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ana ASSAL\Desktop\AC\"/>
    </mc:Choice>
  </mc:AlternateContent>
  <bookViews>
    <workbookView xWindow="0" yWindow="0" windowWidth="12000" windowHeight="4995" tabRatio="934" activeTab="3"/>
  </bookViews>
  <sheets>
    <sheet name="2020" sheetId="1" r:id="rId1"/>
    <sheet name="Commun" sheetId="10" r:id="rId2"/>
    <sheet name="O" sheetId="3" r:id="rId3"/>
    <sheet name="A" sheetId="12" r:id="rId4"/>
    <sheet name="B" sheetId="11" r:id="rId5"/>
    <sheet name="C" sheetId="16" r:id="rId6"/>
    <sheet name="D" sheetId="14" r:id="rId7"/>
    <sheet name="E" sheetId="29" r:id="rId8"/>
    <sheet name="F" sheetId="15" r:id="rId9"/>
    <sheet name="G" sheetId="30" r:id="rId10"/>
  </sheets>
  <definedNames>
    <definedName name="_xlnm._FilterDatabase" localSheetId="5" hidden="1">'C'!$A$9:$T$9</definedName>
    <definedName name="Causes">'2020'!$BD$7:$BM$7</definedName>
    <definedName name="Lieu">'2020'!$AD$2:$AI$2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2" l="1"/>
  <c r="O4" i="30"/>
  <c r="N4" i="30"/>
  <c r="M4" i="30"/>
  <c r="L4" i="30"/>
  <c r="O4" i="15"/>
  <c r="N4" i="15"/>
  <c r="M4" i="15"/>
  <c r="L4" i="15"/>
  <c r="O4" i="29"/>
  <c r="N4" i="29" s="1"/>
  <c r="M4" i="29" s="1"/>
  <c r="L4" i="29" s="1"/>
  <c r="O4" i="14"/>
  <c r="N4" i="14"/>
  <c r="M4" i="14"/>
  <c r="L4" i="14"/>
  <c r="O4" i="16"/>
  <c r="N4" i="16" s="1"/>
  <c r="M4" i="16" s="1"/>
  <c r="L4" i="16" s="1"/>
  <c r="O4" i="11"/>
  <c r="N4" i="11" s="1"/>
  <c r="M4" i="11" s="1"/>
  <c r="L4" i="11" s="1"/>
  <c r="O4" i="12"/>
  <c r="N4" i="12" s="1"/>
  <c r="M4" i="12" s="1"/>
  <c r="L4" i="12" s="1"/>
  <c r="O4" i="3"/>
  <c r="N4" i="3" s="1"/>
  <c r="M4" i="3" s="1"/>
  <c r="L4" i="3" s="1"/>
  <c r="C5" i="12"/>
  <c r="K15" i="30"/>
  <c r="K14" i="30"/>
  <c r="K13" i="30"/>
  <c r="K12" i="30"/>
  <c r="K11" i="30"/>
  <c r="K10" i="30"/>
  <c r="C5" i="30"/>
  <c r="H4" i="30"/>
  <c r="K14" i="14" l="1"/>
  <c r="K13" i="14"/>
  <c r="K12" i="14"/>
  <c r="K11" i="14"/>
  <c r="K10" i="14"/>
  <c r="K16" i="16"/>
  <c r="K15" i="16"/>
  <c r="K14" i="16"/>
  <c r="K13" i="16"/>
  <c r="K12" i="16"/>
  <c r="H4" i="16"/>
  <c r="K15" i="12"/>
  <c r="K16" i="12"/>
  <c r="K17" i="12"/>
  <c r="K18" i="12"/>
  <c r="K11" i="12"/>
  <c r="K10" i="12"/>
  <c r="K12" i="12"/>
  <c r="H4" i="12" l="1"/>
  <c r="O4" i="1" l="1"/>
  <c r="N4" i="1" s="1"/>
  <c r="M4" i="1" s="1"/>
  <c r="L4" i="1" s="1"/>
  <c r="K11" i="11" l="1"/>
  <c r="K10" i="15" l="1"/>
  <c r="H4" i="3" l="1"/>
  <c r="K14" i="3" l="1"/>
  <c r="K13" i="3"/>
  <c r="K12" i="3"/>
  <c r="K11" i="3"/>
  <c r="K10" i="3"/>
  <c r="C5" i="3"/>
  <c r="K16" i="11"/>
  <c r="K15" i="11"/>
  <c r="K14" i="11"/>
  <c r="K13" i="11"/>
  <c r="K12" i="11"/>
  <c r="C5" i="11"/>
  <c r="H4" i="11"/>
  <c r="C5" i="16"/>
  <c r="C5" i="14"/>
  <c r="H4" i="14"/>
  <c r="K11" i="29"/>
  <c r="H4" i="1"/>
  <c r="P4" i="1" l="1"/>
  <c r="K13" i="10" l="1"/>
  <c r="K12" i="10"/>
  <c r="K13" i="29"/>
  <c r="K12" i="29"/>
  <c r="K10" i="10" l="1"/>
  <c r="O4" i="10" l="1"/>
  <c r="N4" i="10" s="1"/>
  <c r="M4" i="10" s="1"/>
  <c r="L4" i="10" s="1"/>
  <c r="K14" i="10" l="1"/>
  <c r="H4" i="15" l="1"/>
  <c r="H4" i="29"/>
  <c r="H4" i="10"/>
  <c r="K10" i="29" l="1"/>
  <c r="K15" i="15" l="1"/>
  <c r="K14" i="15"/>
  <c r="K13" i="15"/>
  <c r="K12" i="15"/>
  <c r="K11" i="15"/>
  <c r="K15" i="29"/>
  <c r="K14" i="29"/>
  <c r="K15" i="10"/>
  <c r="K11" i="10"/>
  <c r="C5" i="15"/>
  <c r="C5" i="29"/>
  <c r="C5" i="10"/>
</calcChain>
</file>

<file path=xl/comments1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4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5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6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7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8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9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comments10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Mettre un croix "X" pour valider l'avancement</t>
        </r>
      </text>
    </comment>
  </commentList>
</comments>
</file>

<file path=xl/sharedStrings.xml><?xml version="1.0" encoding="utf-8"?>
<sst xmlns="http://schemas.openxmlformats.org/spreadsheetml/2006/main" count="565" uniqueCount="115">
  <si>
    <t>Responsable</t>
  </si>
  <si>
    <t>Acteur</t>
  </si>
  <si>
    <t>Date cible</t>
  </si>
  <si>
    <t>Temps restant</t>
  </si>
  <si>
    <t>fait &lt; 50%</t>
  </si>
  <si>
    <t>fait &gt; 50%</t>
  </si>
  <si>
    <t>Mis en œuvre</t>
  </si>
  <si>
    <t>Efficace</t>
  </si>
  <si>
    <t>WA</t>
  </si>
  <si>
    <t>Nombre actions réalisées</t>
  </si>
  <si>
    <t>Date du jour</t>
  </si>
  <si>
    <t>Action avancée &lt;50% :</t>
  </si>
  <si>
    <t>x</t>
  </si>
  <si>
    <t>Date mise à jour</t>
  </si>
  <si>
    <t>Actions dont l'échéance est à moins de (orange) :</t>
  </si>
  <si>
    <t>Action avancée &gt;50% :</t>
  </si>
  <si>
    <t>Actions dont l'échéance est dépassée (rouge) :</t>
  </si>
  <si>
    <t>Action mise en oeuvre :</t>
  </si>
  <si>
    <t>Efficacité vérifiée :</t>
  </si>
  <si>
    <t>P</t>
  </si>
  <si>
    <t>D</t>
  </si>
  <si>
    <t>C</t>
  </si>
  <si>
    <t>A</t>
  </si>
  <si>
    <t>Local</t>
  </si>
  <si>
    <t>Interne</t>
  </si>
  <si>
    <t>Externe</t>
  </si>
  <si>
    <t>Client</t>
  </si>
  <si>
    <t>Erreur</t>
  </si>
  <si>
    <t>Liste des Causes :</t>
  </si>
  <si>
    <t>Compétences</t>
  </si>
  <si>
    <t>Coût</t>
  </si>
  <si>
    <t>Documentation</t>
  </si>
  <si>
    <t>Environnement</t>
  </si>
  <si>
    <t>Matière</t>
  </si>
  <si>
    <t>Méthodes</t>
  </si>
  <si>
    <t>Non respect des règles</t>
  </si>
  <si>
    <t>Lieu</t>
  </si>
  <si>
    <t>Actions closes avant archivage</t>
  </si>
  <si>
    <t>Actions closes</t>
  </si>
  <si>
    <t>Nombre d'actions listées</t>
  </si>
  <si>
    <t>aa</t>
  </si>
  <si>
    <t>bb</t>
  </si>
  <si>
    <t>cc</t>
  </si>
  <si>
    <t>dd</t>
  </si>
  <si>
    <t>ee</t>
  </si>
  <si>
    <t>ff</t>
  </si>
  <si>
    <t>gg</t>
  </si>
  <si>
    <t>pp</t>
  </si>
  <si>
    <t>qq</t>
  </si>
  <si>
    <t>rr</t>
  </si>
  <si>
    <t>ss</t>
  </si>
  <si>
    <t>tt</t>
  </si>
  <si>
    <t xml:space="preserve">PLAN D'ACTIONS - G </t>
  </si>
  <si>
    <t>PLAN D'ACTIONS - F</t>
  </si>
  <si>
    <t>PLAN D'ACTIONS - E</t>
  </si>
  <si>
    <t>PLAN D'ACTIONS - D</t>
  </si>
  <si>
    <t>PLAN D'ACTIONS - C</t>
  </si>
  <si>
    <t>PLAN D'ACTIONS - B</t>
  </si>
  <si>
    <t>PLAN D'ACTIONS - A</t>
  </si>
  <si>
    <t>PLAN D'ACTIONS - 0</t>
  </si>
  <si>
    <t>PLAN D'ACTIONS - Commun</t>
  </si>
  <si>
    <t>PLAN D'ACTIONS - 2020</t>
  </si>
  <si>
    <t>1</t>
  </si>
  <si>
    <t>2</t>
  </si>
  <si>
    <t>3</t>
  </si>
  <si>
    <t>4</t>
  </si>
  <si>
    <t>5</t>
  </si>
  <si>
    <t>6</t>
  </si>
  <si>
    <t>7</t>
  </si>
  <si>
    <t>8</t>
  </si>
  <si>
    <t>a</t>
  </si>
  <si>
    <t>qtgqegsyfecqz</t>
  </si>
  <si>
    <t>cqzftda</t>
  </si>
  <si>
    <t>Vcrdzf</t>
  </si>
  <si>
    <t>nfj</t>
  </si>
  <si>
    <t>bsurscd</t>
  </si>
  <si>
    <t>svyvrsu</t>
  </si>
  <si>
    <t>byvty</t>
  </si>
  <si>
    <t>ctrf</t>
  </si>
  <si>
    <t>hgèue</t>
  </si>
  <si>
    <t>sbgy</t>
  </si>
  <si>
    <t>vqctzd</t>
  </si>
  <si>
    <t>vte(</t>
  </si>
  <si>
    <t>cqrtxqswq</t>
  </si>
  <si>
    <t>cqetf</t>
  </si>
  <si>
    <t>cqez</t>
  </si>
  <si>
    <t>svysfervyh</t>
  </si>
  <si>
    <t>ft</t>
  </si>
  <si>
    <t>gzeryffy</t>
  </si>
  <si>
    <t>vr</t>
  </si>
  <si>
    <t>cre(</t>
  </si>
  <si>
    <t>Délais</t>
  </si>
  <si>
    <t>Outils</t>
  </si>
  <si>
    <t>Comptabilité</t>
  </si>
  <si>
    <t>Magasin</t>
  </si>
  <si>
    <t xml:space="preserve"> c&lt;vefc</t>
  </si>
  <si>
    <t>vcgsgrws</t>
  </si>
  <si>
    <t xml:space="preserve">vfCXQ&lt;ZFV </t>
  </si>
  <si>
    <t>ggy</t>
  </si>
  <si>
    <t>bst</t>
  </si>
  <si>
    <t>bse</t>
  </si>
  <si>
    <t>gzey</t>
  </si>
  <si>
    <t>gsfet</t>
  </si>
  <si>
    <t>hueghj-</t>
  </si>
  <si>
    <t>vgye(f(</t>
  </si>
  <si>
    <t>drt</t>
  </si>
  <si>
    <t>dvhbv</t>
  </si>
  <si>
    <t>vsefyh</t>
  </si>
  <si>
    <t>ctye</t>
  </si>
  <si>
    <t>ches</t>
  </si>
  <si>
    <t>qcger</t>
  </si>
  <si>
    <t>czrx</t>
  </si>
  <si>
    <t>czetqg</t>
  </si>
  <si>
    <t>cxqzfg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</si>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</sst>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&quot;Reste : &quot;0&quot; j&quot;"/>
    <numFmt numFmtId="166" formatCode="dd/mm/yy;@"/>
    <numFmt numFmtId="167" formatCode="&quot; &quot;0&quot; jours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u/>
      <sz val="10"/>
      <color indexed="10"/>
      <name val="Arial"/>
      <family val="2"/>
    </font>
    <font>
      <b/>
      <sz val="12"/>
      <color rgb="FF008000"/>
      <name val="Arial"/>
      <family val="2"/>
    </font>
    <font>
      <sz val="9"/>
      <name val="Arial"/>
      <family val="2"/>
    </font>
    <font>
      <u/>
      <sz val="10"/>
      <color rgb="FFFF0000"/>
      <name val="Arial"/>
      <family val="2"/>
    </font>
    <font>
      <b/>
      <u/>
      <sz val="11.5"/>
      <color theme="1"/>
      <name val="Arial"/>
      <family val="2"/>
    </font>
    <font>
      <sz val="11.5"/>
      <color theme="1"/>
      <name val="Arial"/>
      <family val="2"/>
    </font>
    <font>
      <b/>
      <sz val="11.5"/>
      <name val="Arial"/>
      <family val="2"/>
    </font>
    <font>
      <b/>
      <sz val="11.5"/>
      <color theme="1"/>
      <name val="Arial"/>
      <family val="2"/>
    </font>
    <font>
      <b/>
      <sz val="10"/>
      <color rgb="FFEEF5FC"/>
      <name val="Arial"/>
      <family val="2"/>
    </font>
    <font>
      <sz val="10"/>
      <color rgb="FFEEF5FC"/>
      <name val="Arial"/>
      <family val="2"/>
    </font>
    <font>
      <sz val="10"/>
      <color rgb="FFEAEAEA"/>
      <name val="Arial"/>
      <family val="2"/>
    </font>
    <font>
      <sz val="10"/>
      <color rgb="FFF9F9F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CF3"/>
        <bgColor indexed="64"/>
      </patternFill>
    </fill>
    <fill>
      <patternFill patternType="solid">
        <fgColor rgb="FFEEF5F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 style="dashDotDot">
        <color auto="1"/>
      </left>
      <right style="hair">
        <color auto="1"/>
      </right>
      <top style="dashDotDot">
        <color auto="1"/>
      </top>
      <bottom/>
      <diagonal/>
    </border>
    <border>
      <left/>
      <right/>
      <top style="dashDotDot">
        <color auto="1"/>
      </top>
      <bottom/>
      <diagonal/>
    </border>
    <border>
      <left/>
      <right style="dashDotDot">
        <color auto="1"/>
      </right>
      <top style="dashDotDot">
        <color auto="1"/>
      </top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 style="dashDot">
        <color auto="1"/>
      </right>
      <top/>
      <bottom style="dashDot">
        <color auto="1"/>
      </bottom>
      <diagonal/>
    </border>
  </borders>
  <cellStyleXfs count="2">
    <xf numFmtId="0" fontId="0" fillId="0" borderId="0"/>
    <xf numFmtId="0" fontId="1" fillId="0" borderId="0"/>
  </cellStyleXfs>
  <cellXfs count="223">
    <xf numFmtId="0" fontId="0" fillId="0" borderId="0" xfId="0"/>
    <xf numFmtId="0" fontId="7" fillId="2" borderId="1" xfId="0" applyFont="1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NumberFormat="1" applyFont="1" applyFill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164" fontId="7" fillId="3" borderId="0" xfId="0" applyNumberFormat="1" applyFont="1" applyFill="1" applyAlignment="1" applyProtection="1">
      <alignment horizontal="center" vertical="center" wrapText="1"/>
      <protection locked="0"/>
    </xf>
    <xf numFmtId="0" fontId="7" fillId="3" borderId="0" xfId="0" applyFont="1" applyFill="1" applyProtection="1"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horizontal="left" vertical="center"/>
      <protection locked="0"/>
    </xf>
    <xf numFmtId="16" fontId="8" fillId="3" borderId="0" xfId="0" applyNumberFormat="1" applyFont="1" applyFill="1" applyAlignment="1" applyProtection="1">
      <alignment horizontal="center" vertical="center"/>
      <protection locked="0"/>
    </xf>
    <xf numFmtId="166" fontId="12" fillId="3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3" borderId="0" xfId="0" applyNumberFormat="1" applyFont="1" applyFill="1" applyBorder="1" applyAlignment="1" applyProtection="1">
      <alignment horizontal="center" vertical="center" wrapText="1"/>
      <protection locked="0"/>
    </xf>
    <xf numFmtId="164" fontId="14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right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15" fontId="16" fillId="3" borderId="0" xfId="0" applyNumberFormat="1" applyFont="1" applyFill="1" applyAlignment="1" applyProtection="1">
      <alignment horizontal="center" vertical="center"/>
      <protection locked="0"/>
    </xf>
    <xf numFmtId="16" fontId="2" fillId="3" borderId="0" xfId="0" applyNumberFormat="1" applyFont="1" applyFill="1" applyAlignment="1" applyProtection="1">
      <alignment horizontal="center" vertical="center"/>
      <protection locked="0"/>
    </xf>
    <xf numFmtId="16" fontId="3" fillId="3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left" vertical="center" wrapText="1"/>
      <protection locked="0"/>
    </xf>
    <xf numFmtId="167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right" vertical="center" wrapText="1"/>
      <protection locked="0"/>
    </xf>
    <xf numFmtId="49" fontId="7" fillId="3" borderId="1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165" fontId="3" fillId="3" borderId="1" xfId="0" applyNumberFormat="1" applyFont="1" applyFill="1" applyBorder="1" applyAlignment="1" applyProtection="1">
      <alignment horizontal="center" vertical="center" wrapText="1"/>
    </xf>
    <xf numFmtId="164" fontId="7" fillId="3" borderId="1" xfId="0" applyNumberFormat="1" applyFont="1" applyFill="1" applyBorder="1" applyAlignment="1" applyProtection="1">
      <alignment vertical="center" wrapText="1"/>
      <protection locked="0"/>
    </xf>
    <xf numFmtId="165" fontId="3" fillId="3" borderId="1" xfId="0" applyNumberFormat="1" applyFont="1" applyFill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vertical="center" wrapText="1"/>
      <protection locked="0"/>
    </xf>
    <xf numFmtId="0" fontId="7" fillId="3" borderId="1" xfId="0" applyNumberFormat="1" applyFont="1" applyFill="1" applyBorder="1" applyAlignment="1" applyProtection="1">
      <alignment vertical="center" wrapText="1"/>
      <protection locked="0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 applyProtection="1">
      <alignment vertical="center" wrapText="1"/>
      <protection locked="0"/>
    </xf>
    <xf numFmtId="0" fontId="7" fillId="3" borderId="0" xfId="0" applyNumberFormat="1" applyFont="1" applyFill="1" applyAlignment="1" applyProtection="1">
      <alignment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vertical="center" wrapText="1"/>
      <protection locked="0"/>
    </xf>
    <xf numFmtId="164" fontId="7" fillId="2" borderId="0" xfId="0" applyNumberFormat="1" applyFont="1" applyFill="1" applyAlignment="1" applyProtection="1">
      <alignment horizontal="center" vertical="center" wrapText="1"/>
      <protection locked="0"/>
    </xf>
    <xf numFmtId="0" fontId="7" fillId="2" borderId="0" xfId="0" applyFont="1" applyFill="1" applyProtection="1"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16" fontId="8" fillId="2" borderId="0" xfId="0" applyNumberFormat="1" applyFont="1" applyFill="1" applyAlignment="1" applyProtection="1">
      <alignment horizontal="center" vertical="center"/>
      <protection locked="0"/>
    </xf>
    <xf numFmtId="166" fontId="12" fillId="2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2" borderId="0" xfId="0" applyNumberFormat="1" applyFont="1" applyFill="1" applyBorder="1" applyAlignment="1" applyProtection="1">
      <alignment horizontal="center" vertical="center" wrapText="1"/>
      <protection locked="0"/>
    </xf>
    <xf numFmtId="164" fontId="1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5" fontId="16" fillId="2" borderId="0" xfId="0" applyNumberFormat="1" applyFont="1" applyFill="1" applyAlignment="1" applyProtection="1">
      <alignment horizontal="center" vertical="center"/>
      <protection locked="0"/>
    </xf>
    <xf numFmtId="16" fontId="2" fillId="2" borderId="0" xfId="0" applyNumberFormat="1" applyFont="1" applyFill="1" applyAlignment="1" applyProtection="1">
      <alignment horizontal="center" vertical="center"/>
      <protection locked="0"/>
    </xf>
    <xf numFmtId="16" fontId="3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167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9" fillId="2" borderId="0" xfId="0" applyFont="1" applyFill="1" applyAlignment="1" applyProtection="1">
      <alignment horizontal="center" vertical="center" wrapText="1"/>
      <protection locked="0"/>
    </xf>
    <xf numFmtId="49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1" xfId="0" applyNumberFormat="1" applyFont="1" applyFill="1" applyBorder="1" applyAlignment="1" applyProtection="1">
      <alignment horizontal="center" vertical="center" wrapText="1"/>
    </xf>
    <xf numFmtId="0" fontId="7" fillId="2" borderId="0" xfId="0" applyNumberFormat="1" applyFont="1" applyFill="1" applyProtection="1">
      <protection locked="0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7" fillId="2" borderId="0" xfId="0" applyFont="1" applyFill="1" applyAlignment="1" applyProtection="1">
      <protection locked="0"/>
    </xf>
    <xf numFmtId="49" fontId="7" fillId="2" borderId="1" xfId="1" applyNumberFormat="1" applyFont="1" applyFill="1" applyBorder="1" applyAlignment="1" applyProtection="1">
      <alignment horizontal="right" vertical="center" wrapText="1"/>
      <protection locked="0"/>
    </xf>
    <xf numFmtId="164" fontId="7" fillId="2" borderId="1" xfId="0" applyNumberFormat="1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165" fontId="3" fillId="2" borderId="1" xfId="0" applyNumberFormat="1" applyFont="1" applyFill="1" applyBorder="1" applyAlignment="1" applyProtection="1">
      <alignment vertical="center" wrapText="1"/>
    </xf>
    <xf numFmtId="0" fontId="7" fillId="2" borderId="0" xfId="0" applyNumberFormat="1" applyFont="1" applyFill="1" applyAlignment="1" applyProtection="1">
      <protection locked="0"/>
    </xf>
    <xf numFmtId="167" fontId="2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Border="1" applyAlignment="1" applyProtection="1">
      <alignment vertical="top" wrapText="1"/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164" fontId="2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1" xfId="0" applyFont="1" applyFill="1" applyBorder="1" applyAlignment="1" applyProtection="1">
      <alignment horizontal="center" vertical="center" textRotation="90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left" vertical="top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left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11" fillId="3" borderId="10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Alignment="1" applyProtection="1">
      <alignment horizontal="center" vertical="center" wrapText="1"/>
      <protection locked="0"/>
    </xf>
    <xf numFmtId="0" fontId="7" fillId="4" borderId="0" xfId="0" applyFont="1" applyFill="1" applyProtection="1"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vertical="center" wrapText="1"/>
      <protection locked="0"/>
    </xf>
    <xf numFmtId="0" fontId="11" fillId="2" borderId="0" xfId="0" applyFont="1" applyFill="1" applyBorder="1" applyAlignment="1" applyProtection="1">
      <alignment horizontal="left" vertical="center" wrapText="1"/>
      <protection locked="0"/>
    </xf>
    <xf numFmtId="0" fontId="3" fillId="4" borderId="4" xfId="0" applyFont="1" applyFill="1" applyBorder="1" applyAlignment="1" applyProtection="1">
      <alignment horizontal="left" vertical="center"/>
      <protection locked="0"/>
    </xf>
    <xf numFmtId="0" fontId="6" fillId="4" borderId="7" xfId="0" applyFont="1" applyFill="1" applyBorder="1" applyAlignment="1" applyProtection="1">
      <alignment horizontal="left" vertical="center" wrapText="1"/>
      <protection locked="0"/>
    </xf>
    <xf numFmtId="0" fontId="7" fillId="4" borderId="8" xfId="0" applyFont="1" applyFill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left" vertical="center"/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0" fontId="9" fillId="4" borderId="5" xfId="0" applyFont="1" applyFill="1" applyBorder="1" applyAlignment="1" applyProtection="1">
      <alignment horizontal="center" vertical="center" wrapText="1"/>
      <protection locked="0"/>
    </xf>
    <xf numFmtId="0" fontId="10" fillId="4" borderId="11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6" fillId="2" borderId="7" xfId="0" applyFont="1" applyFill="1" applyBorder="1" applyAlignment="1" applyProtection="1">
      <alignment horizontal="left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left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vertical="center" wrapText="1"/>
      <protection locked="0"/>
    </xf>
    <xf numFmtId="0" fontId="11" fillId="3" borderId="0" xfId="0" applyFont="1" applyFill="1" applyBorder="1" applyAlignment="1" applyProtection="1">
      <alignment horizontal="left" vertical="center" wrapText="1"/>
      <protection locked="0"/>
    </xf>
    <xf numFmtId="0" fontId="18" fillId="4" borderId="0" xfId="0" applyFont="1" applyFill="1" applyProtection="1">
      <protection locked="0"/>
    </xf>
    <xf numFmtId="0" fontId="19" fillId="4" borderId="0" xfId="0" applyFont="1" applyFill="1" applyProtection="1">
      <protection locked="0"/>
    </xf>
    <xf numFmtId="0" fontId="19" fillId="4" borderId="0" xfId="0" applyFont="1" applyFill="1" applyAlignment="1" applyProtection="1">
      <alignment horizontal="center" vertical="center"/>
      <protection locked="0"/>
    </xf>
    <xf numFmtId="0" fontId="19" fillId="4" borderId="0" xfId="0" applyFont="1" applyFill="1" applyAlignment="1" applyProtection="1">
      <alignment horizontal="center" vertical="center" wrapText="1"/>
      <protection locked="0"/>
    </xf>
    <xf numFmtId="0" fontId="19" fillId="4" borderId="0" xfId="0" applyFont="1" applyFill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164" fontId="7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10" borderId="1" xfId="0" applyFont="1" applyFill="1" applyBorder="1" applyAlignment="1" applyProtection="1">
      <alignment horizontal="center" vertical="center" wrapText="1"/>
      <protection locked="0"/>
    </xf>
    <xf numFmtId="0" fontId="3" fillId="10" borderId="1" xfId="0" applyFont="1" applyFill="1" applyBorder="1" applyAlignment="1" applyProtection="1">
      <alignment vertical="center" wrapText="1"/>
      <protection locked="0"/>
    </xf>
    <xf numFmtId="165" fontId="3" fillId="10" borderId="1" xfId="0" applyNumberFormat="1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7" fillId="10" borderId="0" xfId="0" applyFont="1" applyFill="1" applyProtection="1">
      <protection locked="0"/>
    </xf>
    <xf numFmtId="49" fontId="3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10" borderId="0" xfId="0" applyFont="1" applyFill="1" applyAlignment="1" applyProtection="1">
      <alignment vertical="center" wrapText="1"/>
      <protection locked="0"/>
    </xf>
    <xf numFmtId="0" fontId="7" fillId="10" borderId="0" xfId="0" applyFont="1" applyFill="1" applyAlignment="1" applyProtection="1">
      <alignment horizontal="center" vertical="center" wrapText="1"/>
      <protection locked="0"/>
    </xf>
    <xf numFmtId="164" fontId="7" fillId="10" borderId="0" xfId="0" applyNumberFormat="1" applyFont="1" applyFill="1" applyAlignment="1" applyProtection="1">
      <alignment horizontal="center" vertical="center" wrapText="1"/>
      <protection locked="0"/>
    </xf>
    <xf numFmtId="0" fontId="7" fillId="10" borderId="0" xfId="0" applyNumberFormat="1" applyFont="1" applyFill="1" applyAlignment="1" applyProtection="1">
      <alignment horizontal="center" vertical="center" wrapText="1"/>
      <protection locked="0"/>
    </xf>
    <xf numFmtId="0" fontId="3" fillId="10" borderId="4" xfId="0" applyFont="1" applyFill="1" applyBorder="1" applyAlignment="1" applyProtection="1">
      <alignment horizontal="left" vertical="center"/>
      <protection locked="0"/>
    </xf>
    <xf numFmtId="0" fontId="6" fillId="10" borderId="7" xfId="0" applyFont="1" applyFill="1" applyBorder="1" applyAlignment="1" applyProtection="1">
      <alignment horizontal="left" vertical="center" wrapText="1"/>
      <protection locked="0"/>
    </xf>
    <xf numFmtId="0" fontId="7" fillId="10" borderId="8" xfId="0" applyFont="1" applyFill="1" applyBorder="1" applyAlignment="1" applyProtection="1">
      <alignment horizontal="center" vertical="center" wrapText="1"/>
      <protection locked="0"/>
    </xf>
    <xf numFmtId="0" fontId="7" fillId="10" borderId="9" xfId="0" applyFont="1" applyFill="1" applyBorder="1" applyAlignment="1" applyProtection="1">
      <alignment horizontal="center" vertical="center" wrapText="1"/>
      <protection locked="0"/>
    </xf>
    <xf numFmtId="0" fontId="11" fillId="10" borderId="10" xfId="0" applyFont="1" applyFill="1" applyBorder="1" applyAlignment="1" applyProtection="1">
      <alignment horizontal="left" vertical="center"/>
      <protection locked="0"/>
    </xf>
    <xf numFmtId="0" fontId="7" fillId="10" borderId="6" xfId="0" applyFont="1" applyFill="1" applyBorder="1" applyAlignment="1" applyProtection="1">
      <alignment horizontal="center" vertical="center" wrapText="1"/>
      <protection locked="0"/>
    </xf>
    <xf numFmtId="0" fontId="7" fillId="10" borderId="0" xfId="0" applyFont="1" applyFill="1" applyBorder="1" applyAlignment="1" applyProtection="1">
      <alignment horizontal="center" vertical="center" wrapText="1"/>
      <protection locked="0"/>
    </xf>
    <xf numFmtId="0" fontId="3" fillId="10" borderId="0" xfId="0" applyFont="1" applyFill="1" applyBorder="1" applyAlignment="1" applyProtection="1">
      <alignment horizontal="center" vertical="center" wrapText="1"/>
      <protection locked="0"/>
    </xf>
    <xf numFmtId="16" fontId="8" fillId="10" borderId="0" xfId="0" applyNumberFormat="1" applyFont="1" applyFill="1" applyAlignment="1" applyProtection="1">
      <alignment horizontal="center" vertical="center"/>
      <protection locked="0"/>
    </xf>
    <xf numFmtId="166" fontId="12" fillId="10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10" borderId="0" xfId="0" applyNumberFormat="1" applyFont="1" applyFill="1" applyBorder="1" applyAlignment="1" applyProtection="1">
      <alignment horizontal="center" vertical="center" wrapText="1"/>
      <protection locked="0"/>
    </xf>
    <xf numFmtId="164" fontId="14" fillId="10" borderId="0" xfId="0" applyNumberFormat="1" applyFont="1" applyFill="1" applyBorder="1" applyAlignment="1" applyProtection="1">
      <alignment horizontal="center" vertical="center" wrapText="1"/>
      <protection locked="0"/>
    </xf>
    <xf numFmtId="167" fontId="2" fillId="1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10" borderId="0" xfId="0" applyFont="1" applyFill="1" applyAlignment="1" applyProtection="1">
      <alignment horizontal="right" vertical="center"/>
      <protection locked="0"/>
    </xf>
    <xf numFmtId="0" fontId="2" fillId="10" borderId="0" xfId="0" applyFont="1" applyFill="1" applyBorder="1" applyAlignment="1" applyProtection="1">
      <alignment horizontal="center" vertical="center" wrapText="1"/>
      <protection locked="0"/>
    </xf>
    <xf numFmtId="0" fontId="3" fillId="10" borderId="0" xfId="0" applyFont="1" applyFill="1" applyAlignment="1" applyProtection="1">
      <alignment horizontal="center" vertical="center" wrapText="1"/>
      <protection locked="0"/>
    </xf>
    <xf numFmtId="15" fontId="16" fillId="10" borderId="0" xfId="0" applyNumberFormat="1" applyFont="1" applyFill="1" applyAlignment="1" applyProtection="1">
      <alignment horizontal="center" vertical="center"/>
      <protection locked="0"/>
    </xf>
    <xf numFmtId="16" fontId="2" fillId="10" borderId="0" xfId="0" applyNumberFormat="1" applyFont="1" applyFill="1" applyAlignment="1" applyProtection="1">
      <alignment horizontal="center" vertical="center"/>
      <protection locked="0"/>
    </xf>
    <xf numFmtId="16" fontId="3" fillId="10" borderId="0" xfId="0" applyNumberFormat="1" applyFont="1" applyFill="1" applyAlignment="1" applyProtection="1">
      <alignment horizontal="center" vertical="center"/>
      <protection locked="0"/>
    </xf>
    <xf numFmtId="0" fontId="3" fillId="10" borderId="0" xfId="0" applyFont="1" applyFill="1" applyBorder="1" applyAlignment="1" applyProtection="1">
      <alignment horizontal="left" vertical="center" wrapText="1"/>
      <protection locked="0"/>
    </xf>
    <xf numFmtId="0" fontId="3" fillId="10" borderId="0" xfId="0" applyFont="1" applyFill="1" applyBorder="1" applyAlignment="1" applyProtection="1">
      <alignment horizontal="right" vertical="center" wrapText="1"/>
      <protection locked="0"/>
    </xf>
    <xf numFmtId="49" fontId="7" fillId="1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 applyProtection="1">
      <alignment horizontal="left" vertical="center" wrapText="1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164" fontId="7" fillId="4" borderId="0" xfId="0" applyNumberFormat="1" applyFont="1" applyFill="1" applyAlignment="1" applyProtection="1">
      <alignment horizontal="center" vertical="center" wrapText="1"/>
      <protection locked="0"/>
    </xf>
    <xf numFmtId="0" fontId="7" fillId="4" borderId="0" xfId="0" applyNumberFormat="1" applyFont="1" applyFill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left" vertical="center" wrapText="1"/>
      <protection locked="0"/>
    </xf>
    <xf numFmtId="0" fontId="8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Border="1" applyAlignment="1" applyProtection="1">
      <alignment horizontal="left" vertical="center" wrapText="1"/>
      <protection locked="0"/>
    </xf>
    <xf numFmtId="16" fontId="8" fillId="4" borderId="0" xfId="0" applyNumberFormat="1" applyFont="1" applyFill="1" applyAlignment="1" applyProtection="1">
      <alignment horizontal="center" vertical="center"/>
      <protection locked="0"/>
    </xf>
    <xf numFmtId="166" fontId="12" fillId="4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4" borderId="0" xfId="0" applyNumberFormat="1" applyFont="1" applyFill="1" applyBorder="1" applyAlignment="1" applyProtection="1">
      <alignment horizontal="center" vertical="center" wrapText="1"/>
      <protection locked="0"/>
    </xf>
    <xf numFmtId="164" fontId="14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Alignment="1" applyProtection="1">
      <alignment horizontal="right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Border="1" applyAlignment="1" applyProtection="1">
      <alignment horizontal="center" vertical="center" wrapText="1"/>
      <protection locked="0"/>
    </xf>
    <xf numFmtId="15" fontId="16" fillId="4" borderId="0" xfId="0" applyNumberFormat="1" applyFont="1" applyFill="1" applyAlignment="1" applyProtection="1">
      <alignment horizontal="center" vertical="center"/>
      <protection locked="0"/>
    </xf>
    <xf numFmtId="16" fontId="2" fillId="4" borderId="0" xfId="0" applyNumberFormat="1" applyFont="1" applyFill="1" applyAlignment="1" applyProtection="1">
      <alignment horizontal="center" vertical="center"/>
      <protection locked="0"/>
    </xf>
    <xf numFmtId="16" fontId="3" fillId="4" borderId="0" xfId="0" applyNumberFormat="1" applyFont="1" applyFill="1" applyAlignment="1" applyProtection="1">
      <alignment horizontal="center" vertical="center"/>
      <protection locked="0"/>
    </xf>
    <xf numFmtId="167" fontId="2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 applyProtection="1">
      <alignment horizontal="right" vertical="center" wrapText="1"/>
      <protection locked="0"/>
    </xf>
    <xf numFmtId="0" fontId="7" fillId="4" borderId="0" xfId="0" applyNumberFormat="1" applyFont="1" applyFill="1" applyProtection="1">
      <protection locked="0"/>
    </xf>
    <xf numFmtId="164" fontId="7" fillId="4" borderId="0" xfId="0" applyNumberFormat="1" applyFont="1" applyFill="1" applyProtection="1"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7" fillId="2" borderId="0" xfId="0" applyFont="1" applyFill="1" applyProtection="1"/>
    <xf numFmtId="0" fontId="10" fillId="2" borderId="5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/>
    <xf numFmtId="0" fontId="7" fillId="10" borderId="0" xfId="0" applyFont="1" applyFill="1" applyAlignment="1" applyProtection="1">
      <protection locked="0"/>
    </xf>
    <xf numFmtId="0" fontId="3" fillId="10" borderId="1" xfId="0" applyFont="1" applyFill="1" applyBorder="1" applyAlignment="1" applyProtection="1">
      <alignment horizontal="left" vertical="top" wrapText="1"/>
      <protection locked="0"/>
    </xf>
    <xf numFmtId="49" fontId="7" fillId="10" borderId="1" xfId="1" applyNumberFormat="1" applyFont="1" applyFill="1" applyBorder="1" applyAlignment="1" applyProtection="1">
      <alignment horizontal="right" vertical="center" wrapText="1"/>
      <protection locked="0"/>
    </xf>
    <xf numFmtId="164" fontId="7" fillId="10" borderId="1" xfId="0" applyNumberFormat="1" applyFont="1" applyFill="1" applyBorder="1" applyAlignment="1" applyProtection="1">
      <alignment vertical="center" wrapText="1"/>
      <protection locked="0"/>
    </xf>
    <xf numFmtId="0" fontId="2" fillId="10" borderId="1" xfId="0" applyFont="1" applyFill="1" applyBorder="1" applyAlignment="1" applyProtection="1">
      <alignment vertical="center" wrapText="1"/>
      <protection locked="0"/>
    </xf>
    <xf numFmtId="165" fontId="3" fillId="10" borderId="1" xfId="0" applyNumberFormat="1" applyFont="1" applyFill="1" applyBorder="1" applyAlignment="1" applyProtection="1">
      <alignment vertical="center" wrapText="1"/>
    </xf>
    <xf numFmtId="0" fontId="17" fillId="10" borderId="1" xfId="0" applyFont="1" applyFill="1" applyBorder="1" applyAlignment="1" applyProtection="1">
      <alignment horizontal="center" vertical="center" wrapText="1"/>
      <protection locked="0"/>
    </xf>
    <xf numFmtId="0" fontId="7" fillId="10" borderId="1" xfId="0" applyFont="1" applyFill="1" applyBorder="1" applyAlignment="1" applyProtection="1">
      <alignment horizontal="center" vertical="center" wrapText="1"/>
      <protection locked="0"/>
    </xf>
    <xf numFmtId="0" fontId="7" fillId="10" borderId="1" xfId="0" applyFont="1" applyFill="1" applyBorder="1" applyAlignment="1" applyProtection="1">
      <alignment vertical="center" wrapText="1"/>
      <protection locked="0"/>
    </xf>
    <xf numFmtId="0" fontId="17" fillId="10" borderId="1" xfId="0" applyFont="1" applyFill="1" applyBorder="1" applyAlignment="1" applyProtection="1">
      <alignment vertical="center" wrapText="1"/>
      <protection locked="0"/>
    </xf>
    <xf numFmtId="0" fontId="7" fillId="10" borderId="0" xfId="0" applyNumberFormat="1" applyFont="1" applyFill="1" applyAlignment="1" applyProtection="1">
      <protection locked="0"/>
    </xf>
    <xf numFmtId="0" fontId="7" fillId="10" borderId="0" xfId="0" applyFont="1" applyFill="1" applyAlignment="1" applyProtection="1">
      <alignment horizontal="left" vertical="top"/>
      <protection locked="0"/>
    </xf>
    <xf numFmtId="0" fontId="7" fillId="10" borderId="0" xfId="0" applyFont="1" applyFill="1" applyAlignment="1" applyProtection="1"/>
    <xf numFmtId="0" fontId="8" fillId="10" borderId="3" xfId="0" applyFont="1" applyFill="1" applyBorder="1" applyAlignment="1" applyProtection="1">
      <alignment horizontal="center" vertical="center" wrapText="1"/>
    </xf>
    <xf numFmtId="0" fontId="9" fillId="10" borderId="5" xfId="0" applyFont="1" applyFill="1" applyBorder="1" applyAlignment="1" applyProtection="1">
      <alignment horizontal="center" vertical="center" wrapText="1"/>
    </xf>
    <xf numFmtId="0" fontId="10" fillId="10" borderId="5" xfId="0" applyFont="1" applyFill="1" applyBorder="1" applyAlignment="1" applyProtection="1">
      <alignment horizontal="center" vertical="center" wrapText="1"/>
    </xf>
    <xf numFmtId="0" fontId="11" fillId="10" borderId="0" xfId="0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20" fillId="7" borderId="1" xfId="0" applyFont="1" applyFill="1" applyBorder="1" applyAlignment="1" applyProtection="1">
      <alignment horizontal="center" vertical="center" wrapText="1"/>
      <protection locked="0"/>
    </xf>
    <xf numFmtId="164" fontId="20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1" xfId="0" applyFont="1" applyFill="1" applyBorder="1" applyAlignment="1" applyProtection="1">
      <alignment horizontal="center" vertical="center" textRotation="90" wrapText="1"/>
      <protection locked="0"/>
    </xf>
    <xf numFmtId="0" fontId="20" fillId="8" borderId="1" xfId="0" applyFont="1" applyFill="1" applyBorder="1" applyAlignment="1" applyProtection="1">
      <alignment horizontal="center" vertical="center" wrapText="1"/>
      <protection locked="0"/>
    </xf>
    <xf numFmtId="0" fontId="6" fillId="10" borderId="3" xfId="0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3" fillId="2" borderId="0" xfId="0" applyNumberFormat="1" applyFont="1" applyFill="1" applyAlignment="1" applyProtection="1">
      <alignment horizontal="center" vertical="center" wrapText="1"/>
      <protection locked="0"/>
    </xf>
    <xf numFmtId="0" fontId="23" fillId="4" borderId="0" xfId="0" applyFont="1" applyFill="1" applyBorder="1" applyAlignment="1" applyProtection="1">
      <alignment horizontal="left" vertical="center" wrapText="1"/>
      <protection locked="0"/>
    </xf>
    <xf numFmtId="0" fontId="24" fillId="2" borderId="0" xfId="0" applyFont="1" applyFill="1" applyAlignment="1" applyProtection="1">
      <alignment horizontal="center" vertical="center" wrapText="1"/>
      <protection locked="0"/>
    </xf>
    <xf numFmtId="0" fontId="25" fillId="2" borderId="0" xfId="0" applyNumberFormat="1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9" borderId="0" xfId="0" applyFont="1" applyFill="1" applyAlignment="1" applyProtection="1">
      <alignment horizontal="center" vertical="center" wrapText="1"/>
      <protection locked="0"/>
    </xf>
    <xf numFmtId="0" fontId="2" fillId="4" borderId="0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2" fillId="10" borderId="0" xfId="0" applyFont="1" applyFill="1" applyBorder="1" applyAlignment="1" applyProtection="1">
      <alignment horizontal="center" vertical="center" wrapText="1"/>
      <protection locked="0"/>
    </xf>
    <xf numFmtId="0" fontId="3" fillId="10" borderId="0" xfId="0" applyFont="1" applyFill="1" applyAlignment="1" applyProtection="1">
      <alignment horizontal="center" vertical="center" wrapText="1"/>
      <protection locked="0"/>
    </xf>
    <xf numFmtId="0" fontId="2" fillId="10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381"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ont>
        <color theme="0" tint="-0.34998626667073579"/>
      </font>
      <fill>
        <patternFill>
          <bgColor rgb="FFDDDDDD"/>
        </patternFill>
      </fill>
    </dxf>
    <dxf>
      <font>
        <condense val="0"/>
        <extend val="0"/>
        <color indexed="55"/>
      </font>
      <fill>
        <patternFill>
          <bgColor rgb="FFDDDDDD"/>
        </patternFill>
      </fill>
    </dxf>
  </dxfs>
  <tableStyles count="0" defaultTableStyle="TableStyleMedium2" defaultPivotStyle="PivotStyleLight16"/>
  <colors>
    <mruColors>
      <color rgb="FFF9F9F9"/>
      <color rgb="FFEAEAEA"/>
      <color rgb="FFEEF5FC"/>
      <color rgb="FFFFFF00"/>
      <color rgb="FFB2B2B2"/>
      <color rgb="FFC0C0C0"/>
      <color rgb="FF969696"/>
      <color rgb="FFFFFFFF"/>
      <color rgb="FFFEF8F4"/>
      <color rgb="FFF9F6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1346200</xdr:colOff>
      <xdr:row>4</xdr:row>
      <xdr:rowOff>0</xdr:rowOff>
    </xdr:from>
    <xdr:to>
      <xdr:col>5</xdr:col>
      <xdr:colOff>2246200</xdr:colOff>
      <xdr:row>7</xdr:row>
      <xdr:rowOff>138000</xdr:rowOff>
    </xdr:to>
    <xdr:grpSp>
      <xdr:nvGrpSpPr>
        <xdr:cNvPr id="20" name="Groupe 19"/>
        <xdr:cNvGrpSpPr/>
      </xdr:nvGrpSpPr>
      <xdr:grpSpPr>
        <a:xfrm>
          <a:off x="5987748" y="861786"/>
          <a:ext cx="900000" cy="909071"/>
          <a:chOff x="4445000" y="660400"/>
          <a:chExt cx="900000" cy="900000"/>
        </a:xfrm>
      </xdr:grpSpPr>
      <xdr:sp macro="[0]!Mise_a_jour" textlink="">
        <xdr:nvSpPr>
          <xdr:cNvPr id="4" name="Organigramme : Ou 3"/>
          <xdr:cNvSpPr/>
        </xdr:nvSpPr>
        <xdr:spPr bwMode="auto">
          <a:xfrm>
            <a:off x="4445000" y="660400"/>
            <a:ext cx="900000" cy="900000"/>
          </a:xfrm>
          <a:prstGeom prst="flowChartOr">
            <a:avLst/>
          </a:prstGeom>
          <a:gradFill>
            <a:gsLst>
              <a:gs pos="3000">
                <a:schemeClr val="bg1"/>
              </a:gs>
              <a:gs pos="34000">
                <a:schemeClr val="accent1">
                  <a:lumMod val="45000"/>
                  <a:lumOff val="55000"/>
                </a:schemeClr>
              </a:gs>
              <a:gs pos="63000">
                <a:schemeClr val="tx2">
                  <a:lumMod val="40000"/>
                  <a:lumOff val="60000"/>
                </a:schemeClr>
              </a:gs>
              <a:gs pos="100000">
                <a:srgbClr val="0070C0"/>
              </a:gs>
            </a:gsLst>
            <a:lin ang="5400000" scaled="1"/>
          </a:gra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[0]!Mise_a_jour" textlink="">
        <xdr:nvSpPr>
          <xdr:cNvPr id="5" name="ZoneTexte 4"/>
          <xdr:cNvSpPr txBox="1"/>
        </xdr:nvSpPr>
        <xdr:spPr bwMode="auto">
          <a:xfrm>
            <a:off x="4655638" y="781132"/>
            <a:ext cx="210638" cy="2853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rgbClr val="FF0000"/>
                </a:solidFill>
              </a:rPr>
              <a:t>P</a:t>
            </a:r>
          </a:p>
        </xdr:txBody>
      </xdr:sp>
      <xdr:sp macro="[0]!Mise_a_jour" textlink="">
        <xdr:nvSpPr>
          <xdr:cNvPr id="6" name="ZoneTexte 5"/>
          <xdr:cNvSpPr txBox="1"/>
        </xdr:nvSpPr>
        <xdr:spPr bwMode="auto">
          <a:xfrm>
            <a:off x="4923723" y="781132"/>
            <a:ext cx="210638" cy="2853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rgbClr val="FF0000"/>
                </a:solidFill>
              </a:rPr>
              <a:t>D</a:t>
            </a:r>
          </a:p>
        </xdr:txBody>
      </xdr:sp>
      <xdr:sp macro="[0]!Mise_a_jour" textlink="">
        <xdr:nvSpPr>
          <xdr:cNvPr id="7" name="ZoneTexte 6"/>
          <xdr:cNvSpPr txBox="1"/>
        </xdr:nvSpPr>
        <xdr:spPr bwMode="auto">
          <a:xfrm>
            <a:off x="4933298" y="1143327"/>
            <a:ext cx="210638" cy="2853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rgbClr val="FF0000"/>
                </a:solidFill>
              </a:rPr>
              <a:t>C</a:t>
            </a:r>
          </a:p>
        </xdr:txBody>
      </xdr:sp>
    </xdr:grpSp>
    <xdr:clientData/>
  </xdr:twoCellAnchor>
  <xdr:twoCellAnchor>
    <xdr:from>
      <xdr:col>16</xdr:col>
      <xdr:colOff>330200</xdr:colOff>
      <xdr:row>4</xdr:row>
      <xdr:rowOff>12700</xdr:rowOff>
    </xdr:from>
    <xdr:to>
      <xdr:col>16</xdr:col>
      <xdr:colOff>1230200</xdr:colOff>
      <xdr:row>7</xdr:row>
      <xdr:rowOff>150700</xdr:rowOff>
    </xdr:to>
    <xdr:grpSp>
      <xdr:nvGrpSpPr>
        <xdr:cNvPr id="16" name="Groupe 15"/>
        <xdr:cNvGrpSpPr/>
      </xdr:nvGrpSpPr>
      <xdr:grpSpPr>
        <a:xfrm>
          <a:off x="16220319" y="874486"/>
          <a:ext cx="900000" cy="909071"/>
          <a:chOff x="14693900" y="939800"/>
          <a:chExt cx="900000" cy="900000"/>
        </a:xfrm>
      </xdr:grpSpPr>
      <xdr:sp macro="[0]!Module2.Actualiser" textlink="">
        <xdr:nvSpPr>
          <xdr:cNvPr id="10" name="Organigramme : Ou 9"/>
          <xdr:cNvSpPr/>
        </xdr:nvSpPr>
        <xdr:spPr bwMode="auto">
          <a:xfrm>
            <a:off x="14693900" y="939800"/>
            <a:ext cx="900000" cy="900000"/>
          </a:xfrm>
          <a:prstGeom prst="flowChartOr">
            <a:avLst/>
          </a:prstGeom>
          <a:gradFill>
            <a:gsLst>
              <a:gs pos="3000">
                <a:schemeClr val="bg1"/>
              </a:gs>
              <a:gs pos="34000">
                <a:schemeClr val="accent1">
                  <a:lumMod val="45000"/>
                  <a:lumOff val="55000"/>
                </a:schemeClr>
              </a:gs>
              <a:gs pos="63000">
                <a:schemeClr val="tx2">
                  <a:lumMod val="40000"/>
                  <a:lumOff val="60000"/>
                </a:schemeClr>
              </a:gs>
              <a:gs pos="100000">
                <a:srgbClr val="0070C0"/>
              </a:gs>
            </a:gsLst>
            <a:lin ang="5400000" scaled="1"/>
          </a:gra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endParaRPr lang="fr-FR"/>
          </a:p>
        </xdr:txBody>
      </xdr:sp>
      <xdr:sp macro="[0]!Module2.Actualiser" textlink="">
        <xdr:nvSpPr>
          <xdr:cNvPr id="14" name="ZoneTexte 13"/>
          <xdr:cNvSpPr txBox="1"/>
        </xdr:nvSpPr>
        <xdr:spPr bwMode="auto">
          <a:xfrm>
            <a:off x="14894964" y="1422727"/>
            <a:ext cx="210638" cy="2853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fr-FR" sz="1200" b="1">
                <a:solidFill>
                  <a:srgbClr val="FF0000"/>
                </a:solidFill>
              </a:rPr>
              <a:t>A</a:t>
            </a:r>
          </a:p>
        </xdr:txBody>
      </xdr:sp>
    </xdr:grpSp>
    <xdr:clientData/>
  </xdr:twoCellAnchor>
  <xdr:oneCellAnchor>
    <xdr:from>
      <xdr:col>5</xdr:col>
      <xdr:colOff>13229</xdr:colOff>
      <xdr:row>3</xdr:row>
      <xdr:rowOff>185209</xdr:rowOff>
    </xdr:from>
    <xdr:ext cx="1309688" cy="402724"/>
    <xdr:sp macro="" textlink="">
      <xdr:nvSpPr>
        <xdr:cNvPr id="12" name="Pensées 11"/>
        <xdr:cNvSpPr/>
      </xdr:nvSpPr>
      <xdr:spPr>
        <a:xfrm>
          <a:off x="4220104" y="859897"/>
          <a:ext cx="1309688" cy="402724"/>
        </a:xfrm>
        <a:prstGeom prst="cloudCallout">
          <a:avLst>
            <a:gd name="adj1" fmla="val 45834"/>
            <a:gd name="adj2" fmla="val 75640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Mise</a:t>
          </a:r>
          <a:r>
            <a:rPr lang="fr-FR" sz="1100" baseline="0">
              <a:solidFill>
                <a:sysClr val="windowText" lastClr="000000"/>
              </a:solidFill>
            </a:rPr>
            <a:t> à jour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16</xdr:col>
      <xdr:colOff>1377269</xdr:colOff>
      <xdr:row>3</xdr:row>
      <xdr:rowOff>224895</xdr:rowOff>
    </xdr:from>
    <xdr:ext cx="1177396" cy="402724"/>
    <xdr:sp macro="" textlink="">
      <xdr:nvSpPr>
        <xdr:cNvPr id="17" name="Pensées 16"/>
        <xdr:cNvSpPr/>
      </xdr:nvSpPr>
      <xdr:spPr>
        <a:xfrm>
          <a:off x="16862198" y="918859"/>
          <a:ext cx="1177396" cy="402724"/>
        </a:xfrm>
        <a:prstGeom prst="cloudCallout">
          <a:avLst>
            <a:gd name="adj1" fmla="val -62031"/>
            <a:gd name="adj2" fmla="val 72355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Archivage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4</xdr:row>
          <xdr:rowOff>0</xdr:rowOff>
        </xdr:from>
        <xdr:to>
          <xdr:col>5</xdr:col>
          <xdr:colOff>581025</xdr:colOff>
          <xdr:row>6</xdr:row>
          <xdr:rowOff>28575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742950</xdr:colOff>
          <xdr:row>4</xdr:row>
          <xdr:rowOff>0</xdr:rowOff>
        </xdr:from>
        <xdr:to>
          <xdr:col>17</xdr:col>
          <xdr:colOff>571500</xdr:colOff>
          <xdr:row>6</xdr:row>
          <xdr:rowOff>47625</xdr:rowOff>
        </xdr:to>
        <xdr:sp macro="" textlink="">
          <xdr:nvSpPr>
            <xdr:cNvPr id="10254" name="Button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4</xdr:row>
          <xdr:rowOff>0</xdr:rowOff>
        </xdr:from>
        <xdr:to>
          <xdr:col>17</xdr:col>
          <xdr:colOff>533400</xdr:colOff>
          <xdr:row>6</xdr:row>
          <xdr:rowOff>47625</xdr:rowOff>
        </xdr:to>
        <xdr:sp macro="" textlink="">
          <xdr:nvSpPr>
            <xdr:cNvPr id="3101" name="Button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0</xdr:rowOff>
        </xdr:from>
        <xdr:to>
          <xdr:col>5</xdr:col>
          <xdr:colOff>371475</xdr:colOff>
          <xdr:row>6</xdr:row>
          <xdr:rowOff>47625</xdr:rowOff>
        </xdr:to>
        <xdr:sp macro="" textlink="">
          <xdr:nvSpPr>
            <xdr:cNvPr id="3102" name="Button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4</xdr:row>
          <xdr:rowOff>0</xdr:rowOff>
        </xdr:from>
        <xdr:to>
          <xdr:col>17</xdr:col>
          <xdr:colOff>533400</xdr:colOff>
          <xdr:row>6</xdr:row>
          <xdr:rowOff>47625</xdr:rowOff>
        </xdr:to>
        <xdr:sp macro="" textlink="">
          <xdr:nvSpPr>
            <xdr:cNvPr id="12329" name="Button 41" hidden="1">
              <a:extLst>
                <a:ext uri="{63B3BB69-23CF-44E3-9099-C40C66FF867C}">
                  <a14:compatExt spid="_x0000_s1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0</xdr:rowOff>
        </xdr:from>
        <xdr:to>
          <xdr:col>5</xdr:col>
          <xdr:colOff>371475</xdr:colOff>
          <xdr:row>6</xdr:row>
          <xdr:rowOff>47625</xdr:rowOff>
        </xdr:to>
        <xdr:sp macro="" textlink="">
          <xdr:nvSpPr>
            <xdr:cNvPr id="12330" name="Button 42" hidden="1">
              <a:extLst>
                <a:ext uri="{63B3BB69-23CF-44E3-9099-C40C66FF867C}">
                  <a14:compatExt spid="_x0000_s1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4</xdr:row>
          <xdr:rowOff>0</xdr:rowOff>
        </xdr:from>
        <xdr:to>
          <xdr:col>17</xdr:col>
          <xdr:colOff>533400</xdr:colOff>
          <xdr:row>6</xdr:row>
          <xdr:rowOff>47625</xdr:rowOff>
        </xdr:to>
        <xdr:sp macro="" textlink="">
          <xdr:nvSpPr>
            <xdr:cNvPr id="11275" name="Button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0</xdr:rowOff>
        </xdr:from>
        <xdr:to>
          <xdr:col>5</xdr:col>
          <xdr:colOff>371475</xdr:colOff>
          <xdr:row>6</xdr:row>
          <xdr:rowOff>47625</xdr:rowOff>
        </xdr:to>
        <xdr:sp macro="" textlink="">
          <xdr:nvSpPr>
            <xdr:cNvPr id="11276" name="Button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4</xdr:row>
          <xdr:rowOff>0</xdr:rowOff>
        </xdr:from>
        <xdr:to>
          <xdr:col>17</xdr:col>
          <xdr:colOff>533400</xdr:colOff>
          <xdr:row>6</xdr:row>
          <xdr:rowOff>47625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0</xdr:rowOff>
        </xdr:from>
        <xdr:to>
          <xdr:col>5</xdr:col>
          <xdr:colOff>371475</xdr:colOff>
          <xdr:row>6</xdr:row>
          <xdr:rowOff>47625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4</xdr:row>
          <xdr:rowOff>0</xdr:rowOff>
        </xdr:from>
        <xdr:to>
          <xdr:col>17</xdr:col>
          <xdr:colOff>533400</xdr:colOff>
          <xdr:row>6</xdr:row>
          <xdr:rowOff>47625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0</xdr:rowOff>
        </xdr:from>
        <xdr:to>
          <xdr:col>5</xdr:col>
          <xdr:colOff>371475</xdr:colOff>
          <xdr:row>6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4</xdr:row>
          <xdr:rowOff>0</xdr:rowOff>
        </xdr:from>
        <xdr:to>
          <xdr:col>17</xdr:col>
          <xdr:colOff>533400</xdr:colOff>
          <xdr:row>6</xdr:row>
          <xdr:rowOff>47625</xdr:rowOff>
        </xdr:to>
        <xdr:sp macro="" textlink="">
          <xdr:nvSpPr>
            <xdr:cNvPr id="44037" name="Button 5" hidden="1">
              <a:extLst>
                <a:ext uri="{63B3BB69-23CF-44E3-9099-C40C66FF867C}">
                  <a14:compatExt spid="_x0000_s44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0</xdr:rowOff>
        </xdr:from>
        <xdr:to>
          <xdr:col>5</xdr:col>
          <xdr:colOff>371475</xdr:colOff>
          <xdr:row>6</xdr:row>
          <xdr:rowOff>47625</xdr:rowOff>
        </xdr:to>
        <xdr:sp macro="" textlink="">
          <xdr:nvSpPr>
            <xdr:cNvPr id="44038" name="Button 6" hidden="1">
              <a:extLst>
                <a:ext uri="{63B3BB69-23CF-44E3-9099-C40C66FF867C}">
                  <a14:compatExt spid="_x0000_s44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771525</xdr:colOff>
          <xdr:row>4</xdr:row>
          <xdr:rowOff>9525</xdr:rowOff>
        </xdr:from>
        <xdr:to>
          <xdr:col>17</xdr:col>
          <xdr:colOff>552450</xdr:colOff>
          <xdr:row>6</xdr:row>
          <xdr:rowOff>57150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9525</xdr:rowOff>
        </xdr:from>
        <xdr:to>
          <xdr:col>5</xdr:col>
          <xdr:colOff>381000</xdr:colOff>
          <xdr:row>6</xdr:row>
          <xdr:rowOff>57150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771525</xdr:colOff>
          <xdr:row>4</xdr:row>
          <xdr:rowOff>9525</xdr:rowOff>
        </xdr:from>
        <xdr:to>
          <xdr:col>17</xdr:col>
          <xdr:colOff>552450</xdr:colOff>
          <xdr:row>6</xdr:row>
          <xdr:rowOff>57150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4</xdr:row>
          <xdr:rowOff>9525</xdr:rowOff>
        </xdr:from>
        <xdr:to>
          <xdr:col>5</xdr:col>
          <xdr:colOff>381000</xdr:colOff>
          <xdr:row>6</xdr:row>
          <xdr:rowOff>57150</xdr:rowOff>
        </xdr:to>
        <xdr:sp macro="" textlink="">
          <xdr:nvSpPr>
            <xdr:cNvPr id="46082" name="Butto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omments" Target="../comments3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omments" Target="../comments4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comments" Target="../comments5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omments" Target="../comments6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7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omments" Target="../comments8.xml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9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5" Type="http://schemas.openxmlformats.org/officeDocument/2006/relationships/comments" Target="../comments10.xml"/><Relationship Id="rId4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DY9"/>
  <sheetViews>
    <sheetView showGridLines="0" zoomScale="63" zoomScaleNormal="63" workbookViewId="0">
      <pane ySplit="9" topLeftCell="A10" activePane="bottomLeft" state="frozen"/>
      <selection pane="bottomLeft" activeCell="E24" sqref="E24"/>
    </sheetView>
  </sheetViews>
  <sheetFormatPr baseColWidth="10" defaultColWidth="11.42578125" defaultRowHeight="12.75" x14ac:dyDescent="0.2"/>
  <cols>
    <col min="1" max="1" width="9.140625" style="168" customWidth="1"/>
    <col min="2" max="2" width="13.7109375" style="84" customWidth="1"/>
    <col min="3" max="3" width="13.42578125" style="84" customWidth="1"/>
    <col min="4" max="5" width="16.7109375" style="84" customWidth="1"/>
    <col min="6" max="6" width="36.7109375" style="84" customWidth="1"/>
    <col min="7" max="7" width="46.7109375" style="84" customWidth="1"/>
    <col min="8" max="8" width="13.42578125" style="84" customWidth="1"/>
    <col min="9" max="9" width="13" style="84" customWidth="1"/>
    <col min="10" max="10" width="12.28515625" style="169" customWidth="1"/>
    <col min="11" max="11" width="11.7109375" style="84" customWidth="1"/>
    <col min="12" max="15" width="5.5703125" style="84" customWidth="1"/>
    <col min="16" max="16" width="12.28515625" style="84" customWidth="1"/>
    <col min="17" max="17" width="20.7109375" style="84" customWidth="1"/>
    <col min="18" max="18" width="15.7109375" style="84" customWidth="1"/>
    <col min="19" max="19" width="15.7109375" style="86" customWidth="1"/>
    <col min="20" max="20" width="15.5703125" style="86" bestFit="1" customWidth="1"/>
    <col min="21" max="27" width="11.42578125" style="84"/>
    <col min="28" max="28" width="13.5703125" style="84" bestFit="1" customWidth="1"/>
    <col min="29" max="29" width="13.5703125" style="84" customWidth="1"/>
    <col min="30" max="35" width="11.42578125" style="84"/>
    <col min="36" max="36" width="18.140625" style="84" bestFit="1" customWidth="1"/>
    <col min="37" max="37" width="12.85546875" style="84" bestFit="1" customWidth="1"/>
    <col min="38" max="40" width="11.42578125" style="84"/>
    <col min="41" max="41" width="16.42578125" style="84" bestFit="1" customWidth="1"/>
    <col min="42" max="43" width="11.42578125" style="84"/>
    <col min="44" max="44" width="15.28515625" style="84" bestFit="1" customWidth="1"/>
    <col min="45" max="45" width="27.28515625" style="84" bestFit="1" customWidth="1"/>
    <col min="46" max="50" width="11.42578125" style="84"/>
    <col min="51" max="51" width="24.5703125" style="84" bestFit="1" customWidth="1"/>
    <col min="52" max="55" width="11.42578125" style="84"/>
    <col min="56" max="56" width="25.7109375" style="84" bestFit="1" customWidth="1"/>
    <col min="57" max="57" width="6.5703125" style="84" bestFit="1" customWidth="1"/>
    <col min="58" max="58" width="15.5703125" style="84" bestFit="1" customWidth="1"/>
    <col min="59" max="59" width="17.85546875" style="84" bestFit="1" customWidth="1"/>
    <col min="60" max="60" width="17.42578125" style="84" bestFit="1" customWidth="1"/>
    <col min="61" max="61" width="7.7109375" style="84" bestFit="1" customWidth="1"/>
    <col min="62" max="62" width="9.42578125" style="84" bestFit="1" customWidth="1"/>
    <col min="63" max="63" width="12.140625" style="84" bestFit="1" customWidth="1"/>
    <col min="64" max="64" width="26.140625" style="84" bestFit="1" customWidth="1"/>
    <col min="65" max="65" width="11" style="84" bestFit="1" customWidth="1"/>
    <col min="66" max="16384" width="11.42578125" style="84"/>
  </cols>
  <sheetData>
    <row r="1" spans="1:129" ht="15" customHeight="1" x14ac:dyDescent="0.25">
      <c r="A1" s="206" t="s">
        <v>8</v>
      </c>
      <c r="B1" s="83"/>
      <c r="C1" s="83"/>
      <c r="D1" s="83"/>
      <c r="E1" s="149"/>
      <c r="F1" s="83"/>
      <c r="G1" s="86"/>
      <c r="H1" s="83"/>
      <c r="I1" s="83"/>
      <c r="J1" s="150"/>
      <c r="K1" s="83"/>
      <c r="L1" s="83"/>
      <c r="M1" s="83"/>
      <c r="N1" s="83"/>
      <c r="O1" s="83"/>
      <c r="P1" s="83"/>
      <c r="Q1" s="83"/>
      <c r="R1" s="83"/>
      <c r="S1" s="83"/>
      <c r="T1" s="84"/>
      <c r="BD1" s="105" t="s">
        <v>36</v>
      </c>
    </row>
    <row r="2" spans="1:129" ht="26.25" customHeight="1" x14ac:dyDescent="0.2">
      <c r="A2" s="206"/>
      <c r="B2" s="83"/>
      <c r="C2" s="211" t="s">
        <v>61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S2" s="84"/>
      <c r="T2" s="84"/>
      <c r="AD2" s="84" t="s">
        <v>23</v>
      </c>
      <c r="AE2" s="84" t="s">
        <v>24</v>
      </c>
      <c r="AF2" s="84" t="s">
        <v>25</v>
      </c>
      <c r="AG2" s="84" t="s">
        <v>93</v>
      </c>
      <c r="AH2" s="84" t="s">
        <v>94</v>
      </c>
      <c r="AI2" s="84" t="s">
        <v>26</v>
      </c>
    </row>
    <row r="3" spans="1:129" x14ac:dyDescent="0.2">
      <c r="A3" s="151"/>
      <c r="B3" s="83"/>
      <c r="C3" s="83"/>
      <c r="D3" s="83"/>
      <c r="E3" s="149"/>
      <c r="F3" s="83"/>
      <c r="G3" s="86"/>
      <c r="H3" s="83"/>
      <c r="I3" s="83"/>
      <c r="J3" s="150"/>
      <c r="K3" s="88"/>
      <c r="L3" s="89"/>
      <c r="M3" s="90"/>
      <c r="N3" s="91"/>
      <c r="O3" s="92" t="s">
        <v>37</v>
      </c>
      <c r="P3" s="93"/>
      <c r="Q3" s="93"/>
      <c r="R3" s="83"/>
      <c r="S3" s="83"/>
      <c r="T3" s="84"/>
    </row>
    <row r="4" spans="1:129" x14ac:dyDescent="0.2">
      <c r="A4" s="151"/>
      <c r="B4" s="83"/>
      <c r="C4" s="85"/>
      <c r="D4" s="85"/>
      <c r="E4" s="152"/>
      <c r="F4" s="85"/>
      <c r="G4" s="153" t="s">
        <v>39</v>
      </c>
      <c r="H4" s="154">
        <f>COUNTA($G$10:G1048576)</f>
        <v>0</v>
      </c>
      <c r="I4" s="85"/>
      <c r="J4" s="150"/>
      <c r="L4" s="94">
        <f>COUNTA($L$10:L149696)-M4-N4-O4</f>
        <v>0</v>
      </c>
      <c r="M4" s="94">
        <f>COUNTA($M$10:M149696)-N4-O4</f>
        <v>0</v>
      </c>
      <c r="N4" s="94">
        <f>COUNTA($N$10:N149696)-O4</f>
        <v>0</v>
      </c>
      <c r="O4" s="95">
        <f>COUNTA($O$10:O149696)</f>
        <v>0</v>
      </c>
      <c r="P4" s="84">
        <f>COUNTA(O10:O149811)</f>
        <v>0</v>
      </c>
      <c r="Q4" s="155"/>
      <c r="R4" s="85"/>
      <c r="S4" s="85"/>
      <c r="T4" s="84"/>
    </row>
    <row r="5" spans="1:129" ht="20.25" customHeight="1" x14ac:dyDescent="0.2">
      <c r="A5" s="212" t="s">
        <v>10</v>
      </c>
      <c r="B5" s="212"/>
      <c r="C5" s="156">
        <v>42403</v>
      </c>
      <c r="D5" s="157"/>
      <c r="E5" s="158"/>
      <c r="F5" s="159"/>
      <c r="I5" s="166" t="s">
        <v>19</v>
      </c>
      <c r="J5" s="84"/>
      <c r="K5" s="160" t="s">
        <v>11</v>
      </c>
      <c r="L5" s="161" t="s">
        <v>12</v>
      </c>
      <c r="M5" s="161"/>
      <c r="N5" s="161"/>
      <c r="O5" s="161"/>
      <c r="P5" s="162"/>
      <c r="Q5" s="85"/>
      <c r="R5" s="85"/>
      <c r="S5" s="85"/>
      <c r="T5" s="84"/>
    </row>
    <row r="6" spans="1:129" ht="20.25" customHeight="1" x14ac:dyDescent="0.25">
      <c r="A6" s="213" t="s">
        <v>13</v>
      </c>
      <c r="B6" s="213"/>
      <c r="C6" s="163">
        <v>42019</v>
      </c>
      <c r="D6" s="164"/>
      <c r="E6" s="165"/>
      <c r="G6" s="148" t="s">
        <v>14</v>
      </c>
      <c r="H6" s="71">
        <v>7</v>
      </c>
      <c r="I6" s="166" t="s">
        <v>20</v>
      </c>
      <c r="J6" s="84"/>
      <c r="K6" s="160" t="s">
        <v>15</v>
      </c>
      <c r="L6" s="161" t="s">
        <v>12</v>
      </c>
      <c r="M6" s="161" t="s">
        <v>12</v>
      </c>
      <c r="N6" s="161"/>
      <c r="O6" s="161"/>
      <c r="P6" s="162"/>
      <c r="Q6" s="85"/>
      <c r="R6" s="85"/>
      <c r="S6" s="85"/>
      <c r="T6" s="84"/>
      <c r="BD6" s="105" t="s">
        <v>28</v>
      </c>
      <c r="BE6" s="106"/>
      <c r="BF6" s="106"/>
      <c r="BG6" s="106"/>
      <c r="BH6" s="106"/>
      <c r="BI6" s="106"/>
      <c r="BJ6" s="106"/>
      <c r="BK6" s="106"/>
      <c r="BL6" s="106"/>
      <c r="BM6" s="106"/>
    </row>
    <row r="7" spans="1:129" ht="20.25" customHeight="1" x14ac:dyDescent="0.2">
      <c r="A7" s="151"/>
      <c r="B7" s="167"/>
      <c r="C7" s="167"/>
      <c r="D7" s="167"/>
      <c r="E7" s="167"/>
      <c r="F7" s="167"/>
      <c r="G7" s="148" t="s">
        <v>16</v>
      </c>
      <c r="H7" s="72"/>
      <c r="I7" s="166" t="s">
        <v>21</v>
      </c>
      <c r="J7" s="150"/>
      <c r="K7" s="160" t="s">
        <v>17</v>
      </c>
      <c r="L7" s="161" t="s">
        <v>12</v>
      </c>
      <c r="M7" s="161" t="s">
        <v>12</v>
      </c>
      <c r="N7" s="161" t="s">
        <v>12</v>
      </c>
      <c r="O7" s="161"/>
      <c r="P7" s="162"/>
      <c r="Q7" s="85"/>
      <c r="R7" s="85"/>
      <c r="S7" s="85"/>
      <c r="T7" s="84"/>
      <c r="BD7" s="107" t="s">
        <v>29</v>
      </c>
      <c r="BE7" s="107" t="s">
        <v>30</v>
      </c>
      <c r="BF7" s="107" t="s">
        <v>91</v>
      </c>
      <c r="BG7" s="107" t="s">
        <v>31</v>
      </c>
      <c r="BH7" s="107" t="s">
        <v>32</v>
      </c>
      <c r="BI7" s="107" t="s">
        <v>27</v>
      </c>
      <c r="BJ7" s="107" t="s">
        <v>33</v>
      </c>
      <c r="BK7" s="108" t="s">
        <v>34</v>
      </c>
      <c r="BL7" s="109" t="s">
        <v>35</v>
      </c>
      <c r="BM7" s="108" t="s">
        <v>92</v>
      </c>
    </row>
    <row r="8" spans="1:129" ht="20.25" customHeight="1" x14ac:dyDescent="0.2">
      <c r="A8" s="151"/>
      <c r="B8" s="83"/>
      <c r="C8" s="83"/>
      <c r="D8" s="83"/>
      <c r="E8" s="149"/>
      <c r="F8" s="83"/>
      <c r="G8" s="86"/>
      <c r="H8" s="83"/>
      <c r="I8" s="166" t="s">
        <v>22</v>
      </c>
      <c r="J8" s="150"/>
      <c r="K8" s="160" t="s">
        <v>18</v>
      </c>
      <c r="L8" s="161" t="s">
        <v>12</v>
      </c>
      <c r="M8" s="161" t="s">
        <v>12</v>
      </c>
      <c r="N8" s="161" t="s">
        <v>12</v>
      </c>
      <c r="O8" s="161" t="s">
        <v>12</v>
      </c>
      <c r="P8" s="162"/>
      <c r="Q8" s="83"/>
      <c r="R8" s="83"/>
      <c r="S8" s="83"/>
      <c r="T8" s="84"/>
    </row>
    <row r="9" spans="1:129" s="58" customFormat="1" ht="50.25" x14ac:dyDescent="0.2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84"/>
      <c r="CC9" s="84"/>
      <c r="CD9" s="84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84"/>
      <c r="CW9" s="84"/>
      <c r="CX9" s="84"/>
      <c r="CY9" s="84"/>
      <c r="CZ9" s="84"/>
      <c r="DA9" s="84"/>
      <c r="DB9" s="84"/>
      <c r="DC9" s="84"/>
      <c r="DD9" s="84"/>
      <c r="DE9" s="84"/>
      <c r="DF9" s="84"/>
      <c r="DG9" s="84"/>
      <c r="DH9" s="84"/>
      <c r="DI9" s="84"/>
      <c r="DJ9" s="84"/>
      <c r="DK9" s="84"/>
      <c r="DL9" s="84"/>
      <c r="DM9" s="84"/>
      <c r="DN9" s="84"/>
      <c r="DO9" s="84"/>
      <c r="DP9" s="84"/>
      <c r="DQ9" s="84"/>
      <c r="DR9" s="84"/>
      <c r="DS9" s="84"/>
      <c r="DT9" s="84"/>
      <c r="DU9" s="84"/>
      <c r="DV9" s="84"/>
      <c r="DW9" s="84"/>
      <c r="DX9" s="84"/>
      <c r="DY9" s="84"/>
    </row>
  </sheetData>
  <sheetProtection selectLockedCells="1"/>
  <mergeCells count="3">
    <mergeCell ref="C2:Q2"/>
    <mergeCell ref="A5:B5"/>
    <mergeCell ref="A6:B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C000"/>
  </sheetPr>
  <dimension ref="A1:T15"/>
  <sheetViews>
    <sheetView showGridLines="0" zoomScale="63" zoomScaleNormal="63" workbookViewId="0">
      <selection activeCell="Q24" sqref="Q24"/>
    </sheetView>
  </sheetViews>
  <sheetFormatPr baseColWidth="10" defaultColWidth="11.42578125" defaultRowHeight="12.75" x14ac:dyDescent="0.2"/>
  <cols>
    <col min="1" max="1" width="9.42578125" style="36" bestFit="1" customWidth="1"/>
    <col min="2" max="2" width="13.7109375" style="5" customWidth="1"/>
    <col min="3" max="3" width="13.42578125" style="5" bestFit="1" customWidth="1"/>
    <col min="4" max="5" width="16.7109375" style="5" customWidth="1"/>
    <col min="6" max="6" width="36.7109375" style="5" customWidth="1"/>
    <col min="7" max="7" width="46.7109375" style="5" customWidth="1"/>
    <col min="8" max="9" width="10.7109375" style="5" customWidth="1"/>
    <col min="10" max="10" width="11.7109375" style="5" customWidth="1"/>
    <col min="11" max="11" width="11.7109375" style="194" customWidth="1"/>
    <col min="12" max="15" width="5.5703125" style="5" customWidth="1"/>
    <col min="16" max="16" width="13.140625" style="5" bestFit="1" customWidth="1"/>
    <col min="17" max="17" width="20.7109375" style="5" customWidth="1"/>
    <col min="18" max="18" width="15.7109375" style="7" customWidth="1"/>
    <col min="19" max="19" width="15.7109375" style="5" customWidth="1"/>
    <col min="20" max="20" width="15.5703125" style="5" bestFit="1" customWidth="1"/>
    <col min="21" max="25" width="11.42578125" style="5"/>
    <col min="26" max="26" width="12.42578125" style="5" bestFit="1" customWidth="1"/>
    <col min="27" max="16384" width="11.42578125" style="5"/>
  </cols>
  <sheetData>
    <row r="1" spans="1:20" s="7" customFormat="1" ht="15" customHeight="1" x14ac:dyDescent="0.2">
      <c r="A1" s="3"/>
      <c r="B1" s="4"/>
      <c r="C1" s="4"/>
      <c r="D1" s="4"/>
      <c r="E1" s="112"/>
      <c r="F1" s="4"/>
      <c r="G1" s="5"/>
      <c r="H1" s="4"/>
      <c r="I1" s="4"/>
      <c r="J1" s="6"/>
      <c r="K1" s="4"/>
      <c r="L1" s="4"/>
      <c r="M1" s="4"/>
      <c r="N1" s="4"/>
      <c r="O1" s="4"/>
      <c r="P1" s="4"/>
      <c r="Q1" s="4"/>
      <c r="R1" s="4"/>
      <c r="S1" s="4"/>
    </row>
    <row r="2" spans="1:20" s="7" customFormat="1" ht="26.25" customHeight="1" x14ac:dyDescent="0.2">
      <c r="A2" s="3"/>
      <c r="B2" s="4"/>
      <c r="C2" s="211" t="s">
        <v>60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</row>
    <row r="3" spans="1:20" s="7" customFormat="1" x14ac:dyDescent="0.2">
      <c r="A3" s="3"/>
      <c r="B3" s="4"/>
      <c r="C3" s="4"/>
      <c r="D3" s="4"/>
      <c r="E3" s="112"/>
      <c r="F3" s="4"/>
      <c r="G3" s="5"/>
      <c r="H3" s="4"/>
      <c r="I3" s="4"/>
      <c r="J3" s="6"/>
      <c r="K3" s="11" t="s">
        <v>9</v>
      </c>
      <c r="L3" s="79"/>
      <c r="M3" s="80"/>
      <c r="N3" s="81"/>
      <c r="O3" s="82" t="s">
        <v>38</v>
      </c>
      <c r="P3" s="78"/>
      <c r="Q3" s="4"/>
      <c r="R3" s="4"/>
      <c r="S3" s="4"/>
    </row>
    <row r="4" spans="1:20" s="7" customFormat="1" x14ac:dyDescent="0.2">
      <c r="A4" s="3"/>
      <c r="B4" s="4"/>
      <c r="C4" s="8"/>
      <c r="D4" s="8"/>
      <c r="E4" s="9"/>
      <c r="F4" s="8"/>
      <c r="G4" s="10" t="s">
        <v>39</v>
      </c>
      <c r="H4" s="195">
        <f>COUNTA($G$11:G1048576)</f>
        <v>0</v>
      </c>
      <c r="I4" s="8"/>
      <c r="J4" s="6"/>
      <c r="L4" s="172">
        <f>COUNTA(L10:L149765)-M4-N4-O4</f>
        <v>0</v>
      </c>
      <c r="M4" s="172">
        <f>COUNTA(M10:M149765)-N4-O4</f>
        <v>0</v>
      </c>
      <c r="N4" s="172">
        <f>COUNTA(N10:N149765)-O4</f>
        <v>0</v>
      </c>
      <c r="O4" s="171">
        <f>COUNTA(O10:O149765)</f>
        <v>0</v>
      </c>
      <c r="Q4" s="104"/>
      <c r="R4" s="8"/>
      <c r="S4" s="8"/>
    </row>
    <row r="5" spans="1:20" s="7" customFormat="1" ht="20.25" customHeight="1" x14ac:dyDescent="0.2">
      <c r="A5" s="214" t="s">
        <v>10</v>
      </c>
      <c r="B5" s="214"/>
      <c r="C5" s="12">
        <f ca="1">TODAY()</f>
        <v>42403</v>
      </c>
      <c r="D5" s="13"/>
      <c r="E5" s="14"/>
      <c r="F5" s="15"/>
      <c r="I5" s="22" t="s">
        <v>19</v>
      </c>
      <c r="K5" s="16" t="s">
        <v>11</v>
      </c>
      <c r="L5" s="17" t="s">
        <v>12</v>
      </c>
      <c r="M5" s="17"/>
      <c r="N5" s="17"/>
      <c r="O5" s="17"/>
      <c r="P5" s="111"/>
      <c r="Q5" s="8"/>
      <c r="R5" s="8"/>
      <c r="S5" s="8"/>
    </row>
    <row r="6" spans="1:20" s="7" customFormat="1" ht="20.25" customHeight="1" x14ac:dyDescent="0.2">
      <c r="A6" s="215" t="s">
        <v>13</v>
      </c>
      <c r="B6" s="215"/>
      <c r="C6" s="18">
        <v>42019</v>
      </c>
      <c r="D6" s="19"/>
      <c r="E6" s="20"/>
      <c r="G6" s="21" t="s">
        <v>14</v>
      </c>
      <c r="H6" s="71">
        <v>7</v>
      </c>
      <c r="I6" s="22" t="s">
        <v>20</v>
      </c>
      <c r="K6" s="16" t="s">
        <v>15</v>
      </c>
      <c r="L6" s="17" t="s">
        <v>12</v>
      </c>
      <c r="M6" s="17" t="s">
        <v>12</v>
      </c>
      <c r="N6" s="17"/>
      <c r="O6" s="17"/>
      <c r="P6" s="111"/>
      <c r="Q6" s="8"/>
      <c r="R6" s="8"/>
      <c r="S6" s="8"/>
    </row>
    <row r="7" spans="1:20" s="7" customFormat="1" ht="20.25" customHeight="1" x14ac:dyDescent="0.2">
      <c r="A7" s="3"/>
      <c r="B7" s="23"/>
      <c r="C7" s="23"/>
      <c r="D7" s="23"/>
      <c r="E7" s="23"/>
      <c r="F7" s="23"/>
      <c r="G7" s="21" t="s">
        <v>16</v>
      </c>
      <c r="H7" s="72"/>
      <c r="I7" s="22" t="s">
        <v>21</v>
      </c>
      <c r="J7" s="6"/>
      <c r="K7" s="16" t="s">
        <v>17</v>
      </c>
      <c r="L7" s="17" t="s">
        <v>12</v>
      </c>
      <c r="M7" s="17" t="s">
        <v>12</v>
      </c>
      <c r="N7" s="17" t="s">
        <v>12</v>
      </c>
      <c r="O7" s="17"/>
      <c r="P7" s="111"/>
      <c r="Q7" s="8"/>
      <c r="R7" s="8"/>
      <c r="S7" s="8"/>
    </row>
    <row r="8" spans="1:20" s="7" customFormat="1" ht="20.25" customHeight="1" x14ac:dyDescent="0.2">
      <c r="A8" s="3"/>
      <c r="B8" s="4"/>
      <c r="C8" s="4"/>
      <c r="D8" s="4"/>
      <c r="E8" s="112"/>
      <c r="F8" s="4"/>
      <c r="G8" s="5"/>
      <c r="H8" s="4"/>
      <c r="I8" s="22" t="s">
        <v>22</v>
      </c>
      <c r="J8" s="6"/>
      <c r="K8" s="16" t="s">
        <v>18</v>
      </c>
      <c r="L8" s="17" t="s">
        <v>12</v>
      </c>
      <c r="M8" s="17" t="s">
        <v>12</v>
      </c>
      <c r="N8" s="17" t="s">
        <v>12</v>
      </c>
      <c r="O8" s="17" t="s">
        <v>12</v>
      </c>
      <c r="P8" s="111"/>
      <c r="Q8" s="4"/>
      <c r="R8" s="4"/>
      <c r="S8" s="4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5">
      <c r="A10" s="24"/>
      <c r="B10" s="25"/>
      <c r="C10" s="26"/>
      <c r="D10" s="2"/>
      <c r="E10" s="2"/>
      <c r="F10" s="27"/>
      <c r="G10" s="27"/>
      <c r="H10" s="2"/>
      <c r="I10" s="2"/>
      <c r="J10" s="25"/>
      <c r="K10" s="28" t="str">
        <f ca="1">IF(J10="","",IF(N10="X","",IF(J10-TODAY()&gt;0,J10-TODAY(),"Retard")))</f>
        <v/>
      </c>
      <c r="L10" s="2"/>
      <c r="M10" s="2"/>
      <c r="N10" s="2"/>
      <c r="O10" s="2"/>
      <c r="P10" s="2"/>
      <c r="Q10" s="2"/>
      <c r="R10" s="2"/>
      <c r="S10" s="2"/>
      <c r="T10" s="2"/>
    </row>
    <row r="11" spans="1:20" x14ac:dyDescent="0.25">
      <c r="A11" s="24"/>
      <c r="B11" s="25"/>
      <c r="C11" s="26"/>
      <c r="D11" s="2"/>
      <c r="E11" s="2"/>
      <c r="F11" s="27"/>
      <c r="G11" s="27"/>
      <c r="H11" s="2"/>
      <c r="I11" s="2"/>
      <c r="J11" s="25"/>
      <c r="K11" s="28" t="str">
        <f t="shared" ref="K11:K15" ca="1" si="0">IF(J11="","",IF(N11="X","",IF(J11-TODAY()&gt;0,J11-TODAY(),"Retard")))</f>
        <v/>
      </c>
      <c r="L11" s="2"/>
      <c r="M11" s="2"/>
      <c r="N11" s="2"/>
      <c r="O11" s="2"/>
      <c r="P11" s="2"/>
      <c r="Q11" s="2"/>
      <c r="R11" s="34"/>
      <c r="S11" s="2"/>
      <c r="T11" s="2"/>
    </row>
    <row r="12" spans="1:20" x14ac:dyDescent="0.25">
      <c r="A12" s="24"/>
      <c r="B12" s="25"/>
      <c r="C12" s="26"/>
      <c r="D12" s="2"/>
      <c r="E12" s="2"/>
      <c r="F12" s="32"/>
      <c r="G12" s="33"/>
      <c r="H12" s="2"/>
      <c r="I12" s="31"/>
      <c r="J12" s="25"/>
      <c r="K12" s="28" t="str">
        <f t="shared" ca="1" si="0"/>
        <v/>
      </c>
      <c r="L12" s="2"/>
      <c r="M12" s="2"/>
      <c r="N12" s="2"/>
      <c r="O12" s="2"/>
      <c r="P12" s="2"/>
      <c r="Q12" s="2"/>
      <c r="R12" s="2"/>
      <c r="S12" s="34"/>
      <c r="T12" s="34"/>
    </row>
    <row r="13" spans="1:20" x14ac:dyDescent="0.25">
      <c r="A13" s="24"/>
      <c r="B13" s="25"/>
      <c r="C13" s="26"/>
      <c r="D13" s="27"/>
      <c r="E13" s="27"/>
      <c r="F13" s="32"/>
      <c r="G13" s="33"/>
      <c r="H13" s="27"/>
      <c r="I13" s="32"/>
      <c r="J13" s="29"/>
      <c r="K13" s="30" t="str">
        <f t="shared" ref="K13" ca="1" si="1">IF(J13="","",IF(N13="X","",IF(J13-TODAY()&gt;0,J13-TODAY(),"Retard")))</f>
        <v/>
      </c>
      <c r="L13" s="27"/>
      <c r="M13" s="27"/>
      <c r="N13" s="27"/>
      <c r="O13" s="27"/>
      <c r="P13" s="27"/>
      <c r="Q13" s="27"/>
      <c r="R13" s="2"/>
      <c r="S13" s="35"/>
      <c r="T13" s="35"/>
    </row>
    <row r="14" spans="1:20" x14ac:dyDescent="0.25">
      <c r="A14" s="24"/>
      <c r="B14" s="25"/>
      <c r="C14" s="26"/>
      <c r="D14" s="2"/>
      <c r="E14" s="2"/>
      <c r="F14" s="32"/>
      <c r="G14" s="33"/>
      <c r="H14" s="2"/>
      <c r="I14" s="31"/>
      <c r="J14" s="25"/>
      <c r="K14" s="28" t="str">
        <f t="shared" ref="K14" ca="1" si="2">IF(J14="","",IF(N14="X","",IF(J14-TODAY()&gt;0,J14-TODAY(),"Retard")))</f>
        <v/>
      </c>
      <c r="L14" s="2"/>
      <c r="M14" s="2"/>
      <c r="N14" s="2"/>
      <c r="O14" s="2"/>
      <c r="P14" s="2"/>
      <c r="Q14" s="2"/>
      <c r="R14" s="2"/>
      <c r="S14" s="34"/>
      <c r="T14" s="34"/>
    </row>
    <row r="15" spans="1:20" x14ac:dyDescent="0.25">
      <c r="A15" s="24"/>
      <c r="B15" s="25"/>
      <c r="C15" s="26"/>
      <c r="D15" s="27"/>
      <c r="E15" s="27"/>
      <c r="F15" s="32"/>
      <c r="G15" s="33"/>
      <c r="H15" s="27"/>
      <c r="I15" s="32"/>
      <c r="J15" s="29"/>
      <c r="K15" s="30" t="str">
        <f t="shared" ca="1" si="0"/>
        <v/>
      </c>
      <c r="L15" s="27"/>
      <c r="M15" s="27"/>
      <c r="N15" s="27"/>
      <c r="O15" s="27"/>
      <c r="P15" s="27"/>
      <c r="Q15" s="27"/>
      <c r="R15" s="2"/>
      <c r="S15" s="35"/>
      <c r="T15" s="35"/>
    </row>
  </sheetData>
  <sheetProtection selectLockedCells="1"/>
  <mergeCells count="3">
    <mergeCell ref="C2:Q2"/>
    <mergeCell ref="A5:B5"/>
    <mergeCell ref="A6:B6"/>
  </mergeCells>
  <conditionalFormatting sqref="Q10:Q11 D10:J11 L15:N15 Q15 A15:J15 S15:T15">
    <cfRule type="expression" dxfId="380" priority="132" stopIfTrue="1">
      <formula>AND($L10="X",$M10="X",$N10="X")</formula>
    </cfRule>
  </conditionalFormatting>
  <conditionalFormatting sqref="P10:P11 P15">
    <cfRule type="cellIs" dxfId="379" priority="131" stopIfTrue="1" operator="equal">
      <formula>"x"</formula>
    </cfRule>
  </conditionalFormatting>
  <conditionalFormatting sqref="K10:K11 K15">
    <cfRule type="cellIs" dxfId="378" priority="126" stopIfTrue="1" operator="lessThanOrEqual">
      <formula>$H$6</formula>
    </cfRule>
    <cfRule type="cellIs" dxfId="377" priority="127" stopIfTrue="1" operator="equal">
      <formula>"Retard"</formula>
    </cfRule>
    <cfRule type="expression" dxfId="376" priority="128" stopIfTrue="1">
      <formula>AND($L10="X",$M10="X",$N10="X")</formula>
    </cfRule>
  </conditionalFormatting>
  <conditionalFormatting sqref="P10:P11 P15">
    <cfRule type="cellIs" dxfId="375" priority="117" operator="notEqual">
      <formula>""</formula>
    </cfRule>
  </conditionalFormatting>
  <conditionalFormatting sqref="C10:C11">
    <cfRule type="expression" dxfId="374" priority="90" stopIfTrue="1">
      <formula>AND($L10="X",$M10="X",$N10="X")</formula>
    </cfRule>
  </conditionalFormatting>
  <conditionalFormatting sqref="O10:O11 O15">
    <cfRule type="cellIs" dxfId="373" priority="80" stopIfTrue="1" operator="equal">
      <formula>"x"</formula>
    </cfRule>
  </conditionalFormatting>
  <conditionalFormatting sqref="L10:N11">
    <cfRule type="expression" dxfId="372" priority="83" stopIfTrue="1">
      <formula>AND($L10="X",$M10="X",$N10="X")</formula>
    </cfRule>
  </conditionalFormatting>
  <conditionalFormatting sqref="A10:B11">
    <cfRule type="expression" dxfId="371" priority="77" stopIfTrue="1">
      <formula>AND($L10="X",$M10="X",$N10="X")</formula>
    </cfRule>
  </conditionalFormatting>
  <conditionalFormatting sqref="S10:S11">
    <cfRule type="expression" dxfId="370" priority="75" stopIfTrue="1">
      <formula>AND($L10="X",$M10="X",$N10="X")</formula>
    </cfRule>
  </conditionalFormatting>
  <conditionalFormatting sqref="R10">
    <cfRule type="expression" dxfId="369" priority="49" stopIfTrue="1">
      <formula>AND($L10="X",$M10="X",$N10="X")</formula>
    </cfRule>
  </conditionalFormatting>
  <conditionalFormatting sqref="D14:J14 Q14">
    <cfRule type="expression" dxfId="368" priority="35" stopIfTrue="1">
      <formula>AND($L14="X",$M14="X",$N14="X")</formula>
    </cfRule>
  </conditionalFormatting>
  <conditionalFormatting sqref="P14">
    <cfRule type="cellIs" dxfId="367" priority="34" stopIfTrue="1" operator="equal">
      <formula>"x"</formula>
    </cfRule>
  </conditionalFormatting>
  <conditionalFormatting sqref="K14">
    <cfRule type="cellIs" dxfId="366" priority="31" stopIfTrue="1" operator="lessThanOrEqual">
      <formula>$H$6</formula>
    </cfRule>
    <cfRule type="cellIs" dxfId="365" priority="32" stopIfTrue="1" operator="equal">
      <formula>"Retard"</formula>
    </cfRule>
    <cfRule type="expression" dxfId="364" priority="33" stopIfTrue="1">
      <formula>AND($L14="X",$M14="X",$N14="X")</formula>
    </cfRule>
  </conditionalFormatting>
  <conditionalFormatting sqref="P14">
    <cfRule type="cellIs" dxfId="363" priority="30" operator="notEqual">
      <formula>""</formula>
    </cfRule>
  </conditionalFormatting>
  <conditionalFormatting sqref="C14">
    <cfRule type="expression" dxfId="362" priority="29" stopIfTrue="1">
      <formula>AND($L14="X",$M14="X",$N14="X")</formula>
    </cfRule>
  </conditionalFormatting>
  <conditionalFormatting sqref="O14">
    <cfRule type="cellIs" dxfId="361" priority="27" stopIfTrue="1" operator="equal">
      <formula>"x"</formula>
    </cfRule>
  </conditionalFormatting>
  <conditionalFormatting sqref="L14:N14">
    <cfRule type="expression" dxfId="360" priority="28" stopIfTrue="1">
      <formula>AND($L14="X",$M14="X",$N14="X")</formula>
    </cfRule>
  </conditionalFormatting>
  <conditionalFormatting sqref="A14:B14">
    <cfRule type="expression" dxfId="359" priority="26" stopIfTrue="1">
      <formula>AND($L14="X",$M14="X",$N14="X")</formula>
    </cfRule>
  </conditionalFormatting>
  <conditionalFormatting sqref="S14">
    <cfRule type="expression" dxfId="358" priority="25" stopIfTrue="1">
      <formula>AND($L14="X",$M14="X",$N14="X")</formula>
    </cfRule>
  </conditionalFormatting>
  <conditionalFormatting sqref="T10:T11">
    <cfRule type="expression" dxfId="357" priority="23" stopIfTrue="1">
      <formula>AND($L10="X",$M10="X",$N10="X")</formula>
    </cfRule>
  </conditionalFormatting>
  <conditionalFormatting sqref="T14">
    <cfRule type="expression" dxfId="356" priority="22" stopIfTrue="1">
      <formula>AND($L14="X",$M14="X",$N14="X")</formula>
    </cfRule>
  </conditionalFormatting>
  <conditionalFormatting sqref="L13:N13 Q13 A13:J13 S13:T13">
    <cfRule type="expression" dxfId="355" priority="19" stopIfTrue="1">
      <formula>AND($L13="X",$M13="X",$N13="X")</formula>
    </cfRule>
  </conditionalFormatting>
  <conditionalFormatting sqref="P13">
    <cfRule type="cellIs" dxfId="354" priority="18" stopIfTrue="1" operator="equal">
      <formula>"x"</formula>
    </cfRule>
  </conditionalFormatting>
  <conditionalFormatting sqref="K13">
    <cfRule type="cellIs" dxfId="353" priority="15" stopIfTrue="1" operator="lessThanOrEqual">
      <formula>$H$6</formula>
    </cfRule>
    <cfRule type="cellIs" dxfId="352" priority="16" stopIfTrue="1" operator="equal">
      <formula>"Retard"</formula>
    </cfRule>
    <cfRule type="expression" dxfId="351" priority="17" stopIfTrue="1">
      <formula>AND($L13="X",$M13="X",$N13="X")</formula>
    </cfRule>
  </conditionalFormatting>
  <conditionalFormatting sqref="P13">
    <cfRule type="cellIs" dxfId="350" priority="14" operator="notEqual">
      <formula>""</formula>
    </cfRule>
  </conditionalFormatting>
  <conditionalFormatting sqref="O13">
    <cfRule type="cellIs" dxfId="349" priority="13" stopIfTrue="1" operator="equal">
      <formula>"x"</formula>
    </cfRule>
  </conditionalFormatting>
  <conditionalFormatting sqref="D12:J12 Q12">
    <cfRule type="expression" dxfId="348" priority="12" stopIfTrue="1">
      <formula>AND($L12="X",$M12="X",$N12="X")</formula>
    </cfRule>
  </conditionalFormatting>
  <conditionalFormatting sqref="P12">
    <cfRule type="cellIs" dxfId="347" priority="11" stopIfTrue="1" operator="equal">
      <formula>"x"</formula>
    </cfRule>
  </conditionalFormatting>
  <conditionalFormatting sqref="K12">
    <cfRule type="cellIs" dxfId="346" priority="8" stopIfTrue="1" operator="lessThanOrEqual">
      <formula>$H$6</formula>
    </cfRule>
    <cfRule type="cellIs" dxfId="345" priority="9" stopIfTrue="1" operator="equal">
      <formula>"Retard"</formula>
    </cfRule>
    <cfRule type="expression" dxfId="344" priority="10" stopIfTrue="1">
      <formula>AND($L12="X",$M12="X",$N12="X")</formula>
    </cfRule>
  </conditionalFormatting>
  <conditionalFormatting sqref="P12">
    <cfRule type="cellIs" dxfId="343" priority="7" operator="notEqual">
      <formula>""</formula>
    </cfRule>
  </conditionalFormatting>
  <conditionalFormatting sqref="C12">
    <cfRule type="expression" dxfId="342" priority="6" stopIfTrue="1">
      <formula>AND($L12="X",$M12="X",$N12="X")</formula>
    </cfRule>
  </conditionalFormatting>
  <conditionalFormatting sqref="O12">
    <cfRule type="cellIs" dxfId="341" priority="4" stopIfTrue="1" operator="equal">
      <formula>"x"</formula>
    </cfRule>
  </conditionalFormatting>
  <conditionalFormatting sqref="L12:N12">
    <cfRule type="expression" dxfId="340" priority="5" stopIfTrue="1">
      <formula>AND($L12="X",$M12="X",$N12="X")</formula>
    </cfRule>
  </conditionalFormatting>
  <conditionalFormatting sqref="A12:B12">
    <cfRule type="expression" dxfId="339" priority="3" stopIfTrue="1">
      <formula>AND($L12="X",$M12="X",$N12="X")</formula>
    </cfRule>
  </conditionalFormatting>
  <conditionalFormatting sqref="S12">
    <cfRule type="expression" dxfId="338" priority="2" stopIfTrue="1">
      <formula>AND($L12="X",$M12="X",$N12="X")</formula>
    </cfRule>
  </conditionalFormatting>
  <conditionalFormatting sqref="T12">
    <cfRule type="expression" dxfId="337" priority="1" stopIfTrue="1">
      <formula>AND($L12="X",$M12="X",$N12="X")</formula>
    </cfRule>
  </conditionalFormatting>
  <dataValidations count="3">
    <dataValidation type="list" allowBlank="1" showInputMessage="1" showErrorMessage="1" sqref="SR10:SR15 ACN10:ACN15 AMJ10:AMJ15 AWF10:AWF15 BGB10:BGB15 BPX10:BPX15 BZT10:BZT15 CJP10:CJP15 CTL10:CTL15 DDH10:DDH15 DND10:DND15 DWZ10:DWZ15 EGV10:EGV15 EQR10:EQR15 FAN10:FAN15 FKJ10:FKJ15 FUF10:FUF15 GEB10:GEB15 GNX10:GNX15 GXT10:GXT15 HHP10:HHP15 HRL10:HRL15 IBH10:IBH15 ILD10:ILD15 IUZ10:IUZ15 JEV10:JEV15 JOR10:JOR15 JYN10:JYN15 KIJ10:KIJ15 KSF10:KSF15 LCB10:LCB15 LLX10:LLX15 LVT10:LVT15 MFP10:MFP15 MPL10:MPL15 MZH10:MZH15 NJD10:NJD15 NSZ10:NSZ15 OCV10:OCV15 OMR10:OMR15 OWN10:OWN15 PGJ10:PGJ15 PQF10:PQF15 QAB10:QAB15 QJX10:QJX15 QTT10:QTT15 RDP10:RDP15 RNL10:RNL15 RXH10:RXH15 SHD10:SHD15 SQZ10:SQZ15 TAV10:TAV15 TKR10:TKR15 TUN10:TUN15 UEJ10:UEJ15 UOF10:UOF15 UYB10:UYB15 VHX10:VHX15 VRT10:VRT15 WBP10:WBP15 WLL10:WLL15 WVH10:WVH15 IV10:IV15">
      <formula1>Unites</formula1>
    </dataValidation>
    <dataValidation type="list" allowBlank="1" showInputMessage="1" showErrorMessage="1" sqref="T10:T15">
      <formula1>Lieu</formula1>
    </dataValidation>
    <dataValidation type="list" allowBlank="1" showInputMessage="1" showErrorMessage="1" sqref="D10:E15">
      <formula1>Causes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8" r:id="rId4" name="Button 8">
              <controlPr defaultSize="0" print="0" autoFill="0" autoPict="0" macro="[0]!Insertion_ligne">
                <anchor moveWithCells="1" sizeWithCells="1">
                  <from>
                    <xdr:col>3</xdr:col>
                    <xdr:colOff>752475</xdr:colOff>
                    <xdr:row>4</xdr:row>
                    <xdr:rowOff>0</xdr:rowOff>
                  </from>
                  <to>
                    <xdr:col>5</xdr:col>
                    <xdr:colOff>581025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5" name="Button 14">
              <controlPr defaultSize="0" print="0" autoFill="0" autoPict="0" macro="[0]!transferer">
                <anchor moveWithCells="1" sizeWithCells="1">
                  <from>
                    <xdr:col>15</xdr:col>
                    <xdr:colOff>742950</xdr:colOff>
                    <xdr:row>4</xdr:row>
                    <xdr:rowOff>0</xdr:rowOff>
                  </from>
                  <to>
                    <xdr:col>17</xdr:col>
                    <xdr:colOff>571500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9" stopIfTrue="1" id="{69BFD2D8-6907-4404-A866-7C5D7522F42F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expression" priority="278" stopIfTrue="1" id="{69BFD2D8-6907-4404-A866-7C5D7522F42F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R11</xm:sqref>
        </x14:conditionalFormatting>
        <x14:conditionalFormatting xmlns:xm="http://schemas.microsoft.com/office/excel/2006/main">
          <x14:cfRule type="expression" priority="282" stopIfTrue="1" id="{69BFD2D8-6907-4404-A866-7C5D7522F42F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R15</xm:sqref>
        </x14:conditionalFormatting>
        <x14:conditionalFormatting xmlns:xm="http://schemas.microsoft.com/office/excel/2006/main">
          <x14:cfRule type="expression" priority="20" stopIfTrue="1" id="{C95F213E-CAE7-48B1-994F-3C7597E48176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R12</xm:sqref>
        </x14:conditionalFormatting>
        <x14:conditionalFormatting xmlns:xm="http://schemas.microsoft.com/office/excel/2006/main">
          <x14:cfRule type="expression" priority="21" stopIfTrue="1" id="{E97087C2-C791-45CB-BE45-D7D803127F75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T14"/>
  <sheetViews>
    <sheetView showGridLines="0" zoomScale="63" zoomScaleNormal="63" workbookViewId="0">
      <selection activeCell="Q22" sqref="Q22"/>
    </sheetView>
  </sheetViews>
  <sheetFormatPr baseColWidth="10" defaultColWidth="11.42578125" defaultRowHeight="12.75" x14ac:dyDescent="0.2"/>
  <cols>
    <col min="1" max="1" width="14.140625" style="187" customWidth="1"/>
    <col min="2" max="2" width="13.7109375" style="177" customWidth="1"/>
    <col min="3" max="3" width="13.7109375" style="188" customWidth="1"/>
    <col min="4" max="5" width="16.7109375" style="177" customWidth="1"/>
    <col min="6" max="6" width="36.7109375" style="177" customWidth="1"/>
    <col min="7" max="7" width="46.7109375" style="177" customWidth="1"/>
    <col min="8" max="8" width="20" style="177" customWidth="1"/>
    <col min="9" max="9" width="10.7109375" style="177" customWidth="1"/>
    <col min="10" max="10" width="11.7109375" style="177" customWidth="1"/>
    <col min="11" max="11" width="18.28515625" style="189" customWidth="1"/>
    <col min="12" max="15" width="5.5703125" style="177" customWidth="1"/>
    <col min="16" max="16" width="12.28515625" style="177" customWidth="1"/>
    <col min="17" max="17" width="22.5703125" style="177" customWidth="1"/>
    <col min="18" max="18" width="15.7109375" style="120" customWidth="1"/>
    <col min="19" max="19" width="15.7109375" style="122" customWidth="1"/>
    <col min="20" max="20" width="15.5703125" style="122" bestFit="1" customWidth="1"/>
    <col min="21" max="16384" width="11.42578125" style="177"/>
  </cols>
  <sheetData>
    <row r="1" spans="1:20" ht="15" customHeight="1" x14ac:dyDescent="0.2">
      <c r="A1" s="218"/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123"/>
      <c r="Q1" s="123"/>
      <c r="R1" s="123"/>
      <c r="S1" s="123"/>
      <c r="T1" s="120"/>
    </row>
    <row r="2" spans="1:20" s="120" customFormat="1" ht="26.25" customHeight="1" x14ac:dyDescent="0.2">
      <c r="A2" s="125"/>
      <c r="B2" s="123"/>
      <c r="C2" s="211" t="s">
        <v>59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</row>
    <row r="3" spans="1:20" x14ac:dyDescent="0.2">
      <c r="A3" s="125"/>
      <c r="B3" s="123"/>
      <c r="C3" s="123"/>
      <c r="D3" s="123"/>
      <c r="E3" s="141"/>
      <c r="F3" s="123"/>
      <c r="G3" s="122"/>
      <c r="H3" s="123"/>
      <c r="I3" s="123"/>
      <c r="J3" s="124"/>
      <c r="K3" s="126" t="s">
        <v>9</v>
      </c>
      <c r="L3" s="127"/>
      <c r="M3" s="128"/>
      <c r="N3" s="129"/>
      <c r="O3" s="130" t="s">
        <v>38</v>
      </c>
      <c r="P3" s="131"/>
      <c r="Q3" s="123"/>
      <c r="R3" s="123"/>
      <c r="S3" s="123"/>
      <c r="T3" s="120"/>
    </row>
    <row r="4" spans="1:20" x14ac:dyDescent="0.2">
      <c r="A4" s="125"/>
      <c r="B4" s="123"/>
      <c r="C4" s="132"/>
      <c r="D4" s="132"/>
      <c r="E4" s="133"/>
      <c r="F4" s="132"/>
      <c r="G4" s="200" t="s">
        <v>39</v>
      </c>
      <c r="H4" s="190">
        <f>COUNTA($G$10:G149754)</f>
        <v>0</v>
      </c>
      <c r="I4" s="132"/>
      <c r="J4" s="124"/>
      <c r="K4" s="120"/>
      <c r="L4" s="191">
        <f>COUNTA(L10:L149765)-M4-N4-O4</f>
        <v>0</v>
      </c>
      <c r="M4" s="191">
        <f>COUNTA(M10:M149765)-N4-O4</f>
        <v>0</v>
      </c>
      <c r="N4" s="191">
        <f>COUNTA(N10:N149765)-O4</f>
        <v>0</v>
      </c>
      <c r="O4" s="192">
        <f>COUNTA(O10:O149765)</f>
        <v>0</v>
      </c>
      <c r="P4" s="120"/>
      <c r="Q4" s="193"/>
      <c r="R4" s="132"/>
      <c r="S4" s="132"/>
      <c r="T4" s="120"/>
    </row>
    <row r="5" spans="1:20" ht="20.25" customHeight="1" x14ac:dyDescent="0.2">
      <c r="A5" s="216" t="s">
        <v>10</v>
      </c>
      <c r="B5" s="216"/>
      <c r="C5" s="134">
        <f ca="1">TODAY()</f>
        <v>42403</v>
      </c>
      <c r="D5" s="135"/>
      <c r="E5" s="136"/>
      <c r="F5" s="137"/>
      <c r="G5" s="120"/>
      <c r="H5" s="120"/>
      <c r="I5" s="138" t="s">
        <v>19</v>
      </c>
      <c r="K5" s="139" t="s">
        <v>11</v>
      </c>
      <c r="L5" s="119" t="s">
        <v>12</v>
      </c>
      <c r="M5" s="119"/>
      <c r="N5" s="119"/>
      <c r="O5" s="119"/>
      <c r="P5" s="140"/>
      <c r="Q5" s="132"/>
      <c r="R5" s="132"/>
      <c r="S5" s="132"/>
      <c r="T5" s="120"/>
    </row>
    <row r="6" spans="1:20" ht="20.25" customHeight="1" x14ac:dyDescent="0.2">
      <c r="A6" s="217" t="s">
        <v>13</v>
      </c>
      <c r="B6" s="217"/>
      <c r="C6" s="142">
        <v>42019</v>
      </c>
      <c r="D6" s="143"/>
      <c r="E6" s="144"/>
      <c r="G6" s="145" t="s">
        <v>14</v>
      </c>
      <c r="H6" s="71">
        <v>7</v>
      </c>
      <c r="I6" s="138" t="s">
        <v>20</v>
      </c>
      <c r="K6" s="139" t="s">
        <v>15</v>
      </c>
      <c r="L6" s="119" t="s">
        <v>12</v>
      </c>
      <c r="M6" s="119" t="s">
        <v>12</v>
      </c>
      <c r="N6" s="119"/>
      <c r="O6" s="119"/>
      <c r="P6" s="140"/>
      <c r="Q6" s="132"/>
      <c r="R6" s="132"/>
      <c r="S6" s="132"/>
      <c r="T6" s="120"/>
    </row>
    <row r="7" spans="1:20" ht="20.25" customHeight="1" x14ac:dyDescent="0.2">
      <c r="A7" s="125"/>
      <c r="B7" s="146"/>
      <c r="C7" s="146"/>
      <c r="D7" s="146"/>
      <c r="E7" s="146"/>
      <c r="F7" s="146"/>
      <c r="G7" s="145" t="s">
        <v>16</v>
      </c>
      <c r="H7" s="72"/>
      <c r="I7" s="138" t="s">
        <v>21</v>
      </c>
      <c r="J7" s="124"/>
      <c r="K7" s="139" t="s">
        <v>17</v>
      </c>
      <c r="L7" s="119" t="s">
        <v>12</v>
      </c>
      <c r="M7" s="119" t="s">
        <v>12</v>
      </c>
      <c r="N7" s="119" t="s">
        <v>12</v>
      </c>
      <c r="O7" s="119"/>
      <c r="P7" s="140"/>
      <c r="Q7" s="132"/>
      <c r="R7" s="132"/>
      <c r="S7" s="132"/>
      <c r="T7" s="120"/>
    </row>
    <row r="8" spans="1:20" ht="20.25" customHeight="1" x14ac:dyDescent="0.2">
      <c r="A8" s="125"/>
      <c r="B8" s="123"/>
      <c r="C8" s="123"/>
      <c r="D8" s="123"/>
      <c r="E8" s="141"/>
      <c r="F8" s="123"/>
      <c r="G8" s="122"/>
      <c r="H8" s="123"/>
      <c r="I8" s="138" t="s">
        <v>22</v>
      </c>
      <c r="J8" s="124"/>
      <c r="K8" s="139" t="s">
        <v>18</v>
      </c>
      <c r="L8" s="119" t="s">
        <v>12</v>
      </c>
      <c r="M8" s="119" t="s">
        <v>12</v>
      </c>
      <c r="N8" s="119" t="s">
        <v>12</v>
      </c>
      <c r="O8" s="119" t="s">
        <v>12</v>
      </c>
      <c r="P8" s="140"/>
      <c r="Q8" s="123"/>
      <c r="R8" s="123"/>
      <c r="S8" s="123"/>
      <c r="T8" s="120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">
      <c r="A10" s="179"/>
      <c r="B10" s="180"/>
      <c r="C10" s="121"/>
      <c r="D10" s="2"/>
      <c r="E10" s="2"/>
      <c r="F10" s="117"/>
      <c r="G10" s="117"/>
      <c r="H10" s="117"/>
      <c r="I10" s="117"/>
      <c r="J10" s="180"/>
      <c r="K10" s="182" t="str">
        <f t="shared" ref="K10:K14" ca="1" si="0">IF(J10="","",IF(N10="X","",IF(J10-TODAY()&gt;0,J10-TODAY(),"Retard")))</f>
        <v/>
      </c>
      <c r="L10" s="181"/>
      <c r="M10" s="181"/>
      <c r="N10" s="181"/>
      <c r="O10" s="181"/>
      <c r="P10" s="117"/>
      <c r="Q10" s="178"/>
      <c r="R10" s="183"/>
      <c r="S10" s="116"/>
      <c r="T10" s="116"/>
    </row>
    <row r="11" spans="1:20" x14ac:dyDescent="0.2">
      <c r="A11" s="147"/>
      <c r="B11" s="180"/>
      <c r="C11" s="121"/>
      <c r="D11" s="2"/>
      <c r="E11" s="2"/>
      <c r="F11" s="184"/>
      <c r="G11" s="185"/>
      <c r="H11" s="116"/>
      <c r="I11" s="116"/>
      <c r="J11" s="115"/>
      <c r="K11" s="118" t="str">
        <f t="shared" ca="1" si="0"/>
        <v/>
      </c>
      <c r="L11" s="119"/>
      <c r="M11" s="119"/>
      <c r="N11" s="119"/>
      <c r="O11" s="119"/>
      <c r="P11" s="116"/>
      <c r="Q11" s="178"/>
      <c r="R11" s="116"/>
      <c r="S11" s="183"/>
      <c r="T11" s="183"/>
    </row>
    <row r="12" spans="1:20" x14ac:dyDescent="0.2">
      <c r="A12" s="147"/>
      <c r="B12" s="180"/>
      <c r="C12" s="121"/>
      <c r="D12" s="27"/>
      <c r="E12" s="27"/>
      <c r="F12" s="184"/>
      <c r="G12" s="185"/>
      <c r="H12" s="116"/>
      <c r="I12" s="184"/>
      <c r="J12" s="115"/>
      <c r="K12" s="118" t="str">
        <f t="shared" ca="1" si="0"/>
        <v/>
      </c>
      <c r="L12" s="119"/>
      <c r="M12" s="119"/>
      <c r="N12" s="119"/>
      <c r="O12" s="119"/>
      <c r="P12" s="116"/>
      <c r="R12" s="116"/>
      <c r="S12" s="186"/>
      <c r="T12" s="186"/>
    </row>
    <row r="13" spans="1:20" x14ac:dyDescent="0.2">
      <c r="A13" s="147"/>
      <c r="B13" s="180"/>
      <c r="C13" s="121"/>
      <c r="D13" s="2"/>
      <c r="E13" s="2"/>
      <c r="F13" s="184"/>
      <c r="G13" s="185"/>
      <c r="H13" s="116"/>
      <c r="I13" s="116"/>
      <c r="J13" s="115"/>
      <c r="K13" s="118" t="str">
        <f t="shared" ca="1" si="0"/>
        <v/>
      </c>
      <c r="L13" s="119"/>
      <c r="M13" s="119"/>
      <c r="N13" s="119"/>
      <c r="O13" s="119"/>
      <c r="P13" s="116"/>
      <c r="Q13" s="178"/>
      <c r="R13" s="116"/>
      <c r="S13" s="183"/>
      <c r="T13" s="183"/>
    </row>
    <row r="14" spans="1:20" x14ac:dyDescent="0.2">
      <c r="A14" s="147"/>
      <c r="B14" s="180"/>
      <c r="C14" s="121"/>
      <c r="D14" s="27"/>
      <c r="E14" s="27"/>
      <c r="F14" s="184"/>
      <c r="G14" s="185"/>
      <c r="H14" s="116"/>
      <c r="I14" s="184"/>
      <c r="J14" s="115"/>
      <c r="K14" s="118" t="str">
        <f t="shared" ca="1" si="0"/>
        <v/>
      </c>
      <c r="L14" s="119"/>
      <c r="M14" s="119"/>
      <c r="N14" s="119"/>
      <c r="O14" s="119"/>
      <c r="P14" s="116"/>
      <c r="Q14" s="178"/>
      <c r="R14" s="116"/>
      <c r="S14" s="186"/>
      <c r="T14" s="186"/>
    </row>
  </sheetData>
  <sheetProtection selectLockedCells="1"/>
  <mergeCells count="4">
    <mergeCell ref="A5:B5"/>
    <mergeCell ref="A6:B6"/>
    <mergeCell ref="C2:Q2"/>
    <mergeCell ref="A1:O1"/>
  </mergeCells>
  <conditionalFormatting sqref="S14:T14 A13:C14 L13:N14 L10:N10 H10:J10 S10:T10 A10:E10">
    <cfRule type="expression" dxfId="331" priority="48" stopIfTrue="1">
      <formula>AND($L10="X",$M10="X",$N10="X")</formula>
    </cfRule>
  </conditionalFormatting>
  <conditionalFormatting sqref="H13:J14">
    <cfRule type="expression" dxfId="330" priority="47" stopIfTrue="1">
      <formula>AND($L13="X",$M13="X",$N13="X")</formula>
    </cfRule>
  </conditionalFormatting>
  <conditionalFormatting sqref="P13:P14 O10:P10">
    <cfRule type="cellIs" dxfId="329" priority="46" stopIfTrue="1" operator="equal">
      <formula>"x"</formula>
    </cfRule>
  </conditionalFormatting>
  <conditionalFormatting sqref="K10:K14">
    <cfRule type="cellIs" dxfId="328" priority="43" stopIfTrue="1" operator="lessThanOrEqual">
      <formula>$H$6</formula>
    </cfRule>
    <cfRule type="cellIs" dxfId="327" priority="44" stopIfTrue="1" operator="equal">
      <formula>"Retard"</formula>
    </cfRule>
    <cfRule type="expression" dxfId="326" priority="45" stopIfTrue="1">
      <formula>AND($L10="X",$M10="X",$N10="X")</formula>
    </cfRule>
  </conditionalFormatting>
  <conditionalFormatting sqref="P13:P14 P10">
    <cfRule type="cellIs" dxfId="325" priority="42" operator="notEqual">
      <formula>""</formula>
    </cfRule>
  </conditionalFormatting>
  <conditionalFormatting sqref="O13:O14">
    <cfRule type="cellIs" dxfId="324" priority="41" stopIfTrue="1" operator="equal">
      <formula>"x"</formula>
    </cfRule>
  </conditionalFormatting>
  <conditionalFormatting sqref="S13">
    <cfRule type="expression" dxfId="323" priority="35" stopIfTrue="1">
      <formula>AND($L13="X",$M13="X",$N13="X")</formula>
    </cfRule>
  </conditionalFormatting>
  <conditionalFormatting sqref="T13">
    <cfRule type="expression" dxfId="322" priority="33" stopIfTrue="1">
      <formula>AND($L13="X",$M13="X",$N13="X")</formula>
    </cfRule>
  </conditionalFormatting>
  <conditionalFormatting sqref="S12:T12 A11:C12 L11:N12">
    <cfRule type="expression" dxfId="321" priority="32" stopIfTrue="1">
      <formula>AND($L11="X",$M11="X",$N11="X")</formula>
    </cfRule>
  </conditionalFormatting>
  <conditionalFormatting sqref="H11:J12">
    <cfRule type="expression" dxfId="320" priority="31" stopIfTrue="1">
      <formula>AND($L11="X",$M11="X",$N11="X")</formula>
    </cfRule>
  </conditionalFormatting>
  <conditionalFormatting sqref="P11:P12">
    <cfRule type="cellIs" dxfId="319" priority="30" stopIfTrue="1" operator="equal">
      <formula>"x"</formula>
    </cfRule>
  </conditionalFormatting>
  <conditionalFormatting sqref="P11:P12">
    <cfRule type="cellIs" dxfId="318" priority="26" operator="notEqual">
      <formula>""</formula>
    </cfRule>
  </conditionalFormatting>
  <conditionalFormatting sqref="O11:O12">
    <cfRule type="cellIs" dxfId="317" priority="25" stopIfTrue="1" operator="equal">
      <formula>"x"</formula>
    </cfRule>
  </conditionalFormatting>
  <conditionalFormatting sqref="S11">
    <cfRule type="expression" dxfId="316" priority="22" stopIfTrue="1">
      <formula>AND($L11="X",$M11="X",$N11="X")</formula>
    </cfRule>
  </conditionalFormatting>
  <conditionalFormatting sqref="T11">
    <cfRule type="expression" dxfId="315" priority="21" stopIfTrue="1">
      <formula>AND($L11="X",$M11="X",$N11="X")</formula>
    </cfRule>
  </conditionalFormatting>
  <conditionalFormatting sqref="R13">
    <cfRule type="expression" dxfId="314" priority="38" stopIfTrue="1">
      <formula>AND(#REF!="X",#REF!="X",#REF!="X")</formula>
    </cfRule>
  </conditionalFormatting>
  <conditionalFormatting sqref="R10">
    <cfRule type="expression" dxfId="313" priority="39" stopIfTrue="1">
      <formula>AND(#REF!="X",#REF!="X",#REF!="X")</formula>
    </cfRule>
  </conditionalFormatting>
  <conditionalFormatting sqref="R14">
    <cfRule type="expression" dxfId="312" priority="40" stopIfTrue="1">
      <formula>AND(#REF!="X",#REF!="X",#REF!="X")</formula>
    </cfRule>
  </conditionalFormatting>
  <conditionalFormatting sqref="R11">
    <cfRule type="expression" dxfId="311" priority="23" stopIfTrue="1">
      <formula>AND(#REF!="X",#REF!="X",#REF!="X")</formula>
    </cfRule>
  </conditionalFormatting>
  <conditionalFormatting sqref="R12">
    <cfRule type="expression" dxfId="310" priority="24" stopIfTrue="1">
      <formula>AND(#REF!="X",#REF!="X",#REF!="X")</formula>
    </cfRule>
  </conditionalFormatting>
  <conditionalFormatting sqref="D14:E14">
    <cfRule type="expression" dxfId="309" priority="20" stopIfTrue="1">
      <formula>AND($L14="X",$M14="X",$N14="X")</formula>
    </cfRule>
  </conditionalFormatting>
  <conditionalFormatting sqref="D13:E13">
    <cfRule type="expression" dxfId="308" priority="19" stopIfTrue="1">
      <formula>AND($L13="X",$M13="X",$N13="X")</formula>
    </cfRule>
  </conditionalFormatting>
  <conditionalFormatting sqref="D12:E12">
    <cfRule type="expression" dxfId="307" priority="18" stopIfTrue="1">
      <formula>AND($L12="X",$M12="X",$N12="X")</formula>
    </cfRule>
  </conditionalFormatting>
  <conditionalFormatting sqref="D11:E11">
    <cfRule type="expression" dxfId="306" priority="17" stopIfTrue="1">
      <formula>AND($L11="X",$M11="X",$N11="X")</formula>
    </cfRule>
  </conditionalFormatting>
  <dataValidations count="3">
    <dataValidation type="list" allowBlank="1" showInputMessage="1" showErrorMessage="1" sqref="AMO10:AMO14 AWK10:AWK14 BGG10:BGG14 BQC10:BQC14 BZY10:BZY14 CJU10:CJU14 CTQ10:CTQ14 DDM10:DDM14 DNI10:DNI14 DXE10:DXE14 EHA10:EHA14 EQW10:EQW14 FAS10:FAS14 FKO10:FKO14 FUK10:FUK14 GEG10:GEG14 GOC10:GOC14 GXY10:GXY14 HHU10:HHU14 HRQ10:HRQ14 IBM10:IBM14 ILI10:ILI14 IVE10:IVE14 JFA10:JFA14 JOW10:JOW14 JYS10:JYS14 KIO10:KIO14 KSK10:KSK14 LCG10:LCG14 LMC10:LMC14 LVY10:LVY14 MFU10:MFU14 MPQ10:MPQ14 MZM10:MZM14 NJI10:NJI14 NTE10:NTE14 ODA10:ODA14 OMW10:OMW14 OWS10:OWS14 PGO10:PGO14 PQK10:PQK14 QAG10:QAG14 QKC10:QKC14 QTY10:QTY14 RDU10:RDU14 RNQ10:RNQ14 RXM10:RXM14 SHI10:SHI14 SRE10:SRE14 TBA10:TBA14 TKW10:TKW14 TUS10:TUS14 UEO10:UEO14 UOK10:UOK14 UYG10:UYG14 VIC10:VIC14 VRY10:VRY14 WBU10:WBU14 WLQ10:WLQ14 SW10:SW14 WVM10:WVM14 JA10:JA14 ACS10:ACS14">
      <formula1>Unites</formula1>
    </dataValidation>
    <dataValidation type="list" allowBlank="1" showInputMessage="1" showErrorMessage="1" sqref="D10:E14">
      <formula1>Causes</formula1>
    </dataValidation>
    <dataValidation type="list" allowBlank="1" showInputMessage="1" showErrorMessage="1" sqref="T10:T14">
      <formula1>Lieu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1" r:id="rId3" name="Button 29">
              <controlPr defaultSize="0" print="0" autoFill="0" autoPict="0" macro="[0]!transferer">
                <anchor moveWithCells="1" sizeWithCells="1">
                  <from>
                    <xdr:col>15</xdr:col>
                    <xdr:colOff>752475</xdr:colOff>
                    <xdr:row>4</xdr:row>
                    <xdr:rowOff>0</xdr:rowOff>
                  </from>
                  <to>
                    <xdr:col>17</xdr:col>
                    <xdr:colOff>533400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4" name="Button 30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0</xdr:rowOff>
                  </from>
                  <to>
                    <xdr:col>5</xdr:col>
                    <xdr:colOff>371475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9" tint="0.59999389629810485"/>
  </sheetPr>
  <dimension ref="A1:T31"/>
  <sheetViews>
    <sheetView showGridLines="0" tabSelected="1" zoomScale="63" zoomScaleNormal="63" workbookViewId="0">
      <selection activeCell="G17" sqref="G17"/>
    </sheetView>
  </sheetViews>
  <sheetFormatPr baseColWidth="10" defaultColWidth="11.42578125" defaultRowHeight="12.75" x14ac:dyDescent="0.2"/>
  <cols>
    <col min="1" max="1" width="9.140625" style="70" customWidth="1"/>
    <col min="2" max="2" width="13.7109375" style="65" customWidth="1"/>
    <col min="3" max="3" width="13.7109375" style="77" customWidth="1"/>
    <col min="4" max="5" width="16.7109375" style="65" customWidth="1"/>
    <col min="6" max="6" width="36.7109375" style="65" customWidth="1"/>
    <col min="7" max="7" width="46.7109375" style="65" customWidth="1"/>
    <col min="8" max="9" width="10.7109375" style="65" customWidth="1"/>
    <col min="10" max="10" width="11.7109375" style="65" customWidth="1"/>
    <col min="11" max="11" width="11.7109375" style="176" customWidth="1"/>
    <col min="12" max="15" width="5.5703125" style="65" customWidth="1"/>
    <col min="16" max="16" width="12.28515625" style="65" customWidth="1"/>
    <col min="17" max="17" width="20.7109375" style="65" customWidth="1"/>
    <col min="18" max="18" width="15.7109375" style="43" customWidth="1"/>
    <col min="19" max="19" width="15.7109375" style="41" customWidth="1"/>
    <col min="20" max="20" width="15.5703125" style="41" bestFit="1" customWidth="1"/>
    <col min="21" max="16384" width="11.42578125" style="65"/>
  </cols>
  <sheetData>
    <row r="1" spans="1:20" ht="15" customHeight="1" x14ac:dyDescent="0.2">
      <c r="A1" s="221">
        <v>13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40"/>
      <c r="Q1" s="40"/>
      <c r="R1" s="40"/>
      <c r="S1" s="40"/>
      <c r="T1" s="43"/>
    </row>
    <row r="2" spans="1:20" s="43" customFormat="1" ht="26.25" customHeight="1" x14ac:dyDescent="0.2">
      <c r="A2" s="208"/>
      <c r="B2" s="40"/>
      <c r="C2" s="211" t="s">
        <v>58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</row>
    <row r="3" spans="1:20" x14ac:dyDescent="0.2">
      <c r="A3" s="208"/>
      <c r="B3" s="40"/>
      <c r="C3" s="40"/>
      <c r="D3" s="40"/>
      <c r="E3" s="204"/>
      <c r="F3" s="40"/>
      <c r="G3" s="41"/>
      <c r="H3" s="40"/>
      <c r="I3" s="40"/>
      <c r="J3" s="42"/>
      <c r="K3" s="96" t="s">
        <v>9</v>
      </c>
      <c r="L3" s="97"/>
      <c r="M3" s="98"/>
      <c r="N3" s="99"/>
      <c r="O3" s="100" t="s">
        <v>38</v>
      </c>
      <c r="P3" s="101"/>
      <c r="Q3" s="40"/>
      <c r="R3" s="40"/>
      <c r="S3" s="40"/>
      <c r="T3" s="43"/>
    </row>
    <row r="4" spans="1:20" x14ac:dyDescent="0.2">
      <c r="A4" s="208"/>
      <c r="B4" s="207"/>
      <c r="C4" s="44"/>
      <c r="D4" s="44"/>
      <c r="E4" s="45"/>
      <c r="F4" s="44"/>
      <c r="G4" s="201" t="s">
        <v>39</v>
      </c>
      <c r="H4" s="170">
        <f>COUNTA($G$11:G1048576)</f>
        <v>7</v>
      </c>
      <c r="I4" s="44"/>
      <c r="J4" s="42"/>
      <c r="K4" s="43"/>
      <c r="L4" s="175">
        <f>COUNTA(L10:L149765)-M4-N4-O4</f>
        <v>0</v>
      </c>
      <c r="M4" s="175">
        <f>COUNTA(M10:M149765)-N4-O4</f>
        <v>0</v>
      </c>
      <c r="N4" s="175">
        <f>COUNTA(N10:N149765)-O4</f>
        <v>0</v>
      </c>
      <c r="O4" s="174">
        <f>COUNTA(O10:O149765)</f>
        <v>0</v>
      </c>
      <c r="P4" s="43"/>
      <c r="Q4" s="87"/>
      <c r="R4" s="44"/>
      <c r="S4" s="44"/>
      <c r="T4" s="43"/>
    </row>
    <row r="5" spans="1:20" ht="20.25" customHeight="1" x14ac:dyDescent="0.2">
      <c r="A5" s="219" t="s">
        <v>10</v>
      </c>
      <c r="B5" s="219"/>
      <c r="C5" s="46">
        <f ca="1">TODAY()</f>
        <v>42403</v>
      </c>
      <c r="D5" s="47"/>
      <c r="E5" s="48"/>
      <c r="F5" s="49"/>
      <c r="G5" s="43"/>
      <c r="H5" s="43"/>
      <c r="I5" s="56" t="s">
        <v>19</v>
      </c>
      <c r="K5" s="50" t="s">
        <v>11</v>
      </c>
      <c r="L5" s="51" t="s">
        <v>12</v>
      </c>
      <c r="M5" s="51"/>
      <c r="N5" s="51"/>
      <c r="O5" s="51"/>
      <c r="P5" s="203"/>
      <c r="Q5" s="44"/>
      <c r="R5" s="44"/>
      <c r="S5" s="44"/>
      <c r="T5" s="43"/>
    </row>
    <row r="6" spans="1:20" ht="20.25" customHeight="1" x14ac:dyDescent="0.2">
      <c r="A6" s="220" t="s">
        <v>13</v>
      </c>
      <c r="B6" s="220"/>
      <c r="C6" s="52">
        <v>42019</v>
      </c>
      <c r="D6" s="53"/>
      <c r="E6" s="54"/>
      <c r="G6" s="55" t="s">
        <v>14</v>
      </c>
      <c r="H6" s="71">
        <v>7</v>
      </c>
      <c r="I6" s="56" t="s">
        <v>20</v>
      </c>
      <c r="K6" s="50" t="s">
        <v>15</v>
      </c>
      <c r="L6" s="51" t="s">
        <v>12</v>
      </c>
      <c r="M6" s="51" t="s">
        <v>12</v>
      </c>
      <c r="N6" s="51"/>
      <c r="O6" s="51"/>
      <c r="P6" s="203"/>
      <c r="Q6" s="44"/>
      <c r="R6" s="44"/>
      <c r="S6" s="44"/>
      <c r="T6" s="43"/>
    </row>
    <row r="7" spans="1:20" ht="20.25" customHeight="1" x14ac:dyDescent="0.2">
      <c r="A7" s="39"/>
      <c r="B7" s="57"/>
      <c r="C7" s="57"/>
      <c r="D7" s="57"/>
      <c r="E7" s="57"/>
      <c r="F7" s="57"/>
      <c r="G7" s="55" t="s">
        <v>16</v>
      </c>
      <c r="H7" s="72"/>
      <c r="I7" s="56" t="s">
        <v>21</v>
      </c>
      <c r="J7" s="42"/>
      <c r="K7" s="50" t="s">
        <v>17</v>
      </c>
      <c r="L7" s="51" t="s">
        <v>12</v>
      </c>
      <c r="M7" s="51" t="s">
        <v>12</v>
      </c>
      <c r="N7" s="51" t="s">
        <v>12</v>
      </c>
      <c r="O7" s="51"/>
      <c r="P7" s="203"/>
      <c r="Q7" s="44"/>
      <c r="R7" s="44"/>
      <c r="S7" s="44"/>
      <c r="T7" s="43"/>
    </row>
    <row r="8" spans="1:20" ht="20.25" customHeight="1" x14ac:dyDescent="0.2">
      <c r="A8" s="39"/>
      <c r="B8" s="40"/>
      <c r="C8" s="40"/>
      <c r="D8" s="40"/>
      <c r="E8" s="204"/>
      <c r="F8" s="40"/>
      <c r="G8" s="41"/>
      <c r="H8" s="40"/>
      <c r="I8" s="56" t="s">
        <v>22</v>
      </c>
      <c r="J8" s="42"/>
      <c r="K8" s="50" t="s">
        <v>18</v>
      </c>
      <c r="L8" s="51" t="s">
        <v>12</v>
      </c>
      <c r="M8" s="51" t="s">
        <v>12</v>
      </c>
      <c r="N8" s="51" t="s">
        <v>12</v>
      </c>
      <c r="O8" s="51" t="s">
        <v>12</v>
      </c>
      <c r="P8" s="203"/>
      <c r="Q8" s="40"/>
      <c r="R8" s="40"/>
      <c r="S8" s="40"/>
      <c r="T8" s="43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">
      <c r="A10" s="59"/>
      <c r="B10" s="60">
        <v>42168</v>
      </c>
      <c r="C10" s="61" t="s">
        <v>70</v>
      </c>
      <c r="D10" s="37" t="s">
        <v>27</v>
      </c>
      <c r="E10" s="37"/>
      <c r="F10" s="64" t="s">
        <v>71</v>
      </c>
      <c r="G10" s="64" t="s">
        <v>79</v>
      </c>
      <c r="H10" s="37"/>
      <c r="I10" s="37"/>
      <c r="J10" s="60"/>
      <c r="K10" s="62" t="str">
        <f ca="1">IF(J10="","",IF(N10="X","",IF(J10-TODAY()&gt;0,J10-TODAY(),"Retard")))</f>
        <v/>
      </c>
      <c r="L10" s="37"/>
      <c r="M10" s="37"/>
      <c r="N10" s="37"/>
      <c r="O10" s="37"/>
      <c r="P10" s="37"/>
      <c r="Q10" s="110"/>
      <c r="R10" s="37"/>
      <c r="S10" s="37"/>
      <c r="T10" s="37"/>
    </row>
    <row r="11" spans="1:20" x14ac:dyDescent="0.2">
      <c r="A11" s="59" t="s">
        <v>63</v>
      </c>
      <c r="B11" s="60">
        <v>42169</v>
      </c>
      <c r="C11" s="61" t="s">
        <v>70</v>
      </c>
      <c r="D11" s="37" t="s">
        <v>27</v>
      </c>
      <c r="E11" s="37"/>
      <c r="F11" s="64" t="s">
        <v>72</v>
      </c>
      <c r="G11" s="64" t="s">
        <v>80</v>
      </c>
      <c r="H11" s="37"/>
      <c r="I11" s="37"/>
      <c r="J11" s="60"/>
      <c r="K11" s="62" t="str">
        <f ca="1">IF(J11="","",IF(N11="X","",IF(J11-TODAY()&gt;0,J11-TODAY(),"Retard")))</f>
        <v/>
      </c>
      <c r="L11" s="37"/>
      <c r="M11" s="37"/>
      <c r="N11" s="37"/>
      <c r="O11" s="37"/>
      <c r="P11" s="37"/>
      <c r="Q11" s="110"/>
      <c r="R11" s="37"/>
      <c r="S11" s="37"/>
      <c r="T11" s="37"/>
    </row>
    <row r="12" spans="1:20" x14ac:dyDescent="0.2">
      <c r="A12" s="59" t="s">
        <v>64</v>
      </c>
      <c r="B12" s="60">
        <v>42170</v>
      </c>
      <c r="C12" s="61" t="s">
        <v>70</v>
      </c>
      <c r="D12" s="37" t="s">
        <v>27</v>
      </c>
      <c r="E12" s="37"/>
      <c r="F12" s="64" t="s">
        <v>73</v>
      </c>
      <c r="G12" s="64" t="s">
        <v>82</v>
      </c>
      <c r="H12" s="37"/>
      <c r="I12" s="37"/>
      <c r="J12" s="60"/>
      <c r="K12" s="62" t="str">
        <f ca="1">IF(J12="","",IF(N12="X","",IF(J12-TODAY()&gt;0,J12-TODAY(),"Retard")))</f>
        <v/>
      </c>
      <c r="L12" s="37"/>
      <c r="M12" s="37"/>
      <c r="N12" s="37"/>
      <c r="O12" s="37"/>
      <c r="P12" s="37"/>
      <c r="Q12" s="110"/>
      <c r="R12" s="37"/>
      <c r="S12" s="37"/>
      <c r="T12" s="37"/>
    </row>
    <row r="13" spans="1:20" x14ac:dyDescent="0.2">
      <c r="A13" s="59"/>
      <c r="B13" s="60">
        <v>42171</v>
      </c>
      <c r="C13" s="61" t="s">
        <v>70</v>
      </c>
      <c r="D13" s="37" t="s">
        <v>27</v>
      </c>
      <c r="E13" s="37"/>
      <c r="F13" s="64" t="s">
        <v>78</v>
      </c>
      <c r="G13" s="64" t="s">
        <v>81</v>
      </c>
      <c r="H13" s="37"/>
      <c r="I13" s="37"/>
      <c r="J13" s="60"/>
      <c r="K13" s="62" t="str">
        <f ca="1">IF(J13="","",IF(N13="X","",IF(J13-TODAY()&gt;0,J13-TODAY(),"Retard")))</f>
        <v/>
      </c>
      <c r="L13" s="37"/>
      <c r="M13" s="37"/>
      <c r="N13" s="37"/>
      <c r="O13" s="37"/>
      <c r="P13" s="37"/>
      <c r="Q13" s="110"/>
      <c r="R13" s="37"/>
      <c r="S13" s="37"/>
      <c r="T13" s="37"/>
    </row>
    <row r="14" spans="1:20" x14ac:dyDescent="0.2">
      <c r="A14" s="59"/>
      <c r="B14" s="60">
        <v>42172</v>
      </c>
      <c r="C14" s="61" t="s">
        <v>89</v>
      </c>
      <c r="D14" s="37" t="s">
        <v>91</v>
      </c>
      <c r="E14" s="37"/>
      <c r="F14" s="64" t="s">
        <v>90</v>
      </c>
      <c r="G14" s="64"/>
      <c r="H14" s="37"/>
      <c r="I14" s="37"/>
      <c r="J14" s="60"/>
      <c r="K14" s="62"/>
      <c r="L14" s="37"/>
      <c r="M14" s="37"/>
      <c r="N14" s="37"/>
      <c r="O14" s="37"/>
      <c r="P14" s="37"/>
      <c r="Q14" s="110"/>
      <c r="R14" s="37"/>
      <c r="S14" s="37"/>
      <c r="T14" s="37"/>
    </row>
    <row r="15" spans="1:20" x14ac:dyDescent="0.2">
      <c r="A15" s="59" t="s">
        <v>66</v>
      </c>
      <c r="B15" s="60">
        <v>42172</v>
      </c>
      <c r="C15" s="61" t="s">
        <v>70</v>
      </c>
      <c r="D15" s="37" t="s">
        <v>27</v>
      </c>
      <c r="E15" s="37"/>
      <c r="F15" s="64" t="s">
        <v>74</v>
      </c>
      <c r="G15" s="64" t="s">
        <v>83</v>
      </c>
      <c r="H15" s="37"/>
      <c r="I15" s="37"/>
      <c r="J15" s="60"/>
      <c r="K15" s="62" t="str">
        <f ca="1">IF(J15="","",IF(N15="X","",IF(J15-TODAY()&gt;0,J15-TODAY(),"Retard")))</f>
        <v/>
      </c>
      <c r="L15" s="37"/>
      <c r="M15" s="37"/>
      <c r="N15" s="37"/>
      <c r="O15" s="37"/>
      <c r="P15" s="37"/>
      <c r="Q15" s="110"/>
      <c r="R15" s="37"/>
      <c r="S15" s="37"/>
      <c r="T15" s="37"/>
    </row>
    <row r="16" spans="1:20" x14ac:dyDescent="0.2">
      <c r="A16" s="59" t="s">
        <v>67</v>
      </c>
      <c r="B16" s="60">
        <v>42173</v>
      </c>
      <c r="C16" s="61" t="s">
        <v>70</v>
      </c>
      <c r="D16" s="37" t="s">
        <v>27</v>
      </c>
      <c r="E16" s="37"/>
      <c r="F16" s="64" t="s">
        <v>75</v>
      </c>
      <c r="G16" s="64" t="s">
        <v>84</v>
      </c>
      <c r="H16" s="37"/>
      <c r="I16" s="37"/>
      <c r="J16" s="60"/>
      <c r="K16" s="62" t="str">
        <f ca="1">IF(J16="","",IF(N16="X","",IF(J16-TODAY()&gt;0,J16-TODAY(),"Retard")))</f>
        <v/>
      </c>
      <c r="L16" s="37"/>
      <c r="M16" s="37"/>
      <c r="N16" s="37"/>
      <c r="O16" s="37"/>
      <c r="P16" s="37"/>
      <c r="Q16" s="110"/>
      <c r="R16" s="37"/>
      <c r="S16" s="37"/>
      <c r="T16" s="37"/>
    </row>
    <row r="17" spans="1:20" x14ac:dyDescent="0.2">
      <c r="A17" s="59" t="s">
        <v>68</v>
      </c>
      <c r="B17" s="60">
        <v>42174</v>
      </c>
      <c r="C17" s="61" t="s">
        <v>70</v>
      </c>
      <c r="D17" s="37" t="s">
        <v>27</v>
      </c>
      <c r="E17" s="37"/>
      <c r="F17" s="64" t="s">
        <v>76</v>
      </c>
      <c r="G17" s="64" t="s">
        <v>85</v>
      </c>
      <c r="H17" s="37"/>
      <c r="I17" s="37"/>
      <c r="J17" s="60"/>
      <c r="K17" s="62" t="str">
        <f ca="1">IF(J17="","",IF(N17="X","",IF(J17-TODAY()&gt;0,J17-TODAY(),"Retard")))</f>
        <v/>
      </c>
      <c r="L17" s="37"/>
      <c r="M17" s="37"/>
      <c r="N17" s="37"/>
      <c r="O17" s="37"/>
      <c r="P17" s="37"/>
      <c r="Q17" s="110"/>
      <c r="R17" s="37"/>
      <c r="S17" s="37"/>
      <c r="T17" s="37"/>
    </row>
    <row r="18" spans="1:20" x14ac:dyDescent="0.2">
      <c r="A18" s="59" t="s">
        <v>69</v>
      </c>
      <c r="B18" s="60">
        <v>42175</v>
      </c>
      <c r="C18" s="61" t="s">
        <v>70</v>
      </c>
      <c r="D18" s="37" t="s">
        <v>27</v>
      </c>
      <c r="E18" s="37"/>
      <c r="F18" s="64" t="s">
        <v>77</v>
      </c>
      <c r="G18" s="64" t="s">
        <v>86</v>
      </c>
      <c r="H18" s="37"/>
      <c r="I18" s="37"/>
      <c r="J18" s="60"/>
      <c r="K18" s="62" t="str">
        <f ca="1">IF(J18="","",IF(N18="X","",IF(J18-TODAY()&gt;0,J18-TODAY(),"Retard")))</f>
        <v/>
      </c>
      <c r="L18" s="37"/>
      <c r="M18" s="37"/>
      <c r="N18" s="37"/>
      <c r="O18" s="37"/>
      <c r="P18" s="37"/>
      <c r="Q18" s="110"/>
      <c r="R18" s="37"/>
      <c r="S18" s="37"/>
      <c r="T18" s="37"/>
    </row>
    <row r="31" spans="1:20" x14ac:dyDescent="0.2">
      <c r="D31" s="70"/>
      <c r="F31" s="70"/>
    </row>
  </sheetData>
  <sheetProtection selectLockedCells="1"/>
  <mergeCells count="4">
    <mergeCell ref="A5:B5"/>
    <mergeCell ref="C2:Q2"/>
    <mergeCell ref="A6:B6"/>
    <mergeCell ref="A1:O1"/>
  </mergeCells>
  <conditionalFormatting sqref="P12">
    <cfRule type="cellIs" dxfId="305" priority="211" stopIfTrue="1" operator="equal">
      <formula>"x"</formula>
    </cfRule>
  </conditionalFormatting>
  <conditionalFormatting sqref="A10:A12 A15:A18">
    <cfRule type="expression" dxfId="304" priority="251" stopIfTrue="1">
      <formula>AND(#REF!="X",#REF!="X",#REF!="X")</formula>
    </cfRule>
  </conditionalFormatting>
  <conditionalFormatting sqref="O12">
    <cfRule type="cellIs" dxfId="303" priority="209" stopIfTrue="1" operator="equal">
      <formula>"x"</formula>
    </cfRule>
  </conditionalFormatting>
  <conditionalFormatting sqref="P12">
    <cfRule type="cellIs" dxfId="302" priority="210" operator="notEqual">
      <formula>""</formula>
    </cfRule>
  </conditionalFormatting>
  <conditionalFormatting sqref="K12">
    <cfRule type="cellIs" dxfId="301" priority="214" stopIfTrue="1" operator="equal">
      <formula>"Retard"</formula>
    </cfRule>
  </conditionalFormatting>
  <conditionalFormatting sqref="L12:N12 C12 H12:J12 R12:T12">
    <cfRule type="expression" dxfId="300" priority="212" stopIfTrue="1">
      <formula>AND(#REF!="X",#REF!="X",#REF!="X")</formula>
    </cfRule>
  </conditionalFormatting>
  <conditionalFormatting sqref="K12">
    <cfRule type="cellIs" dxfId="299" priority="213" stopIfTrue="1" operator="lessThanOrEqual">
      <formula>#REF!</formula>
    </cfRule>
    <cfRule type="expression" dxfId="298" priority="215" stopIfTrue="1">
      <formula>AND(#REF!="X",#REF!="X",#REF!="X")</formula>
    </cfRule>
  </conditionalFormatting>
  <conditionalFormatting sqref="P10">
    <cfRule type="cellIs" dxfId="297" priority="187" stopIfTrue="1" operator="equal">
      <formula>"x"</formula>
    </cfRule>
  </conditionalFormatting>
  <conditionalFormatting sqref="P10">
    <cfRule type="cellIs" dxfId="296" priority="186" operator="notEqual">
      <formula>""</formula>
    </cfRule>
  </conditionalFormatting>
  <conditionalFormatting sqref="O10">
    <cfRule type="cellIs" dxfId="295" priority="185" stopIfTrue="1" operator="equal">
      <formula>"x"</formula>
    </cfRule>
  </conditionalFormatting>
  <conditionalFormatting sqref="K10">
    <cfRule type="cellIs" dxfId="294" priority="190" stopIfTrue="1" operator="equal">
      <formula>"Retard"</formula>
    </cfRule>
  </conditionalFormatting>
  <conditionalFormatting sqref="P10">
    <cfRule type="cellIs" dxfId="293" priority="180" stopIfTrue="1" operator="equal">
      <formula>"x"</formula>
    </cfRule>
  </conditionalFormatting>
  <conditionalFormatting sqref="P10">
    <cfRule type="cellIs" dxfId="292" priority="179" operator="notEqual">
      <formula>""</formula>
    </cfRule>
  </conditionalFormatting>
  <conditionalFormatting sqref="O10">
    <cfRule type="cellIs" dxfId="291" priority="178" stopIfTrue="1" operator="equal">
      <formula>"x"</formula>
    </cfRule>
  </conditionalFormatting>
  <conditionalFormatting sqref="K10">
    <cfRule type="cellIs" dxfId="290" priority="183" stopIfTrue="1" operator="equal">
      <formula>"Retard"</formula>
    </cfRule>
  </conditionalFormatting>
  <conditionalFormatting sqref="L10:N10 B10:C10 H10:J10 R10:T10 B11:B12 B15:B18">
    <cfRule type="expression" dxfId="289" priority="188" stopIfTrue="1">
      <formula>AND(#REF!="X",#REF!="X",#REF!="X")</formula>
    </cfRule>
  </conditionalFormatting>
  <conditionalFormatting sqref="K10">
    <cfRule type="cellIs" dxfId="288" priority="189" stopIfTrue="1" operator="lessThanOrEqual">
      <formula>#REF!</formula>
    </cfRule>
    <cfRule type="expression" dxfId="287" priority="191" stopIfTrue="1">
      <formula>AND(#REF!="X",#REF!="X",#REF!="X")</formula>
    </cfRule>
  </conditionalFormatting>
  <conditionalFormatting sqref="L10:N10 B10:C10 H10:J10 R10:T10 B11:B12 B15:B18">
    <cfRule type="expression" dxfId="286" priority="181" stopIfTrue="1">
      <formula>AND(#REF!="X",#REF!="X",#REF!="X")</formula>
    </cfRule>
  </conditionalFormatting>
  <conditionalFormatting sqref="K10">
    <cfRule type="cellIs" dxfId="285" priority="182" stopIfTrue="1" operator="lessThanOrEqual">
      <formula>#REF!</formula>
    </cfRule>
    <cfRule type="expression" dxfId="284" priority="184" stopIfTrue="1">
      <formula>AND(#REF!="X",#REF!="X",#REF!="X")</formula>
    </cfRule>
  </conditionalFormatting>
  <conditionalFormatting sqref="P11">
    <cfRule type="cellIs" dxfId="283" priority="118" stopIfTrue="1" operator="equal">
      <formula>"x"</formula>
    </cfRule>
  </conditionalFormatting>
  <conditionalFormatting sqref="P11">
    <cfRule type="cellIs" dxfId="282" priority="117" operator="notEqual">
      <formula>""</formula>
    </cfRule>
  </conditionalFormatting>
  <conditionalFormatting sqref="O11">
    <cfRule type="cellIs" dxfId="281" priority="116" stopIfTrue="1" operator="equal">
      <formula>"x"</formula>
    </cfRule>
  </conditionalFormatting>
  <conditionalFormatting sqref="K11">
    <cfRule type="cellIs" dxfId="280" priority="121" stopIfTrue="1" operator="equal">
      <formula>"Retard"</formula>
    </cfRule>
  </conditionalFormatting>
  <conditionalFormatting sqref="P11">
    <cfRule type="cellIs" dxfId="279" priority="111" stopIfTrue="1" operator="equal">
      <formula>"x"</formula>
    </cfRule>
  </conditionalFormatting>
  <conditionalFormatting sqref="P11">
    <cfRule type="cellIs" dxfId="278" priority="110" operator="notEqual">
      <formula>""</formula>
    </cfRule>
  </conditionalFormatting>
  <conditionalFormatting sqref="O11">
    <cfRule type="cellIs" dxfId="277" priority="109" stopIfTrue="1" operator="equal">
      <formula>"x"</formula>
    </cfRule>
  </conditionalFormatting>
  <conditionalFormatting sqref="K11">
    <cfRule type="cellIs" dxfId="276" priority="114" stopIfTrue="1" operator="equal">
      <formula>"Retard"</formula>
    </cfRule>
  </conditionalFormatting>
  <conditionalFormatting sqref="L11:N11 C11 H11:J11 R11:T11">
    <cfRule type="expression" dxfId="275" priority="119" stopIfTrue="1">
      <formula>AND(#REF!="X",#REF!="X",#REF!="X")</formula>
    </cfRule>
  </conditionalFormatting>
  <conditionalFormatting sqref="K11">
    <cfRule type="cellIs" dxfId="274" priority="120" stopIfTrue="1" operator="lessThanOrEqual">
      <formula>#REF!</formula>
    </cfRule>
    <cfRule type="expression" dxfId="273" priority="122" stopIfTrue="1">
      <formula>AND(#REF!="X",#REF!="X",#REF!="X")</formula>
    </cfRule>
  </conditionalFormatting>
  <conditionalFormatting sqref="L11:N11 C11 H11:J11 R11:T11">
    <cfRule type="expression" dxfId="272" priority="112" stopIfTrue="1">
      <formula>AND(#REF!="X",#REF!="X",#REF!="X")</formula>
    </cfRule>
  </conditionalFormatting>
  <conditionalFormatting sqref="K11">
    <cfRule type="cellIs" dxfId="271" priority="113" stopIfTrue="1" operator="lessThanOrEqual">
      <formula>#REF!</formula>
    </cfRule>
    <cfRule type="expression" dxfId="270" priority="115" stopIfTrue="1">
      <formula>AND(#REF!="X",#REF!="X",#REF!="X")</formula>
    </cfRule>
  </conditionalFormatting>
  <conditionalFormatting sqref="A18">
    <cfRule type="expression" dxfId="269" priority="96" stopIfTrue="1">
      <formula>AND(#REF!="X",#REF!="X",#REF!="X")</formula>
    </cfRule>
  </conditionalFormatting>
  <conditionalFormatting sqref="P18">
    <cfRule type="cellIs" dxfId="268" priority="91" stopIfTrue="1" operator="equal">
      <formula>"x"</formula>
    </cfRule>
  </conditionalFormatting>
  <conditionalFormatting sqref="P18">
    <cfRule type="cellIs" dxfId="267" priority="90" operator="notEqual">
      <formula>""</formula>
    </cfRule>
  </conditionalFormatting>
  <conditionalFormatting sqref="O18">
    <cfRule type="cellIs" dxfId="266" priority="89" stopIfTrue="1" operator="equal">
      <formula>"x"</formula>
    </cfRule>
  </conditionalFormatting>
  <conditionalFormatting sqref="K18">
    <cfRule type="cellIs" dxfId="265" priority="94" stopIfTrue="1" operator="equal">
      <formula>"Retard"</formula>
    </cfRule>
  </conditionalFormatting>
  <conditionalFormatting sqref="P18">
    <cfRule type="cellIs" dxfId="264" priority="84" stopIfTrue="1" operator="equal">
      <formula>"x"</formula>
    </cfRule>
  </conditionalFormatting>
  <conditionalFormatting sqref="P18">
    <cfRule type="cellIs" dxfId="263" priority="83" operator="notEqual">
      <formula>""</formula>
    </cfRule>
  </conditionalFormatting>
  <conditionalFormatting sqref="O18">
    <cfRule type="cellIs" dxfId="262" priority="82" stopIfTrue="1" operator="equal">
      <formula>"x"</formula>
    </cfRule>
  </conditionalFormatting>
  <conditionalFormatting sqref="K18">
    <cfRule type="cellIs" dxfId="261" priority="87" stopIfTrue="1" operator="equal">
      <formula>"Retard"</formula>
    </cfRule>
  </conditionalFormatting>
  <conditionalFormatting sqref="L18:N18 C18 H18:J18 R18:T18">
    <cfRule type="expression" dxfId="260" priority="92" stopIfTrue="1">
      <formula>AND(#REF!="X",#REF!="X",#REF!="X")</formula>
    </cfRule>
  </conditionalFormatting>
  <conditionalFormatting sqref="K18">
    <cfRule type="cellIs" dxfId="259" priority="93" stopIfTrue="1" operator="lessThanOrEqual">
      <formula>#REF!</formula>
    </cfRule>
    <cfRule type="expression" dxfId="258" priority="95" stopIfTrue="1">
      <formula>AND(#REF!="X",#REF!="X",#REF!="X")</formula>
    </cfRule>
  </conditionalFormatting>
  <conditionalFormatting sqref="L18:N18 C18 H18:J18 R18:T18">
    <cfRule type="expression" dxfId="257" priority="85" stopIfTrue="1">
      <formula>AND(#REF!="X",#REF!="X",#REF!="X")</formula>
    </cfRule>
  </conditionalFormatting>
  <conditionalFormatting sqref="K18">
    <cfRule type="cellIs" dxfId="256" priority="86" stopIfTrue="1" operator="lessThanOrEqual">
      <formula>#REF!</formula>
    </cfRule>
    <cfRule type="expression" dxfId="255" priority="88" stopIfTrue="1">
      <formula>AND(#REF!="X",#REF!="X",#REF!="X")</formula>
    </cfRule>
  </conditionalFormatting>
  <conditionalFormatting sqref="A17">
    <cfRule type="expression" dxfId="254" priority="81" stopIfTrue="1">
      <formula>AND(#REF!="X",#REF!="X",#REF!="X")</formula>
    </cfRule>
  </conditionalFormatting>
  <conditionalFormatting sqref="O17">
    <cfRule type="cellIs" dxfId="253" priority="74" stopIfTrue="1" operator="equal">
      <formula>"x"</formula>
    </cfRule>
  </conditionalFormatting>
  <conditionalFormatting sqref="P17">
    <cfRule type="cellIs" dxfId="252" priority="76" stopIfTrue="1" operator="equal">
      <formula>"x"</formula>
    </cfRule>
  </conditionalFormatting>
  <conditionalFormatting sqref="P17">
    <cfRule type="cellIs" dxfId="251" priority="75" operator="notEqual">
      <formula>""</formula>
    </cfRule>
  </conditionalFormatting>
  <conditionalFormatting sqref="K17">
    <cfRule type="cellIs" dxfId="250" priority="79" stopIfTrue="1" operator="equal">
      <formula>"Retard"</formula>
    </cfRule>
  </conditionalFormatting>
  <conditionalFormatting sqref="L17:N17 C17 H17:J17 R17:T17">
    <cfRule type="expression" dxfId="249" priority="77" stopIfTrue="1">
      <formula>AND(#REF!="X",#REF!="X",#REF!="X")</formula>
    </cfRule>
  </conditionalFormatting>
  <conditionalFormatting sqref="K17">
    <cfRule type="cellIs" dxfId="248" priority="78" stopIfTrue="1" operator="lessThanOrEqual">
      <formula>#REF!</formula>
    </cfRule>
    <cfRule type="expression" dxfId="247" priority="80" stopIfTrue="1">
      <formula>AND(#REF!="X",#REF!="X",#REF!="X")</formula>
    </cfRule>
  </conditionalFormatting>
  <conditionalFormatting sqref="A16">
    <cfRule type="expression" dxfId="246" priority="73" stopIfTrue="1">
      <formula>AND(#REF!="X",#REF!="X",#REF!="X")</formula>
    </cfRule>
  </conditionalFormatting>
  <conditionalFormatting sqref="P16">
    <cfRule type="cellIs" dxfId="245" priority="68" stopIfTrue="1" operator="equal">
      <formula>"x"</formula>
    </cfRule>
  </conditionalFormatting>
  <conditionalFormatting sqref="P16">
    <cfRule type="cellIs" dxfId="244" priority="67" operator="notEqual">
      <formula>""</formula>
    </cfRule>
  </conditionalFormatting>
  <conditionalFormatting sqref="O16">
    <cfRule type="cellIs" dxfId="243" priority="66" stopIfTrue="1" operator="equal">
      <formula>"x"</formula>
    </cfRule>
  </conditionalFormatting>
  <conditionalFormatting sqref="K16">
    <cfRule type="cellIs" dxfId="242" priority="71" stopIfTrue="1" operator="equal">
      <formula>"Retard"</formula>
    </cfRule>
  </conditionalFormatting>
  <conditionalFormatting sqref="L16:N16 C16 H16:J16 R16:T16">
    <cfRule type="expression" dxfId="241" priority="69" stopIfTrue="1">
      <formula>AND(#REF!="X",#REF!="X",#REF!="X")</formula>
    </cfRule>
  </conditionalFormatting>
  <conditionalFormatting sqref="K16">
    <cfRule type="cellIs" dxfId="240" priority="70" stopIfTrue="1" operator="lessThanOrEqual">
      <formula>#REF!</formula>
    </cfRule>
    <cfRule type="expression" dxfId="239" priority="72" stopIfTrue="1">
      <formula>AND(#REF!="X",#REF!="X",#REF!="X")</formula>
    </cfRule>
  </conditionalFormatting>
  <conditionalFormatting sqref="P16">
    <cfRule type="cellIs" dxfId="238" priority="61" stopIfTrue="1" operator="equal">
      <formula>"x"</formula>
    </cfRule>
  </conditionalFormatting>
  <conditionalFormatting sqref="P16">
    <cfRule type="cellIs" dxfId="237" priority="60" operator="notEqual">
      <formula>""</formula>
    </cfRule>
  </conditionalFormatting>
  <conditionalFormatting sqref="O16">
    <cfRule type="cellIs" dxfId="236" priority="59" stopIfTrue="1" operator="equal">
      <formula>"x"</formula>
    </cfRule>
  </conditionalFormatting>
  <conditionalFormatting sqref="K16">
    <cfRule type="cellIs" dxfId="235" priority="64" stopIfTrue="1" operator="equal">
      <formula>"Retard"</formula>
    </cfRule>
  </conditionalFormatting>
  <conditionalFormatting sqref="L16:N16 C16 H16:J16 R16:T16">
    <cfRule type="expression" dxfId="234" priority="62" stopIfTrue="1">
      <formula>AND(#REF!="X",#REF!="X",#REF!="X")</formula>
    </cfRule>
  </conditionalFormatting>
  <conditionalFormatting sqref="K16">
    <cfRule type="cellIs" dxfId="233" priority="63" stopIfTrue="1" operator="lessThanOrEqual">
      <formula>#REF!</formula>
    </cfRule>
    <cfRule type="expression" dxfId="232" priority="65" stopIfTrue="1">
      <formula>AND(#REF!="X",#REF!="X",#REF!="X")</formula>
    </cfRule>
  </conditionalFormatting>
  <conditionalFormatting sqref="A15">
    <cfRule type="expression" dxfId="231" priority="58" stopIfTrue="1">
      <formula>AND(#REF!="X",#REF!="X",#REF!="X")</formula>
    </cfRule>
  </conditionalFormatting>
  <conditionalFormatting sqref="O15">
    <cfRule type="cellIs" dxfId="230" priority="51" stopIfTrue="1" operator="equal">
      <formula>"x"</formula>
    </cfRule>
  </conditionalFormatting>
  <conditionalFormatting sqref="P15">
    <cfRule type="cellIs" dxfId="229" priority="53" stopIfTrue="1" operator="equal">
      <formula>"x"</formula>
    </cfRule>
  </conditionalFormatting>
  <conditionalFormatting sqref="P15">
    <cfRule type="cellIs" dxfId="228" priority="52" operator="notEqual">
      <formula>""</formula>
    </cfRule>
  </conditionalFormatting>
  <conditionalFormatting sqref="K15">
    <cfRule type="cellIs" dxfId="227" priority="56" stopIfTrue="1" operator="equal">
      <formula>"Retard"</formula>
    </cfRule>
  </conditionalFormatting>
  <conditionalFormatting sqref="L15:N15 C15 H15:J15 R15:T15">
    <cfRule type="expression" dxfId="226" priority="54" stopIfTrue="1">
      <formula>AND(#REF!="X",#REF!="X",#REF!="X")</formula>
    </cfRule>
  </conditionalFormatting>
  <conditionalFormatting sqref="K15">
    <cfRule type="cellIs" dxfId="225" priority="55" stopIfTrue="1" operator="lessThanOrEqual">
      <formula>#REF!</formula>
    </cfRule>
    <cfRule type="expression" dxfId="224" priority="57" stopIfTrue="1">
      <formula>AND(#REF!="X",#REF!="X",#REF!="X")</formula>
    </cfRule>
  </conditionalFormatting>
  <conditionalFormatting sqref="A10:A12 A15:A18">
    <cfRule type="expression" dxfId="223" priority="35" stopIfTrue="1">
      <formula>AND(#REF!="X",#REF!="X",#REF!="X")</formula>
    </cfRule>
  </conditionalFormatting>
  <conditionalFormatting sqref="B13">
    <cfRule type="expression" dxfId="222" priority="32" stopIfTrue="1">
      <formula>AND(#REF!="X",#REF!="X",#REF!="X")</formula>
    </cfRule>
  </conditionalFormatting>
  <conditionalFormatting sqref="B13">
    <cfRule type="expression" dxfId="221" priority="31" stopIfTrue="1">
      <formula>AND(#REF!="X",#REF!="X",#REF!="X")</formula>
    </cfRule>
  </conditionalFormatting>
  <conditionalFormatting sqref="P13">
    <cfRule type="cellIs" dxfId="220" priority="25" stopIfTrue="1" operator="equal">
      <formula>"x"</formula>
    </cfRule>
  </conditionalFormatting>
  <conditionalFormatting sqref="P13">
    <cfRule type="cellIs" dxfId="219" priority="24" operator="notEqual">
      <formula>""</formula>
    </cfRule>
  </conditionalFormatting>
  <conditionalFormatting sqref="O13">
    <cfRule type="cellIs" dxfId="218" priority="23" stopIfTrue="1" operator="equal">
      <formula>"x"</formula>
    </cfRule>
  </conditionalFormatting>
  <conditionalFormatting sqref="K13">
    <cfRule type="cellIs" dxfId="217" priority="28" stopIfTrue="1" operator="equal">
      <formula>"Retard"</formula>
    </cfRule>
  </conditionalFormatting>
  <conditionalFormatting sqref="L13:N13 C13 H13:J13 R13:T13">
    <cfRule type="expression" dxfId="216" priority="26" stopIfTrue="1">
      <formula>AND(#REF!="X",#REF!="X",#REF!="X")</formula>
    </cfRule>
  </conditionalFormatting>
  <conditionalFormatting sqref="K13">
    <cfRule type="cellIs" dxfId="215" priority="27" stopIfTrue="1" operator="lessThanOrEqual">
      <formula>#REF!</formula>
    </cfRule>
    <cfRule type="expression" dxfId="214" priority="29" stopIfTrue="1">
      <formula>AND(#REF!="X",#REF!="X",#REF!="X")</formula>
    </cfRule>
  </conditionalFormatting>
  <conditionalFormatting sqref="P13">
    <cfRule type="cellIs" dxfId="213" priority="18" stopIfTrue="1" operator="equal">
      <formula>"x"</formula>
    </cfRule>
  </conditionalFormatting>
  <conditionalFormatting sqref="P13">
    <cfRule type="cellIs" dxfId="212" priority="17" operator="notEqual">
      <formula>""</formula>
    </cfRule>
  </conditionalFormatting>
  <conditionalFormatting sqref="O13">
    <cfRule type="cellIs" dxfId="211" priority="16" stopIfTrue="1" operator="equal">
      <formula>"x"</formula>
    </cfRule>
  </conditionalFormatting>
  <conditionalFormatting sqref="K13">
    <cfRule type="cellIs" dxfId="210" priority="21" stopIfTrue="1" operator="equal">
      <formula>"Retard"</formula>
    </cfRule>
  </conditionalFormatting>
  <conditionalFormatting sqref="L13:N13 C13 H13:J13 R13:T13">
    <cfRule type="expression" dxfId="209" priority="19" stopIfTrue="1">
      <formula>AND(#REF!="X",#REF!="X",#REF!="X")</formula>
    </cfRule>
  </conditionalFormatting>
  <conditionalFormatting sqref="K13">
    <cfRule type="cellIs" dxfId="208" priority="20" stopIfTrue="1" operator="lessThanOrEqual">
      <formula>#REF!</formula>
    </cfRule>
    <cfRule type="expression" dxfId="207" priority="22" stopIfTrue="1">
      <formula>AND(#REF!="X",#REF!="X",#REF!="X")</formula>
    </cfRule>
  </conditionalFormatting>
  <conditionalFormatting sqref="B14">
    <cfRule type="expression" dxfId="206" priority="13" stopIfTrue="1">
      <formula>AND(#REF!="X",#REF!="X",#REF!="X")</formula>
    </cfRule>
  </conditionalFormatting>
  <conditionalFormatting sqref="B14">
    <cfRule type="expression" dxfId="205" priority="12" stopIfTrue="1">
      <formula>AND(#REF!="X",#REF!="X",#REF!="X")</formula>
    </cfRule>
  </conditionalFormatting>
  <conditionalFormatting sqref="O14">
    <cfRule type="cellIs" dxfId="204" priority="4" stopIfTrue="1" operator="equal">
      <formula>"x"</formula>
    </cfRule>
  </conditionalFormatting>
  <conditionalFormatting sqref="P14">
    <cfRule type="cellIs" dxfId="203" priority="6" stopIfTrue="1" operator="equal">
      <formula>"x"</formula>
    </cfRule>
  </conditionalFormatting>
  <conditionalFormatting sqref="P14">
    <cfRule type="cellIs" dxfId="202" priority="5" operator="notEqual">
      <formula>""</formula>
    </cfRule>
  </conditionalFormatting>
  <conditionalFormatting sqref="K14">
    <cfRule type="cellIs" dxfId="201" priority="9" stopIfTrue="1" operator="equal">
      <formula>"Retard"</formula>
    </cfRule>
  </conditionalFormatting>
  <conditionalFormatting sqref="L14:N14 C14 H14:J14 R14:T14">
    <cfRule type="expression" dxfId="200" priority="7" stopIfTrue="1">
      <formula>AND(#REF!="X",#REF!="X",#REF!="X")</formula>
    </cfRule>
  </conditionalFormatting>
  <conditionalFormatting sqref="K14">
    <cfRule type="cellIs" dxfId="199" priority="8" stopIfTrue="1" operator="lessThanOrEqual">
      <formula>#REF!</formula>
    </cfRule>
    <cfRule type="expression" dxfId="198" priority="10" stopIfTrue="1">
      <formula>AND(#REF!="X",#REF!="X",#REF!="X")</formula>
    </cfRule>
  </conditionalFormatting>
  <conditionalFormatting sqref="A13:A14">
    <cfRule type="expression" dxfId="197" priority="2" stopIfTrue="1">
      <formula>AND(#REF!="X",#REF!="X",#REF!="X")</formula>
    </cfRule>
  </conditionalFormatting>
  <conditionalFormatting sqref="A13:A14">
    <cfRule type="expression" dxfId="196" priority="1" stopIfTrue="1">
      <formula>AND(#REF!="X",#REF!="X",#REF!="X")</formula>
    </cfRule>
  </conditionalFormatting>
  <dataValidations count="3">
    <dataValidation type="list" allowBlank="1" showInputMessage="1" showErrorMessage="1" sqref="D10:E14 D15:E18">
      <formula1>Causes</formula1>
    </dataValidation>
    <dataValidation type="list" allowBlank="1" showInputMessage="1" showErrorMessage="1" sqref="T10:T14 T15:T18">
      <formula1>Lieu</formula1>
    </dataValidation>
    <dataValidation type="list" allowBlank="1" showInputMessage="1" showErrorMessage="1" sqref="VIC10:VIC14 VIC15:VIC18 UYG10:UYG14 UYG15:UYG18 UOK10:UOK14 UOK15:UOK18 UEO10:UEO14 UEO15:UEO18 TUS10:TUS14 TUS15:TUS18 TKW10:TKW14 TKW15:TKW18 TBA10:TBA14 TBA15:TBA18 SRE10:SRE14 SRE15:SRE18 SHI10:SHI14 SHI15:SHI18 RXM10:RXM14 RXM15:RXM18 RNQ10:RNQ14 RNQ15:RNQ18 RDU10:RDU14 RDU15:RDU18 QTY10:QTY14 QTY15:QTY18 QKC10:QKC14 QKC15:QKC18 QAG10:QAG14 QAG15:QAG18 PQK10:PQK14 PQK15:PQK18 PGO10:PGO14 PGO15:PGO18 OWS10:OWS14 OWS15:OWS18 OMW10:OMW14 OMW15:OMW18 ODA10:ODA14 ODA15:ODA18 NTE10:NTE14 NTE15:NTE18 NJI10:NJI14 NJI15:NJI18 MZM10:MZM14 MZM15:MZM18 MPQ10:MPQ14 MPQ15:MPQ18 MFU10:MFU14 MFU15:MFU18 LVY10:LVY14 LVY15:LVY18 LMC10:LMC14 LMC15:LMC18 LCG10:LCG14 LCG15:LCG18 KSK10:KSK14 KSK15:KSK18 KIO10:KIO14 KIO15:KIO18 JYS10:JYS14 JYS15:JYS18 JOW10:JOW14 JOW15:JOW18 JFA10:JFA14 JFA15:JFA18 IVE10:IVE14 IVE15:IVE18 ILI10:ILI14 ILI15:ILI18 IBM10:IBM14 IBM15:IBM18 HRQ10:HRQ14 HRQ15:HRQ18 HHU10:HHU14 HHU15:HHU18 GXY10:GXY14 GXY15:GXY18 GOC10:GOC14 GOC15:GOC18 GEG10:GEG14 GEG15:GEG18 FUK10:FUK14 FUK15:FUK18 FKO10:FKO14 FKO15:FKO18 FAS10:FAS14 FAS15:FAS18 EQW10:EQW14 EQW15:EQW18 EHA10:EHA14 EHA15:EHA18 DXE10:DXE14 DXE15:DXE18 DNI10:DNI14 DNI15:DNI18 DDM10:DDM14 DDM15:DDM18 CTQ10:CTQ14 CTQ15:CTQ18 CJU10:CJU14 CJU15:CJU18 BZY10:BZY14 BZY15:BZY18 BQC10:BQC14 BQC15:BQC18 BGG10:BGG14 BGG15:BGG18 AWK10:AWK14 AWK15:AWK18 AMO10:AMO14 AMO15:AMO18 ACS10:ACS14 ACS15:ACS18 JA10:JA14 JA15:JA18 WVM10:WVM14 WVM15:WVM18 SW10:SW14 SW15:SW18 WLQ10:WLQ14 WLQ15:WLQ18 WBU10:WBU14 WBU15:WBU18 VRY10:VRY14 VRY15:VRY18">
      <formula1>Unites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29" r:id="rId3" name="Button 41">
              <controlPr defaultSize="0" print="0" autoFill="0" autoPict="0" macro="[0]!transferer">
                <anchor moveWithCells="1" sizeWithCells="1">
                  <from>
                    <xdr:col>15</xdr:col>
                    <xdr:colOff>752475</xdr:colOff>
                    <xdr:row>4</xdr:row>
                    <xdr:rowOff>0</xdr:rowOff>
                  </from>
                  <to>
                    <xdr:col>17</xdr:col>
                    <xdr:colOff>533400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0" r:id="rId4" name="Button 42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0</xdr:rowOff>
                  </from>
                  <to>
                    <xdr:col>5</xdr:col>
                    <xdr:colOff>371475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4" stopIfTrue="1" id="{3B418281-5FAF-4628-BFF8-A8C7E88842A8}">
            <xm:f>AND('C'!$L14="X",'C'!$M14="X",'C'!$N14="X")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B13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A1:T16"/>
  <sheetViews>
    <sheetView showGridLines="0" zoomScale="63" zoomScaleNormal="63" workbookViewId="0">
      <selection activeCell="D22" sqref="D22"/>
    </sheetView>
  </sheetViews>
  <sheetFormatPr baseColWidth="10" defaultColWidth="11.42578125" defaultRowHeight="12.75" x14ac:dyDescent="0.2"/>
  <cols>
    <col min="1" max="1" width="9.140625" style="70" customWidth="1"/>
    <col min="2" max="2" width="13.7109375" style="65" customWidth="1"/>
    <col min="3" max="3" width="13.7109375" style="77" customWidth="1"/>
    <col min="4" max="5" width="16.7109375" style="65" customWidth="1"/>
    <col min="6" max="6" width="36.7109375" style="65" customWidth="1"/>
    <col min="7" max="7" width="46.7109375" style="65" customWidth="1"/>
    <col min="8" max="9" width="10.7109375" style="65" customWidth="1"/>
    <col min="10" max="10" width="11.7109375" style="65" customWidth="1"/>
    <col min="11" max="11" width="11.7109375" style="176" customWidth="1"/>
    <col min="12" max="15" width="5.5703125" style="65" customWidth="1"/>
    <col min="16" max="16" width="12.28515625" style="65" customWidth="1"/>
    <col min="17" max="17" width="20.7109375" style="65" customWidth="1"/>
    <col min="18" max="18" width="15.7109375" style="43" customWidth="1"/>
    <col min="19" max="19" width="15.7109375" style="41" customWidth="1"/>
    <col min="20" max="20" width="15.5703125" style="41" bestFit="1" customWidth="1"/>
    <col min="21" max="16384" width="11.42578125" style="65"/>
  </cols>
  <sheetData>
    <row r="1" spans="1:20" ht="15" customHeight="1" x14ac:dyDescent="0.2">
      <c r="A1" s="222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40"/>
      <c r="Q1" s="40"/>
      <c r="R1" s="40"/>
      <c r="S1" s="40"/>
      <c r="T1" s="43"/>
    </row>
    <row r="2" spans="1:20" s="43" customFormat="1" ht="26.25" customHeight="1" x14ac:dyDescent="0.2">
      <c r="A2" s="39"/>
      <c r="B2" s="40"/>
      <c r="C2" s="211" t="s">
        <v>57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</row>
    <row r="3" spans="1:20" x14ac:dyDescent="0.2">
      <c r="A3" s="39"/>
      <c r="B3" s="40"/>
      <c r="C3" s="40"/>
      <c r="D3" s="40"/>
      <c r="E3" s="114"/>
      <c r="F3" s="40"/>
      <c r="G3" s="41"/>
      <c r="H3" s="40"/>
      <c r="I3" s="40"/>
      <c r="J3" s="42"/>
      <c r="K3" s="96" t="s">
        <v>9</v>
      </c>
      <c r="L3" s="97"/>
      <c r="M3" s="98"/>
      <c r="N3" s="99"/>
      <c r="O3" s="100" t="s">
        <v>38</v>
      </c>
      <c r="P3" s="101"/>
      <c r="Q3" s="40"/>
      <c r="R3" s="40"/>
      <c r="S3" s="40"/>
      <c r="T3" s="43"/>
    </row>
    <row r="4" spans="1:20" x14ac:dyDescent="0.2">
      <c r="A4" s="39"/>
      <c r="B4" s="40"/>
      <c r="C4" s="44"/>
      <c r="D4" s="44"/>
      <c r="E4" s="45"/>
      <c r="F4" s="44"/>
      <c r="G4" s="201" t="s">
        <v>39</v>
      </c>
      <c r="H4" s="170">
        <f>COUNTA($G$11:G1048576)</f>
        <v>1</v>
      </c>
      <c r="I4" s="44"/>
      <c r="J4" s="42"/>
      <c r="K4" s="43"/>
      <c r="L4" s="175">
        <f>COUNTA(L11:L149766)-M4-N4-O4</f>
        <v>0</v>
      </c>
      <c r="M4" s="175">
        <f>COUNTA(M11:M149766)-N4-O4</f>
        <v>0</v>
      </c>
      <c r="N4" s="175">
        <f>COUNTA(N11:N149766)-O4</f>
        <v>1</v>
      </c>
      <c r="O4" s="174">
        <f>COUNTA(O11:O149766)</f>
        <v>0</v>
      </c>
      <c r="P4" s="43"/>
      <c r="Q4" s="87"/>
      <c r="R4" s="44"/>
      <c r="S4" s="44"/>
      <c r="T4" s="43"/>
    </row>
    <row r="5" spans="1:20" ht="20.25" customHeight="1" x14ac:dyDescent="0.2">
      <c r="A5" s="219" t="s">
        <v>10</v>
      </c>
      <c r="B5" s="219"/>
      <c r="C5" s="46">
        <f ca="1">TODAY()</f>
        <v>42403</v>
      </c>
      <c r="D5" s="47"/>
      <c r="E5" s="48"/>
      <c r="F5" s="49"/>
      <c r="G5" s="43"/>
      <c r="H5" s="43"/>
      <c r="I5" s="56" t="s">
        <v>19</v>
      </c>
      <c r="K5" s="50" t="s">
        <v>11</v>
      </c>
      <c r="L5" s="51" t="s">
        <v>12</v>
      </c>
      <c r="M5" s="51"/>
      <c r="N5" s="51"/>
      <c r="O5" s="51"/>
      <c r="P5" s="113"/>
      <c r="Q5" s="44"/>
      <c r="R5" s="44"/>
      <c r="S5" s="44"/>
      <c r="T5" s="43"/>
    </row>
    <row r="6" spans="1:20" ht="20.25" customHeight="1" x14ac:dyDescent="0.2">
      <c r="A6" s="220" t="s">
        <v>13</v>
      </c>
      <c r="B6" s="220"/>
      <c r="C6" s="52">
        <v>42019</v>
      </c>
      <c r="D6" s="53"/>
      <c r="E6" s="54"/>
      <c r="G6" s="55" t="s">
        <v>14</v>
      </c>
      <c r="H6" s="71">
        <v>7</v>
      </c>
      <c r="I6" s="56" t="s">
        <v>20</v>
      </c>
      <c r="K6" s="50" t="s">
        <v>15</v>
      </c>
      <c r="L6" s="51" t="s">
        <v>12</v>
      </c>
      <c r="M6" s="51" t="s">
        <v>12</v>
      </c>
      <c r="N6" s="51"/>
      <c r="O6" s="51"/>
      <c r="P6" s="113"/>
      <c r="Q6" s="44"/>
      <c r="R6" s="44"/>
      <c r="S6" s="44"/>
      <c r="T6" s="43"/>
    </row>
    <row r="7" spans="1:20" ht="20.25" customHeight="1" x14ac:dyDescent="0.2">
      <c r="A7" s="39"/>
      <c r="B7" s="57"/>
      <c r="C7" s="57"/>
      <c r="D7" s="57"/>
      <c r="E7" s="57"/>
      <c r="F7" s="57"/>
      <c r="G7" s="55" t="s">
        <v>16</v>
      </c>
      <c r="H7" s="72"/>
      <c r="I7" s="56" t="s">
        <v>21</v>
      </c>
      <c r="J7" s="42"/>
      <c r="K7" s="50" t="s">
        <v>17</v>
      </c>
      <c r="L7" s="51" t="s">
        <v>12</v>
      </c>
      <c r="M7" s="51" t="s">
        <v>12</v>
      </c>
      <c r="N7" s="51" t="s">
        <v>12</v>
      </c>
      <c r="O7" s="51"/>
      <c r="P7" s="113"/>
      <c r="Q7" s="44"/>
      <c r="R7" s="44"/>
      <c r="S7" s="44"/>
      <c r="T7" s="43"/>
    </row>
    <row r="8" spans="1:20" ht="20.25" customHeight="1" x14ac:dyDescent="0.2">
      <c r="A8" s="39"/>
      <c r="B8" s="40"/>
      <c r="C8" s="40"/>
      <c r="D8" s="40"/>
      <c r="E8" s="114"/>
      <c r="F8" s="40"/>
      <c r="G8" s="41"/>
      <c r="H8" s="40"/>
      <c r="I8" s="56" t="s">
        <v>22</v>
      </c>
      <c r="J8" s="42"/>
      <c r="K8" s="50" t="s">
        <v>18</v>
      </c>
      <c r="L8" s="51" t="s">
        <v>12</v>
      </c>
      <c r="M8" s="51" t="s">
        <v>12</v>
      </c>
      <c r="N8" s="51" t="s">
        <v>12</v>
      </c>
      <c r="O8" s="51" t="s">
        <v>12</v>
      </c>
      <c r="P8" s="113"/>
      <c r="Q8" s="40"/>
      <c r="R8" s="40"/>
      <c r="S8" s="40"/>
      <c r="T8" s="43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">
      <c r="A10" s="59"/>
      <c r="B10" s="60">
        <v>42168</v>
      </c>
      <c r="C10" s="61" t="s">
        <v>87</v>
      </c>
      <c r="D10" s="37" t="s">
        <v>29</v>
      </c>
      <c r="E10" s="37"/>
      <c r="F10" s="64" t="s">
        <v>88</v>
      </c>
      <c r="G10" s="64"/>
      <c r="H10" s="37"/>
      <c r="I10" s="37"/>
      <c r="J10" s="60"/>
      <c r="K10" s="62"/>
      <c r="L10" s="37"/>
      <c r="M10" s="37"/>
      <c r="N10" s="37"/>
      <c r="O10" s="37"/>
      <c r="P10" s="37"/>
      <c r="Q10" s="110"/>
      <c r="R10" s="37"/>
      <c r="S10" s="37"/>
      <c r="T10" s="37"/>
    </row>
    <row r="11" spans="1:20" x14ac:dyDescent="0.2">
      <c r="A11" s="59" t="s">
        <v>62</v>
      </c>
      <c r="B11" s="60">
        <v>42136</v>
      </c>
      <c r="C11" s="61"/>
      <c r="D11" s="37" t="s">
        <v>30</v>
      </c>
      <c r="E11" s="37" t="s">
        <v>91</v>
      </c>
      <c r="F11" s="64" t="s">
        <v>95</v>
      </c>
      <c r="G11" s="64" t="s">
        <v>96</v>
      </c>
      <c r="H11" s="37"/>
      <c r="I11" s="37"/>
      <c r="J11" s="60">
        <v>42187</v>
      </c>
      <c r="K11" s="62" t="str">
        <f t="shared" ref="K11" ca="1" si="0">IF(J11="","",IF(N11="X","",IF(J11-TODAY()&gt;0,J11-TODAY(),"Retard")))</f>
        <v/>
      </c>
      <c r="L11" s="37" t="s">
        <v>12</v>
      </c>
      <c r="M11" s="37" t="s">
        <v>12</v>
      </c>
      <c r="N11" s="37" t="s">
        <v>12</v>
      </c>
      <c r="O11" s="37"/>
      <c r="P11" s="37"/>
      <c r="Q11" s="110"/>
      <c r="R11" s="37"/>
      <c r="S11" s="37"/>
      <c r="T11" s="37"/>
    </row>
    <row r="12" spans="1:20" x14ac:dyDescent="0.2">
      <c r="A12" s="66"/>
      <c r="B12" s="60">
        <v>42170</v>
      </c>
      <c r="C12" s="61"/>
      <c r="D12" s="37" t="s">
        <v>31</v>
      </c>
      <c r="E12" s="64"/>
      <c r="F12" s="64" t="s">
        <v>97</v>
      </c>
      <c r="G12" s="64"/>
      <c r="H12" s="64"/>
      <c r="I12" s="64"/>
      <c r="J12" s="67"/>
      <c r="K12" s="69" t="str">
        <f t="shared" ref="K12:K16" ca="1" si="1">IF(J12="","",IF(N12="X","",IF(J12-TODAY()&gt;0,J12-TODAY(),"Retard")))</f>
        <v/>
      </c>
      <c r="L12" s="68"/>
      <c r="M12" s="68"/>
      <c r="N12" s="68"/>
      <c r="O12" s="68"/>
      <c r="P12" s="64"/>
      <c r="Q12" s="110"/>
      <c r="R12" s="102"/>
      <c r="S12" s="37"/>
      <c r="T12" s="37"/>
    </row>
    <row r="13" spans="1:20" x14ac:dyDescent="0.2">
      <c r="A13" s="59"/>
      <c r="B13" s="67"/>
      <c r="C13" s="61"/>
      <c r="D13" s="37"/>
      <c r="E13" s="37"/>
      <c r="F13" s="38"/>
      <c r="G13" s="1"/>
      <c r="H13" s="37"/>
      <c r="I13" s="37"/>
      <c r="J13" s="60"/>
      <c r="K13" s="62" t="str">
        <f t="shared" ca="1" si="1"/>
        <v/>
      </c>
      <c r="L13" s="51"/>
      <c r="M13" s="51"/>
      <c r="N13" s="51"/>
      <c r="O13" s="51"/>
      <c r="P13" s="37"/>
      <c r="Q13" s="110"/>
      <c r="R13" s="37"/>
      <c r="S13" s="102"/>
      <c r="T13" s="102"/>
    </row>
    <row r="14" spans="1:20" x14ac:dyDescent="0.2">
      <c r="A14" s="59"/>
      <c r="B14" s="67"/>
      <c r="C14" s="61"/>
      <c r="D14" s="37"/>
      <c r="E14" s="37"/>
      <c r="F14" s="38"/>
      <c r="G14" s="1"/>
      <c r="H14" s="37"/>
      <c r="I14" s="38"/>
      <c r="J14" s="60"/>
      <c r="K14" s="62" t="str">
        <f t="shared" ca="1" si="1"/>
        <v/>
      </c>
      <c r="L14" s="51"/>
      <c r="M14" s="51"/>
      <c r="N14" s="51"/>
      <c r="O14" s="51"/>
      <c r="P14" s="37"/>
      <c r="Q14" s="110"/>
      <c r="R14" s="37"/>
      <c r="S14" s="103"/>
      <c r="T14" s="103"/>
    </row>
    <row r="15" spans="1:20" x14ac:dyDescent="0.2">
      <c r="A15" s="59"/>
      <c r="B15" s="67"/>
      <c r="C15" s="61"/>
      <c r="D15" s="37"/>
      <c r="E15" s="37"/>
      <c r="F15" s="38"/>
      <c r="G15" s="1"/>
      <c r="H15" s="37"/>
      <c r="I15" s="37"/>
      <c r="J15" s="60"/>
      <c r="K15" s="62" t="str">
        <f t="shared" ca="1" si="1"/>
        <v/>
      </c>
      <c r="L15" s="51"/>
      <c r="M15" s="51"/>
      <c r="N15" s="51"/>
      <c r="O15" s="51"/>
      <c r="P15" s="37"/>
      <c r="Q15" s="110"/>
      <c r="R15" s="37"/>
      <c r="S15" s="102"/>
      <c r="T15" s="102"/>
    </row>
    <row r="16" spans="1:20" x14ac:dyDescent="0.2">
      <c r="A16" s="59"/>
      <c r="B16" s="67"/>
      <c r="C16" s="61"/>
      <c r="D16" s="37"/>
      <c r="E16" s="37"/>
      <c r="F16" s="38"/>
      <c r="G16" s="1"/>
      <c r="H16" s="37"/>
      <c r="I16" s="38"/>
      <c r="J16" s="60"/>
      <c r="K16" s="62" t="str">
        <f t="shared" ca="1" si="1"/>
        <v/>
      </c>
      <c r="L16" s="51"/>
      <c r="M16" s="51"/>
      <c r="N16" s="51"/>
      <c r="O16" s="51"/>
      <c r="P16" s="37"/>
      <c r="Q16" s="110"/>
      <c r="R16" s="37"/>
      <c r="S16" s="103"/>
      <c r="T16" s="103"/>
    </row>
  </sheetData>
  <sheetProtection selectLockedCells="1"/>
  <mergeCells count="4">
    <mergeCell ref="C2:Q2"/>
    <mergeCell ref="A5:B5"/>
    <mergeCell ref="A6:B6"/>
    <mergeCell ref="A1:O1"/>
  </mergeCells>
  <conditionalFormatting sqref="S16:T16 A15:C16 L15:N16 A12 L12:N12 C12">
    <cfRule type="expression" dxfId="194" priority="69" stopIfTrue="1">
      <formula>AND($L12="X",$M12="X",$N12="X")</formula>
    </cfRule>
  </conditionalFormatting>
  <conditionalFormatting sqref="H15:J16 H12:J12">
    <cfRule type="expression" dxfId="193" priority="68" stopIfTrue="1">
      <formula>AND($L12="X",$M12="X",$N12="X")</formula>
    </cfRule>
  </conditionalFormatting>
  <conditionalFormatting sqref="P15:P16 P12">
    <cfRule type="cellIs" dxfId="192" priority="67" stopIfTrue="1" operator="equal">
      <formula>"x"</formula>
    </cfRule>
  </conditionalFormatting>
  <conditionalFormatting sqref="K11:K16">
    <cfRule type="cellIs" dxfId="191" priority="64" stopIfTrue="1" operator="lessThanOrEqual">
      <formula>$H$6</formula>
    </cfRule>
    <cfRule type="cellIs" dxfId="190" priority="65" stopIfTrue="1" operator="equal">
      <formula>"Retard"</formula>
    </cfRule>
    <cfRule type="expression" dxfId="189" priority="66" stopIfTrue="1">
      <formula>AND($L11="X",$M11="X",$N11="X")</formula>
    </cfRule>
  </conditionalFormatting>
  <conditionalFormatting sqref="P15:P16 P12">
    <cfRule type="cellIs" dxfId="188" priority="63" operator="notEqual">
      <formula>""</formula>
    </cfRule>
  </conditionalFormatting>
  <conditionalFormatting sqref="O15:O16 O12">
    <cfRule type="cellIs" dxfId="187" priority="62" stopIfTrue="1" operator="equal">
      <formula>"x"</formula>
    </cfRule>
  </conditionalFormatting>
  <conditionalFormatting sqref="S12">
    <cfRule type="expression" dxfId="186" priority="58" stopIfTrue="1">
      <formula>AND($L12="X",$M12="X",$N12="X")</formula>
    </cfRule>
  </conditionalFormatting>
  <conditionalFormatting sqref="S15">
    <cfRule type="expression" dxfId="185" priority="56" stopIfTrue="1">
      <formula>AND($L15="X",$M15="X",$N15="X")</formula>
    </cfRule>
  </conditionalFormatting>
  <conditionalFormatting sqref="T12">
    <cfRule type="expression" dxfId="184" priority="55" stopIfTrue="1">
      <formula>AND($L12="X",$M12="X",$N12="X")</formula>
    </cfRule>
  </conditionalFormatting>
  <conditionalFormatting sqref="T15">
    <cfRule type="expression" dxfId="183" priority="54" stopIfTrue="1">
      <formula>AND($L15="X",$M15="X",$N15="X")</formula>
    </cfRule>
  </conditionalFormatting>
  <conditionalFormatting sqref="S14:T14 A13:C14 L13:N14">
    <cfRule type="expression" dxfId="182" priority="53" stopIfTrue="1">
      <formula>AND($L13="X",$M13="X",$N13="X")</formula>
    </cfRule>
  </conditionalFormatting>
  <conditionalFormatting sqref="H13:J14">
    <cfRule type="expression" dxfId="181" priority="52" stopIfTrue="1">
      <formula>AND($L13="X",$M13="X",$N13="X")</formula>
    </cfRule>
  </conditionalFormatting>
  <conditionalFormatting sqref="P13:P14">
    <cfRule type="cellIs" dxfId="180" priority="51" stopIfTrue="1" operator="equal">
      <formula>"x"</formula>
    </cfRule>
  </conditionalFormatting>
  <conditionalFormatting sqref="P13:P14">
    <cfRule type="cellIs" dxfId="179" priority="47" operator="notEqual">
      <formula>""</formula>
    </cfRule>
  </conditionalFormatting>
  <conditionalFormatting sqref="O13:O14">
    <cfRule type="cellIs" dxfId="178" priority="46" stopIfTrue="1" operator="equal">
      <formula>"x"</formula>
    </cfRule>
  </conditionalFormatting>
  <conditionalFormatting sqref="S13">
    <cfRule type="expression" dxfId="177" priority="43" stopIfTrue="1">
      <formula>AND($L13="X",$M13="X",$N13="X")</formula>
    </cfRule>
  </conditionalFormatting>
  <conditionalFormatting sqref="T13">
    <cfRule type="expression" dxfId="176" priority="42" stopIfTrue="1">
      <formula>AND($L13="X",$M13="X",$N13="X")</formula>
    </cfRule>
  </conditionalFormatting>
  <conditionalFormatting sqref="L11:N11 A11:C11">
    <cfRule type="expression" dxfId="175" priority="27" stopIfTrue="1">
      <formula>AND($L11="X",$M11="X",$N11="X")</formula>
    </cfRule>
  </conditionalFormatting>
  <conditionalFormatting sqref="H11:J11">
    <cfRule type="expression" dxfId="174" priority="26" stopIfTrue="1">
      <formula>AND($L11="X",$M11="X",$N11="X")</formula>
    </cfRule>
  </conditionalFormatting>
  <conditionalFormatting sqref="P11">
    <cfRule type="cellIs" dxfId="173" priority="25" stopIfTrue="1" operator="equal">
      <formula>"x"</formula>
    </cfRule>
  </conditionalFormatting>
  <conditionalFormatting sqref="P11">
    <cfRule type="cellIs" dxfId="172" priority="24" operator="notEqual">
      <formula>""</formula>
    </cfRule>
  </conditionalFormatting>
  <conditionalFormatting sqref="O11">
    <cfRule type="cellIs" dxfId="171" priority="23" stopIfTrue="1" operator="equal">
      <formula>"x"</formula>
    </cfRule>
  </conditionalFormatting>
  <conditionalFormatting sqref="S11">
    <cfRule type="expression" dxfId="170" priority="22" stopIfTrue="1">
      <formula>AND($L11="X",$M11="X",$N11="X")</formula>
    </cfRule>
  </conditionalFormatting>
  <conditionalFormatting sqref="R11">
    <cfRule type="expression" dxfId="169" priority="21" stopIfTrue="1">
      <formula>AND($L11="X",$M11="X",$N11="X")</formula>
    </cfRule>
  </conditionalFormatting>
  <conditionalFormatting sqref="T11">
    <cfRule type="expression" dxfId="168" priority="20" stopIfTrue="1">
      <formula>AND($L11="X",$M11="X",$N11="X")</formula>
    </cfRule>
  </conditionalFormatting>
  <conditionalFormatting sqref="B12">
    <cfRule type="expression" dxfId="167" priority="19" stopIfTrue="1">
      <formula>AND(#REF!="X",#REF!="X",#REF!="X")</formula>
    </cfRule>
  </conditionalFormatting>
  <conditionalFormatting sqref="B12">
    <cfRule type="expression" dxfId="166" priority="18" stopIfTrue="1">
      <formula>AND(#REF!="X",#REF!="X",#REF!="X")</formula>
    </cfRule>
  </conditionalFormatting>
  <conditionalFormatting sqref="P10">
    <cfRule type="cellIs" dxfId="165" priority="12" stopIfTrue="1" operator="equal">
      <formula>"x"</formula>
    </cfRule>
  </conditionalFormatting>
  <conditionalFormatting sqref="P10">
    <cfRule type="cellIs" dxfId="164" priority="11" operator="notEqual">
      <formula>""</formula>
    </cfRule>
  </conditionalFormatting>
  <conditionalFormatting sqref="O10">
    <cfRule type="cellIs" dxfId="163" priority="10" stopIfTrue="1" operator="equal">
      <formula>"x"</formula>
    </cfRule>
  </conditionalFormatting>
  <conditionalFormatting sqref="K10">
    <cfRule type="cellIs" dxfId="162" priority="15" stopIfTrue="1" operator="equal">
      <formula>"Retard"</formula>
    </cfRule>
  </conditionalFormatting>
  <conditionalFormatting sqref="P10">
    <cfRule type="cellIs" dxfId="161" priority="5" stopIfTrue="1" operator="equal">
      <formula>"x"</formula>
    </cfRule>
  </conditionalFormatting>
  <conditionalFormatting sqref="P10">
    <cfRule type="cellIs" dxfId="160" priority="4" operator="notEqual">
      <formula>""</formula>
    </cfRule>
  </conditionalFormatting>
  <conditionalFormatting sqref="O10">
    <cfRule type="cellIs" dxfId="159" priority="3" stopIfTrue="1" operator="equal">
      <formula>"x"</formula>
    </cfRule>
  </conditionalFormatting>
  <conditionalFormatting sqref="K10">
    <cfRule type="cellIs" dxfId="158" priority="8" stopIfTrue="1" operator="equal">
      <formula>"Retard"</formula>
    </cfRule>
  </conditionalFormatting>
  <conditionalFormatting sqref="A10">
    <cfRule type="expression" dxfId="157" priority="1" stopIfTrue="1">
      <formula>AND($L10="X",$M10="X",$N10="X")</formula>
    </cfRule>
  </conditionalFormatting>
  <dataValidations count="3">
    <dataValidation type="list" allowBlank="1" showInputMessage="1" showErrorMessage="1" sqref="AWK10:AWK16 BGG10:BGG16 BQC10:BQC16 BZY10:BZY16 CJU10:CJU16 CTQ10:CTQ16 DDM10:DDM16 DNI10:DNI16 DXE10:DXE16 EHA10:EHA16 EQW10:EQW16 FAS10:FAS16 FKO10:FKO16 FUK10:FUK16 GEG10:GEG16 GOC10:GOC16 GXY10:GXY16 HHU10:HHU16 HRQ10:HRQ16 IBM10:IBM16 ILI10:ILI16 IVE10:IVE16 JFA10:JFA16 JOW10:JOW16 JYS10:JYS16 KIO10:KIO16 KSK10:KSK16 LCG10:LCG16 LMC10:LMC16 LVY10:LVY16 MFU10:MFU16 MPQ10:MPQ16 MZM10:MZM16 NJI10:NJI16 NTE10:NTE16 ODA10:ODA16 OMW10:OMW16 OWS10:OWS16 PGO10:PGO16 PQK10:PQK16 QAG10:QAG16 QKC10:QKC16 QTY10:QTY16 RDU10:RDU16 RNQ10:RNQ16 RXM10:RXM16 SHI10:SHI16 SRE10:SRE16 TBA10:TBA16 TKW10:TKW16 TUS10:TUS16 UEO10:UEO16 UOK10:UOK16 UYG10:UYG16 VIC10:VIC16 VRY10:VRY16 WBU10:WBU16 WLQ10:WLQ16 SW10:SW16 WVM10:WVM16 JA10:JA16 ACS10:ACS16 AMO10:AMO16">
      <formula1>Unites</formula1>
    </dataValidation>
    <dataValidation type="list" allowBlank="1" showInputMessage="1" showErrorMessage="1" sqref="D10:E16">
      <formula1>Causes</formula1>
    </dataValidation>
    <dataValidation type="list" allowBlank="1" showInputMessage="1" showErrorMessage="1" sqref="T10:T16">
      <formula1>Lieu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5" r:id="rId3" name="Button 11">
              <controlPr defaultSize="0" print="0" autoFill="0" autoPict="0" macro="[0]!transferer">
                <anchor moveWithCells="1" sizeWithCells="1">
                  <from>
                    <xdr:col>15</xdr:col>
                    <xdr:colOff>752475</xdr:colOff>
                    <xdr:row>4</xdr:row>
                    <xdr:rowOff>0</xdr:rowOff>
                  </from>
                  <to>
                    <xdr:col>17</xdr:col>
                    <xdr:colOff>533400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4" name="Button 12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0</xdr:rowOff>
                  </from>
                  <to>
                    <xdr:col>5</xdr:col>
                    <xdr:colOff>371475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9" stopIfTrue="1" id="{1864A744-E128-48AB-B8FC-BD4F2F0193D1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R15</xm:sqref>
        </x14:conditionalFormatting>
        <x14:conditionalFormatting xmlns:xm="http://schemas.microsoft.com/office/excel/2006/main">
          <x14:cfRule type="expression" priority="60" stopIfTrue="1" id="{5A1B79E6-B706-4846-A52A-596EAD9294F8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R12</xm:sqref>
        </x14:conditionalFormatting>
        <x14:conditionalFormatting xmlns:xm="http://schemas.microsoft.com/office/excel/2006/main">
          <x14:cfRule type="expression" priority="61" stopIfTrue="1" id="{9892CCE4-8C77-4E23-9036-75F09BB68A89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R16</xm:sqref>
        </x14:conditionalFormatting>
        <x14:conditionalFormatting xmlns:xm="http://schemas.microsoft.com/office/excel/2006/main">
          <x14:cfRule type="expression" priority="44" stopIfTrue="1" id="{A65BFA66-3CDB-4240-BDEB-313528D10015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R13</xm:sqref>
        </x14:conditionalFormatting>
        <x14:conditionalFormatting xmlns:xm="http://schemas.microsoft.com/office/excel/2006/main">
          <x14:cfRule type="expression" priority="45" stopIfTrue="1" id="{923FE6FB-6553-4A63-A8C0-AE596E963A4F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expression" priority="13" stopIfTrue="1" id="{111CDDCA-820B-4DF5-9411-0B0867418DFE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L10:N10 B10:C10 H10:J10 R10:T10</xm:sqref>
        </x14:conditionalFormatting>
        <x14:conditionalFormatting xmlns:xm="http://schemas.microsoft.com/office/excel/2006/main">
          <x14:cfRule type="cellIs" priority="14" stopIfTrue="1" operator="lessThanOrEqual" id="{12E3807E-45F5-4E28-BB61-956BC48FFD83}">
            <xm:f>A!#REF!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16" stopIfTrue="1" id="{EDD3E450-BC1B-40D5-A79D-67715FE411B6}">
            <xm:f>AND(A!#REF!="X",A!#REF!="X",A!#REF!="X")</xm:f>
            <x14:dxf>
              <fill>
                <patternFill>
                  <bgColor rgb="FF00FF00"/>
                </patternFill>
              </fill>
            </x14:dxf>
          </x14:cfRule>
          <xm:sqref>K10</xm:sqref>
        </x14:conditionalFormatting>
        <x14:conditionalFormatting xmlns:xm="http://schemas.microsoft.com/office/excel/2006/main">
          <x14:cfRule type="expression" priority="6" stopIfTrue="1" id="{A36BC48B-BAF0-4613-B08F-FD73E9BA4F21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L10:N10 B10:C10 H10:J10 R10:T10</xm:sqref>
        </x14:conditionalFormatting>
        <x14:conditionalFormatting xmlns:xm="http://schemas.microsoft.com/office/excel/2006/main">
          <x14:cfRule type="cellIs" priority="7" stopIfTrue="1" operator="lessThanOrEqual" id="{2AA4CC83-96AA-4BF4-B8DA-656ACEDF6CA6}">
            <xm:f>A!#REF!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9" stopIfTrue="1" id="{027904A0-CB75-4551-A437-85414344CD08}">
            <xm:f>AND(A!#REF!="X",A!#REF!="X",A!#REF!="X")</xm:f>
            <x14:dxf>
              <fill>
                <patternFill>
                  <bgColor rgb="FF00FF00"/>
                </patternFill>
              </fill>
            </x14:dxf>
          </x14:cfRule>
          <xm:sqref>K10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0.59999389629810485"/>
  </sheetPr>
  <dimension ref="A1:T16"/>
  <sheetViews>
    <sheetView showGridLines="0" zoomScale="63" zoomScaleNormal="63" workbookViewId="0">
      <selection activeCell="A10" sqref="A10:XFD11"/>
    </sheetView>
  </sheetViews>
  <sheetFormatPr baseColWidth="10" defaultColWidth="11.42578125" defaultRowHeight="12.75" x14ac:dyDescent="0.2"/>
  <cols>
    <col min="1" max="1" width="9.140625" style="70" customWidth="1"/>
    <col min="2" max="2" width="13.7109375" style="65" customWidth="1"/>
    <col min="3" max="3" width="13.7109375" style="77" customWidth="1"/>
    <col min="4" max="5" width="16.7109375" style="65" customWidth="1"/>
    <col min="6" max="6" width="36.7109375" style="65" customWidth="1"/>
    <col min="7" max="7" width="46.7109375" style="65" customWidth="1"/>
    <col min="8" max="9" width="10.7109375" style="65" customWidth="1"/>
    <col min="10" max="10" width="11.7109375" style="65" customWidth="1"/>
    <col min="11" max="11" width="11.7109375" style="176" customWidth="1"/>
    <col min="12" max="15" width="5.5703125" style="65" customWidth="1"/>
    <col min="16" max="16" width="12.28515625" style="65" customWidth="1"/>
    <col min="17" max="17" width="20.7109375" style="65" customWidth="1"/>
    <col min="18" max="18" width="15.7109375" style="43" customWidth="1"/>
    <col min="19" max="19" width="15.7109375" style="41" customWidth="1"/>
    <col min="20" max="20" width="15.5703125" style="41" bestFit="1" customWidth="1"/>
    <col min="21" max="16384" width="11.42578125" style="65"/>
  </cols>
  <sheetData>
    <row r="1" spans="1:20" ht="15" customHeight="1" x14ac:dyDescent="0.2">
      <c r="A1" s="222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40"/>
      <c r="Q1" s="40"/>
      <c r="R1" s="40"/>
      <c r="S1" s="40"/>
      <c r="T1" s="43"/>
    </row>
    <row r="2" spans="1:20" s="43" customFormat="1" ht="26.25" customHeight="1" x14ac:dyDescent="0.2">
      <c r="A2" s="39"/>
      <c r="B2" s="40"/>
      <c r="C2" s="211" t="s">
        <v>56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</row>
    <row r="3" spans="1:20" x14ac:dyDescent="0.2">
      <c r="A3" s="39"/>
      <c r="B3" s="40"/>
      <c r="C3" s="40"/>
      <c r="D3" s="40"/>
      <c r="E3" s="114"/>
      <c r="F3" s="40"/>
      <c r="G3" s="41"/>
      <c r="H3" s="40"/>
      <c r="I3" s="40"/>
      <c r="J3" s="42"/>
      <c r="K3" s="96" t="s">
        <v>9</v>
      </c>
      <c r="L3" s="97"/>
      <c r="M3" s="98"/>
      <c r="N3" s="99"/>
      <c r="O3" s="100" t="s">
        <v>38</v>
      </c>
      <c r="P3" s="101"/>
      <c r="Q3" s="40"/>
      <c r="R3" s="40"/>
      <c r="S3" s="40"/>
      <c r="T3" s="43"/>
    </row>
    <row r="4" spans="1:20" x14ac:dyDescent="0.2">
      <c r="A4" s="39"/>
      <c r="B4" s="40"/>
      <c r="C4" s="44"/>
      <c r="D4" s="44"/>
      <c r="E4" s="45"/>
      <c r="F4" s="44"/>
      <c r="G4" s="201" t="s">
        <v>39</v>
      </c>
      <c r="H4" s="170">
        <f>COUNTA($G$12:G149758)</f>
        <v>5</v>
      </c>
      <c r="I4" s="44"/>
      <c r="J4" s="42"/>
      <c r="K4" s="43"/>
      <c r="L4" s="175">
        <f>COUNTA(L12:L149766)-M4-N4-O4</f>
        <v>0</v>
      </c>
      <c r="M4" s="175">
        <f>COUNTA(M12:M149766)-N4-O4</f>
        <v>0</v>
      </c>
      <c r="N4" s="175">
        <f>COUNTA(N12:N149766)-O4</f>
        <v>0</v>
      </c>
      <c r="O4" s="174">
        <f>COUNTA(O12:O149766)</f>
        <v>0</v>
      </c>
      <c r="P4" s="43"/>
      <c r="Q4" s="87"/>
      <c r="R4" s="44"/>
      <c r="S4" s="44"/>
      <c r="T4" s="43"/>
    </row>
    <row r="5" spans="1:20" ht="20.25" customHeight="1" x14ac:dyDescent="0.2">
      <c r="A5" s="219" t="s">
        <v>10</v>
      </c>
      <c r="B5" s="219"/>
      <c r="C5" s="46">
        <f ca="1">TODAY()</f>
        <v>42403</v>
      </c>
      <c r="D5" s="47"/>
      <c r="E5" s="48"/>
      <c r="F5" s="49"/>
      <c r="G5" s="43"/>
      <c r="H5" s="43"/>
      <c r="I5" s="56" t="s">
        <v>19</v>
      </c>
      <c r="K5" s="50" t="s">
        <v>11</v>
      </c>
      <c r="L5" s="51" t="s">
        <v>12</v>
      </c>
      <c r="M5" s="51"/>
      <c r="N5" s="51"/>
      <c r="O5" s="51"/>
      <c r="P5" s="113"/>
      <c r="Q5" s="44"/>
      <c r="R5" s="44"/>
      <c r="S5" s="44"/>
      <c r="T5" s="43"/>
    </row>
    <row r="6" spans="1:20" ht="20.25" customHeight="1" x14ac:dyDescent="0.2">
      <c r="A6" s="220" t="s">
        <v>13</v>
      </c>
      <c r="B6" s="220"/>
      <c r="C6" s="52">
        <v>42019</v>
      </c>
      <c r="D6" s="53"/>
      <c r="E6" s="54"/>
      <c r="G6" s="55" t="s">
        <v>14</v>
      </c>
      <c r="H6" s="71">
        <v>7</v>
      </c>
      <c r="I6" s="56" t="s">
        <v>20</v>
      </c>
      <c r="K6" s="50" t="s">
        <v>15</v>
      </c>
      <c r="L6" s="51" t="s">
        <v>12</v>
      </c>
      <c r="M6" s="51" t="s">
        <v>12</v>
      </c>
      <c r="N6" s="51"/>
      <c r="O6" s="51"/>
      <c r="P6" s="113"/>
      <c r="Q6" s="44"/>
      <c r="R6" s="44"/>
      <c r="S6" s="44"/>
      <c r="T6" s="43"/>
    </row>
    <row r="7" spans="1:20" ht="20.25" customHeight="1" x14ac:dyDescent="0.2">
      <c r="A7" s="39"/>
      <c r="B7" s="57"/>
      <c r="C7" s="57"/>
      <c r="D7" s="57"/>
      <c r="E7" s="57"/>
      <c r="F7" s="57"/>
      <c r="G7" s="55" t="s">
        <v>16</v>
      </c>
      <c r="H7" s="72"/>
      <c r="I7" s="56" t="s">
        <v>21</v>
      </c>
      <c r="J7" s="42"/>
      <c r="K7" s="50" t="s">
        <v>17</v>
      </c>
      <c r="L7" s="51" t="s">
        <v>12</v>
      </c>
      <c r="M7" s="51" t="s">
        <v>12</v>
      </c>
      <c r="N7" s="51" t="s">
        <v>12</v>
      </c>
      <c r="O7" s="51"/>
      <c r="P7" s="113"/>
      <c r="Q7" s="44"/>
      <c r="R7" s="44"/>
      <c r="S7" s="44"/>
      <c r="T7" s="43"/>
    </row>
    <row r="8" spans="1:20" ht="20.25" customHeight="1" x14ac:dyDescent="0.2">
      <c r="A8" s="39"/>
      <c r="B8" s="40"/>
      <c r="C8" s="40"/>
      <c r="D8" s="40"/>
      <c r="E8" s="114"/>
      <c r="F8" s="40"/>
      <c r="G8" s="41"/>
      <c r="H8" s="40"/>
      <c r="I8" s="56" t="s">
        <v>22</v>
      </c>
      <c r="J8" s="42"/>
      <c r="K8" s="50" t="s">
        <v>18</v>
      </c>
      <c r="L8" s="51" t="s">
        <v>12</v>
      </c>
      <c r="M8" s="51" t="s">
        <v>12</v>
      </c>
      <c r="N8" s="51" t="s">
        <v>12</v>
      </c>
      <c r="O8" s="51" t="s">
        <v>12</v>
      </c>
      <c r="P8" s="113"/>
      <c r="Q8" s="40"/>
      <c r="R8" s="40"/>
      <c r="S8" s="40"/>
      <c r="T8" s="43"/>
    </row>
    <row r="9" spans="1:20" s="202" customFormat="1" ht="78.75" x14ac:dyDescent="0.25">
      <c r="A9" s="196" t="s">
        <v>40</v>
      </c>
      <c r="B9" s="196" t="s">
        <v>41</v>
      </c>
      <c r="C9" s="196" t="s">
        <v>42</v>
      </c>
      <c r="D9" s="196" t="s">
        <v>43</v>
      </c>
      <c r="E9" s="196" t="s">
        <v>44</v>
      </c>
      <c r="F9" s="196" t="s">
        <v>45</v>
      </c>
      <c r="G9" s="196" t="s">
        <v>46</v>
      </c>
      <c r="H9" s="196" t="s">
        <v>0</v>
      </c>
      <c r="I9" s="196" t="s">
        <v>1</v>
      </c>
      <c r="J9" s="197" t="s">
        <v>2</v>
      </c>
      <c r="K9" s="196" t="s">
        <v>3</v>
      </c>
      <c r="L9" s="198" t="s">
        <v>4</v>
      </c>
      <c r="M9" s="198" t="s">
        <v>5</v>
      </c>
      <c r="N9" s="198" t="s">
        <v>6</v>
      </c>
      <c r="O9" s="198" t="s">
        <v>7</v>
      </c>
      <c r="P9" s="197" t="s">
        <v>47</v>
      </c>
      <c r="Q9" s="196" t="s">
        <v>48</v>
      </c>
      <c r="R9" s="199" t="s">
        <v>49</v>
      </c>
      <c r="S9" s="199" t="s">
        <v>50</v>
      </c>
      <c r="T9" s="199" t="s">
        <v>51</v>
      </c>
    </row>
    <row r="12" spans="1:20" x14ac:dyDescent="0.2">
      <c r="A12" s="59" t="s">
        <v>62</v>
      </c>
      <c r="B12" s="60">
        <v>42175</v>
      </c>
      <c r="C12" s="61" t="s">
        <v>98</v>
      </c>
      <c r="D12" s="37" t="s">
        <v>30</v>
      </c>
      <c r="E12" s="37"/>
      <c r="F12" s="64"/>
      <c r="G12" s="64" t="s">
        <v>106</v>
      </c>
      <c r="H12" s="37"/>
      <c r="I12" s="37"/>
      <c r="J12" s="60"/>
      <c r="K12" s="62" t="str">
        <f t="shared" ref="K12:K16" ca="1" si="0">IF(J12="","",IF(N12="X","",IF(J12-TODAY()&gt;0,J12-TODAY(),"Retard")))</f>
        <v/>
      </c>
      <c r="L12" s="37"/>
      <c r="M12" s="37"/>
      <c r="N12" s="37"/>
      <c r="O12" s="37"/>
      <c r="P12" s="37"/>
      <c r="Q12" s="110"/>
      <c r="R12" s="37"/>
      <c r="S12" s="37"/>
      <c r="T12" s="37"/>
    </row>
    <row r="13" spans="1:20" x14ac:dyDescent="0.2">
      <c r="A13" s="59" t="s">
        <v>63</v>
      </c>
      <c r="B13" s="60">
        <v>42262</v>
      </c>
      <c r="C13" s="61" t="s">
        <v>99</v>
      </c>
      <c r="D13" s="37" t="s">
        <v>30</v>
      </c>
      <c r="E13" s="64"/>
      <c r="F13" s="64" t="s">
        <v>103</v>
      </c>
      <c r="G13" s="64" t="s">
        <v>107</v>
      </c>
      <c r="H13" s="64"/>
      <c r="I13" s="64"/>
      <c r="J13" s="67"/>
      <c r="K13" s="69" t="str">
        <f t="shared" ca="1" si="0"/>
        <v/>
      </c>
      <c r="L13" s="68"/>
      <c r="M13" s="68"/>
      <c r="N13" s="68"/>
      <c r="O13" s="68"/>
      <c r="P13" s="64"/>
      <c r="Q13" s="110"/>
      <c r="R13" s="102"/>
      <c r="S13" s="37"/>
      <c r="T13" s="37"/>
    </row>
    <row r="14" spans="1:20" x14ac:dyDescent="0.2">
      <c r="A14" s="59" t="s">
        <v>64</v>
      </c>
      <c r="B14" s="60">
        <v>42329</v>
      </c>
      <c r="C14" s="61" t="s">
        <v>101</v>
      </c>
      <c r="D14" s="37" t="s">
        <v>32</v>
      </c>
      <c r="E14" s="37"/>
      <c r="F14" s="64" t="s">
        <v>104</v>
      </c>
      <c r="G14" s="1" t="s">
        <v>109</v>
      </c>
      <c r="H14" s="37"/>
      <c r="I14" s="37"/>
      <c r="J14" s="60"/>
      <c r="K14" s="62" t="str">
        <f t="shared" ca="1" si="0"/>
        <v/>
      </c>
      <c r="L14" s="51"/>
      <c r="M14" s="51"/>
      <c r="N14" s="51"/>
      <c r="O14" s="51"/>
      <c r="P14" s="37"/>
      <c r="Q14" s="110"/>
      <c r="R14" s="37"/>
      <c r="S14" s="102"/>
      <c r="T14" s="102"/>
    </row>
    <row r="15" spans="1:20" x14ac:dyDescent="0.2">
      <c r="A15" s="59" t="s">
        <v>65</v>
      </c>
      <c r="B15" s="60">
        <v>42330</v>
      </c>
      <c r="C15" s="61" t="s">
        <v>100</v>
      </c>
      <c r="D15" s="37" t="s">
        <v>32</v>
      </c>
      <c r="E15" s="37"/>
      <c r="F15" s="64" t="s">
        <v>105</v>
      </c>
      <c r="G15" s="1" t="s">
        <v>108</v>
      </c>
      <c r="H15" s="37"/>
      <c r="I15" s="38"/>
      <c r="J15" s="60"/>
      <c r="K15" s="62" t="str">
        <f t="shared" ca="1" si="0"/>
        <v/>
      </c>
      <c r="L15" s="51"/>
      <c r="M15" s="51"/>
      <c r="N15" s="51"/>
      <c r="O15" s="51"/>
      <c r="P15" s="37"/>
      <c r="Q15" s="110"/>
      <c r="R15" s="37"/>
      <c r="S15" s="103"/>
      <c r="T15" s="103"/>
    </row>
    <row r="16" spans="1:20" x14ac:dyDescent="0.2">
      <c r="A16" s="59" t="s">
        <v>66</v>
      </c>
      <c r="B16" s="60">
        <v>42341</v>
      </c>
      <c r="C16" s="61" t="s">
        <v>102</v>
      </c>
      <c r="D16" s="37" t="s">
        <v>30</v>
      </c>
      <c r="E16" s="37"/>
      <c r="F16" s="64" t="s">
        <v>105</v>
      </c>
      <c r="G16" s="1" t="s">
        <v>110</v>
      </c>
      <c r="H16" s="37"/>
      <c r="I16" s="37"/>
      <c r="J16" s="60"/>
      <c r="K16" s="62" t="str">
        <f t="shared" ca="1" si="0"/>
        <v/>
      </c>
      <c r="L16" s="51"/>
      <c r="M16" s="51"/>
      <c r="N16" s="51"/>
      <c r="O16" s="51"/>
      <c r="P16" s="37"/>
      <c r="Q16" s="110"/>
      <c r="R16" s="37"/>
      <c r="S16" s="102"/>
      <c r="T16" s="102"/>
    </row>
  </sheetData>
  <sheetProtection selectLockedCells="1"/>
  <sortState ref="A10:T59">
    <sortCondition descending="1" ref="A10:A59"/>
  </sortState>
  <mergeCells count="4">
    <mergeCell ref="C2:Q2"/>
    <mergeCell ref="A5:B5"/>
    <mergeCell ref="A6:B6"/>
    <mergeCell ref="A1:O1"/>
  </mergeCells>
  <conditionalFormatting sqref="B16:C16 L16:N16 B13:C13 L13:N13">
    <cfRule type="expression" dxfId="145" priority="62" stopIfTrue="1">
      <formula>AND($L13="X",$M13="X",$N13="X")</formula>
    </cfRule>
  </conditionalFormatting>
  <conditionalFormatting sqref="H16:J16 H13:J13">
    <cfRule type="expression" dxfId="144" priority="61" stopIfTrue="1">
      <formula>AND($L13="X",$M13="X",$N13="X")</formula>
    </cfRule>
  </conditionalFormatting>
  <conditionalFormatting sqref="P16 P13">
    <cfRule type="cellIs" dxfId="143" priority="60" stopIfTrue="1" operator="equal">
      <formula>"x"</formula>
    </cfRule>
  </conditionalFormatting>
  <conditionalFormatting sqref="K12:K16">
    <cfRule type="cellIs" dxfId="142" priority="57" stopIfTrue="1" operator="lessThanOrEqual">
      <formula>$H$6</formula>
    </cfRule>
    <cfRule type="cellIs" dxfId="141" priority="58" stopIfTrue="1" operator="equal">
      <formula>"Retard"</formula>
    </cfRule>
    <cfRule type="expression" dxfId="140" priority="59" stopIfTrue="1">
      <formula>AND($L12="X",$M12="X",$N12="X")</formula>
    </cfRule>
  </conditionalFormatting>
  <conditionalFormatting sqref="P16 P13">
    <cfRule type="cellIs" dxfId="139" priority="56" operator="notEqual">
      <formula>""</formula>
    </cfRule>
  </conditionalFormatting>
  <conditionalFormatting sqref="O16 O13">
    <cfRule type="cellIs" dxfId="138" priority="55" stopIfTrue="1" operator="equal">
      <formula>"x"</formula>
    </cfRule>
  </conditionalFormatting>
  <conditionalFormatting sqref="S13">
    <cfRule type="expression" dxfId="137" priority="52" stopIfTrue="1">
      <formula>AND($L13="X",$M13="X",$N13="X")</formula>
    </cfRule>
  </conditionalFormatting>
  <conditionalFormatting sqref="S16">
    <cfRule type="expression" dxfId="136" priority="51" stopIfTrue="1">
      <formula>AND($L16="X",$M16="X",$N16="X")</formula>
    </cfRule>
  </conditionalFormatting>
  <conditionalFormatting sqref="T13">
    <cfRule type="expression" dxfId="135" priority="50" stopIfTrue="1">
      <formula>AND($L13="X",$M13="X",$N13="X")</formula>
    </cfRule>
  </conditionalFormatting>
  <conditionalFormatting sqref="T16">
    <cfRule type="expression" dxfId="134" priority="49" stopIfTrue="1">
      <formula>AND($L16="X",$M16="X",$N16="X")</formula>
    </cfRule>
  </conditionalFormatting>
  <conditionalFormatting sqref="S15:T15 B14:C15 L14:N15">
    <cfRule type="expression" dxfId="133" priority="48" stopIfTrue="1">
      <formula>AND($L14="X",$M14="X",$N14="X")</formula>
    </cfRule>
  </conditionalFormatting>
  <conditionalFormatting sqref="H14:J15">
    <cfRule type="expression" dxfId="132" priority="47" stopIfTrue="1">
      <formula>AND($L14="X",$M14="X",$N14="X")</formula>
    </cfRule>
  </conditionalFormatting>
  <conditionalFormatting sqref="P14:P15">
    <cfRule type="cellIs" dxfId="131" priority="46" stopIfTrue="1" operator="equal">
      <formula>"x"</formula>
    </cfRule>
  </conditionalFormatting>
  <conditionalFormatting sqref="P14:P15">
    <cfRule type="cellIs" dxfId="130" priority="45" operator="notEqual">
      <formula>""</formula>
    </cfRule>
  </conditionalFormatting>
  <conditionalFormatting sqref="O14:O15">
    <cfRule type="cellIs" dxfId="129" priority="44" stopIfTrue="1" operator="equal">
      <formula>"x"</formula>
    </cfRule>
  </conditionalFormatting>
  <conditionalFormatting sqref="S14">
    <cfRule type="expression" dxfId="128" priority="41" stopIfTrue="1">
      <formula>AND($L14="X",$M14="X",$N14="X")</formula>
    </cfRule>
  </conditionalFormatting>
  <conditionalFormatting sqref="T14">
    <cfRule type="expression" dxfId="127" priority="40" stopIfTrue="1">
      <formula>AND($L14="X",$M14="X",$N14="X")</formula>
    </cfRule>
  </conditionalFormatting>
  <conditionalFormatting sqref="L12:N12 A12:C12 A13:A16 B12:B18">
    <cfRule type="expression" dxfId="126" priority="39" stopIfTrue="1">
      <formula>AND($L12="X",$M12="X",$N12="X")</formula>
    </cfRule>
  </conditionalFormatting>
  <conditionalFormatting sqref="H12:J12">
    <cfRule type="expression" dxfId="125" priority="38" stopIfTrue="1">
      <formula>AND($L12="X",$M12="X",$N12="X")</formula>
    </cfRule>
  </conditionalFormatting>
  <conditionalFormatting sqref="P12">
    <cfRule type="cellIs" dxfId="124" priority="37" stopIfTrue="1" operator="equal">
      <formula>"x"</formula>
    </cfRule>
  </conditionalFormatting>
  <conditionalFormatting sqref="P12">
    <cfRule type="cellIs" dxfId="123" priority="36" operator="notEqual">
      <formula>""</formula>
    </cfRule>
  </conditionalFormatting>
  <conditionalFormatting sqref="O12">
    <cfRule type="cellIs" dxfId="122" priority="35" stopIfTrue="1" operator="equal">
      <formula>"x"</formula>
    </cfRule>
  </conditionalFormatting>
  <conditionalFormatting sqref="S12">
    <cfRule type="expression" dxfId="121" priority="34" stopIfTrue="1">
      <formula>AND($L12="X",$M12="X",$N12="X")</formula>
    </cfRule>
  </conditionalFormatting>
  <conditionalFormatting sqref="R12">
    <cfRule type="expression" dxfId="120" priority="33" stopIfTrue="1">
      <formula>AND($L12="X",$M12="X",$N12="X")</formula>
    </cfRule>
  </conditionalFormatting>
  <conditionalFormatting sqref="T12">
    <cfRule type="expression" dxfId="119" priority="32" stopIfTrue="1">
      <formula>AND($L12="X",$M12="X",$N12="X")</formula>
    </cfRule>
  </conditionalFormatting>
  <dataValidations count="3">
    <dataValidation type="list" allowBlank="1" showInputMessage="1" showErrorMessage="1" sqref="T12:T16">
      <formula1>Lieu</formula1>
    </dataValidation>
    <dataValidation type="list" allowBlank="1" showInputMessage="1" showErrorMessage="1" sqref="D12:E16">
      <formula1>Causes</formula1>
    </dataValidation>
    <dataValidation type="list" allowBlank="1" showInputMessage="1" showErrorMessage="1" sqref="AWK12:AWK16 AMO12:AMO16 ACS12:ACS16 JA12:JA16 WVM12:WVM16 SW12:SW16 WLQ12:WLQ16 WBU12:WBU16 VRY12:VRY16 VIC12:VIC16 UYG12:UYG16 UOK12:UOK16 UEO12:UEO16 TUS12:TUS16 TKW12:TKW16 TBA12:TBA16 SRE12:SRE16 SHI12:SHI16 RXM12:RXM16 RNQ12:RNQ16 RDU12:RDU16 QTY12:QTY16 QKC12:QKC16 QAG12:QAG16 PQK12:PQK16 PGO12:PGO16 OWS12:OWS16 OMW12:OMW16 ODA12:ODA16 NTE12:NTE16 NJI12:NJI16 MZM12:MZM16 MPQ12:MPQ16 MFU12:MFU16 LVY12:LVY16 LMC12:LMC16 LCG12:LCG16 KSK12:KSK16 KIO12:KIO16 JYS12:JYS16 JOW12:JOW16 JFA12:JFA16 IVE12:IVE16 ILI12:ILI16 IBM12:IBM16 HRQ12:HRQ16 HHU12:HHU16 GXY12:GXY16 GOC12:GOC16 GEG12:GEG16 FUK12:FUK16 FKO12:FKO16 FAS12:FAS16 EQW12:EQW16 EHA12:EHA16 DXE12:DXE16 DNI12:DNI16 DDM12:DDM16 CTQ12:CTQ16 CJU12:CJU16 BZY12:BZY16 BQC12:BQC16 BGG12:BGG16">
      <formula1>Unites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5" r:id="rId3" name="Button 17">
              <controlPr defaultSize="0" print="0" autoFill="0" autoPict="0" macro="[0]!transferer">
                <anchor moveWithCells="1" sizeWithCells="1">
                  <from>
                    <xdr:col>15</xdr:col>
                    <xdr:colOff>752475</xdr:colOff>
                    <xdr:row>4</xdr:row>
                    <xdr:rowOff>0</xdr:rowOff>
                  </from>
                  <to>
                    <xdr:col>17</xdr:col>
                    <xdr:colOff>533400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4" name="Button 18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0</xdr:rowOff>
                  </from>
                  <to>
                    <xdr:col>5</xdr:col>
                    <xdr:colOff>371475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1FD9F88C-1C93-48CC-B4D9-8A04DBD1C81E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R16</xm:sqref>
        </x14:conditionalFormatting>
        <x14:conditionalFormatting xmlns:xm="http://schemas.microsoft.com/office/excel/2006/main">
          <x14:cfRule type="expression" priority="54" stopIfTrue="1" id="{C34C0B3F-2138-4A02-BED9-27121871EB5A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R13</xm:sqref>
        </x14:conditionalFormatting>
        <x14:conditionalFormatting xmlns:xm="http://schemas.microsoft.com/office/excel/2006/main">
          <x14:cfRule type="expression" priority="42" stopIfTrue="1" id="{9E9B6808-1956-4E9F-BBAA-95D97EDE1653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expression" priority="43" stopIfTrue="1" id="{0DDEE089-7174-4F3F-8882-4291C5DBBF88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 tint="0.59999389629810485"/>
  </sheetPr>
  <dimension ref="A1:T14"/>
  <sheetViews>
    <sheetView showGridLines="0" zoomScale="63" zoomScaleNormal="63" workbookViewId="0">
      <selection activeCell="R13" sqref="R13"/>
    </sheetView>
  </sheetViews>
  <sheetFormatPr baseColWidth="10" defaultColWidth="11.42578125" defaultRowHeight="12.75" x14ac:dyDescent="0.2"/>
  <cols>
    <col min="1" max="1" width="9.140625" style="70" customWidth="1"/>
    <col min="2" max="2" width="13.7109375" style="65" customWidth="1"/>
    <col min="3" max="3" width="13.7109375" style="77" customWidth="1"/>
    <col min="4" max="5" width="16.7109375" style="65" customWidth="1"/>
    <col min="6" max="6" width="36.7109375" style="65" customWidth="1"/>
    <col min="7" max="7" width="46.7109375" style="65" customWidth="1"/>
    <col min="8" max="9" width="10.7109375" style="65" customWidth="1"/>
    <col min="10" max="10" width="11.7109375" style="65" customWidth="1"/>
    <col min="11" max="11" width="11.7109375" style="176" customWidth="1"/>
    <col min="12" max="15" width="5.5703125" style="65" customWidth="1"/>
    <col min="16" max="16" width="12.28515625" style="65" customWidth="1"/>
    <col min="17" max="17" width="20.7109375" style="65" customWidth="1"/>
    <col min="18" max="18" width="15.7109375" style="43" customWidth="1"/>
    <col min="19" max="19" width="15.7109375" style="41" customWidth="1"/>
    <col min="20" max="20" width="15.5703125" style="41" bestFit="1" customWidth="1"/>
    <col min="21" max="16384" width="11.42578125" style="65"/>
  </cols>
  <sheetData>
    <row r="1" spans="1:20" ht="15" customHeight="1" x14ac:dyDescent="0.2">
      <c r="A1" s="222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40"/>
      <c r="Q1" s="40"/>
      <c r="R1" s="40"/>
      <c r="S1" s="40"/>
      <c r="T1" s="43"/>
    </row>
    <row r="2" spans="1:20" s="43" customFormat="1" ht="26.25" customHeight="1" x14ac:dyDescent="0.2">
      <c r="A2" s="205"/>
      <c r="B2" s="40"/>
      <c r="C2" s="211" t="s">
        <v>55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</row>
    <row r="3" spans="1:20" x14ac:dyDescent="0.2">
      <c r="A3" s="39"/>
      <c r="B3" s="40"/>
      <c r="C3" s="40"/>
      <c r="D3" s="40"/>
      <c r="E3" s="114"/>
      <c r="F3" s="40"/>
      <c r="G3" s="41"/>
      <c r="H3" s="40"/>
      <c r="I3" s="40"/>
      <c r="J3" s="42"/>
      <c r="K3" s="96" t="s">
        <v>9</v>
      </c>
      <c r="L3" s="97"/>
      <c r="M3" s="98"/>
      <c r="N3" s="99"/>
      <c r="O3" s="100" t="s">
        <v>38</v>
      </c>
      <c r="P3" s="101"/>
      <c r="Q3" s="40"/>
      <c r="R3" s="40"/>
      <c r="S3" s="40"/>
      <c r="T3" s="43"/>
    </row>
    <row r="4" spans="1:20" x14ac:dyDescent="0.2">
      <c r="A4" s="39"/>
      <c r="B4" s="40"/>
      <c r="C4" s="44"/>
      <c r="D4" s="44"/>
      <c r="E4" s="45"/>
      <c r="F4" s="44"/>
      <c r="G4" s="201" t="s">
        <v>39</v>
      </c>
      <c r="H4" s="170">
        <f>COUNTA($G$38:G1048576)</f>
        <v>0</v>
      </c>
      <c r="I4" s="44"/>
      <c r="J4" s="42"/>
      <c r="K4" s="43"/>
      <c r="L4" s="175">
        <f>COUNTA(L10:L149765)-M4-N4-O4</f>
        <v>0</v>
      </c>
      <c r="M4" s="175">
        <f>COUNTA(M10:M149765)-N4-O4</f>
        <v>1</v>
      </c>
      <c r="N4" s="175">
        <f>COUNTA(N10:N149765)-O4</f>
        <v>0</v>
      </c>
      <c r="O4" s="174">
        <f>COUNTA(O10:O149765)</f>
        <v>0</v>
      </c>
      <c r="P4" s="43"/>
      <c r="Q4" s="87"/>
      <c r="R4" s="44"/>
      <c r="S4" s="44"/>
      <c r="T4" s="43"/>
    </row>
    <row r="5" spans="1:20" ht="20.25" customHeight="1" x14ac:dyDescent="0.2">
      <c r="A5" s="219" t="s">
        <v>10</v>
      </c>
      <c r="B5" s="219"/>
      <c r="C5" s="46">
        <f ca="1">TODAY()</f>
        <v>42403</v>
      </c>
      <c r="D5" s="47"/>
      <c r="E5" s="48"/>
      <c r="F5" s="49"/>
      <c r="G5" s="43"/>
      <c r="H5" s="43"/>
      <c r="I5" s="56" t="s">
        <v>19</v>
      </c>
      <c r="K5" s="50" t="s">
        <v>11</v>
      </c>
      <c r="L5" s="51" t="s">
        <v>12</v>
      </c>
      <c r="M5" s="51"/>
      <c r="N5" s="51"/>
      <c r="O5" s="51"/>
      <c r="P5" s="113"/>
      <c r="Q5" s="44"/>
      <c r="R5" s="44"/>
      <c r="S5" s="44"/>
      <c r="T5" s="43"/>
    </row>
    <row r="6" spans="1:20" ht="20.25" customHeight="1" x14ac:dyDescent="0.2">
      <c r="A6" s="220" t="s">
        <v>13</v>
      </c>
      <c r="B6" s="220"/>
      <c r="C6" s="52">
        <v>42019</v>
      </c>
      <c r="D6" s="53"/>
      <c r="E6" s="54"/>
      <c r="G6" s="55" t="s">
        <v>14</v>
      </c>
      <c r="H6" s="71">
        <v>7</v>
      </c>
      <c r="I6" s="56" t="s">
        <v>20</v>
      </c>
      <c r="K6" s="50" t="s">
        <v>15</v>
      </c>
      <c r="L6" s="51" t="s">
        <v>12</v>
      </c>
      <c r="M6" s="51" t="s">
        <v>12</v>
      </c>
      <c r="N6" s="51"/>
      <c r="O6" s="51"/>
      <c r="P6" s="113"/>
      <c r="Q6" s="44"/>
      <c r="R6" s="44"/>
      <c r="S6" s="44"/>
      <c r="T6" s="43"/>
    </row>
    <row r="7" spans="1:20" ht="20.25" customHeight="1" x14ac:dyDescent="0.2">
      <c r="A7" s="39"/>
      <c r="B7" s="57"/>
      <c r="C7" s="57"/>
      <c r="D7" s="57"/>
      <c r="E7" s="57"/>
      <c r="F7" s="57"/>
      <c r="G7" s="55" t="s">
        <v>16</v>
      </c>
      <c r="H7" s="72"/>
      <c r="I7" s="56" t="s">
        <v>21</v>
      </c>
      <c r="J7" s="42"/>
      <c r="K7" s="50" t="s">
        <v>17</v>
      </c>
      <c r="L7" s="51" t="s">
        <v>12</v>
      </c>
      <c r="M7" s="51" t="s">
        <v>12</v>
      </c>
      <c r="N7" s="51" t="s">
        <v>12</v>
      </c>
      <c r="O7" s="51"/>
      <c r="P7" s="113"/>
      <c r="Q7" s="44"/>
      <c r="R7" s="44"/>
      <c r="S7" s="44"/>
      <c r="T7" s="43"/>
    </row>
    <row r="8" spans="1:20" ht="20.25" customHeight="1" x14ac:dyDescent="0.2">
      <c r="A8" s="39"/>
      <c r="B8" s="40"/>
      <c r="C8" s="40"/>
      <c r="D8" s="40"/>
      <c r="E8" s="114"/>
      <c r="F8" s="40"/>
      <c r="G8" s="41"/>
      <c r="H8" s="40"/>
      <c r="I8" s="56" t="s">
        <v>22</v>
      </c>
      <c r="J8" s="42"/>
      <c r="K8" s="50" t="s">
        <v>18</v>
      </c>
      <c r="L8" s="51" t="s">
        <v>12</v>
      </c>
      <c r="M8" s="51" t="s">
        <v>12</v>
      </c>
      <c r="N8" s="51" t="s">
        <v>12</v>
      </c>
      <c r="O8" s="51" t="s">
        <v>12</v>
      </c>
      <c r="P8" s="113"/>
      <c r="Q8" s="40"/>
      <c r="R8" s="40"/>
      <c r="S8" s="40"/>
      <c r="T8" s="43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">
      <c r="A10" s="59" t="s">
        <v>62</v>
      </c>
      <c r="B10" s="60">
        <v>42262</v>
      </c>
      <c r="C10" s="61" t="s">
        <v>111</v>
      </c>
      <c r="D10" s="37" t="s">
        <v>30</v>
      </c>
      <c r="E10" s="37" t="s">
        <v>30</v>
      </c>
      <c r="F10" s="64" t="s">
        <v>112</v>
      </c>
      <c r="G10" s="64" t="s">
        <v>113</v>
      </c>
      <c r="H10" s="37" t="s">
        <v>114</v>
      </c>
      <c r="I10" s="37"/>
      <c r="J10" s="60">
        <v>42430</v>
      </c>
      <c r="K10" s="62">
        <f t="shared" ref="K10:K14" ca="1" si="0">IF(J10="","",IF(N10="X","",IF(J10-TODAY()&gt;0,J10-TODAY(),"Retard")))</f>
        <v>27</v>
      </c>
      <c r="L10" s="37" t="s">
        <v>12</v>
      </c>
      <c r="M10" s="37" t="s">
        <v>12</v>
      </c>
      <c r="N10" s="37"/>
      <c r="O10" s="37"/>
      <c r="P10" s="37"/>
      <c r="Q10" s="110"/>
      <c r="R10" s="37"/>
      <c r="S10" s="37"/>
      <c r="T10" s="37"/>
    </row>
    <row r="11" spans="1:20" x14ac:dyDescent="0.2">
      <c r="A11" s="66"/>
      <c r="B11" s="67"/>
      <c r="C11" s="61"/>
      <c r="D11" s="68"/>
      <c r="E11" s="64"/>
      <c r="F11" s="64"/>
      <c r="G11" s="64"/>
      <c r="H11" s="64"/>
      <c r="I11" s="64"/>
      <c r="J11" s="67"/>
      <c r="K11" s="69" t="str">
        <f t="shared" ca="1" si="0"/>
        <v/>
      </c>
      <c r="L11" s="68"/>
      <c r="M11" s="68"/>
      <c r="N11" s="68"/>
      <c r="O11" s="68"/>
      <c r="P11" s="64"/>
      <c r="Q11" s="110"/>
      <c r="R11" s="102"/>
      <c r="S11" s="37"/>
      <c r="T11" s="37"/>
    </row>
    <row r="12" spans="1:20" x14ac:dyDescent="0.2">
      <c r="A12" s="59"/>
      <c r="B12" s="67"/>
      <c r="C12" s="61"/>
      <c r="D12" s="51"/>
      <c r="E12" s="37"/>
      <c r="F12" s="38"/>
      <c r="G12" s="1"/>
      <c r="H12" s="37"/>
      <c r="I12" s="37"/>
      <c r="J12" s="60"/>
      <c r="K12" s="62" t="str">
        <f t="shared" ca="1" si="0"/>
        <v/>
      </c>
      <c r="L12" s="51"/>
      <c r="M12" s="51"/>
      <c r="N12" s="51"/>
      <c r="O12" s="51"/>
      <c r="P12" s="37"/>
      <c r="Q12" s="110"/>
      <c r="R12" s="37"/>
      <c r="S12" s="102"/>
      <c r="T12" s="102"/>
    </row>
    <row r="13" spans="1:20" x14ac:dyDescent="0.2">
      <c r="A13" s="59"/>
      <c r="B13" s="67"/>
      <c r="C13" s="61"/>
      <c r="D13" s="51"/>
      <c r="E13" s="37"/>
      <c r="F13" s="38"/>
      <c r="G13" s="1"/>
      <c r="H13" s="37"/>
      <c r="I13" s="38"/>
      <c r="J13" s="60"/>
      <c r="K13" s="62" t="str">
        <f t="shared" ca="1" si="0"/>
        <v/>
      </c>
      <c r="L13" s="51"/>
      <c r="M13" s="51"/>
      <c r="N13" s="51"/>
      <c r="O13" s="51"/>
      <c r="P13" s="37"/>
      <c r="Q13" s="110"/>
      <c r="R13" s="37"/>
      <c r="S13" s="103"/>
      <c r="T13" s="103"/>
    </row>
    <row r="14" spans="1:20" x14ac:dyDescent="0.2">
      <c r="A14" s="59"/>
      <c r="B14" s="67"/>
      <c r="C14" s="61"/>
      <c r="D14" s="51"/>
      <c r="E14" s="37"/>
      <c r="F14" s="38"/>
      <c r="G14" s="1"/>
      <c r="H14" s="37"/>
      <c r="I14" s="37"/>
      <c r="J14" s="60"/>
      <c r="K14" s="62" t="str">
        <f t="shared" ca="1" si="0"/>
        <v/>
      </c>
      <c r="L14" s="51"/>
      <c r="M14" s="51"/>
      <c r="N14" s="51"/>
      <c r="O14" s="51"/>
      <c r="P14" s="37"/>
      <c r="Q14" s="110"/>
      <c r="R14" s="37"/>
      <c r="S14" s="102"/>
      <c r="T14" s="102"/>
    </row>
  </sheetData>
  <sheetProtection selectLockedCells="1"/>
  <mergeCells count="4">
    <mergeCell ref="C2:Q2"/>
    <mergeCell ref="A5:B5"/>
    <mergeCell ref="A6:B6"/>
    <mergeCell ref="A1:O1"/>
  </mergeCells>
  <conditionalFormatting sqref="A14:C14 L14:N14 A11:C11 L11:N11">
    <cfRule type="expression" dxfId="114" priority="31" stopIfTrue="1">
      <formula>AND($L11="X",$M11="X",$N11="X")</formula>
    </cfRule>
  </conditionalFormatting>
  <conditionalFormatting sqref="H14:J14 H11:J11">
    <cfRule type="expression" dxfId="113" priority="30" stopIfTrue="1">
      <formula>AND($L11="X",$M11="X",$N11="X")</formula>
    </cfRule>
  </conditionalFormatting>
  <conditionalFormatting sqref="P14 P11">
    <cfRule type="cellIs" dxfId="112" priority="29" stopIfTrue="1" operator="equal">
      <formula>"x"</formula>
    </cfRule>
  </conditionalFormatting>
  <conditionalFormatting sqref="K10:K14">
    <cfRule type="cellIs" dxfId="111" priority="26" stopIfTrue="1" operator="lessThanOrEqual">
      <formula>$H$6</formula>
    </cfRule>
    <cfRule type="cellIs" dxfId="110" priority="27" stopIfTrue="1" operator="equal">
      <formula>"Retard"</formula>
    </cfRule>
    <cfRule type="expression" dxfId="109" priority="28" stopIfTrue="1">
      <formula>AND($L10="X",$M10="X",$N10="X")</formula>
    </cfRule>
  </conditionalFormatting>
  <conditionalFormatting sqref="P14 P11">
    <cfRule type="cellIs" dxfId="108" priority="25" operator="notEqual">
      <formula>""</formula>
    </cfRule>
  </conditionalFormatting>
  <conditionalFormatting sqref="O14 O11">
    <cfRule type="cellIs" dxfId="107" priority="24" stopIfTrue="1" operator="equal">
      <formula>"x"</formula>
    </cfRule>
  </conditionalFormatting>
  <conditionalFormatting sqref="S11">
    <cfRule type="expression" dxfId="106" priority="21" stopIfTrue="1">
      <formula>AND($L11="X",$M11="X",$N11="X")</formula>
    </cfRule>
  </conditionalFormatting>
  <conditionalFormatting sqref="S14">
    <cfRule type="expression" dxfId="105" priority="20" stopIfTrue="1">
      <formula>AND($L14="X",$M14="X",$N14="X")</formula>
    </cfRule>
  </conditionalFormatting>
  <conditionalFormatting sqref="T11">
    <cfRule type="expression" dxfId="104" priority="19" stopIfTrue="1">
      <formula>AND($L11="X",$M11="X",$N11="X")</formula>
    </cfRule>
  </conditionalFormatting>
  <conditionalFormatting sqref="T14">
    <cfRule type="expression" dxfId="103" priority="18" stopIfTrue="1">
      <formula>AND($L14="X",$M14="X",$N14="X")</formula>
    </cfRule>
  </conditionalFormatting>
  <conditionalFormatting sqref="S13:T13 A12:C13 L12:N13">
    <cfRule type="expression" dxfId="102" priority="17" stopIfTrue="1">
      <formula>AND($L12="X",$M12="X",$N12="X")</formula>
    </cfRule>
  </conditionalFormatting>
  <conditionalFormatting sqref="H12:J13">
    <cfRule type="expression" dxfId="101" priority="16" stopIfTrue="1">
      <formula>AND($L12="X",$M12="X",$N12="X")</formula>
    </cfRule>
  </conditionalFormatting>
  <conditionalFormatting sqref="P12:P13">
    <cfRule type="cellIs" dxfId="100" priority="15" stopIfTrue="1" operator="equal">
      <formula>"x"</formula>
    </cfRule>
  </conditionalFormatting>
  <conditionalFormatting sqref="P12:P13">
    <cfRule type="cellIs" dxfId="99" priority="14" operator="notEqual">
      <formula>""</formula>
    </cfRule>
  </conditionalFormatting>
  <conditionalFormatting sqref="O12:O13">
    <cfRule type="cellIs" dxfId="98" priority="13" stopIfTrue="1" operator="equal">
      <formula>"x"</formula>
    </cfRule>
  </conditionalFormatting>
  <conditionalFormatting sqref="S12">
    <cfRule type="expression" dxfId="97" priority="10" stopIfTrue="1">
      <formula>AND($L12="X",$M12="X",$N12="X")</formula>
    </cfRule>
  </conditionalFormatting>
  <conditionalFormatting sqref="T12">
    <cfRule type="expression" dxfId="96" priority="9" stopIfTrue="1">
      <formula>AND($L12="X",$M12="X",$N12="X")</formula>
    </cfRule>
  </conditionalFormatting>
  <conditionalFormatting sqref="L10:N10 A10:C10">
    <cfRule type="expression" dxfId="95" priority="8" stopIfTrue="1">
      <formula>AND($L10="X",$M10="X",$N10="X")</formula>
    </cfRule>
  </conditionalFormatting>
  <conditionalFormatting sqref="H10:J10">
    <cfRule type="expression" dxfId="94" priority="7" stopIfTrue="1">
      <formula>AND($L10="X",$M10="X",$N10="X")</formula>
    </cfRule>
  </conditionalFormatting>
  <conditionalFormatting sqref="P10">
    <cfRule type="cellIs" dxfId="93" priority="6" stopIfTrue="1" operator="equal">
      <formula>"x"</formula>
    </cfRule>
  </conditionalFormatting>
  <conditionalFormatting sqref="P10">
    <cfRule type="cellIs" dxfId="92" priority="5" operator="notEqual">
      <formula>""</formula>
    </cfRule>
  </conditionalFormatting>
  <conditionalFormatting sqref="O10">
    <cfRule type="cellIs" dxfId="91" priority="4" stopIfTrue="1" operator="equal">
      <formula>"x"</formula>
    </cfRule>
  </conditionalFormatting>
  <conditionalFormatting sqref="S10">
    <cfRule type="expression" dxfId="90" priority="3" stopIfTrue="1">
      <formula>AND($L10="X",$M10="X",$N10="X")</formula>
    </cfRule>
  </conditionalFormatting>
  <conditionalFormatting sqref="R10">
    <cfRule type="expression" dxfId="89" priority="2" stopIfTrue="1">
      <formula>AND($L10="X",$M10="X",$N10="X")</formula>
    </cfRule>
  </conditionalFormatting>
  <conditionalFormatting sqref="T10">
    <cfRule type="expression" dxfId="88" priority="1" stopIfTrue="1">
      <formula>AND($L10="X",$M10="X",$N10="X")</formula>
    </cfRule>
  </conditionalFormatting>
  <dataValidations count="3">
    <dataValidation type="list" allowBlank="1" showInputMessage="1" showErrorMessage="1" sqref="AWK10:AWK14 BGG10:BGG14 BQC10:BQC14 BZY10:BZY14 CJU10:CJU14 CTQ10:CTQ14 DDM10:DDM14 DNI10:DNI14 DXE10:DXE14 EHA10:EHA14 EQW10:EQW14 FAS10:FAS14 FKO10:FKO14 FUK10:FUK14 GEG10:GEG14 GOC10:GOC14 GXY10:GXY14 HHU10:HHU14 HRQ10:HRQ14 IBM10:IBM14 ILI10:ILI14 IVE10:IVE14 JFA10:JFA14 JOW10:JOW14 JYS10:JYS14 KIO10:KIO14 KSK10:KSK14 LCG10:LCG14 LMC10:LMC14 LVY10:LVY14 MFU10:MFU14 MPQ10:MPQ14 MZM10:MZM14 NJI10:NJI14 NTE10:NTE14 ODA10:ODA14 OMW10:OMW14 OWS10:OWS14 PGO10:PGO14 PQK10:PQK14 QAG10:QAG14 QKC10:QKC14 QTY10:QTY14 RDU10:RDU14 RNQ10:RNQ14 RXM10:RXM14 SHI10:SHI14 SRE10:SRE14 TBA10:TBA14 TKW10:TKW14 TUS10:TUS14 UEO10:UEO14 UOK10:UOK14 UYG10:UYG14 VIC10:VIC14 VRY10:VRY14 WBU10:WBU14 WLQ10:WLQ14 SW10:SW14 WVM10:WVM14 JA10:JA14 ACS10:ACS14 AMO10:AMO14">
      <formula1>Unites</formula1>
    </dataValidation>
    <dataValidation type="list" allowBlank="1" showInputMessage="1" showErrorMessage="1" sqref="T10:T14">
      <formula1>Lieu</formula1>
    </dataValidation>
    <dataValidation type="list" allowBlank="1" showInputMessage="1" showErrorMessage="1" sqref="D10:E14">
      <formula1>Causes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7" r:id="rId4" name="Button 11">
              <controlPr defaultSize="0" print="0" autoFill="0" autoPict="0" macro="[0]!transferer">
                <anchor moveWithCells="1" sizeWithCells="1">
                  <from>
                    <xdr:col>15</xdr:col>
                    <xdr:colOff>752475</xdr:colOff>
                    <xdr:row>4</xdr:row>
                    <xdr:rowOff>0</xdr:rowOff>
                  </from>
                  <to>
                    <xdr:col>17</xdr:col>
                    <xdr:colOff>533400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0</xdr:rowOff>
                  </from>
                  <to>
                    <xdr:col>5</xdr:col>
                    <xdr:colOff>371475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" stopIfTrue="1" id="{7D617FB4-5E80-46F3-B285-FF3270374EB6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expression" priority="23" stopIfTrue="1" id="{69C4D751-D490-4EED-B3DD-1EA48DF22008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R11</xm:sqref>
        </x14:conditionalFormatting>
        <x14:conditionalFormatting xmlns:xm="http://schemas.microsoft.com/office/excel/2006/main">
          <x14:cfRule type="expression" priority="11" stopIfTrue="1" id="{32A92225-3451-45DB-B26F-7BB20A2029EA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R12</xm:sqref>
        </x14:conditionalFormatting>
        <x14:conditionalFormatting xmlns:xm="http://schemas.microsoft.com/office/excel/2006/main">
          <x14:cfRule type="expression" priority="12" stopIfTrue="1" id="{8C7DCAE4-CECC-43EB-9772-8679F27BED63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0.59999389629810485"/>
  </sheetPr>
  <dimension ref="A1:T15"/>
  <sheetViews>
    <sheetView showGridLines="0" zoomScale="63" zoomScaleNormal="63" workbookViewId="0">
      <selection activeCell="Q19" sqref="Q19"/>
    </sheetView>
  </sheetViews>
  <sheetFormatPr baseColWidth="10" defaultColWidth="11.42578125" defaultRowHeight="12.75" x14ac:dyDescent="0.2"/>
  <cols>
    <col min="1" max="1" width="9.140625" style="70" customWidth="1"/>
    <col min="2" max="2" width="13.7109375" style="65" customWidth="1"/>
    <col min="3" max="3" width="13.7109375" style="77" customWidth="1"/>
    <col min="4" max="5" width="16.7109375" style="65" customWidth="1"/>
    <col min="6" max="6" width="36.7109375" style="65" customWidth="1"/>
    <col min="7" max="7" width="46.7109375" style="65" customWidth="1"/>
    <col min="8" max="9" width="10.7109375" style="65" customWidth="1"/>
    <col min="10" max="10" width="11.7109375" style="65" customWidth="1"/>
    <col min="11" max="11" width="11.7109375" style="176" customWidth="1"/>
    <col min="12" max="15" width="5.5703125" style="65" customWidth="1"/>
    <col min="16" max="16" width="12.28515625" style="65" customWidth="1"/>
    <col min="17" max="17" width="20.7109375" style="65" customWidth="1"/>
    <col min="18" max="18" width="15.7109375" style="43" customWidth="1"/>
    <col min="19" max="19" width="15.7109375" style="41" customWidth="1"/>
    <col min="20" max="20" width="15.5703125" style="41" bestFit="1" customWidth="1"/>
    <col min="21" max="16384" width="11.42578125" style="65"/>
  </cols>
  <sheetData>
    <row r="1" spans="1:20" ht="15" customHeight="1" x14ac:dyDescent="0.2">
      <c r="A1" s="222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40"/>
      <c r="Q1" s="40"/>
      <c r="R1" s="40"/>
      <c r="S1" s="40"/>
      <c r="T1" s="43"/>
    </row>
    <row r="2" spans="1:20" s="43" customFormat="1" ht="26.25" customHeight="1" x14ac:dyDescent="0.2">
      <c r="A2" s="39"/>
      <c r="B2" s="40"/>
      <c r="C2" s="211" t="s">
        <v>54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</row>
    <row r="3" spans="1:20" x14ac:dyDescent="0.2">
      <c r="A3" s="39"/>
      <c r="B3" s="40"/>
      <c r="C3" s="40"/>
      <c r="D3" s="40"/>
      <c r="E3" s="114"/>
      <c r="F3" s="40"/>
      <c r="G3" s="41"/>
      <c r="H3" s="40"/>
      <c r="I3" s="40"/>
      <c r="J3" s="42"/>
      <c r="K3" s="96" t="s">
        <v>9</v>
      </c>
      <c r="L3" s="97"/>
      <c r="M3" s="98"/>
      <c r="N3" s="99"/>
      <c r="O3" s="100" t="s">
        <v>38</v>
      </c>
      <c r="P3" s="101"/>
      <c r="Q3" s="40"/>
      <c r="R3" s="40"/>
      <c r="S3" s="40"/>
      <c r="T3" s="43"/>
    </row>
    <row r="4" spans="1:20" x14ac:dyDescent="0.2">
      <c r="A4" s="39"/>
      <c r="B4" s="40"/>
      <c r="C4" s="44"/>
      <c r="D4" s="44"/>
      <c r="E4" s="45"/>
      <c r="F4" s="44"/>
      <c r="G4" s="201" t="s">
        <v>39</v>
      </c>
      <c r="H4" s="170">
        <f>COUNTA($G$11:G1048576)</f>
        <v>0</v>
      </c>
      <c r="I4" s="44"/>
      <c r="J4" s="42"/>
      <c r="K4" s="43"/>
      <c r="L4" s="175">
        <f>COUNTA(L10:L149765)-M4-N4-O4</f>
        <v>0</v>
      </c>
      <c r="M4" s="175">
        <f>COUNTA(M10:M149765)-N4-O4</f>
        <v>0</v>
      </c>
      <c r="N4" s="175">
        <f>COUNTA(N10:N149765)-O4</f>
        <v>0</v>
      </c>
      <c r="O4" s="174">
        <f>COUNTA(O10:O149765)</f>
        <v>0</v>
      </c>
      <c r="P4" s="43"/>
      <c r="Q4" s="87"/>
      <c r="R4" s="44"/>
      <c r="S4" s="44"/>
      <c r="T4" s="43"/>
    </row>
    <row r="5" spans="1:20" ht="20.25" customHeight="1" x14ac:dyDescent="0.2">
      <c r="A5" s="219" t="s">
        <v>10</v>
      </c>
      <c r="B5" s="219"/>
      <c r="C5" s="46">
        <f ca="1">TODAY()</f>
        <v>42403</v>
      </c>
      <c r="D5" s="47"/>
      <c r="E5" s="48"/>
      <c r="F5" s="49"/>
      <c r="G5" s="43"/>
      <c r="H5" s="43"/>
      <c r="I5" s="56" t="s">
        <v>19</v>
      </c>
      <c r="K5" s="50" t="s">
        <v>11</v>
      </c>
      <c r="L5" s="51" t="s">
        <v>12</v>
      </c>
      <c r="M5" s="51"/>
      <c r="N5" s="51"/>
      <c r="O5" s="51"/>
      <c r="P5" s="113"/>
      <c r="Q5" s="44"/>
      <c r="R5" s="44"/>
      <c r="S5" s="44"/>
      <c r="T5" s="43"/>
    </row>
    <row r="6" spans="1:20" ht="20.25" customHeight="1" x14ac:dyDescent="0.2">
      <c r="A6" s="220" t="s">
        <v>13</v>
      </c>
      <c r="B6" s="220"/>
      <c r="C6" s="52">
        <v>42019</v>
      </c>
      <c r="D6" s="53"/>
      <c r="E6" s="54"/>
      <c r="G6" s="55" t="s">
        <v>14</v>
      </c>
      <c r="H6" s="71">
        <v>7</v>
      </c>
      <c r="I6" s="56" t="s">
        <v>20</v>
      </c>
      <c r="K6" s="50" t="s">
        <v>15</v>
      </c>
      <c r="L6" s="51" t="s">
        <v>12</v>
      </c>
      <c r="M6" s="51" t="s">
        <v>12</v>
      </c>
      <c r="N6" s="51"/>
      <c r="O6" s="51"/>
      <c r="P6" s="113"/>
      <c r="Q6" s="44"/>
      <c r="R6" s="44"/>
      <c r="S6" s="44"/>
      <c r="T6" s="43"/>
    </row>
    <row r="7" spans="1:20" ht="20.25" customHeight="1" x14ac:dyDescent="0.2">
      <c r="A7" s="39"/>
      <c r="B7" s="57"/>
      <c r="C7" s="57"/>
      <c r="D7" s="57"/>
      <c r="E7" s="57"/>
      <c r="F7" s="57"/>
      <c r="G7" s="55" t="s">
        <v>16</v>
      </c>
      <c r="H7" s="72"/>
      <c r="I7" s="56" t="s">
        <v>21</v>
      </c>
      <c r="J7" s="42"/>
      <c r="K7" s="50" t="s">
        <v>17</v>
      </c>
      <c r="L7" s="51" t="s">
        <v>12</v>
      </c>
      <c r="M7" s="51" t="s">
        <v>12</v>
      </c>
      <c r="N7" s="51" t="s">
        <v>12</v>
      </c>
      <c r="O7" s="51"/>
      <c r="P7" s="113"/>
      <c r="Q7" s="44"/>
      <c r="R7" s="44"/>
      <c r="S7" s="44"/>
      <c r="T7" s="43"/>
    </row>
    <row r="8" spans="1:20" ht="20.25" customHeight="1" x14ac:dyDescent="0.2">
      <c r="A8" s="39"/>
      <c r="B8" s="40"/>
      <c r="C8" s="40"/>
      <c r="D8" s="40"/>
      <c r="E8" s="114"/>
      <c r="F8" s="40"/>
      <c r="G8" s="41"/>
      <c r="H8" s="40"/>
      <c r="I8" s="56" t="s">
        <v>22</v>
      </c>
      <c r="J8" s="42"/>
      <c r="K8" s="50" t="s">
        <v>18</v>
      </c>
      <c r="L8" s="51" t="s">
        <v>12</v>
      </c>
      <c r="M8" s="51" t="s">
        <v>12</v>
      </c>
      <c r="N8" s="51" t="s">
        <v>12</v>
      </c>
      <c r="O8" s="51" t="s">
        <v>12</v>
      </c>
      <c r="P8" s="113"/>
      <c r="Q8" s="40"/>
      <c r="R8" s="40"/>
      <c r="S8" s="40"/>
      <c r="T8" s="43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">
      <c r="A10" s="59"/>
      <c r="B10" s="67"/>
      <c r="C10" s="61"/>
      <c r="D10" s="68"/>
      <c r="E10" s="64"/>
      <c r="F10" s="64"/>
      <c r="G10" s="64"/>
      <c r="H10" s="64"/>
      <c r="I10" s="64"/>
      <c r="J10" s="67"/>
      <c r="K10" s="69" t="str">
        <f ca="1">IF(J10="","",IF(N10="X","",IF(J10-TODAY()&gt;0,J10-TODAY(),"Retard")))</f>
        <v/>
      </c>
      <c r="L10" s="68"/>
      <c r="M10" s="68"/>
      <c r="N10" s="68"/>
      <c r="O10" s="68"/>
      <c r="P10" s="64"/>
      <c r="Q10" s="110"/>
      <c r="R10" s="102"/>
      <c r="S10" s="37"/>
      <c r="T10" s="37"/>
    </row>
    <row r="11" spans="1:20" x14ac:dyDescent="0.2">
      <c r="A11" s="59"/>
      <c r="B11" s="60"/>
      <c r="C11" s="61"/>
      <c r="D11" s="37"/>
      <c r="E11" s="37"/>
      <c r="F11" s="64"/>
      <c r="G11" s="64"/>
      <c r="H11" s="37"/>
      <c r="I11" s="37"/>
      <c r="J11" s="60"/>
      <c r="K11" s="62" t="str">
        <f ca="1">IF(J11="","",IF(N11="X","",IF(J11-TODAY()&gt;0,J11-TODAY(),"Retard")))</f>
        <v/>
      </c>
      <c r="L11" s="37"/>
      <c r="M11" s="37"/>
      <c r="N11" s="37"/>
      <c r="O11" s="37"/>
      <c r="P11" s="37"/>
      <c r="Q11" s="110"/>
      <c r="R11" s="37"/>
      <c r="S11" s="37"/>
      <c r="T11" s="37"/>
    </row>
    <row r="12" spans="1:20" x14ac:dyDescent="0.2">
      <c r="A12" s="59"/>
      <c r="B12" s="67"/>
      <c r="C12" s="61"/>
      <c r="D12" s="51"/>
      <c r="E12" s="37"/>
      <c r="F12" s="38"/>
      <c r="G12" s="1"/>
      <c r="H12" s="37"/>
      <c r="I12" s="37"/>
      <c r="J12" s="60"/>
      <c r="K12" s="62" t="str">
        <f t="shared" ref="K12:K13" ca="1" si="0">IF(J12="","",IF(N12="X","",IF(J12-TODAY()&gt;0,J12-TODAY(),"Retard")))</f>
        <v/>
      </c>
      <c r="L12" s="51"/>
      <c r="M12" s="51"/>
      <c r="N12" s="51"/>
      <c r="O12" s="51"/>
      <c r="P12" s="37"/>
      <c r="Q12" s="110"/>
      <c r="R12" s="37"/>
      <c r="S12" s="102"/>
      <c r="T12" s="102"/>
    </row>
    <row r="13" spans="1:20" x14ac:dyDescent="0.2">
      <c r="A13" s="59"/>
      <c r="B13" s="67"/>
      <c r="C13" s="61"/>
      <c r="D13" s="51"/>
      <c r="E13" s="37"/>
      <c r="F13" s="38"/>
      <c r="G13" s="1"/>
      <c r="H13" s="37"/>
      <c r="I13" s="38"/>
      <c r="J13" s="60"/>
      <c r="K13" s="62" t="str">
        <f t="shared" ca="1" si="0"/>
        <v/>
      </c>
      <c r="L13" s="51"/>
      <c r="M13" s="51"/>
      <c r="N13" s="51"/>
      <c r="O13" s="51"/>
      <c r="P13" s="37"/>
      <c r="Q13" s="110"/>
      <c r="R13" s="37"/>
      <c r="S13" s="103"/>
      <c r="T13" s="103"/>
    </row>
    <row r="14" spans="1:20" x14ac:dyDescent="0.2">
      <c r="A14" s="59"/>
      <c r="B14" s="67"/>
      <c r="C14" s="61"/>
      <c r="D14" s="51"/>
      <c r="E14" s="37"/>
      <c r="F14" s="38"/>
      <c r="G14" s="1"/>
      <c r="H14" s="37"/>
      <c r="I14" s="37"/>
      <c r="J14" s="60"/>
      <c r="K14" s="62" t="str">
        <f t="shared" ref="K14:K15" ca="1" si="1">IF(J14="","",IF(N14="X","",IF(J14-TODAY()&gt;0,J14-TODAY(),"Retard")))</f>
        <v/>
      </c>
      <c r="L14" s="51"/>
      <c r="M14" s="51"/>
      <c r="N14" s="51"/>
      <c r="O14" s="51"/>
      <c r="P14" s="37"/>
      <c r="Q14" s="110"/>
      <c r="R14" s="37"/>
      <c r="S14" s="102"/>
      <c r="T14" s="102"/>
    </row>
    <row r="15" spans="1:20" x14ac:dyDescent="0.2">
      <c r="A15" s="59"/>
      <c r="B15" s="67"/>
      <c r="C15" s="61"/>
      <c r="D15" s="51"/>
      <c r="E15" s="37"/>
      <c r="F15" s="38"/>
      <c r="G15" s="1"/>
      <c r="H15" s="37"/>
      <c r="I15" s="38"/>
      <c r="J15" s="60"/>
      <c r="K15" s="62" t="str">
        <f t="shared" ca="1" si="1"/>
        <v/>
      </c>
      <c r="L15" s="51"/>
      <c r="M15" s="51"/>
      <c r="N15" s="51"/>
      <c r="O15" s="51"/>
      <c r="P15" s="37"/>
      <c r="Q15" s="110"/>
      <c r="R15" s="37"/>
      <c r="S15" s="103"/>
      <c r="T15" s="103"/>
    </row>
  </sheetData>
  <sheetProtection selectLockedCells="1"/>
  <mergeCells count="4">
    <mergeCell ref="A5:B5"/>
    <mergeCell ref="A6:B6"/>
    <mergeCell ref="C2:Q2"/>
    <mergeCell ref="A1:O1"/>
  </mergeCells>
  <conditionalFormatting sqref="S15:T15 A14:C15 L14:N15 L10:N11 A11:C11 H10:J11 S10:T11 B10:C10">
    <cfRule type="expression" dxfId="83" priority="126" stopIfTrue="1">
      <formula>AND($L10="X",$M10="X",$N10="X")</formula>
    </cfRule>
  </conditionalFormatting>
  <conditionalFormatting sqref="H14:J15">
    <cfRule type="expression" dxfId="82" priority="64" stopIfTrue="1">
      <formula>AND($L14="X",$M14="X",$N14="X")</formula>
    </cfRule>
  </conditionalFormatting>
  <conditionalFormatting sqref="P14:P15 O10:P11">
    <cfRule type="cellIs" dxfId="81" priority="63" stopIfTrue="1" operator="equal">
      <formula>"x"</formula>
    </cfRule>
  </conditionalFormatting>
  <conditionalFormatting sqref="K10:K15">
    <cfRule type="cellIs" dxfId="80" priority="60" stopIfTrue="1" operator="lessThanOrEqual">
      <formula>$H$6</formula>
    </cfRule>
    <cfRule type="cellIs" dxfId="79" priority="61" stopIfTrue="1" operator="equal">
      <formula>"Retard"</formula>
    </cfRule>
    <cfRule type="expression" dxfId="78" priority="62" stopIfTrue="1">
      <formula>AND($L10="X",$M10="X",$N10="X")</formula>
    </cfRule>
  </conditionalFormatting>
  <conditionalFormatting sqref="P14:P15 P10:P11">
    <cfRule type="cellIs" dxfId="77" priority="58" operator="notEqual">
      <formula>""</formula>
    </cfRule>
  </conditionalFormatting>
  <conditionalFormatting sqref="O14:O15">
    <cfRule type="cellIs" dxfId="76" priority="40" stopIfTrue="1" operator="equal">
      <formula>"x"</formula>
    </cfRule>
  </conditionalFormatting>
  <conditionalFormatting sqref="R11">
    <cfRule type="expression" dxfId="75" priority="27" stopIfTrue="1">
      <formula>AND($L11="X",$M11="X",$N11="X")</formula>
    </cfRule>
  </conditionalFormatting>
  <conditionalFormatting sqref="S14">
    <cfRule type="expression" dxfId="74" priority="26" stopIfTrue="1">
      <formula>AND($L14="X",$M14="X",$N14="X")</formula>
    </cfRule>
  </conditionalFormatting>
  <conditionalFormatting sqref="T14">
    <cfRule type="expression" dxfId="73" priority="14" stopIfTrue="1">
      <formula>AND($L14="X",$M14="X",$N14="X")</formula>
    </cfRule>
  </conditionalFormatting>
  <conditionalFormatting sqref="S13:T13 A12:C13 L12:N13">
    <cfRule type="expression" dxfId="72" priority="13" stopIfTrue="1">
      <formula>AND($L12="X",$M12="X",$N12="X")</formula>
    </cfRule>
  </conditionalFormatting>
  <conditionalFormatting sqref="H12:J13">
    <cfRule type="expression" dxfId="71" priority="12" stopIfTrue="1">
      <formula>AND($L12="X",$M12="X",$N12="X")</formula>
    </cfRule>
  </conditionalFormatting>
  <conditionalFormatting sqref="P12:P13">
    <cfRule type="cellIs" dxfId="70" priority="11" stopIfTrue="1" operator="equal">
      <formula>"x"</formula>
    </cfRule>
  </conditionalFormatting>
  <conditionalFormatting sqref="P12:P13">
    <cfRule type="cellIs" dxfId="69" priority="7" operator="notEqual">
      <formula>""</formula>
    </cfRule>
  </conditionalFormatting>
  <conditionalFormatting sqref="O12:O13">
    <cfRule type="cellIs" dxfId="68" priority="6" stopIfTrue="1" operator="equal">
      <formula>"x"</formula>
    </cfRule>
  </conditionalFormatting>
  <conditionalFormatting sqref="S12">
    <cfRule type="expression" dxfId="67" priority="3" stopIfTrue="1">
      <formula>AND($L12="X",$M12="X",$N12="X")</formula>
    </cfRule>
  </conditionalFormatting>
  <conditionalFormatting sqref="T12">
    <cfRule type="expression" dxfId="66" priority="2" stopIfTrue="1">
      <formula>AND($L12="X",$M12="X",$N12="X")</formula>
    </cfRule>
  </conditionalFormatting>
  <conditionalFormatting sqref="A10">
    <cfRule type="expression" dxfId="65" priority="1" stopIfTrue="1">
      <formula>AND($L10="X",$M10="X",$N10="X")</formula>
    </cfRule>
  </conditionalFormatting>
  <dataValidations count="3">
    <dataValidation type="list" allowBlank="1" showInputMessage="1" showErrorMessage="1" sqref="AWK12:AWK15 AMO10:AMO11 AMO12:AMO15 ACS10:ACS11 ACS12:ACS15 JA10:JA11 JA12:JA15 WVM10:WVM11 WVM12:WVM15 SW10:SW11 SW12:SW15 WLQ10:WLQ11 WLQ12:WLQ15 WBU10:WBU11 WBU12:WBU15 VRY10:VRY11 VRY12:VRY15 VIC10:VIC11 VIC12:VIC15 UYG10:UYG11 UYG12:UYG15 UOK10:UOK11 UOK12:UOK15 UEO10:UEO11 UEO12:UEO15 TUS10:TUS11 TUS12:TUS15 TKW10:TKW11 TKW12:TKW15 TBA10:TBA11 TBA12:TBA15 SRE10:SRE11 SRE12:SRE15 SHI10:SHI11 SHI12:SHI15 RXM10:RXM11 RXM12:RXM15 RNQ10:RNQ11 RNQ12:RNQ15 RDU10:RDU11 RDU12:RDU15 QTY10:QTY11 QTY12:QTY15 QKC10:QKC11 QKC12:QKC15 QAG10:QAG11 QAG12:QAG15 PQK10:PQK11 PQK12:PQK15 PGO10:PGO11 PGO12:PGO15 OWS10:OWS11 OWS12:OWS15 OMW10:OMW11 OMW12:OMW15 ODA10:ODA11 ODA12:ODA15 NTE10:NTE11 NTE12:NTE15 NJI10:NJI11 NJI12:NJI15 MZM10:MZM11 MZM12:MZM15 MPQ10:MPQ11 MPQ12:MPQ15 MFU10:MFU11 MFU12:MFU15 LVY10:LVY11 LVY12:LVY15 LMC10:LMC11 LMC12:LMC15 LCG10:LCG11 LCG12:LCG15 KSK10:KSK11 KSK12:KSK15 KIO10:KIO11 KIO12:KIO15 JYS10:JYS11 JYS12:JYS15 JOW10:JOW11 JOW12:JOW15 JFA10:JFA11 JFA12:JFA15 IVE10:IVE11 IVE12:IVE15 ILI10:ILI11 ILI12:ILI15 IBM10:IBM11 IBM12:IBM15 HRQ10:HRQ11 HRQ12:HRQ15 HHU10:HHU11 HHU12:HHU15 GXY10:GXY11 GXY12:GXY15 GOC10:GOC11 GOC12:GOC15 GEG10:GEG11 GEG12:GEG15 FUK10:FUK11 FUK12:FUK15 FKO10:FKO11 FKO12:FKO15 FAS10:FAS11 FAS12:FAS15 EQW10:EQW11 EQW12:EQW15 EHA10:EHA11 EHA12:EHA15 DXE10:DXE11 DXE12:DXE15 DNI10:DNI11 DNI12:DNI15 DDM10:DDM11 DDM12:DDM15 CTQ10:CTQ11 CTQ12:CTQ15 CJU10:CJU11 CJU12:CJU15 BZY10:BZY11 BZY12:BZY15 BQC10:BQC11 BQC12:BQC15 BGG10:BGG11 BGG12:BGG15 AWK10:AWK11">
      <formula1>Unites</formula1>
    </dataValidation>
    <dataValidation type="list" allowBlank="1" showInputMessage="1" showErrorMessage="1" sqref="T12:T15 T10:T11">
      <formula1>Lieu</formula1>
    </dataValidation>
    <dataValidation type="list" allowBlank="1" showInputMessage="1" showErrorMessage="1" sqref="D12:E15 D10:E11">
      <formula1>Causes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7" r:id="rId3" name="Button 5">
              <controlPr defaultSize="0" print="0" autoFill="0" autoPict="0" macro="[0]!transferer">
                <anchor moveWithCells="1" sizeWithCells="1">
                  <from>
                    <xdr:col>15</xdr:col>
                    <xdr:colOff>752475</xdr:colOff>
                    <xdr:row>4</xdr:row>
                    <xdr:rowOff>0</xdr:rowOff>
                  </from>
                  <to>
                    <xdr:col>17</xdr:col>
                    <xdr:colOff>533400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4" name="Button 6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0</xdr:rowOff>
                  </from>
                  <to>
                    <xdr:col>5</xdr:col>
                    <xdr:colOff>371475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stopIfTrue="1" id="{94D20966-1A70-447F-9478-CF18640E319A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expression" priority="31" stopIfTrue="1" id="{D5794FEE-4572-4689-B41D-8FFD18BDE9FC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R10</xm:sqref>
        </x14:conditionalFormatting>
        <x14:conditionalFormatting xmlns:xm="http://schemas.microsoft.com/office/excel/2006/main">
          <x14:cfRule type="expression" priority="32" stopIfTrue="1" id="{3EFC68B0-85F2-4DEA-B382-71197EC20F99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R15</xm:sqref>
        </x14:conditionalFormatting>
        <x14:conditionalFormatting xmlns:xm="http://schemas.microsoft.com/office/excel/2006/main">
          <x14:cfRule type="expression" priority="4" stopIfTrue="1" id="{AEE54934-6CCA-4608-9BAD-A76A98F00BB5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R12</xm:sqref>
        </x14:conditionalFormatting>
        <x14:conditionalFormatting xmlns:xm="http://schemas.microsoft.com/office/excel/2006/main">
          <x14:cfRule type="expression" priority="5" stopIfTrue="1" id="{99B3F670-261B-440D-BADA-A0DEEA1E04C0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9" tint="0.59999389629810485"/>
  </sheetPr>
  <dimension ref="A1:T15"/>
  <sheetViews>
    <sheetView showGridLines="0" zoomScale="63" zoomScaleNormal="63" workbookViewId="0">
      <selection activeCell="R17" sqref="R17"/>
    </sheetView>
  </sheetViews>
  <sheetFormatPr baseColWidth="10" defaultColWidth="11.42578125" defaultRowHeight="12.75" x14ac:dyDescent="0.2"/>
  <cols>
    <col min="1" max="1" width="9.140625" style="63" customWidth="1"/>
    <col min="2" max="2" width="13.7109375" style="43" customWidth="1"/>
    <col min="3" max="3" width="13.42578125" style="43" bestFit="1" customWidth="1"/>
    <col min="4" max="5" width="16.7109375" style="43" customWidth="1"/>
    <col min="6" max="6" width="36.7109375" style="43" customWidth="1"/>
    <col min="7" max="7" width="46.7109375" style="43" customWidth="1"/>
    <col min="8" max="9" width="10.7109375" style="43" customWidth="1"/>
    <col min="10" max="10" width="11.7109375" style="43" customWidth="1"/>
    <col min="11" max="11" width="11.7109375" style="173" customWidth="1"/>
    <col min="12" max="15" width="5.5703125" style="43" customWidth="1"/>
    <col min="16" max="16" width="12.28515625" style="43" customWidth="1"/>
    <col min="17" max="17" width="20.7109375" style="43" customWidth="1"/>
    <col min="18" max="18" width="15.7109375" style="43" customWidth="1"/>
    <col min="19" max="19" width="15.7109375" style="41" customWidth="1"/>
    <col min="20" max="20" width="15.5703125" style="41" bestFit="1" customWidth="1"/>
    <col min="21" max="16384" width="11.42578125" style="43"/>
  </cols>
  <sheetData>
    <row r="1" spans="1:20" ht="15" customHeight="1" x14ac:dyDescent="0.2">
      <c r="A1" s="222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40"/>
      <c r="Q1" s="40"/>
      <c r="R1" s="40"/>
      <c r="S1" s="40"/>
      <c r="T1" s="43"/>
    </row>
    <row r="2" spans="1:20" ht="26.25" customHeight="1" x14ac:dyDescent="0.2">
      <c r="A2" s="39"/>
      <c r="B2" s="40"/>
      <c r="C2" s="211" t="s">
        <v>53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S2" s="43"/>
      <c r="T2" s="43"/>
    </row>
    <row r="3" spans="1:20" x14ac:dyDescent="0.2">
      <c r="A3" s="39"/>
      <c r="B3" s="40"/>
      <c r="C3" s="40"/>
      <c r="D3" s="40"/>
      <c r="E3" s="114"/>
      <c r="F3" s="40"/>
      <c r="G3" s="41"/>
      <c r="H3" s="40"/>
      <c r="I3" s="40"/>
      <c r="J3" s="42"/>
      <c r="K3" s="96" t="s">
        <v>9</v>
      </c>
      <c r="L3" s="97"/>
      <c r="M3" s="98"/>
      <c r="N3" s="99"/>
      <c r="O3" s="100" t="s">
        <v>38</v>
      </c>
      <c r="P3" s="101"/>
      <c r="Q3" s="40"/>
      <c r="R3" s="40"/>
      <c r="S3" s="40"/>
      <c r="T3" s="43"/>
    </row>
    <row r="4" spans="1:20" x14ac:dyDescent="0.2">
      <c r="A4" s="39"/>
      <c r="B4" s="40"/>
      <c r="C4" s="44"/>
      <c r="D4" s="44"/>
      <c r="E4" s="45"/>
      <c r="F4" s="44"/>
      <c r="G4" s="201" t="s">
        <v>39</v>
      </c>
      <c r="H4" s="170">
        <f>COUNTA($G$10:G1048576)</f>
        <v>0</v>
      </c>
      <c r="I4" s="44"/>
      <c r="J4" s="42"/>
      <c r="K4" s="43"/>
      <c r="L4" s="175">
        <f>COUNTA(L10:L149765)-M4-N4-O4</f>
        <v>0</v>
      </c>
      <c r="M4" s="175">
        <f>COUNTA(M10:M149765)-N4-O4</f>
        <v>0</v>
      </c>
      <c r="N4" s="175">
        <f>COUNTA(N10:N149765)-O4</f>
        <v>0</v>
      </c>
      <c r="O4" s="174">
        <f>COUNTA(O10:O149765)</f>
        <v>0</v>
      </c>
      <c r="Q4" s="87"/>
      <c r="R4" s="44"/>
      <c r="S4" s="44"/>
      <c r="T4" s="43"/>
    </row>
    <row r="5" spans="1:20" ht="20.25" customHeight="1" x14ac:dyDescent="0.2">
      <c r="A5" s="219" t="s">
        <v>10</v>
      </c>
      <c r="B5" s="219"/>
      <c r="C5" s="46">
        <f ca="1">TODAY()</f>
        <v>42403</v>
      </c>
      <c r="D5" s="47"/>
      <c r="E5" s="48"/>
      <c r="F5" s="49"/>
      <c r="I5" s="56" t="s">
        <v>19</v>
      </c>
      <c r="K5" s="50" t="s">
        <v>11</v>
      </c>
      <c r="L5" s="51" t="s">
        <v>12</v>
      </c>
      <c r="M5" s="51"/>
      <c r="N5" s="51"/>
      <c r="O5" s="51"/>
      <c r="P5" s="113"/>
      <c r="Q5" s="44"/>
      <c r="R5" s="44"/>
      <c r="S5" s="44"/>
      <c r="T5" s="43"/>
    </row>
    <row r="6" spans="1:20" ht="20.25" customHeight="1" x14ac:dyDescent="0.2">
      <c r="A6" s="220" t="s">
        <v>13</v>
      </c>
      <c r="B6" s="220"/>
      <c r="C6" s="52">
        <v>42019</v>
      </c>
      <c r="D6" s="53"/>
      <c r="E6" s="54"/>
      <c r="G6" s="55" t="s">
        <v>14</v>
      </c>
      <c r="H6" s="71">
        <v>7</v>
      </c>
      <c r="I6" s="56" t="s">
        <v>20</v>
      </c>
      <c r="K6" s="50" t="s">
        <v>15</v>
      </c>
      <c r="L6" s="51" t="s">
        <v>12</v>
      </c>
      <c r="M6" s="51" t="s">
        <v>12</v>
      </c>
      <c r="N6" s="51"/>
      <c r="O6" s="51"/>
      <c r="P6" s="113"/>
      <c r="Q6" s="44"/>
      <c r="R6" s="44"/>
      <c r="S6" s="44"/>
      <c r="T6" s="43"/>
    </row>
    <row r="7" spans="1:20" ht="20.25" customHeight="1" x14ac:dyDescent="0.2">
      <c r="A7" s="39"/>
      <c r="B7" s="57"/>
      <c r="C7" s="57"/>
      <c r="D7" s="57"/>
      <c r="E7" s="57"/>
      <c r="F7" s="57"/>
      <c r="G7" s="55" t="s">
        <v>16</v>
      </c>
      <c r="H7" s="72"/>
      <c r="I7" s="56" t="s">
        <v>21</v>
      </c>
      <c r="J7" s="42"/>
      <c r="K7" s="50" t="s">
        <v>17</v>
      </c>
      <c r="L7" s="51" t="s">
        <v>12</v>
      </c>
      <c r="M7" s="51" t="s">
        <v>12</v>
      </c>
      <c r="N7" s="51" t="s">
        <v>12</v>
      </c>
      <c r="O7" s="51"/>
      <c r="P7" s="113"/>
      <c r="Q7" s="44"/>
      <c r="R7" s="44"/>
      <c r="S7" s="44"/>
      <c r="T7" s="43"/>
    </row>
    <row r="8" spans="1:20" ht="20.25" customHeight="1" x14ac:dyDescent="0.2">
      <c r="A8" s="39"/>
      <c r="B8" s="40"/>
      <c r="C8" s="40"/>
      <c r="D8" s="40"/>
      <c r="E8" s="114"/>
      <c r="F8" s="40"/>
      <c r="G8" s="41"/>
      <c r="H8" s="40"/>
      <c r="I8" s="56" t="s">
        <v>22</v>
      </c>
      <c r="J8" s="42"/>
      <c r="K8" s="50" t="s">
        <v>18</v>
      </c>
      <c r="L8" s="51" t="s">
        <v>12</v>
      </c>
      <c r="M8" s="51" t="s">
        <v>12</v>
      </c>
      <c r="N8" s="51" t="s">
        <v>12</v>
      </c>
      <c r="O8" s="51" t="s">
        <v>12</v>
      </c>
      <c r="P8" s="113"/>
      <c r="Q8" s="40"/>
      <c r="R8" s="40"/>
      <c r="S8" s="40"/>
      <c r="T8" s="43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">
      <c r="A10" s="59"/>
      <c r="B10" s="60"/>
      <c r="C10" s="61"/>
      <c r="D10" s="37"/>
      <c r="E10" s="37"/>
      <c r="F10" s="64"/>
      <c r="G10" s="64"/>
      <c r="H10" s="37"/>
      <c r="I10" s="37"/>
      <c r="J10" s="60"/>
      <c r="K10" s="62" t="str">
        <f t="shared" ref="K10" ca="1" si="0">IF(J10="","",IF(N10="X","",IF(J10-TODAY()&gt;0,J10-TODAY(),"Retard")))</f>
        <v/>
      </c>
      <c r="L10" s="37"/>
      <c r="M10" s="37"/>
      <c r="N10" s="37"/>
      <c r="O10" s="37"/>
      <c r="P10" s="37"/>
      <c r="Q10" s="110"/>
      <c r="R10" s="37"/>
      <c r="S10" s="37"/>
      <c r="T10" s="37"/>
    </row>
    <row r="11" spans="1:20" x14ac:dyDescent="0.2">
      <c r="A11" s="59"/>
      <c r="B11" s="60"/>
      <c r="C11" s="61"/>
      <c r="D11" s="51"/>
      <c r="E11" s="37"/>
      <c r="F11" s="37"/>
      <c r="G11" s="64"/>
      <c r="H11" s="37"/>
      <c r="I11" s="37"/>
      <c r="J11" s="60"/>
      <c r="K11" s="62" t="str">
        <f t="shared" ref="K11:K15" ca="1" si="1">IF(J11="","",IF(N11="X","",IF(J11-TODAY()&gt;0,J11-TODAY(),"Retard")))</f>
        <v/>
      </c>
      <c r="L11" s="51"/>
      <c r="M11" s="51"/>
      <c r="N11" s="51"/>
      <c r="O11" s="51"/>
      <c r="P11" s="37"/>
      <c r="Q11" s="110"/>
      <c r="R11" s="102"/>
      <c r="S11" s="37"/>
      <c r="T11" s="37"/>
    </row>
    <row r="12" spans="1:20" x14ac:dyDescent="0.2">
      <c r="A12" s="59"/>
      <c r="B12" s="60"/>
      <c r="C12" s="61"/>
      <c r="D12" s="51"/>
      <c r="E12" s="37"/>
      <c r="F12" s="37"/>
      <c r="G12" s="64"/>
      <c r="H12" s="37"/>
      <c r="I12" s="38"/>
      <c r="J12" s="60"/>
      <c r="K12" s="62" t="str">
        <f t="shared" ca="1" si="1"/>
        <v/>
      </c>
      <c r="L12" s="51"/>
      <c r="M12" s="51"/>
      <c r="N12" s="51"/>
      <c r="O12" s="51"/>
      <c r="P12" s="37"/>
      <c r="Q12" s="110"/>
      <c r="R12" s="37"/>
      <c r="S12" s="102"/>
      <c r="T12" s="102"/>
    </row>
    <row r="13" spans="1:20" x14ac:dyDescent="0.2">
      <c r="A13" s="59"/>
      <c r="B13" s="60"/>
      <c r="C13" s="61"/>
      <c r="D13" s="51"/>
      <c r="E13" s="37"/>
      <c r="F13" s="37"/>
      <c r="G13" s="64"/>
      <c r="H13" s="37"/>
      <c r="I13" s="38"/>
      <c r="J13" s="60"/>
      <c r="K13" s="62" t="str">
        <f t="shared" ca="1" si="1"/>
        <v/>
      </c>
      <c r="L13" s="51"/>
      <c r="M13" s="51"/>
      <c r="N13" s="51"/>
      <c r="O13" s="51"/>
      <c r="P13" s="37"/>
      <c r="Q13" s="110"/>
      <c r="R13" s="37"/>
      <c r="S13" s="103"/>
      <c r="T13" s="103"/>
    </row>
    <row r="14" spans="1:20" x14ac:dyDescent="0.2">
      <c r="A14" s="59"/>
      <c r="B14" s="60"/>
      <c r="C14" s="61"/>
      <c r="D14" s="51"/>
      <c r="E14" s="37"/>
      <c r="F14" s="38"/>
      <c r="G14" s="1"/>
      <c r="H14" s="37"/>
      <c r="I14" s="38"/>
      <c r="J14" s="60"/>
      <c r="K14" s="62" t="str">
        <f t="shared" ca="1" si="1"/>
        <v/>
      </c>
      <c r="L14" s="51"/>
      <c r="M14" s="51"/>
      <c r="N14" s="51"/>
      <c r="O14" s="51"/>
      <c r="P14" s="37"/>
      <c r="Q14" s="110"/>
      <c r="R14" s="37"/>
      <c r="S14" s="37"/>
      <c r="T14" s="37"/>
    </row>
    <row r="15" spans="1:20" x14ac:dyDescent="0.2">
      <c r="A15" s="59"/>
      <c r="B15" s="60"/>
      <c r="C15" s="61"/>
      <c r="D15" s="51"/>
      <c r="E15" s="37"/>
      <c r="F15" s="38"/>
      <c r="G15" s="1"/>
      <c r="H15" s="37"/>
      <c r="I15" s="38"/>
      <c r="J15" s="60"/>
      <c r="K15" s="62" t="str">
        <f t="shared" ca="1" si="1"/>
        <v/>
      </c>
      <c r="L15" s="51"/>
      <c r="M15" s="51"/>
      <c r="N15" s="51"/>
      <c r="O15" s="51"/>
      <c r="P15" s="37"/>
      <c r="Q15" s="110"/>
      <c r="R15" s="37"/>
      <c r="S15" s="37"/>
      <c r="T15" s="37"/>
    </row>
  </sheetData>
  <sheetProtection selectLockedCells="1"/>
  <mergeCells count="4">
    <mergeCell ref="C2:Q2"/>
    <mergeCell ref="A5:B5"/>
    <mergeCell ref="A6:B6"/>
    <mergeCell ref="A1:O1"/>
  </mergeCells>
  <conditionalFormatting sqref="H13:J15 Q11:Q15 L11:N15 A11:B15 D11:G15">
    <cfRule type="expression" dxfId="59" priority="531" stopIfTrue="1">
      <formula>AND($L11="X",$M11="X",$N11="X")</formula>
    </cfRule>
  </conditionalFormatting>
  <conditionalFormatting sqref="C11:C15">
    <cfRule type="expression" dxfId="58" priority="475" stopIfTrue="1">
      <formula>AND($L11="X",$M11="X",$N11="X")</formula>
    </cfRule>
  </conditionalFormatting>
  <conditionalFormatting sqref="H11:J12">
    <cfRule type="expression" dxfId="57" priority="471" stopIfTrue="1">
      <formula>AND($L11="X",$M11="X",$N11="X")</formula>
    </cfRule>
  </conditionalFormatting>
  <conditionalFormatting sqref="P11:P12">
    <cfRule type="cellIs" dxfId="56" priority="470" stopIfTrue="1" operator="equal">
      <formula>"x"</formula>
    </cfRule>
  </conditionalFormatting>
  <conditionalFormatting sqref="K10:K15">
    <cfRule type="cellIs" dxfId="55" priority="467" stopIfTrue="1" operator="lessThanOrEqual">
      <formula>$H$6</formula>
    </cfRule>
    <cfRule type="cellIs" dxfId="54" priority="468" stopIfTrue="1" operator="equal">
      <formula>"Retard"</formula>
    </cfRule>
    <cfRule type="expression" dxfId="53" priority="469" stopIfTrue="1">
      <formula>AND($L10="X",$M10="X",$N10="X")</formula>
    </cfRule>
  </conditionalFormatting>
  <conditionalFormatting sqref="P11:P12">
    <cfRule type="cellIs" dxfId="52" priority="465" operator="notEqual">
      <formula>""</formula>
    </cfRule>
  </conditionalFormatting>
  <conditionalFormatting sqref="P13:P15">
    <cfRule type="cellIs" dxfId="51" priority="455" stopIfTrue="1" operator="equal">
      <formula>"x"</formula>
    </cfRule>
  </conditionalFormatting>
  <conditionalFormatting sqref="P13:P15">
    <cfRule type="cellIs" dxfId="50" priority="451" operator="notEqual">
      <formula>""</formula>
    </cfRule>
  </conditionalFormatting>
  <conditionalFormatting sqref="O11:O15">
    <cfRule type="cellIs" dxfId="49" priority="447" stopIfTrue="1" operator="equal">
      <formula>"x"</formula>
    </cfRule>
  </conditionalFormatting>
  <conditionalFormatting sqref="S13:S15">
    <cfRule type="expression" dxfId="48" priority="436" stopIfTrue="1">
      <formula>AND($L13="X",$M13="X",$N13="X")</formula>
    </cfRule>
  </conditionalFormatting>
  <conditionalFormatting sqref="S11">
    <cfRule type="expression" dxfId="47" priority="435" stopIfTrue="1">
      <formula>AND($L11="X",$M11="X",$N11="X")</formula>
    </cfRule>
  </conditionalFormatting>
  <conditionalFormatting sqref="S12">
    <cfRule type="expression" dxfId="46" priority="433" stopIfTrue="1">
      <formula>AND($L12="X",$M12="X",$N12="X")</formula>
    </cfRule>
  </conditionalFormatting>
  <conditionalFormatting sqref="T13:T15">
    <cfRule type="expression" dxfId="45" priority="423" stopIfTrue="1">
      <formula>AND($L13="X",$M13="X",$N13="X")</formula>
    </cfRule>
  </conditionalFormatting>
  <conditionalFormatting sqref="T11">
    <cfRule type="expression" dxfId="44" priority="422" stopIfTrue="1">
      <formula>AND($L11="X",$M11="X",$N11="X")</formula>
    </cfRule>
  </conditionalFormatting>
  <conditionalFormatting sqref="T12">
    <cfRule type="expression" dxfId="43" priority="421" stopIfTrue="1">
      <formula>AND($L12="X",$M12="X",$N12="X")</formula>
    </cfRule>
  </conditionalFormatting>
  <conditionalFormatting sqref="D10:G10 A10:B10 L10:N10 Q10">
    <cfRule type="expression" dxfId="42" priority="420" stopIfTrue="1">
      <formula>AND($L10="X",$M10="X",$N10="X")</formula>
    </cfRule>
  </conditionalFormatting>
  <conditionalFormatting sqref="C10">
    <cfRule type="expression" dxfId="41" priority="419" stopIfTrue="1">
      <formula>AND($L10="X",$M10="X",$N10="X")</formula>
    </cfRule>
  </conditionalFormatting>
  <conditionalFormatting sqref="H10:J10">
    <cfRule type="expression" dxfId="40" priority="418" stopIfTrue="1">
      <formula>AND($L10="X",$M10="X",$N10="X")</formula>
    </cfRule>
  </conditionalFormatting>
  <conditionalFormatting sqref="P10">
    <cfRule type="cellIs" dxfId="39" priority="417" stopIfTrue="1" operator="equal">
      <formula>"x"</formula>
    </cfRule>
  </conditionalFormatting>
  <conditionalFormatting sqref="P10">
    <cfRule type="cellIs" dxfId="38" priority="413" operator="notEqual">
      <formula>""</formula>
    </cfRule>
  </conditionalFormatting>
  <conditionalFormatting sqref="O10">
    <cfRule type="cellIs" dxfId="37" priority="412" stopIfTrue="1" operator="equal">
      <formula>"x"</formula>
    </cfRule>
  </conditionalFormatting>
  <conditionalFormatting sqref="S10">
    <cfRule type="expression" dxfId="36" priority="411" stopIfTrue="1">
      <formula>AND($L10="X",$M10="X",$N10="X")</formula>
    </cfRule>
  </conditionalFormatting>
  <conditionalFormatting sqref="R10">
    <cfRule type="expression" dxfId="35" priority="410" stopIfTrue="1">
      <formula>AND($L10="X",$M10="X",$N10="X")</formula>
    </cfRule>
  </conditionalFormatting>
  <conditionalFormatting sqref="T10">
    <cfRule type="expression" dxfId="34" priority="409" stopIfTrue="1">
      <formula>AND($L10="X",$M10="X",$N10="X")</formula>
    </cfRule>
  </conditionalFormatting>
  <dataValidations count="2">
    <dataValidation type="list" allowBlank="1" showInputMessage="1" showErrorMessage="1" sqref="T10:T15">
      <formula1>Lieu</formula1>
    </dataValidation>
    <dataValidation type="list" allowBlank="1" showInputMessage="1" showErrorMessage="1" sqref="D10:E15">
      <formula1>Causes</formula1>
    </dataValidation>
  </dataValidations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6" r:id="rId4" name="Button 6">
              <controlPr defaultSize="0" print="0" autoFill="0" autoPict="0" macro="[0]!transferer">
                <anchor moveWithCells="1" sizeWithCells="1">
                  <from>
                    <xdr:col>15</xdr:col>
                    <xdr:colOff>771525</xdr:colOff>
                    <xdr:row>4</xdr:row>
                    <xdr:rowOff>9525</xdr:rowOff>
                  </from>
                  <to>
                    <xdr:col>17</xdr:col>
                    <xdr:colOff>552450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5" name="Button 7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9525</xdr:rowOff>
                  </from>
                  <to>
                    <xdr:col>5</xdr:col>
                    <xdr:colOff>381000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7" stopIfTrue="1" id="{980310FD-AB61-4C26-B7E2-2C1FFE591910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R12</xm:sqref>
        </x14:conditionalFormatting>
        <x14:conditionalFormatting xmlns:xm="http://schemas.microsoft.com/office/excel/2006/main">
          <x14:cfRule type="expression" priority="438" stopIfTrue="1" id="{44F75987-6ACF-4DA9-A766-4E319EB929AE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R11</xm:sqref>
        </x14:conditionalFormatting>
        <x14:conditionalFormatting xmlns:xm="http://schemas.microsoft.com/office/excel/2006/main">
          <x14:cfRule type="expression" priority="439" stopIfTrue="1" id="{CE9F6988-79CB-408C-BDEA-6EFF2D21BC03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R13:R14</xm:sqref>
        </x14:conditionalFormatting>
        <x14:conditionalFormatting xmlns:xm="http://schemas.microsoft.com/office/excel/2006/main">
          <x14:cfRule type="expression" priority="763" stopIfTrue="1" id="{31BC9148-38E7-4004-B0F8-DEAB38AA6D06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0.59999389629810485"/>
  </sheetPr>
  <dimension ref="A1:T15"/>
  <sheetViews>
    <sheetView zoomScale="63" zoomScaleNormal="63" workbookViewId="0">
      <selection activeCell="P29" sqref="P29"/>
    </sheetView>
  </sheetViews>
  <sheetFormatPr baseColWidth="10" defaultColWidth="11.42578125" defaultRowHeight="12.75" x14ac:dyDescent="0.2"/>
  <cols>
    <col min="1" max="1" width="9.140625" style="63" customWidth="1"/>
    <col min="2" max="2" width="13.7109375" style="43" customWidth="1"/>
    <col min="3" max="3" width="13.42578125" style="43" bestFit="1" customWidth="1"/>
    <col min="4" max="5" width="16.7109375" style="43" customWidth="1"/>
    <col min="6" max="6" width="36.7109375" style="43" customWidth="1"/>
    <col min="7" max="7" width="46.7109375" style="43" customWidth="1"/>
    <col min="8" max="9" width="10.7109375" style="43" customWidth="1"/>
    <col min="10" max="10" width="11.7109375" style="43" customWidth="1"/>
    <col min="11" max="11" width="11.7109375" style="173" customWidth="1"/>
    <col min="12" max="15" width="5.5703125" style="43" customWidth="1"/>
    <col min="16" max="16" width="12.28515625" style="43" customWidth="1"/>
    <col min="17" max="17" width="20.7109375" style="43" customWidth="1"/>
    <col min="18" max="18" width="15.7109375" style="43" customWidth="1"/>
    <col min="19" max="19" width="15.7109375" style="41" customWidth="1"/>
    <col min="20" max="20" width="15.5703125" style="41" bestFit="1" customWidth="1"/>
    <col min="21" max="16384" width="11.42578125" style="43"/>
  </cols>
  <sheetData>
    <row r="1" spans="1:20" ht="15" customHeight="1" x14ac:dyDescent="0.2">
      <c r="A1" s="222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40"/>
      <c r="Q1" s="40"/>
      <c r="R1" s="40"/>
      <c r="S1" s="40"/>
      <c r="T1" s="43"/>
    </row>
    <row r="2" spans="1:20" ht="26.25" customHeight="1" x14ac:dyDescent="0.2">
      <c r="A2" s="39"/>
      <c r="B2" s="40"/>
      <c r="C2" s="211" t="s">
        <v>52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S2" s="43"/>
      <c r="T2" s="43"/>
    </row>
    <row r="3" spans="1:20" x14ac:dyDescent="0.2">
      <c r="A3" s="39"/>
      <c r="B3" s="40"/>
      <c r="C3" s="40"/>
      <c r="D3" s="40"/>
      <c r="E3" s="210"/>
      <c r="F3" s="40"/>
      <c r="G3" s="41"/>
      <c r="H3" s="40"/>
      <c r="I3" s="40"/>
      <c r="J3" s="42"/>
      <c r="K3" s="96" t="s">
        <v>9</v>
      </c>
      <c r="L3" s="97"/>
      <c r="M3" s="98"/>
      <c r="N3" s="99"/>
      <c r="O3" s="100" t="s">
        <v>38</v>
      </c>
      <c r="P3" s="101"/>
      <c r="Q3" s="40"/>
      <c r="R3" s="40"/>
      <c r="S3" s="40"/>
      <c r="T3" s="43"/>
    </row>
    <row r="4" spans="1:20" x14ac:dyDescent="0.2">
      <c r="A4" s="39"/>
      <c r="B4" s="40"/>
      <c r="C4" s="44"/>
      <c r="D4" s="44"/>
      <c r="E4" s="45"/>
      <c r="F4" s="44"/>
      <c r="G4" s="201" t="s">
        <v>39</v>
      </c>
      <c r="H4" s="170">
        <f>COUNTA($G$10:G1048576)</f>
        <v>0</v>
      </c>
      <c r="I4" s="44"/>
      <c r="J4" s="42"/>
      <c r="K4" s="43"/>
      <c r="L4" s="175">
        <f>COUNTA(L10:L149765)-M4-N4-O4</f>
        <v>0</v>
      </c>
      <c r="M4" s="175">
        <f>COUNTA(M10:M149765)-N4-O4</f>
        <v>0</v>
      </c>
      <c r="N4" s="175">
        <f>COUNTA(N10:N149765)-O4</f>
        <v>0</v>
      </c>
      <c r="O4" s="174">
        <f>COUNTA(O10:O149765)</f>
        <v>0</v>
      </c>
      <c r="Q4" s="87"/>
      <c r="R4" s="44"/>
      <c r="S4" s="44"/>
      <c r="T4" s="43"/>
    </row>
    <row r="5" spans="1:20" ht="20.25" customHeight="1" x14ac:dyDescent="0.2">
      <c r="A5" s="219" t="s">
        <v>10</v>
      </c>
      <c r="B5" s="219"/>
      <c r="C5" s="46">
        <f ca="1">TODAY()</f>
        <v>42403</v>
      </c>
      <c r="D5" s="47"/>
      <c r="E5" s="48"/>
      <c r="F5" s="49"/>
      <c r="I5" s="56" t="s">
        <v>19</v>
      </c>
      <c r="K5" s="50" t="s">
        <v>11</v>
      </c>
      <c r="L5" s="51" t="s">
        <v>12</v>
      </c>
      <c r="M5" s="51"/>
      <c r="N5" s="51"/>
      <c r="O5" s="51"/>
      <c r="P5" s="209"/>
      <c r="Q5" s="44"/>
      <c r="R5" s="44"/>
      <c r="S5" s="44"/>
      <c r="T5" s="43"/>
    </row>
    <row r="6" spans="1:20" ht="20.25" customHeight="1" x14ac:dyDescent="0.2">
      <c r="A6" s="220" t="s">
        <v>13</v>
      </c>
      <c r="B6" s="220"/>
      <c r="C6" s="52">
        <v>42019</v>
      </c>
      <c r="D6" s="53"/>
      <c r="E6" s="54"/>
      <c r="G6" s="55" t="s">
        <v>14</v>
      </c>
      <c r="H6" s="71">
        <v>7</v>
      </c>
      <c r="I6" s="56" t="s">
        <v>20</v>
      </c>
      <c r="K6" s="50" t="s">
        <v>15</v>
      </c>
      <c r="L6" s="51" t="s">
        <v>12</v>
      </c>
      <c r="M6" s="51" t="s">
        <v>12</v>
      </c>
      <c r="N6" s="51"/>
      <c r="O6" s="51"/>
      <c r="P6" s="209"/>
      <c r="Q6" s="44"/>
      <c r="R6" s="44"/>
      <c r="S6" s="44"/>
      <c r="T6" s="43"/>
    </row>
    <row r="7" spans="1:20" ht="20.25" customHeight="1" x14ac:dyDescent="0.2">
      <c r="A7" s="39"/>
      <c r="B7" s="57"/>
      <c r="C7" s="57"/>
      <c r="D7" s="57"/>
      <c r="E7" s="57"/>
      <c r="F7" s="57"/>
      <c r="G7" s="55" t="s">
        <v>16</v>
      </c>
      <c r="H7" s="72"/>
      <c r="I7" s="56" t="s">
        <v>21</v>
      </c>
      <c r="J7" s="42"/>
      <c r="K7" s="50" t="s">
        <v>17</v>
      </c>
      <c r="L7" s="51" t="s">
        <v>12</v>
      </c>
      <c r="M7" s="51" t="s">
        <v>12</v>
      </c>
      <c r="N7" s="51" t="s">
        <v>12</v>
      </c>
      <c r="O7" s="51"/>
      <c r="P7" s="209"/>
      <c r="Q7" s="44"/>
      <c r="R7" s="44"/>
      <c r="S7" s="44"/>
      <c r="T7" s="43"/>
    </row>
    <row r="8" spans="1:20" ht="20.25" customHeight="1" x14ac:dyDescent="0.2">
      <c r="A8" s="39"/>
      <c r="B8" s="40"/>
      <c r="C8" s="40"/>
      <c r="D8" s="40"/>
      <c r="E8" s="210"/>
      <c r="F8" s="40"/>
      <c r="G8" s="41"/>
      <c r="H8" s="40"/>
      <c r="I8" s="56" t="s">
        <v>22</v>
      </c>
      <c r="J8" s="42"/>
      <c r="K8" s="50" t="s">
        <v>18</v>
      </c>
      <c r="L8" s="51" t="s">
        <v>12</v>
      </c>
      <c r="M8" s="51" t="s">
        <v>12</v>
      </c>
      <c r="N8" s="51" t="s">
        <v>12</v>
      </c>
      <c r="O8" s="51" t="s">
        <v>12</v>
      </c>
      <c r="P8" s="209"/>
      <c r="Q8" s="40"/>
      <c r="R8" s="40"/>
      <c r="S8" s="40"/>
      <c r="T8" s="43"/>
    </row>
    <row r="9" spans="1:20" s="58" customFormat="1" ht="50.25" x14ac:dyDescent="0.25">
      <c r="A9" s="73" t="s">
        <v>40</v>
      </c>
      <c r="B9" s="73" t="s">
        <v>41</v>
      </c>
      <c r="C9" s="73" t="s">
        <v>42</v>
      </c>
      <c r="D9" s="73" t="s">
        <v>43</v>
      </c>
      <c r="E9" s="73" t="s">
        <v>44</v>
      </c>
      <c r="F9" s="73" t="s">
        <v>45</v>
      </c>
      <c r="G9" s="73" t="s">
        <v>46</v>
      </c>
      <c r="H9" s="73" t="s">
        <v>0</v>
      </c>
      <c r="I9" s="73" t="s">
        <v>1</v>
      </c>
      <c r="J9" s="74" t="s">
        <v>2</v>
      </c>
      <c r="K9" s="73" t="s">
        <v>3</v>
      </c>
      <c r="L9" s="75" t="s">
        <v>4</v>
      </c>
      <c r="M9" s="75" t="s">
        <v>5</v>
      </c>
      <c r="N9" s="75" t="s">
        <v>6</v>
      </c>
      <c r="O9" s="75" t="s">
        <v>7</v>
      </c>
      <c r="P9" s="74" t="s">
        <v>47</v>
      </c>
      <c r="Q9" s="73" t="s">
        <v>48</v>
      </c>
      <c r="R9" s="76" t="s">
        <v>49</v>
      </c>
      <c r="S9" s="76" t="s">
        <v>50</v>
      </c>
      <c r="T9" s="76" t="s">
        <v>51</v>
      </c>
    </row>
    <row r="10" spans="1:20" x14ac:dyDescent="0.2">
      <c r="A10" s="59"/>
      <c r="B10" s="60"/>
      <c r="C10" s="61"/>
      <c r="D10" s="37"/>
      <c r="E10" s="37"/>
      <c r="F10" s="64"/>
      <c r="G10" s="64"/>
      <c r="H10" s="37"/>
      <c r="I10" s="37"/>
      <c r="J10" s="60"/>
      <c r="K10" s="62" t="str">
        <f t="shared" ref="K10:K15" ca="1" si="0">IF(J10="","",IF(N10="X","",IF(J10-TODAY()&gt;0,J10-TODAY(),"Retard")))</f>
        <v/>
      </c>
      <c r="L10" s="37"/>
      <c r="M10" s="37"/>
      <c r="N10" s="37"/>
      <c r="O10" s="37"/>
      <c r="P10" s="37"/>
      <c r="Q10" s="110"/>
      <c r="R10" s="37"/>
      <c r="S10" s="37"/>
      <c r="T10" s="37"/>
    </row>
    <row r="11" spans="1:20" x14ac:dyDescent="0.2">
      <c r="A11" s="59"/>
      <c r="B11" s="60"/>
      <c r="C11" s="61"/>
      <c r="D11" s="51"/>
      <c r="E11" s="37"/>
      <c r="F11" s="37"/>
      <c r="G11" s="64"/>
      <c r="H11" s="37"/>
      <c r="I11" s="37"/>
      <c r="J11" s="60"/>
      <c r="K11" s="62" t="str">
        <f t="shared" ca="1" si="0"/>
        <v/>
      </c>
      <c r="L11" s="51"/>
      <c r="M11" s="51"/>
      <c r="N11" s="51"/>
      <c r="O11" s="51"/>
      <c r="P11" s="37"/>
      <c r="Q11" s="110"/>
      <c r="R11" s="102"/>
      <c r="S11" s="37"/>
      <c r="T11" s="37"/>
    </row>
    <row r="12" spans="1:20" x14ac:dyDescent="0.2">
      <c r="A12" s="59"/>
      <c r="B12" s="60"/>
      <c r="C12" s="61"/>
      <c r="D12" s="51"/>
      <c r="E12" s="37"/>
      <c r="F12" s="37"/>
      <c r="G12" s="64"/>
      <c r="H12" s="37"/>
      <c r="I12" s="38"/>
      <c r="J12" s="60"/>
      <c r="K12" s="62" t="str">
        <f t="shared" ca="1" si="0"/>
        <v/>
      </c>
      <c r="L12" s="51"/>
      <c r="M12" s="51"/>
      <c r="N12" s="51"/>
      <c r="O12" s="51"/>
      <c r="P12" s="37"/>
      <c r="Q12" s="110"/>
      <c r="R12" s="37"/>
      <c r="S12" s="102"/>
      <c r="T12" s="102"/>
    </row>
    <row r="13" spans="1:20" x14ac:dyDescent="0.2">
      <c r="A13" s="59"/>
      <c r="B13" s="60"/>
      <c r="C13" s="61"/>
      <c r="D13" s="51"/>
      <c r="E13" s="37"/>
      <c r="F13" s="37"/>
      <c r="G13" s="64"/>
      <c r="H13" s="37"/>
      <c r="I13" s="38"/>
      <c r="J13" s="60"/>
      <c r="K13" s="62" t="str">
        <f t="shared" ca="1" si="0"/>
        <v/>
      </c>
      <c r="L13" s="51"/>
      <c r="M13" s="51"/>
      <c r="N13" s="51"/>
      <c r="O13" s="51"/>
      <c r="P13" s="37"/>
      <c r="Q13" s="110"/>
      <c r="R13" s="37"/>
      <c r="S13" s="103"/>
      <c r="T13" s="103"/>
    </row>
    <row r="14" spans="1:20" x14ac:dyDescent="0.2">
      <c r="A14" s="59"/>
      <c r="B14" s="60"/>
      <c r="C14" s="61"/>
      <c r="D14" s="51"/>
      <c r="E14" s="37"/>
      <c r="F14" s="38"/>
      <c r="G14" s="1"/>
      <c r="H14" s="37"/>
      <c r="I14" s="38"/>
      <c r="J14" s="60"/>
      <c r="K14" s="62" t="str">
        <f t="shared" ca="1" si="0"/>
        <v/>
      </c>
      <c r="L14" s="51"/>
      <c r="M14" s="51"/>
      <c r="N14" s="51"/>
      <c r="O14" s="51"/>
      <c r="P14" s="37"/>
      <c r="Q14" s="110"/>
      <c r="R14" s="37"/>
      <c r="S14" s="37"/>
      <c r="T14" s="37"/>
    </row>
    <row r="15" spans="1:20" x14ac:dyDescent="0.2">
      <c r="A15" s="59"/>
      <c r="B15" s="60"/>
      <c r="C15" s="61"/>
      <c r="D15" s="51"/>
      <c r="E15" s="37"/>
      <c r="F15" s="38"/>
      <c r="G15" s="1"/>
      <c r="H15" s="37"/>
      <c r="I15" s="38"/>
      <c r="J15" s="60"/>
      <c r="K15" s="62" t="str">
        <f t="shared" ca="1" si="0"/>
        <v/>
      </c>
      <c r="L15" s="51"/>
      <c r="M15" s="51"/>
      <c r="N15" s="51"/>
      <c r="O15" s="51"/>
      <c r="P15" s="37"/>
      <c r="Q15" s="110"/>
      <c r="R15" s="37"/>
      <c r="S15" s="37"/>
      <c r="T15" s="37"/>
    </row>
  </sheetData>
  <mergeCells count="4">
    <mergeCell ref="A1:O1"/>
    <mergeCell ref="C2:Q2"/>
    <mergeCell ref="A5:B5"/>
    <mergeCell ref="A6:B6"/>
  </mergeCells>
  <conditionalFormatting sqref="H13:J15 Q11:Q15 L11:N15 A11:B15 D11:G15">
    <cfRule type="expression" dxfId="29" priority="29" stopIfTrue="1">
      <formula>AND($L11="X",$M11="X",$N11="X")</formula>
    </cfRule>
  </conditionalFormatting>
  <conditionalFormatting sqref="C11:C15">
    <cfRule type="expression" dxfId="28" priority="28" stopIfTrue="1">
      <formula>AND($L11="X",$M11="X",$N11="X")</formula>
    </cfRule>
  </conditionalFormatting>
  <conditionalFormatting sqref="H11:J12">
    <cfRule type="expression" dxfId="27" priority="27" stopIfTrue="1">
      <formula>AND($L11="X",$M11="X",$N11="X")</formula>
    </cfRule>
  </conditionalFormatting>
  <conditionalFormatting sqref="P11:P12">
    <cfRule type="cellIs" dxfId="26" priority="26" stopIfTrue="1" operator="equal">
      <formula>"x"</formula>
    </cfRule>
  </conditionalFormatting>
  <conditionalFormatting sqref="K10:K15">
    <cfRule type="cellIs" dxfId="25" priority="23" stopIfTrue="1" operator="lessThanOrEqual">
      <formula>$H$6</formula>
    </cfRule>
    <cfRule type="cellIs" dxfId="24" priority="24" stopIfTrue="1" operator="equal">
      <formula>"Retard"</formula>
    </cfRule>
    <cfRule type="expression" dxfId="23" priority="25" stopIfTrue="1">
      <formula>AND($L10="X",$M10="X",$N10="X")</formula>
    </cfRule>
  </conditionalFormatting>
  <conditionalFormatting sqref="P11:P12">
    <cfRule type="cellIs" dxfId="22" priority="22" operator="notEqual">
      <formula>""</formula>
    </cfRule>
  </conditionalFormatting>
  <conditionalFormatting sqref="P13:P15">
    <cfRule type="cellIs" dxfId="21" priority="21" stopIfTrue="1" operator="equal">
      <formula>"x"</formula>
    </cfRule>
  </conditionalFormatting>
  <conditionalFormatting sqref="P13:P15">
    <cfRule type="cellIs" dxfId="20" priority="20" operator="notEqual">
      <formula>""</formula>
    </cfRule>
  </conditionalFormatting>
  <conditionalFormatting sqref="O11:O15">
    <cfRule type="cellIs" dxfId="19" priority="19" stopIfTrue="1" operator="equal">
      <formula>"x"</formula>
    </cfRule>
  </conditionalFormatting>
  <conditionalFormatting sqref="S13:S15">
    <cfRule type="expression" dxfId="18" priority="15" stopIfTrue="1">
      <formula>AND($L13="X",$M13="X",$N13="X")</formula>
    </cfRule>
  </conditionalFormatting>
  <conditionalFormatting sqref="S11">
    <cfRule type="expression" dxfId="17" priority="14" stopIfTrue="1">
      <formula>AND($L11="X",$M11="X",$N11="X")</formula>
    </cfRule>
  </conditionalFormatting>
  <conditionalFormatting sqref="S12">
    <cfRule type="expression" dxfId="16" priority="13" stopIfTrue="1">
      <formula>AND($L12="X",$M12="X",$N12="X")</formula>
    </cfRule>
  </conditionalFormatting>
  <conditionalFormatting sqref="T13:T15">
    <cfRule type="expression" dxfId="15" priority="12" stopIfTrue="1">
      <formula>AND($L13="X",$M13="X",$N13="X")</formula>
    </cfRule>
  </conditionalFormatting>
  <conditionalFormatting sqref="T11">
    <cfRule type="expression" dxfId="14" priority="11" stopIfTrue="1">
      <formula>AND($L11="X",$M11="X",$N11="X")</formula>
    </cfRule>
  </conditionalFormatting>
  <conditionalFormatting sqref="T12">
    <cfRule type="expression" dxfId="13" priority="10" stopIfTrue="1">
      <formula>AND($L12="X",$M12="X",$N12="X")</formula>
    </cfRule>
  </conditionalFormatting>
  <conditionalFormatting sqref="D10:G10 A10:B10 L10:N10 Q10">
    <cfRule type="expression" dxfId="12" priority="9" stopIfTrue="1">
      <formula>AND($L10="X",$M10="X",$N10="X")</formula>
    </cfRule>
  </conditionalFormatting>
  <conditionalFormatting sqref="C10">
    <cfRule type="expression" dxfId="11" priority="8" stopIfTrue="1">
      <formula>AND($L10="X",$M10="X",$N10="X")</formula>
    </cfRule>
  </conditionalFormatting>
  <conditionalFormatting sqref="H10:J10">
    <cfRule type="expression" dxfId="10" priority="7" stopIfTrue="1">
      <formula>AND($L10="X",$M10="X",$N10="X")</formula>
    </cfRule>
  </conditionalFormatting>
  <conditionalFormatting sqref="P10">
    <cfRule type="cellIs" dxfId="9" priority="6" stopIfTrue="1" operator="equal">
      <formula>"x"</formula>
    </cfRule>
  </conditionalFormatting>
  <conditionalFormatting sqref="P10">
    <cfRule type="cellIs" dxfId="8" priority="5" operator="notEqual">
      <formula>""</formula>
    </cfRule>
  </conditionalFormatting>
  <conditionalFormatting sqref="O10">
    <cfRule type="cellIs" dxfId="7" priority="4" stopIfTrue="1" operator="equal">
      <formula>"x"</formula>
    </cfRule>
  </conditionalFormatting>
  <conditionalFormatting sqref="S10">
    <cfRule type="expression" dxfId="6" priority="3" stopIfTrue="1">
      <formula>AND($L10="X",$M10="X",$N10="X")</formula>
    </cfRule>
  </conditionalFormatting>
  <conditionalFormatting sqref="R10">
    <cfRule type="expression" dxfId="5" priority="2" stopIfTrue="1">
      <formula>AND($L10="X",$M10="X",$N10="X")</formula>
    </cfRule>
  </conditionalFormatting>
  <conditionalFormatting sqref="T10">
    <cfRule type="expression" dxfId="4" priority="1" stopIfTrue="1">
      <formula>AND($L10="X",$M10="X",$N10="X")</formula>
    </cfRule>
  </conditionalFormatting>
  <dataValidations count="2">
    <dataValidation type="list" allowBlank="1" showInputMessage="1" showErrorMessage="1" sqref="D10:E15">
      <formula1>Causes</formula1>
    </dataValidation>
    <dataValidation type="list" allowBlank="1" showInputMessage="1" showErrorMessage="1" sqref="T10:T15">
      <formula1>Lieu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3" name="Button 1">
              <controlPr defaultSize="0" print="0" autoFill="0" autoPict="0" macro="[0]!transferer">
                <anchor moveWithCells="1" sizeWithCells="1">
                  <from>
                    <xdr:col>15</xdr:col>
                    <xdr:colOff>771525</xdr:colOff>
                    <xdr:row>4</xdr:row>
                    <xdr:rowOff>9525</xdr:rowOff>
                  </from>
                  <to>
                    <xdr:col>17</xdr:col>
                    <xdr:colOff>552450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4" name="Button 2">
              <controlPr defaultSize="0" print="0" autoFill="0" autoPict="0" macro="[0]!Insertion_ligne">
                <anchor moveWithCells="1" sizeWithCells="1">
                  <from>
                    <xdr:col>3</xdr:col>
                    <xdr:colOff>619125</xdr:colOff>
                    <xdr:row>4</xdr:row>
                    <xdr:rowOff>9525</xdr:rowOff>
                  </from>
                  <to>
                    <xdr:col>5</xdr:col>
                    <xdr:colOff>381000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stopIfTrue="1" id="{F04D9B32-32A3-441F-9D18-4F4C7BB4D88D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R12</xm:sqref>
        </x14:conditionalFormatting>
        <x14:conditionalFormatting xmlns:xm="http://schemas.microsoft.com/office/excel/2006/main">
          <x14:cfRule type="expression" priority="17" stopIfTrue="1" id="{DC2BE362-47A2-4CCA-9505-265B679FFDBB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R11</xm:sqref>
        </x14:conditionalFormatting>
        <x14:conditionalFormatting xmlns:xm="http://schemas.microsoft.com/office/excel/2006/main">
          <x14:cfRule type="expression" priority="18" stopIfTrue="1" id="{4897BDCC-BAFA-42F3-9E71-8F75C5CFA3CA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R13:R14</xm:sqref>
        </x14:conditionalFormatting>
        <x14:conditionalFormatting xmlns:xm="http://schemas.microsoft.com/office/excel/2006/main">
          <x14:cfRule type="expression" priority="30" stopIfTrue="1" id="{3F29B778-3AF1-4F3F-A0F2-DFE020E29C04}">
            <xm:f>AND(A!#REF!="X",A!#REF!="X",A!#REF!="X")</xm:f>
            <x14:dxf>
              <font>
                <condense val="0"/>
                <extend val="0"/>
                <color indexed="55"/>
              </font>
              <fill>
                <patternFill>
                  <bgColor rgb="FFDDDDDD"/>
                </patternFill>
              </fill>
            </x14:dxf>
          </x14:cfRule>
          <xm:sqref>R15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2020</vt:lpstr>
      <vt:lpstr>Commun</vt:lpstr>
      <vt:lpstr>O</vt:lpstr>
      <vt:lpstr>A</vt:lpstr>
      <vt:lpstr>B</vt:lpstr>
      <vt:lpstr>C</vt:lpstr>
      <vt:lpstr>D</vt:lpstr>
      <vt:lpstr>E</vt:lpstr>
      <vt:lpstr>F</vt:lpstr>
      <vt:lpstr>G</vt:lpstr>
      <vt:lpstr>Causes</vt:lpstr>
      <vt:lpstr>Lieu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ASSAL-accelean</dc:creator>
  <cp:lastModifiedBy>D. ASSAL-accelean</cp:lastModifiedBy>
  <cp:lastPrinted>2015-09-23T06:22:28Z</cp:lastPrinted>
  <dcterms:created xsi:type="dcterms:W3CDTF">2014-12-30T08:10:33Z</dcterms:created>
  <dcterms:modified xsi:type="dcterms:W3CDTF">2016-02-03T10:46:51Z</dcterms:modified>
</cp:coreProperties>
</file>