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iana ASSAL\Desktop\"/>
    </mc:Choice>
  </mc:AlternateContent>
  <bookViews>
    <workbookView xWindow="0" yWindow="0" windowWidth="16815" windowHeight="7515"/>
  </bookViews>
  <sheets>
    <sheet name="Saisie Écarts" sheetId="4" r:id="rId1"/>
  </sheets>
  <externalReferences>
    <externalReference r:id="rId2"/>
    <externalReference r:id="rId3"/>
  </externalReferences>
  <definedNames>
    <definedName name="plage11">[2]WB!$B$10:$B16</definedName>
    <definedName name="plage12">[2]WB!$T1:$T$10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4" l="1"/>
  <c r="N4" i="4" s="1"/>
  <c r="M4" i="4" s="1"/>
  <c r="L4" i="4" s="1"/>
  <c r="K10" i="4"/>
  <c r="K11" i="4"/>
  <c r="K12" i="4"/>
  <c r="K13" i="4"/>
  <c r="K14" i="4"/>
  <c r="K15" i="4"/>
  <c r="K16" i="4"/>
  <c r="C5" i="4" l="1"/>
  <c r="H4" i="4"/>
</calcChain>
</file>

<file path=xl/comments1.xml><?xml version="1.0" encoding="utf-8"?>
<comments xmlns="http://schemas.openxmlformats.org/spreadsheetml/2006/main">
  <authors>
    <author xml:space="preserve"> </author>
  </authors>
  <commentList>
    <comment ref="L9" authorId="0" shapeId="0">
      <text>
        <r>
          <rPr>
            <b/>
            <sz val="8"/>
            <color rgb="FF000000"/>
            <rFont val="Tahoma"/>
            <family val="2"/>
          </rPr>
          <t>Mettre un croix "X" pour valider l'avancement</t>
        </r>
      </text>
    </comment>
    <comment ref="M9" authorId="0" shapeId="0">
      <text>
        <r>
          <rPr>
            <b/>
            <sz val="8"/>
            <color rgb="FF000000"/>
            <rFont val="Tahoma"/>
            <family val="2"/>
          </rPr>
          <t>Mettre un croix "X" pour valider l'avancement</t>
        </r>
      </text>
    </comment>
    <comment ref="N9" authorId="0" shapeId="0">
      <text>
        <r>
          <rPr>
            <b/>
            <sz val="8"/>
            <color rgb="FF000000"/>
            <rFont val="Tahoma"/>
            <family val="2"/>
          </rPr>
          <t>Mettre un croix "X" pour valider l'avancement</t>
        </r>
      </text>
    </comment>
  </commentList>
</comments>
</file>

<file path=xl/sharedStrings.xml><?xml version="1.0" encoding="utf-8"?>
<sst xmlns="http://schemas.openxmlformats.org/spreadsheetml/2006/main" count="95" uniqueCount="68">
  <si>
    <t>Compétences</t>
  </si>
  <si>
    <t>Outillage</t>
  </si>
  <si>
    <t>Documentation</t>
  </si>
  <si>
    <t>Erreur</t>
  </si>
  <si>
    <t>Non respect des règles</t>
  </si>
  <si>
    <t>Environnement</t>
  </si>
  <si>
    <t>Méthodes</t>
  </si>
  <si>
    <t>Matière</t>
  </si>
  <si>
    <t>Coût</t>
  </si>
  <si>
    <t>Délais (TAT…)</t>
  </si>
  <si>
    <t>MMWB. PLAN D'ACTIONS FORWARD</t>
  </si>
  <si>
    <t>Date de saisie</t>
  </si>
  <si>
    <t>Écart détecté</t>
  </si>
  <si>
    <t>Origine
ESN ou Tag</t>
  </si>
  <si>
    <t>Lieu de détection de l'écart</t>
  </si>
  <si>
    <t>Local</t>
  </si>
  <si>
    <t>Interne</t>
  </si>
  <si>
    <t>Externe</t>
  </si>
  <si>
    <t>Refus BER</t>
  </si>
  <si>
    <t>Client</t>
  </si>
  <si>
    <t>Actions closes</t>
  </si>
  <si>
    <t>Nombre d'actions en cours</t>
  </si>
  <si>
    <t>Date du jour</t>
  </si>
  <si>
    <t>P</t>
  </si>
  <si>
    <t>Action avancée &lt;50% :</t>
  </si>
  <si>
    <t>x</t>
  </si>
  <si>
    <t>Date mise à jour</t>
  </si>
  <si>
    <t>Actions dont l'échéance est à moins de (orange) :</t>
  </si>
  <si>
    <t>D</t>
  </si>
  <si>
    <t>Action avancée &gt;50% :</t>
  </si>
  <si>
    <t>Actions dont l'échéance est dépassée (rouge) :</t>
  </si>
  <si>
    <t>C</t>
  </si>
  <si>
    <t>Action mise en oeuvre :</t>
  </si>
  <si>
    <t>A</t>
  </si>
  <si>
    <t>Efficacité vérifiée :</t>
  </si>
  <si>
    <t>N°
Action</t>
  </si>
  <si>
    <t>Poste / Chantier</t>
  </si>
  <si>
    <t>Cause apparente</t>
  </si>
  <si>
    <t>Cause analysée</t>
  </si>
  <si>
    <t>Actions</t>
  </si>
  <si>
    <t>Acteur</t>
  </si>
  <si>
    <t>Date cible</t>
  </si>
  <si>
    <t>Temps restant</t>
  </si>
  <si>
    <t>fait &lt; 50%</t>
  </si>
  <si>
    <t>fait &gt; 50%</t>
  </si>
  <si>
    <t>Mis en œuvre</t>
  </si>
  <si>
    <t>Efficace</t>
  </si>
  <si>
    <t>Date de clôture</t>
  </si>
  <si>
    <t>Commentaires pour capitalisation ou coordination autre action</t>
  </si>
  <si>
    <t>Respon-sable</t>
  </si>
  <si>
    <t>Actions réalisées</t>
  </si>
  <si>
    <t>BER / APRS</t>
  </si>
  <si>
    <t>Liste des Causes :</t>
  </si>
  <si>
    <t>N°prochain écart / action</t>
  </si>
  <si>
    <t>q</t>
  </si>
  <si>
    <t>s vhbdny</t>
  </si>
  <si>
    <t xml:space="preserve"> cdth</t>
  </si>
  <si>
    <t>qcerqz</t>
  </si>
  <si>
    <t>czeftaf</t>
  </si>
  <si>
    <t>Xcfxdw</t>
  </si>
  <si>
    <t>Xwa</t>
  </si>
  <si>
    <t>Xdqdz</t>
  </si>
  <si>
    <t xml:space="preserve">Lieu de détection </t>
  </si>
  <si>
    <t>Causes</t>
  </si>
  <si>
    <t>Wxzdfw</t>
  </si>
  <si>
    <t>vzchef</t>
  </si>
  <si>
    <t>zcgye</t>
  </si>
  <si>
    <t>i-care (hypertexte)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</si>
</sst>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dd/mm/yy;@"/>
    <numFmt numFmtId="166" formatCode="&quot; &quot;0&quot; jours&quot;"/>
    <numFmt numFmtId="167" formatCode="&quot;Reste &quot;0&quot; j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rgb="FF000000"/>
      <name val="Tahoma"/>
      <family val="2"/>
    </font>
    <font>
      <sz val="11.5"/>
      <color theme="1"/>
      <name val="Arial"/>
      <family val="2"/>
    </font>
    <font>
      <b/>
      <sz val="11.5"/>
      <name val="Arial"/>
      <family val="2"/>
    </font>
    <font>
      <b/>
      <sz val="11.5"/>
      <color theme="1"/>
      <name val="Arial"/>
      <family val="2"/>
    </font>
    <font>
      <b/>
      <sz val="11.5"/>
      <color rgb="FF0070C0"/>
      <name val="Arial"/>
      <family val="2"/>
    </font>
    <font>
      <sz val="11.5"/>
      <name val="Arial"/>
      <family val="2"/>
    </font>
    <font>
      <sz val="11.5"/>
      <color rgb="FFFF0000"/>
      <name val="Arial"/>
      <family val="2"/>
    </font>
    <font>
      <sz val="11.5"/>
      <color rgb="FF00B050"/>
      <name val="Arial"/>
      <family val="2"/>
    </font>
    <font>
      <b/>
      <sz val="11.5"/>
      <color rgb="FFFF0000"/>
      <name val="Arial"/>
      <family val="2"/>
    </font>
    <font>
      <b/>
      <sz val="11.5"/>
      <color rgb="FF00B050"/>
      <name val="Arial"/>
      <family val="2"/>
    </font>
    <font>
      <b/>
      <sz val="11.5"/>
      <color indexed="10"/>
      <name val="Arial"/>
      <family val="2"/>
    </font>
    <font>
      <sz val="11.5"/>
      <color indexed="10"/>
      <name val="Arial"/>
      <family val="2"/>
    </font>
    <font>
      <b/>
      <u/>
      <sz val="11.5"/>
      <color indexed="10"/>
      <name val="Arial"/>
      <family val="2"/>
    </font>
    <font>
      <i/>
      <sz val="11.5"/>
      <name val="Arial"/>
      <family val="2"/>
    </font>
    <font>
      <b/>
      <u/>
      <sz val="11.5"/>
      <color theme="1"/>
      <name val="Arial"/>
      <family val="2"/>
    </font>
    <font>
      <b/>
      <sz val="12"/>
      <color rgb="FF008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CF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rgb="FF000000"/>
      </patternFill>
    </fill>
  </fills>
  <borders count="21">
    <border>
      <left/>
      <right/>
      <top/>
      <bottom/>
      <diagonal/>
    </border>
    <border>
      <left style="double">
        <color auto="1"/>
      </left>
      <right style="dotted">
        <color auto="1"/>
      </right>
      <top style="double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medium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hair">
        <color auto="1"/>
      </right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double">
        <color auto="1"/>
      </left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 style="double">
        <color auto="1"/>
      </right>
      <top/>
      <bottom style="double">
        <color auto="1"/>
      </bottom>
      <diagonal/>
    </border>
    <border>
      <left style="dashDotDot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4" fillId="3" borderId="0" xfId="0" applyFont="1" applyFill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0" xfId="0" applyNumberFormat="1" applyFont="1" applyFill="1" applyAlignment="1" applyProtection="1">
      <alignment horizontal="center" vertical="center" wrapText="1"/>
      <protection locked="0"/>
    </xf>
    <xf numFmtId="0" fontId="4" fillId="3" borderId="0" xfId="0" applyFont="1" applyFill="1" applyProtection="1"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7" fillId="3" borderId="4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164" fontId="4" fillId="3" borderId="0" xfId="0" applyNumberFormat="1" applyFont="1" applyFill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left" vertical="center"/>
      <protection locked="0"/>
    </xf>
    <xf numFmtId="0" fontId="9" fillId="3" borderId="8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10" fillId="3" borderId="11" xfId="0" applyFont="1" applyFill="1" applyBorder="1" applyAlignment="1" applyProtection="1">
      <alignment horizontal="left" vertical="center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6" fillId="3" borderId="15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9" fillId="3" borderId="16" xfId="0" applyFont="1" applyFill="1" applyBorder="1" applyAlignment="1" applyProtection="1">
      <alignment horizontal="left" vertical="center" wrapText="1"/>
      <protection locked="0"/>
    </xf>
    <xf numFmtId="0" fontId="11" fillId="3" borderId="17" xfId="0" applyFont="1" applyFill="1" applyBorder="1" applyAlignment="1" applyProtection="1">
      <alignment horizontal="center" vertical="center" wrapText="1"/>
      <protection locked="0"/>
    </xf>
    <xf numFmtId="0" fontId="6" fillId="3" borderId="18" xfId="0" applyFont="1" applyFill="1" applyBorder="1" applyAlignment="1" applyProtection="1">
      <alignment horizontal="center" vertical="center" wrapText="1"/>
      <protection locked="0"/>
    </xf>
    <xf numFmtId="0" fontId="12" fillId="3" borderId="18" xfId="0" applyFont="1" applyFill="1" applyBorder="1" applyAlignment="1" applyProtection="1">
      <alignment horizontal="center" vertical="center" wrapText="1"/>
      <protection locked="0"/>
    </xf>
    <xf numFmtId="16" fontId="11" fillId="3" borderId="0" xfId="0" applyNumberFormat="1" applyFont="1" applyFill="1" applyAlignment="1" applyProtection="1">
      <alignment horizontal="center" vertical="center"/>
      <protection locked="0"/>
    </xf>
    <xf numFmtId="165" fontId="13" fillId="3" borderId="0" xfId="0" applyNumberFormat="1" applyFont="1" applyFill="1" applyBorder="1" applyAlignment="1" applyProtection="1">
      <alignment horizontal="center" vertical="center" wrapText="1"/>
      <protection locked="0"/>
    </xf>
    <xf numFmtId="165" fontId="14" fillId="3" borderId="0" xfId="0" applyNumberFormat="1" applyFont="1" applyFill="1" applyBorder="1" applyAlignment="1" applyProtection="1">
      <alignment horizontal="center" vertical="center" wrapText="1"/>
      <protection locked="0"/>
    </xf>
    <xf numFmtId="164" fontId="15" fillId="3" borderId="0" xfId="0" applyNumberFormat="1" applyFont="1" applyFill="1" applyBorder="1" applyAlignment="1" applyProtection="1">
      <alignment horizontal="center" vertical="center" wrapText="1"/>
      <protection locked="0"/>
    </xf>
    <xf numFmtId="166" fontId="5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0" xfId="0" applyFont="1" applyFill="1" applyAlignment="1" applyProtection="1">
      <alignment horizontal="right" vertical="center"/>
      <protection locked="0"/>
    </xf>
    <xf numFmtId="0" fontId="5" fillId="3" borderId="19" xfId="0" applyFont="1" applyFill="1" applyBorder="1" applyAlignment="1" applyProtection="1">
      <alignment horizontal="center" vertical="center" wrapText="1"/>
      <protection locked="0"/>
    </xf>
    <xf numFmtId="15" fontId="8" fillId="3" borderId="0" xfId="0" applyNumberFormat="1" applyFont="1" applyFill="1" applyAlignment="1" applyProtection="1">
      <alignment horizontal="center" vertical="center"/>
      <protection locked="0"/>
    </xf>
    <xf numFmtId="16" fontId="5" fillId="3" borderId="0" xfId="0" applyNumberFormat="1" applyFont="1" applyFill="1" applyAlignment="1" applyProtection="1">
      <alignment horizontal="center" vertical="center"/>
      <protection locked="0"/>
    </xf>
    <xf numFmtId="16" fontId="8" fillId="3" borderId="0" xfId="0" applyNumberFormat="1" applyFont="1" applyFill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166" fontId="5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20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right" vertical="center" wrapText="1"/>
      <protection locked="0"/>
    </xf>
    <xf numFmtId="0" fontId="8" fillId="5" borderId="0" xfId="0" applyFont="1" applyFill="1" applyBorder="1" applyAlignment="1" applyProtection="1">
      <alignment vertical="top" wrapText="1"/>
      <protection locked="0"/>
    </xf>
    <xf numFmtId="0" fontId="17" fillId="3" borderId="0" xfId="0" applyFont="1" applyFill="1" applyProtection="1">
      <protection locked="0"/>
    </xf>
    <xf numFmtId="0" fontId="5" fillId="6" borderId="20" xfId="0" applyFont="1" applyFill="1" applyBorder="1" applyAlignment="1" applyProtection="1">
      <alignment horizontal="center" vertical="center" wrapText="1"/>
      <protection locked="0"/>
    </xf>
    <xf numFmtId="0" fontId="5" fillId="6" borderId="20" xfId="0" applyFont="1" applyFill="1" applyBorder="1" applyAlignment="1" applyProtection="1">
      <alignment horizontal="center" vertical="center" textRotation="90" wrapText="1"/>
      <protection locked="0"/>
    </xf>
    <xf numFmtId="164" fontId="5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0" xfId="0" applyNumberFormat="1" applyFont="1" applyFill="1" applyProtection="1"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6" fillId="3" borderId="0" xfId="0" applyNumberFormat="1" applyFont="1" applyFill="1" applyAlignment="1" applyProtection="1">
      <alignment horizontal="center" vertical="center" wrapText="1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14" fontId="4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20" xfId="0" applyFont="1" applyFill="1" applyBorder="1" applyAlignment="1" applyProtection="1">
      <alignment vertical="top" wrapText="1"/>
      <protection locked="0"/>
    </xf>
    <xf numFmtId="14" fontId="4" fillId="3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167" fontId="6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3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FFFCF3"/>
      <color rgb="FF00FF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3</xdr:row>
          <xdr:rowOff>38100</xdr:rowOff>
        </xdr:from>
        <xdr:to>
          <xdr:col>5</xdr:col>
          <xdr:colOff>1181100</xdr:colOff>
          <xdr:row>6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Ajouter une ligne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619125</xdr:colOff>
          <xdr:row>3</xdr:row>
          <xdr:rowOff>28575</xdr:rowOff>
        </xdr:from>
        <xdr:to>
          <xdr:col>18</xdr:col>
          <xdr:colOff>171450</xdr:colOff>
          <xdr:row>6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Exporter une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/Relev&#233;%20des%20&#233;carts%20loc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C/BLMM%20-%20PDC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Écarts"/>
      <sheetName val="Suivi"/>
      <sheetName val="Graphique"/>
      <sheetName val="Indicateurs Qualité"/>
    </sheetNames>
    <sheetDataSet>
      <sheetData sheetId="0"/>
      <sheetData sheetId="1">
        <row r="6">
          <cell r="C6">
            <v>42036</v>
          </cell>
        </row>
        <row r="7">
          <cell r="C7">
            <v>42005</v>
          </cell>
        </row>
        <row r="8">
          <cell r="C8">
            <v>41974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MM"/>
      <sheetName val="Transverse"/>
      <sheetName val="WQ"/>
      <sheetName val="WA"/>
      <sheetName val="WB"/>
      <sheetName val="WE"/>
      <sheetName val="WL"/>
      <sheetName val="BER"/>
      <sheetName val="WN"/>
      <sheetName val="WT"/>
      <sheetName val="WV"/>
      <sheetName val="WX"/>
      <sheetName val="WZ"/>
      <sheetName val="WR"/>
      <sheetName val="WF"/>
      <sheetName val="WI"/>
      <sheetName val="WJ"/>
      <sheetName val="WG"/>
      <sheetName val="WH"/>
      <sheetName val="WM"/>
      <sheetName val="WO"/>
      <sheetName val="WP"/>
      <sheetName val="WS"/>
      <sheetName val="WU"/>
      <sheetName val="WW"/>
      <sheetName val="WY"/>
    </sheetNames>
    <sheetDataSet>
      <sheetData sheetId="0"/>
      <sheetData sheetId="1"/>
      <sheetData sheetId="2"/>
      <sheetData sheetId="3"/>
      <sheetData sheetId="4">
        <row r="10">
          <cell r="B10">
            <v>42019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L16"/>
  <sheetViews>
    <sheetView showGridLines="0" tabSelected="1" zoomScale="62" zoomScaleNormal="62" workbookViewId="0">
      <selection activeCell="H15" sqref="H15"/>
    </sheetView>
  </sheetViews>
  <sheetFormatPr baseColWidth="10" defaultRowHeight="14.25" x14ac:dyDescent="0.2"/>
  <cols>
    <col min="1" max="1" width="9.85546875" style="4" customWidth="1"/>
    <col min="2" max="2" width="13.7109375" style="4" customWidth="1"/>
    <col min="3" max="3" width="13.42578125" style="4" customWidth="1"/>
    <col min="4" max="4" width="24.140625" style="4" bestFit="1" customWidth="1"/>
    <col min="5" max="5" width="16.7109375" style="4" customWidth="1"/>
    <col min="6" max="6" width="36.7109375" style="4" customWidth="1"/>
    <col min="7" max="7" width="46.7109375" style="4" customWidth="1"/>
    <col min="8" max="9" width="12" style="4" customWidth="1"/>
    <col min="10" max="10" width="13.5703125" style="4" customWidth="1"/>
    <col min="11" max="11" width="15.28515625" style="4" customWidth="1"/>
    <col min="12" max="15" width="5.5703125" style="4" customWidth="1"/>
    <col min="16" max="16" width="13.140625" style="4" customWidth="1"/>
    <col min="17" max="17" width="21.7109375" style="4" customWidth="1"/>
    <col min="18" max="18" width="15.7109375" style="4" customWidth="1"/>
    <col min="19" max="19" width="16.7109375" style="4" customWidth="1"/>
    <col min="20" max="20" width="15" style="4" customWidth="1"/>
    <col min="21" max="21" width="11.42578125" style="4" customWidth="1"/>
    <col min="22" max="22" width="11.42578125" style="4"/>
    <col min="23" max="32" width="17.7109375" style="4" customWidth="1"/>
    <col min="33" max="16384" width="11.42578125" style="4"/>
  </cols>
  <sheetData>
    <row r="1" spans="1:38" ht="12.75" customHeight="1" thickBot="1" x14ac:dyDescent="0.25">
      <c r="AK1" s="46"/>
    </row>
    <row r="2" spans="1:38" ht="13.5" customHeight="1" thickTop="1" thickBot="1" x14ac:dyDescent="0.25">
      <c r="A2" s="3"/>
      <c r="B2" s="2"/>
      <c r="C2" s="61" t="s">
        <v>10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W2" s="5" t="s">
        <v>15</v>
      </c>
      <c r="X2" s="6" t="s">
        <v>16</v>
      </c>
      <c r="Y2" s="6" t="s">
        <v>17</v>
      </c>
      <c r="Z2" s="6" t="s">
        <v>51</v>
      </c>
      <c r="AA2" s="6" t="s">
        <v>18</v>
      </c>
      <c r="AB2" s="7" t="s">
        <v>19</v>
      </c>
      <c r="AG2" s="59" t="s">
        <v>62</v>
      </c>
      <c r="AH2" s="60" t="s">
        <v>63</v>
      </c>
      <c r="AK2" s="46"/>
    </row>
    <row r="3" spans="1:38" ht="17.100000000000001" customHeight="1" thickTop="1" thickBot="1" x14ac:dyDescent="0.25">
      <c r="A3" s="8" t="s">
        <v>53</v>
      </c>
      <c r="B3" s="9"/>
      <c r="C3" s="57"/>
      <c r="D3" s="58">
        <v>6</v>
      </c>
      <c r="E3" s="55"/>
      <c r="F3" s="2"/>
      <c r="G3" s="10"/>
      <c r="H3" s="2"/>
      <c r="I3" s="2"/>
      <c r="J3" s="11"/>
      <c r="K3" s="12" t="s">
        <v>50</v>
      </c>
      <c r="L3" s="13"/>
      <c r="M3" s="14"/>
      <c r="N3" s="15"/>
      <c r="O3" s="16" t="s">
        <v>20</v>
      </c>
      <c r="P3" s="17"/>
      <c r="Q3" s="2"/>
      <c r="R3" s="2"/>
      <c r="S3" s="2"/>
      <c r="W3" s="18">
        <v>1</v>
      </c>
      <c r="X3" s="19">
        <v>10</v>
      </c>
      <c r="Y3" s="19">
        <v>100</v>
      </c>
      <c r="Z3" s="19">
        <v>1000</v>
      </c>
      <c r="AA3" s="19">
        <v>10000</v>
      </c>
      <c r="AB3" s="20">
        <v>10000</v>
      </c>
      <c r="AG3" s="59" t="s">
        <v>15</v>
      </c>
      <c r="AH3" s="60" t="s">
        <v>0</v>
      </c>
      <c r="AK3" s="46"/>
    </row>
    <row r="4" spans="1:38" ht="13.5" customHeight="1" thickTop="1" x14ac:dyDescent="0.2">
      <c r="A4" s="3"/>
      <c r="B4" s="2"/>
      <c r="C4" s="21"/>
      <c r="D4" s="21"/>
      <c r="E4" s="22"/>
      <c r="F4" s="21"/>
      <c r="G4" s="23" t="s">
        <v>21</v>
      </c>
      <c r="H4" s="24">
        <f>COUNTA($G$44:G1048576)</f>
        <v>0</v>
      </c>
      <c r="I4" s="21"/>
      <c r="J4" s="11"/>
      <c r="L4" s="25">
        <f>COUNTA($L$10:L149756)-M4-N4-O4</f>
        <v>0</v>
      </c>
      <c r="M4" s="25">
        <f>COUNTA($M$10:M149756)-N4-O4</f>
        <v>1</v>
      </c>
      <c r="N4" s="25">
        <f>COUNTA($N$10:N149756)-O4</f>
        <v>0</v>
      </c>
      <c r="O4" s="26">
        <f>COUNTA($O$10:O149756)</f>
        <v>0</v>
      </c>
      <c r="R4" s="21"/>
      <c r="S4" s="21"/>
      <c r="AG4" s="59" t="s">
        <v>16</v>
      </c>
      <c r="AH4" s="60" t="s">
        <v>8</v>
      </c>
      <c r="AK4" s="46"/>
    </row>
    <row r="5" spans="1:38" ht="13.5" customHeight="1" x14ac:dyDescent="0.25">
      <c r="A5" s="62" t="s">
        <v>22</v>
      </c>
      <c r="B5" s="62"/>
      <c r="C5" s="27">
        <f ca="1">TODAY()</f>
        <v>42171</v>
      </c>
      <c r="D5" s="28"/>
      <c r="E5" s="29"/>
      <c r="F5" s="30"/>
      <c r="I5" s="31" t="s">
        <v>23</v>
      </c>
      <c r="K5" s="32" t="s">
        <v>24</v>
      </c>
      <c r="L5" s="33" t="s">
        <v>25</v>
      </c>
      <c r="M5" s="33"/>
      <c r="N5" s="33"/>
      <c r="O5" s="33"/>
      <c r="P5" s="54"/>
      <c r="Q5" s="21"/>
      <c r="R5" s="21"/>
      <c r="S5" s="21"/>
      <c r="W5" s="42" t="s">
        <v>52</v>
      </c>
      <c r="AG5" s="59" t="s">
        <v>17</v>
      </c>
      <c r="AH5" s="60" t="s">
        <v>9</v>
      </c>
      <c r="AK5" s="46"/>
    </row>
    <row r="6" spans="1:38" ht="13.5" customHeight="1" x14ac:dyDescent="0.2">
      <c r="A6" s="63" t="s">
        <v>26</v>
      </c>
      <c r="B6" s="63"/>
      <c r="C6" s="34">
        <v>42152</v>
      </c>
      <c r="D6" s="35"/>
      <c r="E6" s="36"/>
      <c r="G6" s="37" t="s">
        <v>27</v>
      </c>
      <c r="H6" s="38">
        <v>7</v>
      </c>
      <c r="I6" s="31" t="s">
        <v>28</v>
      </c>
      <c r="K6" s="32" t="s">
        <v>29</v>
      </c>
      <c r="L6" s="39" t="s">
        <v>25</v>
      </c>
      <c r="M6" s="39" t="s">
        <v>25</v>
      </c>
      <c r="N6" s="39"/>
      <c r="O6" s="39"/>
      <c r="P6" s="54"/>
      <c r="Q6" s="21"/>
      <c r="R6" s="21"/>
      <c r="S6" s="21"/>
      <c r="W6" s="1" t="s">
        <v>0</v>
      </c>
      <c r="X6" s="1" t="s">
        <v>8</v>
      </c>
      <c r="Y6" s="1" t="s">
        <v>9</v>
      </c>
      <c r="Z6" s="1" t="s">
        <v>2</v>
      </c>
      <c r="AA6" s="1" t="s">
        <v>5</v>
      </c>
      <c r="AB6" s="1" t="s">
        <v>3</v>
      </c>
      <c r="AC6" s="1" t="s">
        <v>7</v>
      </c>
      <c r="AD6" s="2" t="s">
        <v>6</v>
      </c>
      <c r="AE6" s="2" t="s">
        <v>4</v>
      </c>
      <c r="AF6" s="2" t="s">
        <v>1</v>
      </c>
      <c r="AG6" s="59" t="s">
        <v>51</v>
      </c>
      <c r="AH6" s="60" t="s">
        <v>2</v>
      </c>
      <c r="AK6" s="46"/>
    </row>
    <row r="7" spans="1:38" ht="13.5" customHeight="1" x14ac:dyDescent="0.2">
      <c r="A7" s="3"/>
      <c r="B7" s="40"/>
      <c r="C7" s="40"/>
      <c r="D7" s="40"/>
      <c r="E7" s="40"/>
      <c r="F7" s="40"/>
      <c r="G7" s="37" t="s">
        <v>30</v>
      </c>
      <c r="H7" s="41"/>
      <c r="I7" s="31" t="s">
        <v>31</v>
      </c>
      <c r="J7" s="11"/>
      <c r="K7" s="32" t="s">
        <v>32</v>
      </c>
      <c r="L7" s="39" t="s">
        <v>25</v>
      </c>
      <c r="M7" s="39" t="s">
        <v>25</v>
      </c>
      <c r="N7" s="39" t="s">
        <v>25</v>
      </c>
      <c r="O7" s="39"/>
      <c r="P7" s="54"/>
      <c r="Q7" s="21"/>
      <c r="R7" s="21"/>
      <c r="S7" s="21"/>
      <c r="AG7" s="59" t="s">
        <v>18</v>
      </c>
      <c r="AH7" s="60" t="s">
        <v>5</v>
      </c>
      <c r="AK7" s="46"/>
    </row>
    <row r="8" spans="1:38" ht="13.5" customHeight="1" x14ac:dyDescent="0.2">
      <c r="A8" s="3"/>
      <c r="B8" s="2"/>
      <c r="C8" s="2"/>
      <c r="D8" s="2"/>
      <c r="E8" s="55"/>
      <c r="F8" s="2"/>
      <c r="G8" s="10"/>
      <c r="H8" s="2"/>
      <c r="I8" s="31" t="s">
        <v>33</v>
      </c>
      <c r="J8" s="11"/>
      <c r="K8" s="32" t="s">
        <v>34</v>
      </c>
      <c r="L8" s="39" t="s">
        <v>25</v>
      </c>
      <c r="M8" s="39" t="s">
        <v>25</v>
      </c>
      <c r="N8" s="39" t="s">
        <v>25</v>
      </c>
      <c r="O8" s="39" t="s">
        <v>25</v>
      </c>
      <c r="P8" s="54"/>
      <c r="Q8" s="2"/>
      <c r="R8" s="2"/>
      <c r="S8" s="2"/>
      <c r="AG8" s="59" t="s">
        <v>19</v>
      </c>
      <c r="AH8" s="60" t="s">
        <v>3</v>
      </c>
      <c r="AK8" s="46"/>
    </row>
    <row r="9" spans="1:38" s="47" customFormat="1" ht="78.75" x14ac:dyDescent="0.25">
      <c r="A9" s="43" t="s">
        <v>35</v>
      </c>
      <c r="B9" s="43" t="s">
        <v>11</v>
      </c>
      <c r="C9" s="43" t="s">
        <v>36</v>
      </c>
      <c r="D9" s="43" t="s">
        <v>37</v>
      </c>
      <c r="E9" s="43" t="s">
        <v>38</v>
      </c>
      <c r="F9" s="43" t="s">
        <v>12</v>
      </c>
      <c r="G9" s="43" t="s">
        <v>39</v>
      </c>
      <c r="H9" s="43" t="s">
        <v>49</v>
      </c>
      <c r="I9" s="43" t="s">
        <v>40</v>
      </c>
      <c r="J9" s="45" t="s">
        <v>41</v>
      </c>
      <c r="K9" s="43" t="s">
        <v>42</v>
      </c>
      <c r="L9" s="44" t="s">
        <v>43</v>
      </c>
      <c r="M9" s="44" t="s">
        <v>44</v>
      </c>
      <c r="N9" s="44" t="s">
        <v>45</v>
      </c>
      <c r="O9" s="44" t="s">
        <v>46</v>
      </c>
      <c r="P9" s="45" t="s">
        <v>47</v>
      </c>
      <c r="Q9" s="43" t="s">
        <v>48</v>
      </c>
      <c r="R9" s="43" t="s">
        <v>13</v>
      </c>
      <c r="S9" s="43" t="s">
        <v>67</v>
      </c>
      <c r="T9" s="43" t="s">
        <v>14</v>
      </c>
      <c r="AG9" s="64"/>
      <c r="AH9" s="65" t="s">
        <v>7</v>
      </c>
      <c r="AK9" s="48"/>
      <c r="AL9" s="48"/>
    </row>
    <row r="10" spans="1:38" ht="15" x14ac:dyDescent="0.2">
      <c r="A10" s="49">
        <v>1</v>
      </c>
      <c r="B10" s="50"/>
      <c r="C10" s="49"/>
      <c r="D10" s="49"/>
      <c r="E10" s="49"/>
      <c r="F10" s="51"/>
      <c r="G10" s="51"/>
      <c r="H10" s="49"/>
      <c r="I10" s="49"/>
      <c r="J10" s="52"/>
      <c r="K10" s="56" t="str">
        <f t="shared" ref="K10" ca="1" si="0">IF(J10="","",IF(N10="X","",IF(J10-TODAY()&gt;0,J10-TODAY(),"Retard")))</f>
        <v/>
      </c>
      <c r="L10" s="53"/>
      <c r="M10" s="53"/>
      <c r="N10" s="53"/>
      <c r="O10" s="53"/>
      <c r="P10" s="50"/>
      <c r="Q10" s="51"/>
      <c r="R10" s="49"/>
      <c r="S10" s="49"/>
      <c r="T10" s="49"/>
      <c r="AK10" s="46"/>
      <c r="AL10" s="46">
        <v>1</v>
      </c>
    </row>
    <row r="11" spans="1:38" ht="15" x14ac:dyDescent="0.2">
      <c r="A11" s="49">
        <v>3</v>
      </c>
      <c r="B11" s="50"/>
      <c r="C11" s="49"/>
      <c r="D11" s="49"/>
      <c r="E11" s="49"/>
      <c r="F11" s="51"/>
      <c r="G11" s="51"/>
      <c r="H11" s="49"/>
      <c r="I11" s="49"/>
      <c r="J11" s="52"/>
      <c r="K11" s="56" t="str">
        <f t="shared" ref="K11" ca="1" si="1">IF(J11="","",IF(N11="X","",IF(J11-TODAY()&gt;0,J11-TODAY(),"Retard")))</f>
        <v/>
      </c>
      <c r="L11" s="53"/>
      <c r="M11" s="53"/>
      <c r="N11" s="53"/>
      <c r="O11" s="53"/>
      <c r="P11" s="50"/>
      <c r="Q11" s="51"/>
      <c r="R11" s="49"/>
      <c r="S11" s="49"/>
      <c r="T11" s="49"/>
      <c r="AK11" s="46"/>
      <c r="AL11" s="46">
        <v>3</v>
      </c>
    </row>
    <row r="12" spans="1:38" ht="15" x14ac:dyDescent="0.2">
      <c r="A12" s="49">
        <v>8</v>
      </c>
      <c r="B12" s="50"/>
      <c r="C12" s="49"/>
      <c r="D12" s="49"/>
      <c r="E12" s="49"/>
      <c r="F12" s="51"/>
      <c r="G12" s="51"/>
      <c r="H12" s="49"/>
      <c r="I12" s="49"/>
      <c r="J12" s="52"/>
      <c r="K12" s="56" t="str">
        <f t="shared" ref="K12" ca="1" si="2">IF(J12="","",IF(N12="X","",IF(J12-TODAY()&gt;0,J12-TODAY(),"Retard")))</f>
        <v/>
      </c>
      <c r="L12" s="53"/>
      <c r="M12" s="53"/>
      <c r="N12" s="53"/>
      <c r="O12" s="53"/>
      <c r="P12" s="50"/>
      <c r="Q12" s="51"/>
      <c r="R12" s="49"/>
      <c r="S12" s="49"/>
      <c r="T12" s="49"/>
      <c r="AK12" s="46"/>
      <c r="AL12" s="46">
        <v>8</v>
      </c>
    </row>
    <row r="13" spans="1:38" ht="15" x14ac:dyDescent="0.2">
      <c r="A13" s="49">
        <v>5</v>
      </c>
      <c r="B13" s="50"/>
      <c r="C13" s="49"/>
      <c r="D13" s="49"/>
      <c r="E13" s="49"/>
      <c r="F13" s="51"/>
      <c r="G13" s="51"/>
      <c r="H13" s="49"/>
      <c r="I13" s="49"/>
      <c r="J13" s="52"/>
      <c r="K13" s="56" t="str">
        <f t="shared" ref="K13" ca="1" si="3">IF(J13="","",IF(N13="X","",IF(J13-TODAY()&gt;0,J13-TODAY(),"Retard")))</f>
        <v/>
      </c>
      <c r="L13" s="53"/>
      <c r="M13" s="53"/>
      <c r="N13" s="53"/>
      <c r="O13" s="53"/>
      <c r="P13" s="50"/>
      <c r="Q13" s="51"/>
      <c r="R13" s="49"/>
      <c r="S13" s="49"/>
      <c r="T13" s="49"/>
      <c r="AK13" s="46"/>
      <c r="AL13" s="46">
        <v>5</v>
      </c>
    </row>
    <row r="14" spans="1:38" ht="15" x14ac:dyDescent="0.2">
      <c r="A14" s="49">
        <v>9</v>
      </c>
      <c r="B14" s="50"/>
      <c r="C14" s="49"/>
      <c r="D14" s="49"/>
      <c r="E14" s="49"/>
      <c r="F14" s="51"/>
      <c r="G14" s="51"/>
      <c r="H14" s="49"/>
      <c r="I14" s="49"/>
      <c r="J14" s="52"/>
      <c r="K14" s="56" t="str">
        <f t="shared" ref="K14" ca="1" si="4">IF(J14="","",IF(N14="X","",IF(J14-TODAY()&gt;0,J14-TODAY(),"Retard")))</f>
        <v/>
      </c>
      <c r="L14" s="53"/>
      <c r="M14" s="53"/>
      <c r="N14" s="53"/>
      <c r="O14" s="53"/>
      <c r="P14" s="50"/>
      <c r="Q14" s="51"/>
      <c r="R14" s="49"/>
      <c r="S14" s="49"/>
      <c r="T14" s="49"/>
      <c r="AK14" s="46"/>
      <c r="AL14" s="46">
        <v>9</v>
      </c>
    </row>
    <row r="15" spans="1:38" ht="15" x14ac:dyDescent="0.2">
      <c r="A15" s="49">
        <v>4</v>
      </c>
      <c r="B15" s="50"/>
      <c r="C15" s="49"/>
      <c r="D15" s="49" t="s">
        <v>66</v>
      </c>
      <c r="E15" s="49"/>
      <c r="F15" s="51" t="s">
        <v>64</v>
      </c>
      <c r="G15" s="51" t="s">
        <v>65</v>
      </c>
      <c r="H15" s="49"/>
      <c r="I15" s="49"/>
      <c r="J15" s="52">
        <v>42145</v>
      </c>
      <c r="K15" s="56" t="str">
        <f t="shared" ref="K15" ca="1" si="5">IF(J15="","",IF(N15="X","",IF(J15-TODAY()&gt;0,J15-TODAY(),"Retard")))</f>
        <v>Retard</v>
      </c>
      <c r="L15" s="53"/>
      <c r="M15" s="53"/>
      <c r="N15" s="53"/>
      <c r="O15" s="53"/>
      <c r="P15" s="50"/>
      <c r="Q15" s="51"/>
      <c r="R15" s="49"/>
      <c r="S15" s="49"/>
      <c r="T15" s="49"/>
      <c r="AK15" s="46"/>
      <c r="AL15" s="46">
        <v>4</v>
      </c>
    </row>
    <row r="16" spans="1:38" ht="15" x14ac:dyDescent="0.2">
      <c r="A16" s="49">
        <v>2</v>
      </c>
      <c r="B16" s="50">
        <v>42058</v>
      </c>
      <c r="C16" s="49" t="s">
        <v>54</v>
      </c>
      <c r="D16" s="49" t="s">
        <v>9</v>
      </c>
      <c r="E16" s="49" t="s">
        <v>9</v>
      </c>
      <c r="F16" s="51" t="s">
        <v>55</v>
      </c>
      <c r="G16" s="51" t="s">
        <v>56</v>
      </c>
      <c r="H16" s="49" t="s">
        <v>57</v>
      </c>
      <c r="I16" s="49" t="s">
        <v>58</v>
      </c>
      <c r="J16" s="52">
        <v>42206</v>
      </c>
      <c r="K16" s="56">
        <f t="shared" ref="K16" ca="1" si="6">IF(J16="","",IF(N16="X","",IF(J16-TODAY()&gt;0,J16-TODAY(),"Retard")))</f>
        <v>35</v>
      </c>
      <c r="L16" s="53" t="s">
        <v>25</v>
      </c>
      <c r="M16" s="53" t="s">
        <v>25</v>
      </c>
      <c r="N16" s="53"/>
      <c r="O16" s="53"/>
      <c r="P16" s="50"/>
      <c r="Q16" s="51" t="s">
        <v>59</v>
      </c>
      <c r="R16" s="49" t="s">
        <v>60</v>
      </c>
      <c r="S16" s="49" t="s">
        <v>61</v>
      </c>
      <c r="T16" s="49" t="s">
        <v>15</v>
      </c>
      <c r="AK16" s="46"/>
      <c r="AL16" s="46">
        <v>2</v>
      </c>
    </row>
  </sheetData>
  <sheetProtection sheet="1" objects="1" scenarios="1" selectLockedCells="1"/>
  <mergeCells count="3">
    <mergeCell ref="C2:Q2"/>
    <mergeCell ref="A5:B5"/>
    <mergeCell ref="A6:B6"/>
  </mergeCells>
  <conditionalFormatting sqref="K16">
    <cfRule type="expression" dxfId="35" priority="34">
      <formula>AND($L16="X",$M16="X",$N16="X")</formula>
    </cfRule>
    <cfRule type="cellIs" dxfId="34" priority="35" operator="equal">
      <formula>"Retard"</formula>
    </cfRule>
    <cfRule type="cellIs" dxfId="33" priority="36" operator="lessThanOrEqual">
      <formula>$H$6</formula>
    </cfRule>
  </conditionalFormatting>
  <conditionalFormatting sqref="A16:J16 L16:N16 Q16:T16">
    <cfRule type="expression" dxfId="32" priority="33">
      <formula>AND($L16="X",$M16="X",$N16="X")</formula>
    </cfRule>
  </conditionalFormatting>
  <conditionalFormatting sqref="O16:P16">
    <cfRule type="expression" dxfId="31" priority="32">
      <formula>AND($O16="X",$P16&lt;&gt;"")</formula>
    </cfRule>
  </conditionalFormatting>
  <conditionalFormatting sqref="K15">
    <cfRule type="expression" dxfId="30" priority="29">
      <formula>AND($L15="X",$M15="X",$N15="X")</formula>
    </cfRule>
    <cfRule type="cellIs" dxfId="29" priority="30" operator="equal">
      <formula>"Retard"</formula>
    </cfRule>
    <cfRule type="cellIs" dxfId="28" priority="31" operator="lessThanOrEqual">
      <formula>$H$6</formula>
    </cfRule>
  </conditionalFormatting>
  <conditionalFormatting sqref="A15:I15 L15:N15 Q15:T15">
    <cfRule type="expression" dxfId="27" priority="28">
      <formula>AND($L15="X",$M15="X",$N15="X")</formula>
    </cfRule>
  </conditionalFormatting>
  <conditionalFormatting sqref="O15:P15">
    <cfRule type="expression" dxfId="26" priority="27">
      <formula>AND($O15="X",$P15&lt;&gt;"")</formula>
    </cfRule>
  </conditionalFormatting>
  <conditionalFormatting sqref="K14">
    <cfRule type="expression" dxfId="25" priority="24">
      <formula>AND($L14="X",$M14="X",$N14="X")</formula>
    </cfRule>
    <cfRule type="cellIs" dxfId="24" priority="25" operator="equal">
      <formula>"Retard"</formula>
    </cfRule>
    <cfRule type="cellIs" dxfId="23" priority="26" operator="lessThanOrEqual">
      <formula>$H$6</formula>
    </cfRule>
  </conditionalFormatting>
  <conditionalFormatting sqref="A14:J14 L14:N14 Q14:T14">
    <cfRule type="expression" dxfId="22" priority="23">
      <formula>AND($L14="X",$M14="X",$N14="X")</formula>
    </cfRule>
  </conditionalFormatting>
  <conditionalFormatting sqref="O14:P14">
    <cfRule type="expression" dxfId="21" priority="22">
      <formula>AND($O14="X",$P14&lt;&gt;"")</formula>
    </cfRule>
  </conditionalFormatting>
  <conditionalFormatting sqref="K13">
    <cfRule type="expression" dxfId="20" priority="19">
      <formula>AND($L13="X",$M13="X",$N13="X")</formula>
    </cfRule>
    <cfRule type="cellIs" dxfId="19" priority="20" operator="equal">
      <formula>"Retard"</formula>
    </cfRule>
    <cfRule type="cellIs" dxfId="18" priority="21" operator="lessThanOrEqual">
      <formula>$H$6</formula>
    </cfRule>
  </conditionalFormatting>
  <conditionalFormatting sqref="A13:J13 L13:N13 Q13:T13">
    <cfRule type="expression" dxfId="17" priority="18">
      <formula>AND($L13="X",$M13="X",$N13="X")</formula>
    </cfRule>
  </conditionalFormatting>
  <conditionalFormatting sqref="O13:P13">
    <cfRule type="expression" dxfId="16" priority="17">
      <formula>AND($O13="X",$P13&lt;&gt;"")</formula>
    </cfRule>
  </conditionalFormatting>
  <conditionalFormatting sqref="K12">
    <cfRule type="expression" dxfId="15" priority="14">
      <formula>AND($L12="X",$M12="X",$N12="X")</formula>
    </cfRule>
    <cfRule type="cellIs" dxfId="14" priority="15" operator="equal">
      <formula>"Retard"</formula>
    </cfRule>
    <cfRule type="cellIs" dxfId="13" priority="16" operator="lessThanOrEqual">
      <formula>$H$6</formula>
    </cfRule>
  </conditionalFormatting>
  <conditionalFormatting sqref="A12:J12 L12:N12 Q12:T12">
    <cfRule type="expression" dxfId="12" priority="13">
      <formula>AND($L12="X",$M12="X",$N12="X")</formula>
    </cfRule>
  </conditionalFormatting>
  <conditionalFormatting sqref="O12:P12">
    <cfRule type="expression" dxfId="11" priority="12">
      <formula>AND($O12="X",$P12&lt;&gt;"")</formula>
    </cfRule>
  </conditionalFormatting>
  <conditionalFormatting sqref="K11">
    <cfRule type="expression" dxfId="10" priority="9">
      <formula>AND($L11="X",$M11="X",$N11="X")</formula>
    </cfRule>
    <cfRule type="cellIs" dxfId="9" priority="10" operator="equal">
      <formula>"Retard"</formula>
    </cfRule>
    <cfRule type="cellIs" dxfId="8" priority="11" operator="lessThanOrEqual">
      <formula>$H$6</formula>
    </cfRule>
  </conditionalFormatting>
  <conditionalFormatting sqref="A11:J11 L11:N11 Q11:T11">
    <cfRule type="expression" dxfId="7" priority="8">
      <formula>AND($L11="X",$M11="X",$N11="X")</formula>
    </cfRule>
  </conditionalFormatting>
  <conditionalFormatting sqref="O11:P11">
    <cfRule type="expression" dxfId="6" priority="7">
      <formula>AND($O11="X",$P11&lt;&gt;"")</formula>
    </cfRule>
  </conditionalFormatting>
  <conditionalFormatting sqref="K10">
    <cfRule type="expression" dxfId="5" priority="4">
      <formula>AND($L10="X",$M10="X",$N10="X")</formula>
    </cfRule>
    <cfRule type="cellIs" dxfId="4" priority="5" operator="equal">
      <formula>"Retard"</formula>
    </cfRule>
    <cfRule type="cellIs" dxfId="3" priority="6" operator="lessThanOrEqual">
      <formula>$H$6</formula>
    </cfRule>
  </conditionalFormatting>
  <conditionalFormatting sqref="A10:J10 L10:N10 Q10:T10">
    <cfRule type="expression" dxfId="2" priority="3">
      <formula>AND($L10="X",$M10="X",$N10="X")</formula>
    </cfRule>
  </conditionalFormatting>
  <conditionalFormatting sqref="O10:P10">
    <cfRule type="expression" dxfId="1" priority="2">
      <formula>AND($O10="X",$P10&lt;&gt;"")</formula>
    </cfRule>
  </conditionalFormatting>
  <conditionalFormatting sqref="J15">
    <cfRule type="expression" dxfId="0" priority="1">
      <formula>AND($L15="X",$M15="X",$N15="X")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ertion_ligne">
                <anchor moveWithCells="1" sizeWithCells="1">
                  <from>
                    <xdr:col>4</xdr:col>
                    <xdr:colOff>257175</xdr:colOff>
                    <xdr:row>3</xdr:row>
                    <xdr:rowOff>38100</xdr:rowOff>
                  </from>
                  <to>
                    <xdr:col>5</xdr:col>
                    <xdr:colOff>1181100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xporter_ligne">
                <anchor moveWithCells="1" sizeWithCells="1">
                  <from>
                    <xdr:col>16</xdr:col>
                    <xdr:colOff>619125</xdr:colOff>
                    <xdr:row>3</xdr:row>
                    <xdr:rowOff>28575</xdr:rowOff>
                  </from>
                  <to>
                    <xdr:col>18</xdr:col>
                    <xdr:colOff>171450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 Écarts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ASSAL-accelean</dc:creator>
  <cp:lastModifiedBy>D. ASSAL-accelean</cp:lastModifiedBy>
  <cp:lastPrinted>2015-04-22T14:52:33Z</cp:lastPrinted>
  <dcterms:created xsi:type="dcterms:W3CDTF">2015-04-14T14:11:12Z</dcterms:created>
  <dcterms:modified xsi:type="dcterms:W3CDTF">2015-06-16T14:32:53Z</dcterms:modified>
</cp:coreProperties>
</file>