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ana ASSAL\Desktop\"/>
    </mc:Choice>
  </mc:AlternateContent>
  <bookViews>
    <workbookView xWindow="0" yWindow="0" windowWidth="20490" windowHeight="8595" tabRatio="601" activeTab="2"/>
  </bookViews>
  <sheets>
    <sheet name="Saisie" sheetId="1" r:id="rId1"/>
    <sheet name="Essai1" sheetId="10" r:id="rId2"/>
    <sheet name="Résultat" sheetId="11" r:id="rId3"/>
    <sheet name="Mgt visuel" sheetId="7" r:id="rId4"/>
  </sheets>
  <definedNames>
    <definedName name="_xlnm._FilterDatabase" localSheetId="0" hidden="1">Saisie!$A$1:$G$912</definedName>
    <definedName name="ATnbVac" localSheetId="0">Saisie!$I$6:$I$14</definedName>
    <definedName name="Duréearrêt" localSheetId="0">Saisie!$M$6:$M$14</definedName>
    <definedName name="Operations">Saisie!#REF!</definedName>
    <definedName name="Standard">Saisie!$Y$4:$AB$9</definedName>
    <definedName name="Statutmoteur" localSheetId="0">Saisie!$S$6:$S$7</definedName>
    <definedName name="Typearrêts" localSheetId="0">Saisie!$N$7:$N$11</definedName>
    <definedName name="Typemoteur" localSheetId="2">Résultat!$V$4:$V$9</definedName>
    <definedName name="Typemoteur" localSheetId="0">Saisie!$X$4:$X$9</definedName>
    <definedName name="_xlnm.Print_Area" localSheetId="3">'Mgt visuel'!$A$1:$F$38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1" l="1"/>
  <c r="D9" i="11"/>
  <c r="E9" i="11"/>
  <c r="F9" i="11"/>
  <c r="G9" i="11"/>
  <c r="H9" i="11"/>
  <c r="C10" i="11"/>
  <c r="D10" i="11"/>
  <c r="E10" i="11"/>
  <c r="F10" i="11"/>
  <c r="G10" i="11"/>
  <c r="H10" i="11"/>
  <c r="C11" i="11"/>
  <c r="D11" i="11"/>
  <c r="E11" i="11"/>
  <c r="F11" i="11"/>
  <c r="G11" i="11"/>
  <c r="H11" i="11"/>
  <c r="C12" i="11"/>
  <c r="D12" i="11"/>
  <c r="E12" i="11"/>
  <c r="F12" i="11"/>
  <c r="G12" i="11"/>
  <c r="H12" i="11"/>
  <c r="C13" i="11"/>
  <c r="D13" i="11"/>
  <c r="E13" i="11"/>
  <c r="F13" i="11"/>
  <c r="G13" i="11"/>
  <c r="H13" i="11"/>
  <c r="C14" i="11"/>
  <c r="D14" i="11"/>
  <c r="E14" i="11"/>
  <c r="F14" i="11"/>
  <c r="G14" i="11"/>
  <c r="H14" i="11"/>
  <c r="C15" i="11"/>
  <c r="D15" i="11"/>
  <c r="E15" i="11"/>
  <c r="F15" i="11"/>
  <c r="G15" i="11"/>
  <c r="H15" i="11"/>
  <c r="C16" i="11"/>
  <c r="D16" i="11"/>
  <c r="E16" i="11"/>
  <c r="F16" i="11"/>
  <c r="G16" i="11"/>
  <c r="H16" i="11"/>
  <c r="C17" i="11"/>
  <c r="D17" i="11"/>
  <c r="E17" i="11"/>
  <c r="F17" i="11"/>
  <c r="G17" i="11"/>
  <c r="H17" i="11"/>
  <c r="C18" i="11"/>
  <c r="D18" i="11"/>
  <c r="E18" i="11"/>
  <c r="F18" i="11"/>
  <c r="G18" i="11"/>
  <c r="H18" i="11"/>
  <c r="C19" i="11"/>
  <c r="D19" i="11"/>
  <c r="E19" i="11"/>
  <c r="F19" i="11"/>
  <c r="G19" i="11"/>
  <c r="H19" i="11"/>
  <c r="C20" i="11"/>
  <c r="D20" i="11"/>
  <c r="E20" i="11"/>
  <c r="F20" i="11"/>
  <c r="G20" i="11"/>
  <c r="H20" i="11"/>
  <c r="C21" i="11"/>
  <c r="D21" i="11"/>
  <c r="E21" i="11"/>
  <c r="F21" i="11"/>
  <c r="G21" i="11"/>
  <c r="H21" i="11"/>
  <c r="C22" i="11"/>
  <c r="D22" i="11"/>
  <c r="E22" i="11"/>
  <c r="F22" i="11"/>
  <c r="G22" i="11"/>
  <c r="H22" i="11"/>
  <c r="C23" i="11"/>
  <c r="D23" i="11"/>
  <c r="E23" i="11"/>
  <c r="F23" i="11"/>
  <c r="G23" i="11"/>
  <c r="H23" i="11"/>
  <c r="C24" i="11"/>
  <c r="D24" i="11"/>
  <c r="E24" i="11"/>
  <c r="F24" i="11"/>
  <c r="G24" i="11"/>
  <c r="H24" i="11"/>
  <c r="C25" i="11"/>
  <c r="D25" i="11"/>
  <c r="E25" i="11"/>
  <c r="F25" i="11"/>
  <c r="G25" i="11"/>
  <c r="H25" i="11"/>
  <c r="C26" i="11"/>
  <c r="D26" i="11"/>
  <c r="E26" i="11"/>
  <c r="F26" i="11"/>
  <c r="G26" i="11"/>
  <c r="H26" i="11"/>
  <c r="C27" i="11"/>
  <c r="D27" i="11"/>
  <c r="E27" i="11"/>
  <c r="F27" i="11"/>
  <c r="G27" i="11"/>
  <c r="H27" i="11"/>
  <c r="C28" i="11"/>
  <c r="D28" i="11"/>
  <c r="E28" i="11"/>
  <c r="F28" i="11"/>
  <c r="G28" i="11"/>
  <c r="H28" i="11"/>
  <c r="C29" i="11"/>
  <c r="D29" i="11"/>
  <c r="E29" i="11"/>
  <c r="F29" i="11"/>
  <c r="G29" i="11"/>
  <c r="H29" i="11"/>
  <c r="C30" i="11"/>
  <c r="D30" i="11"/>
  <c r="E30" i="11"/>
  <c r="F30" i="11"/>
  <c r="G30" i="11"/>
  <c r="H30" i="11"/>
  <c r="C31" i="11"/>
  <c r="D31" i="11"/>
  <c r="E31" i="11"/>
  <c r="F31" i="11"/>
  <c r="G31" i="11"/>
  <c r="H31" i="11"/>
  <c r="C32" i="11"/>
  <c r="D32" i="11"/>
  <c r="E32" i="11"/>
  <c r="F32" i="11"/>
  <c r="G32" i="11"/>
  <c r="H32" i="11"/>
  <c r="C33" i="11"/>
  <c r="D33" i="11"/>
  <c r="E33" i="11"/>
  <c r="F33" i="11"/>
  <c r="G33" i="11"/>
  <c r="H33" i="11"/>
  <c r="C34" i="11"/>
  <c r="D34" i="11"/>
  <c r="E34" i="11"/>
  <c r="F34" i="11"/>
  <c r="G34" i="11"/>
  <c r="H34" i="11"/>
  <c r="C35" i="11"/>
  <c r="D35" i="11"/>
  <c r="E35" i="11"/>
  <c r="F35" i="11"/>
  <c r="G35" i="11"/>
  <c r="H35" i="11"/>
  <c r="C36" i="11"/>
  <c r="D36" i="11"/>
  <c r="E36" i="11"/>
  <c r="F36" i="11"/>
  <c r="G36" i="11"/>
  <c r="H36" i="11"/>
  <c r="C37" i="11"/>
  <c r="D37" i="11"/>
  <c r="E37" i="11"/>
  <c r="F37" i="11"/>
  <c r="G37" i="11"/>
  <c r="H37" i="11"/>
  <c r="C38" i="11"/>
  <c r="D38" i="11"/>
  <c r="E38" i="11"/>
  <c r="F38" i="11"/>
  <c r="G38" i="11"/>
  <c r="H38" i="11"/>
  <c r="C39" i="11"/>
  <c r="D39" i="11"/>
  <c r="E39" i="11"/>
  <c r="F39" i="11"/>
  <c r="G39" i="11"/>
  <c r="H39" i="11"/>
  <c r="C40" i="11"/>
  <c r="D40" i="11"/>
  <c r="E40" i="11"/>
  <c r="F40" i="11"/>
  <c r="G40" i="11"/>
  <c r="H40" i="11"/>
  <c r="C41" i="11"/>
  <c r="D41" i="11"/>
  <c r="E41" i="11"/>
  <c r="F41" i="11"/>
  <c r="G41" i="11"/>
  <c r="H41" i="11"/>
  <c r="C42" i="11"/>
  <c r="D42" i="11"/>
  <c r="E42" i="11"/>
  <c r="F42" i="11"/>
  <c r="G42" i="11"/>
  <c r="H42" i="11"/>
  <c r="C43" i="11"/>
  <c r="D43" i="11"/>
  <c r="E43" i="11"/>
  <c r="F43" i="11"/>
  <c r="G43" i="11"/>
  <c r="H43" i="11"/>
  <c r="C44" i="11"/>
  <c r="D44" i="11"/>
  <c r="E44" i="11"/>
  <c r="F44" i="11"/>
  <c r="G44" i="11"/>
  <c r="H44" i="11"/>
  <c r="C45" i="11"/>
  <c r="D45" i="11"/>
  <c r="E45" i="11"/>
  <c r="F45" i="11"/>
  <c r="G45" i="11"/>
  <c r="H45" i="11"/>
  <c r="C46" i="11"/>
  <c r="D46" i="11"/>
  <c r="E46" i="11"/>
  <c r="F46" i="11"/>
  <c r="G46" i="11"/>
  <c r="H46" i="11"/>
  <c r="C47" i="11"/>
  <c r="D47" i="11"/>
  <c r="E47" i="11"/>
  <c r="F47" i="11"/>
  <c r="G47" i="11"/>
  <c r="H47" i="11"/>
  <c r="C48" i="11"/>
  <c r="D48" i="11"/>
  <c r="E48" i="11"/>
  <c r="F48" i="11"/>
  <c r="G48" i="11"/>
  <c r="H48" i="11"/>
  <c r="C49" i="11"/>
  <c r="D49" i="11"/>
  <c r="E49" i="11"/>
  <c r="F49" i="11"/>
  <c r="G49" i="11"/>
  <c r="H49" i="11"/>
  <c r="C50" i="11"/>
  <c r="D50" i="11"/>
  <c r="E50" i="11"/>
  <c r="F50" i="11"/>
  <c r="G50" i="11"/>
  <c r="H50" i="11"/>
  <c r="C51" i="11"/>
  <c r="D51" i="11"/>
  <c r="E51" i="11"/>
  <c r="F51" i="11"/>
  <c r="G51" i="11"/>
  <c r="H51" i="11"/>
  <c r="C52" i="11"/>
  <c r="D52" i="11"/>
  <c r="E52" i="11"/>
  <c r="F52" i="11"/>
  <c r="G52" i="11"/>
  <c r="H52" i="11"/>
  <c r="C53" i="11"/>
  <c r="D53" i="11"/>
  <c r="E53" i="11"/>
  <c r="F53" i="11"/>
  <c r="G53" i="11"/>
  <c r="H53" i="11"/>
  <c r="C54" i="11"/>
  <c r="D54" i="11"/>
  <c r="E54" i="11"/>
  <c r="F54" i="11"/>
  <c r="G54" i="11"/>
  <c r="H54" i="11"/>
  <c r="C55" i="11"/>
  <c r="D55" i="11"/>
  <c r="E55" i="11"/>
  <c r="F55" i="11"/>
  <c r="G55" i="11"/>
  <c r="H55" i="11"/>
  <c r="C4" i="11"/>
  <c r="E54" i="10"/>
  <c r="E53" i="10"/>
  <c r="E52" i="10"/>
  <c r="E51" i="10"/>
  <c r="E50" i="10"/>
  <c r="E49" i="10"/>
  <c r="E48" i="10"/>
  <c r="E47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7" i="10"/>
  <c r="E6" i="10"/>
  <c r="E5" i="10"/>
  <c r="E4" i="10"/>
  <c r="E3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D8" i="10"/>
  <c r="D7" i="10"/>
  <c r="D6" i="10"/>
  <c r="D5" i="10"/>
  <c r="D4" i="10"/>
  <c r="J3" i="10"/>
  <c r="D3" i="10"/>
  <c r="C54" i="10"/>
  <c r="C53" i="10"/>
  <c r="C52" i="10"/>
  <c r="C51" i="10"/>
  <c r="C50" i="10"/>
  <c r="C49" i="10"/>
  <c r="C48" i="10"/>
  <c r="C47" i="10"/>
  <c r="C46" i="10"/>
  <c r="C45" i="10"/>
  <c r="C44" i="10"/>
  <c r="C43" i="10"/>
  <c r="C42" i="10"/>
  <c r="C41" i="10"/>
  <c r="C40" i="10"/>
  <c r="C39" i="10"/>
  <c r="C38" i="10"/>
  <c r="C37" i="10"/>
  <c r="C36" i="10"/>
  <c r="C35" i="10"/>
  <c r="C34" i="10"/>
  <c r="C33" i="10"/>
  <c r="C32" i="10"/>
  <c r="C31" i="10"/>
  <c r="C30" i="10"/>
  <c r="C29" i="10"/>
  <c r="C28" i="10"/>
  <c r="C27" i="10"/>
  <c r="C26" i="10"/>
  <c r="C25" i="10"/>
  <c r="C24" i="10"/>
  <c r="C23" i="10"/>
  <c r="C22" i="10"/>
  <c r="C21" i="10"/>
  <c r="C20" i="10"/>
  <c r="C19" i="10"/>
  <c r="C18" i="10"/>
  <c r="C17" i="10"/>
  <c r="C16" i="10"/>
  <c r="C15" i="10"/>
  <c r="C14" i="10"/>
  <c r="C13" i="10"/>
  <c r="C12" i="10"/>
  <c r="C11" i="10"/>
  <c r="C10" i="10"/>
  <c r="C9" i="10"/>
  <c r="C8" i="10"/>
  <c r="C7" i="10"/>
  <c r="C6" i="10"/>
  <c r="C5" i="10"/>
  <c r="C4" i="10"/>
  <c r="C3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F4" i="10"/>
  <c r="F3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5" i="10"/>
  <c r="G4" i="10"/>
  <c r="G3" i="10"/>
  <c r="H54" i="10"/>
  <c r="H53" i="10"/>
  <c r="H52" i="10"/>
  <c r="H51" i="10"/>
  <c r="H50" i="10"/>
  <c r="H49" i="10"/>
  <c r="H48" i="10"/>
  <c r="H47" i="10"/>
  <c r="H46" i="10"/>
  <c r="H45" i="10"/>
  <c r="H44" i="10"/>
  <c r="H43" i="10"/>
  <c r="H42" i="10"/>
  <c r="H41" i="10"/>
  <c r="H40" i="10"/>
  <c r="H39" i="10"/>
  <c r="H38" i="10"/>
  <c r="H37" i="10"/>
  <c r="H36" i="10"/>
  <c r="H35" i="10"/>
  <c r="H34" i="10"/>
  <c r="H33" i="10"/>
  <c r="H32" i="10"/>
  <c r="H31" i="10"/>
  <c r="H30" i="10"/>
  <c r="H29" i="10"/>
  <c r="H28" i="10"/>
  <c r="H27" i="10"/>
  <c r="H26" i="10"/>
  <c r="H25" i="10"/>
  <c r="H24" i="10"/>
  <c r="H23" i="10"/>
  <c r="H22" i="10"/>
  <c r="H21" i="10"/>
  <c r="H20" i="10"/>
  <c r="H19" i="10"/>
  <c r="H18" i="10"/>
  <c r="H17" i="10"/>
  <c r="H16" i="10"/>
  <c r="H15" i="10"/>
  <c r="H14" i="10"/>
  <c r="H13" i="10"/>
  <c r="H12" i="10"/>
  <c r="H11" i="10"/>
  <c r="H10" i="10"/>
  <c r="H9" i="10"/>
  <c r="H8" i="10"/>
  <c r="H7" i="10"/>
  <c r="H6" i="10"/>
  <c r="H5" i="10"/>
  <c r="H4" i="10"/>
  <c r="H3" i="10"/>
  <c r="H8" i="11"/>
  <c r="H7" i="11"/>
  <c r="H6" i="11"/>
  <c r="H5" i="11"/>
  <c r="H4" i="11"/>
  <c r="G8" i="11"/>
  <c r="G7" i="11"/>
  <c r="G6" i="11"/>
  <c r="G5" i="11"/>
  <c r="G4" i="11"/>
  <c r="F8" i="11"/>
  <c r="F7" i="11"/>
  <c r="F6" i="11"/>
  <c r="F5" i="11"/>
  <c r="F4" i="11"/>
  <c r="D8" i="11"/>
  <c r="D7" i="11"/>
  <c r="D6" i="11"/>
  <c r="D5" i="11"/>
  <c r="D4" i="11"/>
  <c r="C8" i="11"/>
  <c r="C7" i="11"/>
  <c r="C6" i="11"/>
  <c r="C5" i="11"/>
  <c r="E8" i="11"/>
  <c r="E7" i="11"/>
  <c r="E6" i="11"/>
  <c r="E5" i="11"/>
  <c r="E4" i="11"/>
  <c r="J5" i="10" l="1"/>
  <c r="I3" i="10"/>
  <c r="L3" i="10"/>
  <c r="K3" i="10"/>
  <c r="I4" i="10" l="1"/>
  <c r="I5" i="10"/>
  <c r="I6" i="10"/>
  <c r="I7" i="10"/>
  <c r="I8" i="10"/>
  <c r="I9" i="10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U323" i="1" s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17" i="1"/>
  <c r="U315" i="1" l="1"/>
  <c r="U311" i="1"/>
  <c r="U303" i="1"/>
  <c r="U321" i="1"/>
  <c r="U317" i="1"/>
  <c r="U313" i="1"/>
  <c r="U309" i="1"/>
  <c r="U305" i="1"/>
  <c r="U301" i="1"/>
  <c r="U319" i="1"/>
  <c r="U307" i="1"/>
  <c r="U320" i="1"/>
  <c r="U316" i="1"/>
  <c r="U312" i="1"/>
  <c r="U308" i="1"/>
  <c r="U304" i="1"/>
  <c r="U298" i="1"/>
  <c r="U322" i="1"/>
  <c r="U318" i="1"/>
  <c r="U314" i="1"/>
  <c r="U310" i="1"/>
  <c r="U306" i="1"/>
  <c r="U302" i="1"/>
  <c r="U300" i="1"/>
  <c r="U297" i="1"/>
  <c r="U296" i="1"/>
  <c r="U295" i="1"/>
  <c r="U299" i="1"/>
  <c r="U290" i="1"/>
  <c r="U293" i="1"/>
  <c r="U289" i="1"/>
  <c r="U292" i="1"/>
  <c r="U288" i="1"/>
  <c r="U287" i="1"/>
  <c r="U291" i="1"/>
  <c r="U285" i="1"/>
  <c r="U294" i="1"/>
  <c r="U281" i="1"/>
  <c r="U286" i="1"/>
  <c r="U284" i="1"/>
  <c r="U283" i="1"/>
  <c r="U282" i="1"/>
  <c r="U260" i="1"/>
  <c r="U280" i="1"/>
  <c r="U266" i="1"/>
  <c r="U277" i="1"/>
  <c r="U273" i="1"/>
  <c r="U269" i="1"/>
  <c r="U265" i="1"/>
  <c r="U276" i="1"/>
  <c r="U272" i="1"/>
  <c r="U268" i="1"/>
  <c r="U264" i="1"/>
  <c r="U257" i="1"/>
  <c r="U263" i="1"/>
  <c r="U279" i="1"/>
  <c r="U275" i="1"/>
  <c r="U271" i="1"/>
  <c r="U267" i="1"/>
  <c r="U278" i="1"/>
  <c r="U274" i="1"/>
  <c r="U270" i="1"/>
  <c r="U259" i="1"/>
  <c r="U262" i="1"/>
  <c r="U258" i="1"/>
  <c r="U256" i="1"/>
  <c r="U261" i="1"/>
  <c r="U255" i="1"/>
  <c r="U252" i="1"/>
  <c r="U254" i="1"/>
  <c r="U230" i="1"/>
  <c r="U251" i="1"/>
  <c r="U250" i="1"/>
  <c r="U245" i="1"/>
  <c r="U241" i="1"/>
  <c r="U253" i="1"/>
  <c r="U248" i="1"/>
  <c r="U244" i="1"/>
  <c r="U233" i="1"/>
  <c r="U247" i="1"/>
  <c r="U239" i="1"/>
  <c r="U246" i="1"/>
  <c r="U249" i="1"/>
  <c r="U243" i="1"/>
  <c r="U235" i="1"/>
  <c r="U240" i="1"/>
  <c r="U242" i="1"/>
  <c r="U236" i="1"/>
  <c r="U238" i="1"/>
  <c r="U234" i="1"/>
  <c r="U231" i="1"/>
  <c r="U237" i="1"/>
  <c r="U232" i="1"/>
  <c r="U229" i="1"/>
  <c r="U228" i="1"/>
  <c r="U226" i="1"/>
  <c r="U225" i="1"/>
  <c r="U227" i="1"/>
  <c r="U224" i="1"/>
  <c r="U223" i="1"/>
  <c r="U222" i="1"/>
  <c r="U217" i="1"/>
  <c r="U209" i="1"/>
  <c r="U220" i="1"/>
  <c r="U216" i="1"/>
  <c r="U219" i="1"/>
  <c r="U215" i="1"/>
  <c r="U218" i="1"/>
  <c r="U221" i="1"/>
  <c r="U212" i="1"/>
  <c r="U208" i="1"/>
  <c r="U211" i="1"/>
  <c r="U214" i="1"/>
  <c r="U210" i="1"/>
  <c r="U206" i="1"/>
  <c r="U205" i="1"/>
  <c r="U207" i="1"/>
  <c r="U204" i="1"/>
  <c r="U193" i="1"/>
  <c r="U213" i="1"/>
  <c r="U202" i="1"/>
  <c r="U200" i="1"/>
  <c r="U203" i="1"/>
  <c r="U201" i="1"/>
  <c r="U199" i="1"/>
  <c r="U195" i="1"/>
  <c r="U191" i="1"/>
  <c r="U190" i="1"/>
  <c r="U196" i="1"/>
  <c r="U192" i="1"/>
  <c r="U188" i="1"/>
  <c r="U198" i="1"/>
  <c r="U194" i="1"/>
  <c r="U197" i="1"/>
  <c r="U187" i="1"/>
  <c r="U185" i="1"/>
  <c r="U186" i="1"/>
  <c r="U189" i="1"/>
  <c r="U183" i="1"/>
  <c r="U182" i="1"/>
  <c r="U179" i="1"/>
  <c r="U181" i="1"/>
  <c r="U177" i="1"/>
  <c r="U180" i="1"/>
  <c r="U178" i="1"/>
  <c r="U184" i="1"/>
  <c r="U176" i="1"/>
  <c r="U172" i="1"/>
  <c r="U170" i="1"/>
  <c r="U168" i="1"/>
  <c r="U175" i="1"/>
  <c r="U171" i="1"/>
  <c r="U174" i="1"/>
  <c r="U169" i="1"/>
  <c r="U162" i="1"/>
  <c r="U173" i="1"/>
  <c r="U164" i="1"/>
  <c r="U154" i="1"/>
  <c r="U165" i="1"/>
  <c r="U158" i="1"/>
  <c r="U155" i="1"/>
  <c r="U153" i="1"/>
  <c r="U167" i="1"/>
  <c r="U163" i="1"/>
  <c r="U151" i="1"/>
  <c r="U166" i="1"/>
  <c r="U161" i="1"/>
  <c r="U157" i="1"/>
  <c r="U152" i="1"/>
  <c r="U150" i="1"/>
  <c r="U160" i="1"/>
  <c r="U156" i="1"/>
  <c r="U159" i="1"/>
  <c r="U149" i="1"/>
  <c r="U148" i="1"/>
  <c r="U147" i="1"/>
  <c r="U145" i="1"/>
  <c r="U143" i="1"/>
  <c r="U146" i="1"/>
  <c r="U144" i="1"/>
  <c r="U142" i="1"/>
  <c r="U139" i="1"/>
  <c r="U137" i="1"/>
  <c r="U135" i="1"/>
  <c r="U141" i="1"/>
  <c r="U133" i="1"/>
  <c r="U134" i="1"/>
  <c r="U140" i="1"/>
  <c r="U136" i="1"/>
  <c r="U131" i="1"/>
  <c r="U138" i="1"/>
  <c r="U130" i="1"/>
  <c r="U127" i="1"/>
  <c r="U129" i="1"/>
  <c r="U126" i="1"/>
  <c r="U132" i="1"/>
  <c r="U128" i="1"/>
  <c r="U120" i="1"/>
  <c r="U125" i="1"/>
  <c r="U123" i="1"/>
  <c r="U119" i="1"/>
  <c r="U117" i="1"/>
  <c r="U122" i="1"/>
  <c r="U118" i="1"/>
  <c r="U116" i="1"/>
  <c r="U121" i="1"/>
  <c r="U124" i="1"/>
  <c r="U113" i="1"/>
  <c r="U115" i="1"/>
  <c r="U114" i="1"/>
  <c r="U110" i="1"/>
  <c r="U112" i="1"/>
  <c r="U111" i="1"/>
  <c r="U81" i="1"/>
  <c r="U76" i="1"/>
  <c r="U108" i="1"/>
  <c r="U104" i="1"/>
  <c r="U100" i="1"/>
  <c r="U96" i="1"/>
  <c r="U92" i="1"/>
  <c r="U88" i="1"/>
  <c r="U84" i="1"/>
  <c r="U80" i="1"/>
  <c r="U77" i="1"/>
  <c r="U107" i="1"/>
  <c r="U103" i="1"/>
  <c r="U99" i="1"/>
  <c r="U95" i="1"/>
  <c r="U91" i="1"/>
  <c r="U87" i="1"/>
  <c r="U83" i="1"/>
  <c r="U79" i="1"/>
  <c r="U106" i="1"/>
  <c r="U102" i="1"/>
  <c r="U98" i="1"/>
  <c r="U94" i="1"/>
  <c r="U90" i="1"/>
  <c r="U86" i="1"/>
  <c r="U82" i="1"/>
  <c r="U109" i="1"/>
  <c r="U105" i="1"/>
  <c r="U101" i="1"/>
  <c r="U97" i="1"/>
  <c r="U93" i="1"/>
  <c r="U89" i="1"/>
  <c r="U85" i="1"/>
  <c r="U70" i="1"/>
  <c r="U75" i="1"/>
  <c r="U78" i="1"/>
  <c r="U74" i="1"/>
  <c r="U66" i="1"/>
  <c r="U73" i="1"/>
  <c r="U69" i="1"/>
  <c r="U72" i="1"/>
  <c r="U68" i="1"/>
  <c r="U71" i="1"/>
  <c r="U60" i="1"/>
  <c r="U59" i="1"/>
  <c r="U64" i="1"/>
  <c r="U47" i="1"/>
  <c r="U62" i="1"/>
  <c r="U67" i="1"/>
  <c r="U65" i="1"/>
  <c r="U61" i="1"/>
  <c r="U45" i="1"/>
  <c r="U63" i="1"/>
  <c r="U58" i="1"/>
  <c r="U54" i="1"/>
  <c r="U50" i="1"/>
  <c r="U46" i="1"/>
  <c r="U57" i="1"/>
  <c r="U53" i="1"/>
  <c r="U49" i="1"/>
  <c r="U44" i="1"/>
  <c r="U41" i="1"/>
  <c r="U56" i="1"/>
  <c r="U52" i="1"/>
  <c r="U48" i="1"/>
  <c r="U55" i="1"/>
  <c r="U51" i="1"/>
  <c r="U43" i="1"/>
  <c r="U40" i="1"/>
  <c r="U38" i="1"/>
  <c r="U33" i="1"/>
  <c r="U39" i="1"/>
  <c r="U42" i="1"/>
  <c r="U36" i="1"/>
  <c r="U31" i="1"/>
  <c r="U25" i="1"/>
  <c r="U35" i="1"/>
  <c r="U27" i="1"/>
  <c r="U29" i="1"/>
  <c r="U34" i="1"/>
  <c r="U37" i="1"/>
  <c r="U32" i="1"/>
  <c r="U28" i="1"/>
  <c r="U30" i="1"/>
  <c r="U22" i="1"/>
  <c r="U23" i="1"/>
  <c r="U24" i="1"/>
  <c r="U18" i="1"/>
  <c r="U26" i="1"/>
  <c r="U19" i="1"/>
  <c r="U21" i="1"/>
  <c r="U20" i="1"/>
  <c r="U17" i="1"/>
  <c r="Q11" i="1" l="1"/>
  <c r="P11" i="1"/>
  <c r="R11" i="1" s="1"/>
  <c r="Q10" i="1"/>
  <c r="P10" i="1"/>
  <c r="Q9" i="1"/>
  <c r="P9" i="1"/>
  <c r="Q8" i="1"/>
  <c r="P8" i="1"/>
  <c r="Q7" i="1"/>
  <c r="P7" i="1"/>
  <c r="P6" i="1" l="1"/>
  <c r="P12" i="1" s="1"/>
  <c r="R10" i="1"/>
  <c r="Q6" i="1"/>
  <c r="Q12" i="1" s="1"/>
  <c r="R9" i="1"/>
  <c r="R7" i="1"/>
  <c r="R8" i="1"/>
  <c r="K1408" i="1"/>
  <c r="J1408" i="1"/>
  <c r="K1407" i="1"/>
  <c r="J1407" i="1"/>
  <c r="K1406" i="1"/>
  <c r="J1406" i="1"/>
  <c r="K1405" i="1"/>
  <c r="J1405" i="1"/>
  <c r="K1404" i="1"/>
  <c r="J1404" i="1"/>
  <c r="K1403" i="1"/>
  <c r="J1403" i="1"/>
  <c r="K1402" i="1"/>
  <c r="J1402" i="1"/>
  <c r="K1401" i="1"/>
  <c r="J1401" i="1"/>
  <c r="K1400" i="1"/>
  <c r="J1400" i="1"/>
  <c r="K1399" i="1"/>
  <c r="J1399" i="1"/>
  <c r="K1398" i="1"/>
  <c r="J1398" i="1"/>
  <c r="K1397" i="1"/>
  <c r="J1397" i="1"/>
  <c r="K1396" i="1"/>
  <c r="J1396" i="1"/>
  <c r="K1395" i="1"/>
  <c r="J1395" i="1"/>
  <c r="K1394" i="1"/>
  <c r="J1394" i="1"/>
  <c r="K1393" i="1"/>
  <c r="J1393" i="1"/>
  <c r="K1392" i="1"/>
  <c r="J1392" i="1"/>
  <c r="K1391" i="1"/>
  <c r="J1391" i="1"/>
  <c r="K1390" i="1"/>
  <c r="J1390" i="1"/>
  <c r="K1389" i="1"/>
  <c r="J1389" i="1"/>
  <c r="K1388" i="1"/>
  <c r="J1388" i="1"/>
  <c r="K1387" i="1"/>
  <c r="J1387" i="1"/>
  <c r="K1386" i="1"/>
  <c r="J1386" i="1"/>
  <c r="K1385" i="1"/>
  <c r="J1385" i="1"/>
  <c r="K1384" i="1"/>
  <c r="J1384" i="1"/>
  <c r="K1383" i="1"/>
  <c r="J1383" i="1"/>
  <c r="K1382" i="1"/>
  <c r="J1382" i="1"/>
  <c r="K1381" i="1"/>
  <c r="J1381" i="1"/>
  <c r="K1380" i="1"/>
  <c r="J1380" i="1"/>
  <c r="K1379" i="1"/>
  <c r="J1379" i="1"/>
  <c r="K1378" i="1"/>
  <c r="J1378" i="1"/>
  <c r="K1377" i="1"/>
  <c r="J1377" i="1"/>
  <c r="K1376" i="1"/>
  <c r="J1376" i="1"/>
  <c r="K1375" i="1"/>
  <c r="J1375" i="1"/>
  <c r="K1374" i="1"/>
  <c r="J1374" i="1"/>
  <c r="K1373" i="1"/>
  <c r="J1373" i="1"/>
  <c r="K1372" i="1"/>
  <c r="J1372" i="1"/>
  <c r="K1371" i="1"/>
  <c r="J1371" i="1"/>
  <c r="K1370" i="1"/>
  <c r="J1370" i="1"/>
  <c r="K1369" i="1"/>
  <c r="J1369" i="1"/>
  <c r="K1368" i="1"/>
  <c r="J1368" i="1"/>
  <c r="K1367" i="1"/>
  <c r="J1367" i="1"/>
  <c r="K1366" i="1"/>
  <c r="J1366" i="1"/>
  <c r="K1365" i="1"/>
  <c r="J1365" i="1"/>
  <c r="K1364" i="1"/>
  <c r="J1364" i="1"/>
  <c r="K1363" i="1"/>
  <c r="J1363" i="1"/>
  <c r="K1362" i="1"/>
  <c r="J1362" i="1"/>
  <c r="K1361" i="1"/>
  <c r="J1361" i="1"/>
  <c r="K1360" i="1"/>
  <c r="J1360" i="1"/>
  <c r="K1359" i="1"/>
  <c r="J1359" i="1"/>
  <c r="K1358" i="1"/>
  <c r="J1358" i="1"/>
  <c r="K1357" i="1"/>
  <c r="J1357" i="1"/>
  <c r="K1356" i="1"/>
  <c r="J1356" i="1"/>
  <c r="K1355" i="1"/>
  <c r="J1355" i="1"/>
  <c r="K1354" i="1"/>
  <c r="J1354" i="1"/>
  <c r="K1353" i="1"/>
  <c r="J1353" i="1"/>
  <c r="K1352" i="1"/>
  <c r="J1352" i="1"/>
  <c r="K1351" i="1"/>
  <c r="J1351" i="1"/>
  <c r="K1350" i="1"/>
  <c r="J1350" i="1"/>
  <c r="K1349" i="1"/>
  <c r="J1349" i="1"/>
  <c r="K1348" i="1"/>
  <c r="J1348" i="1"/>
  <c r="K1347" i="1"/>
  <c r="J1347" i="1"/>
  <c r="K1346" i="1"/>
  <c r="J1346" i="1"/>
  <c r="K1345" i="1"/>
  <c r="J1345" i="1"/>
  <c r="K1344" i="1"/>
  <c r="J1344" i="1"/>
  <c r="K1343" i="1"/>
  <c r="J1343" i="1"/>
  <c r="K1342" i="1"/>
  <c r="J1342" i="1"/>
  <c r="K1341" i="1"/>
  <c r="J1341" i="1"/>
  <c r="K1340" i="1"/>
  <c r="J1340" i="1"/>
  <c r="K1339" i="1"/>
  <c r="J1339" i="1"/>
  <c r="K1338" i="1"/>
  <c r="J1338" i="1"/>
  <c r="K1337" i="1"/>
  <c r="J1337" i="1"/>
  <c r="K1336" i="1"/>
  <c r="J1336" i="1"/>
  <c r="K1335" i="1"/>
  <c r="J1335" i="1"/>
  <c r="K1334" i="1"/>
  <c r="J1334" i="1"/>
  <c r="K1333" i="1"/>
  <c r="J1333" i="1"/>
  <c r="K1332" i="1"/>
  <c r="J1332" i="1"/>
  <c r="K1331" i="1"/>
  <c r="J1331" i="1"/>
  <c r="K1330" i="1"/>
  <c r="J1330" i="1"/>
  <c r="K1329" i="1"/>
  <c r="J1329" i="1"/>
  <c r="K1328" i="1"/>
  <c r="J1328" i="1"/>
  <c r="K1327" i="1"/>
  <c r="J1327" i="1"/>
  <c r="K1326" i="1"/>
  <c r="J1326" i="1"/>
  <c r="K1325" i="1"/>
  <c r="J1325" i="1"/>
  <c r="K1324" i="1"/>
  <c r="J1324" i="1"/>
  <c r="K1323" i="1"/>
  <c r="J1323" i="1"/>
  <c r="K1322" i="1"/>
  <c r="J1322" i="1"/>
  <c r="K1321" i="1"/>
  <c r="J1321" i="1"/>
  <c r="K1320" i="1"/>
  <c r="J1320" i="1"/>
  <c r="K1319" i="1"/>
  <c r="J1319" i="1"/>
  <c r="K1318" i="1"/>
  <c r="J1318" i="1"/>
  <c r="K1317" i="1"/>
  <c r="J1317" i="1"/>
  <c r="K1316" i="1"/>
  <c r="J1316" i="1"/>
  <c r="K1315" i="1"/>
  <c r="J1315" i="1"/>
  <c r="K1314" i="1"/>
  <c r="J1314" i="1"/>
  <c r="K1313" i="1"/>
  <c r="J1313" i="1"/>
  <c r="K1312" i="1"/>
  <c r="J1312" i="1"/>
  <c r="K1311" i="1"/>
  <c r="J1311" i="1"/>
  <c r="K1310" i="1"/>
  <c r="J1310" i="1"/>
  <c r="K1309" i="1"/>
  <c r="J1309" i="1"/>
  <c r="K1308" i="1"/>
  <c r="J1308" i="1"/>
  <c r="K1307" i="1"/>
  <c r="J1307" i="1"/>
  <c r="K1306" i="1"/>
  <c r="J1306" i="1"/>
  <c r="K1305" i="1"/>
  <c r="J1305" i="1"/>
  <c r="K1304" i="1"/>
  <c r="J1304" i="1"/>
  <c r="K1303" i="1"/>
  <c r="J1303" i="1"/>
  <c r="K1302" i="1"/>
  <c r="J1302" i="1"/>
  <c r="K1301" i="1"/>
  <c r="J1301" i="1"/>
  <c r="K1300" i="1"/>
  <c r="J1300" i="1"/>
  <c r="K1299" i="1"/>
  <c r="J1299" i="1"/>
  <c r="K1298" i="1"/>
  <c r="J1298" i="1"/>
  <c r="K1297" i="1"/>
  <c r="J1297" i="1"/>
  <c r="K1296" i="1"/>
  <c r="J1296" i="1"/>
  <c r="K1295" i="1"/>
  <c r="J1295" i="1"/>
  <c r="K1294" i="1"/>
  <c r="J1294" i="1"/>
  <c r="K1293" i="1"/>
  <c r="J1293" i="1"/>
  <c r="K1292" i="1"/>
  <c r="J1292" i="1"/>
  <c r="K1291" i="1"/>
  <c r="J1291" i="1"/>
  <c r="K1290" i="1"/>
  <c r="J1290" i="1"/>
  <c r="K1289" i="1"/>
  <c r="J1289" i="1"/>
  <c r="K1288" i="1"/>
  <c r="J1288" i="1"/>
  <c r="K1287" i="1"/>
  <c r="J1287" i="1"/>
  <c r="K1286" i="1"/>
  <c r="J1286" i="1"/>
  <c r="K1285" i="1"/>
  <c r="J1285" i="1"/>
  <c r="K1284" i="1"/>
  <c r="J1284" i="1"/>
  <c r="K1283" i="1"/>
  <c r="J1283" i="1"/>
  <c r="K1282" i="1"/>
  <c r="J1282" i="1"/>
  <c r="K1281" i="1"/>
  <c r="J1281" i="1"/>
  <c r="K1280" i="1"/>
  <c r="J1280" i="1"/>
  <c r="K1279" i="1"/>
  <c r="J1279" i="1"/>
  <c r="K1278" i="1"/>
  <c r="J1278" i="1"/>
  <c r="K1277" i="1"/>
  <c r="J1277" i="1"/>
  <c r="K1276" i="1"/>
  <c r="J1276" i="1"/>
  <c r="K1275" i="1"/>
  <c r="J1275" i="1"/>
  <c r="K1274" i="1"/>
  <c r="J1274" i="1"/>
  <c r="K1273" i="1"/>
  <c r="J1273" i="1"/>
  <c r="K1272" i="1"/>
  <c r="J1272" i="1"/>
  <c r="K1271" i="1"/>
  <c r="J1271" i="1"/>
  <c r="K1270" i="1"/>
  <c r="J1270" i="1"/>
  <c r="K1269" i="1"/>
  <c r="J1269" i="1"/>
  <c r="K1268" i="1"/>
  <c r="J1268" i="1"/>
  <c r="K1267" i="1"/>
  <c r="J1267" i="1"/>
  <c r="K1266" i="1"/>
  <c r="J1266" i="1"/>
  <c r="K1265" i="1"/>
  <c r="J1265" i="1"/>
  <c r="K1264" i="1"/>
  <c r="J1264" i="1"/>
  <c r="K1263" i="1"/>
  <c r="J1263" i="1"/>
  <c r="K1262" i="1"/>
  <c r="J1262" i="1"/>
  <c r="K1261" i="1"/>
  <c r="J1261" i="1"/>
  <c r="K1260" i="1"/>
  <c r="J1260" i="1"/>
  <c r="K1259" i="1"/>
  <c r="J1259" i="1"/>
  <c r="K1258" i="1"/>
  <c r="J1258" i="1"/>
  <c r="K1257" i="1"/>
  <c r="J1257" i="1"/>
  <c r="K1256" i="1"/>
  <c r="J1256" i="1"/>
  <c r="K1255" i="1"/>
  <c r="J1255" i="1"/>
  <c r="K1254" i="1"/>
  <c r="J1254" i="1"/>
  <c r="K1253" i="1"/>
  <c r="J1253" i="1"/>
  <c r="K1252" i="1"/>
  <c r="J1252" i="1"/>
  <c r="K1251" i="1"/>
  <c r="J1251" i="1"/>
  <c r="K1250" i="1"/>
  <c r="J1250" i="1"/>
  <c r="K1249" i="1"/>
  <c r="J1249" i="1"/>
  <c r="K1248" i="1"/>
  <c r="J1248" i="1"/>
  <c r="K1247" i="1"/>
  <c r="J1247" i="1"/>
  <c r="K1246" i="1"/>
  <c r="J1246" i="1"/>
  <c r="K1245" i="1"/>
  <c r="J1245" i="1"/>
  <c r="K1244" i="1"/>
  <c r="J1244" i="1"/>
  <c r="K1243" i="1"/>
  <c r="J1243" i="1"/>
  <c r="K1242" i="1"/>
  <c r="J1242" i="1"/>
  <c r="K1241" i="1"/>
  <c r="J1241" i="1"/>
  <c r="K1240" i="1"/>
  <c r="J1240" i="1"/>
  <c r="K1239" i="1"/>
  <c r="J1239" i="1"/>
  <c r="K1238" i="1"/>
  <c r="J1238" i="1"/>
  <c r="K1237" i="1"/>
  <c r="J1237" i="1"/>
  <c r="K1236" i="1"/>
  <c r="J1236" i="1"/>
  <c r="K1235" i="1"/>
  <c r="J1235" i="1"/>
  <c r="K1234" i="1"/>
  <c r="J1234" i="1"/>
  <c r="K1233" i="1"/>
  <c r="J1233" i="1"/>
  <c r="K1232" i="1"/>
  <c r="J1232" i="1"/>
  <c r="K1231" i="1"/>
  <c r="J1231" i="1"/>
  <c r="K1230" i="1"/>
  <c r="J1230" i="1"/>
  <c r="K1229" i="1"/>
  <c r="J1229" i="1"/>
  <c r="K1228" i="1"/>
  <c r="J1228" i="1"/>
  <c r="K1227" i="1"/>
  <c r="J1227" i="1"/>
  <c r="K1226" i="1"/>
  <c r="J1226" i="1"/>
  <c r="K1225" i="1"/>
  <c r="J1225" i="1"/>
  <c r="K1224" i="1"/>
  <c r="J1224" i="1"/>
  <c r="K1223" i="1"/>
  <c r="J1223" i="1"/>
  <c r="K1222" i="1"/>
  <c r="J1222" i="1"/>
  <c r="K1221" i="1"/>
  <c r="J1221" i="1"/>
  <c r="K1220" i="1"/>
  <c r="J1220" i="1"/>
  <c r="K1219" i="1"/>
  <c r="J1219" i="1"/>
  <c r="K1218" i="1"/>
  <c r="J1218" i="1"/>
  <c r="K1217" i="1"/>
  <c r="J1217" i="1"/>
  <c r="K1216" i="1"/>
  <c r="J1216" i="1"/>
  <c r="K1215" i="1"/>
  <c r="J1215" i="1"/>
  <c r="K1214" i="1"/>
  <c r="J1214" i="1"/>
  <c r="K1213" i="1"/>
  <c r="J1213" i="1"/>
  <c r="K1212" i="1"/>
  <c r="J1212" i="1"/>
  <c r="K1211" i="1"/>
  <c r="J1211" i="1"/>
  <c r="K1210" i="1"/>
  <c r="J1210" i="1"/>
  <c r="K1209" i="1"/>
  <c r="J1209" i="1"/>
  <c r="K1208" i="1"/>
  <c r="J1208" i="1"/>
  <c r="K1207" i="1"/>
  <c r="J1207" i="1"/>
  <c r="K1206" i="1"/>
  <c r="J1206" i="1"/>
  <c r="K1205" i="1"/>
  <c r="J1205" i="1"/>
  <c r="K1204" i="1"/>
  <c r="J1204" i="1"/>
  <c r="K1203" i="1"/>
  <c r="J1203" i="1"/>
  <c r="K1202" i="1"/>
  <c r="J1202" i="1"/>
  <c r="K1201" i="1"/>
  <c r="J1201" i="1"/>
  <c r="K1200" i="1"/>
  <c r="J1200" i="1"/>
  <c r="K1199" i="1"/>
  <c r="J1199" i="1"/>
  <c r="K1198" i="1"/>
  <c r="J1198" i="1"/>
  <c r="K1197" i="1"/>
  <c r="J1197" i="1"/>
  <c r="K1196" i="1"/>
  <c r="J1196" i="1"/>
  <c r="K1195" i="1"/>
  <c r="J1195" i="1"/>
  <c r="K1194" i="1"/>
  <c r="J1194" i="1"/>
  <c r="K1193" i="1"/>
  <c r="J1193" i="1"/>
  <c r="K1192" i="1"/>
  <c r="J1192" i="1"/>
  <c r="K1191" i="1"/>
  <c r="J1191" i="1"/>
  <c r="K1190" i="1"/>
  <c r="J1190" i="1"/>
  <c r="K1189" i="1"/>
  <c r="J1189" i="1"/>
  <c r="K1188" i="1"/>
  <c r="J1188" i="1"/>
  <c r="K1187" i="1"/>
  <c r="J1187" i="1"/>
  <c r="K1186" i="1"/>
  <c r="J1186" i="1"/>
  <c r="K1185" i="1"/>
  <c r="J1185" i="1"/>
  <c r="K1184" i="1"/>
  <c r="J1184" i="1"/>
  <c r="K1183" i="1"/>
  <c r="J1183" i="1"/>
  <c r="K1182" i="1"/>
  <c r="J1182" i="1"/>
  <c r="K1181" i="1"/>
  <c r="J1181" i="1"/>
  <c r="K1180" i="1"/>
  <c r="J1180" i="1"/>
  <c r="K1179" i="1"/>
  <c r="J1179" i="1"/>
  <c r="K1178" i="1"/>
  <c r="J1178" i="1"/>
  <c r="K1177" i="1"/>
  <c r="J1177" i="1"/>
  <c r="K1176" i="1"/>
  <c r="J1176" i="1"/>
  <c r="K1175" i="1"/>
  <c r="J1175" i="1"/>
  <c r="K1174" i="1"/>
  <c r="J1174" i="1"/>
  <c r="K1173" i="1"/>
  <c r="J1173" i="1"/>
  <c r="K1172" i="1"/>
  <c r="J1172" i="1"/>
  <c r="K1171" i="1"/>
  <c r="J1171" i="1"/>
  <c r="K1170" i="1"/>
  <c r="J1170" i="1"/>
  <c r="K1169" i="1"/>
  <c r="J1169" i="1"/>
  <c r="K1168" i="1"/>
  <c r="J1168" i="1"/>
  <c r="K1167" i="1"/>
  <c r="J1167" i="1"/>
  <c r="K1166" i="1"/>
  <c r="J1166" i="1"/>
  <c r="K1165" i="1"/>
  <c r="J1165" i="1"/>
  <c r="K1164" i="1"/>
  <c r="J1164" i="1"/>
  <c r="K1163" i="1"/>
  <c r="J1163" i="1"/>
  <c r="K1162" i="1"/>
  <c r="J1162" i="1"/>
  <c r="K1161" i="1"/>
  <c r="J1161" i="1"/>
  <c r="K1160" i="1"/>
  <c r="J1160" i="1"/>
  <c r="K1159" i="1"/>
  <c r="J1159" i="1"/>
  <c r="K1158" i="1"/>
  <c r="J1158" i="1"/>
  <c r="K1157" i="1"/>
  <c r="J1157" i="1"/>
  <c r="K1156" i="1"/>
  <c r="J1156" i="1"/>
  <c r="K1155" i="1"/>
  <c r="J1155" i="1"/>
  <c r="K1154" i="1"/>
  <c r="J1154" i="1"/>
  <c r="K1153" i="1"/>
  <c r="J1153" i="1"/>
  <c r="K1152" i="1"/>
  <c r="J1152" i="1"/>
  <c r="K1151" i="1"/>
  <c r="J1151" i="1"/>
  <c r="K1150" i="1"/>
  <c r="J1150" i="1"/>
  <c r="K1149" i="1"/>
  <c r="J1149" i="1"/>
  <c r="K1148" i="1"/>
  <c r="J1148" i="1"/>
  <c r="K1147" i="1"/>
  <c r="J1147" i="1"/>
  <c r="K1146" i="1"/>
  <c r="J1146" i="1"/>
  <c r="K1145" i="1"/>
  <c r="J1145" i="1"/>
  <c r="K1144" i="1"/>
  <c r="J1144" i="1"/>
  <c r="K1143" i="1"/>
  <c r="J1143" i="1"/>
  <c r="K1142" i="1"/>
  <c r="J1142" i="1"/>
  <c r="K1141" i="1"/>
  <c r="J1141" i="1"/>
  <c r="K1140" i="1"/>
  <c r="J1140" i="1"/>
  <c r="K1139" i="1"/>
  <c r="J1139" i="1"/>
  <c r="K1138" i="1"/>
  <c r="J1138" i="1"/>
  <c r="K1137" i="1"/>
  <c r="J1137" i="1"/>
  <c r="K1136" i="1"/>
  <c r="J1136" i="1"/>
  <c r="K1135" i="1"/>
  <c r="J1135" i="1"/>
  <c r="K1134" i="1"/>
  <c r="J1134" i="1"/>
  <c r="K1133" i="1"/>
  <c r="J1133" i="1"/>
  <c r="K1132" i="1"/>
  <c r="J1132" i="1"/>
  <c r="K1131" i="1"/>
  <c r="J1131" i="1"/>
  <c r="K1130" i="1"/>
  <c r="J1130" i="1"/>
  <c r="K1129" i="1"/>
  <c r="J1129" i="1"/>
  <c r="K1128" i="1"/>
  <c r="J1128" i="1"/>
  <c r="K1127" i="1"/>
  <c r="J1127" i="1"/>
  <c r="K1126" i="1"/>
  <c r="J1126" i="1"/>
  <c r="K1125" i="1"/>
  <c r="J1125" i="1"/>
  <c r="K1124" i="1"/>
  <c r="J1124" i="1"/>
  <c r="K1123" i="1"/>
  <c r="J1123" i="1"/>
  <c r="K1122" i="1"/>
  <c r="J1122" i="1"/>
  <c r="K1121" i="1"/>
  <c r="J1121" i="1"/>
  <c r="K1120" i="1"/>
  <c r="J1120" i="1"/>
  <c r="K1119" i="1"/>
  <c r="J1119" i="1"/>
  <c r="K1118" i="1"/>
  <c r="J1118" i="1"/>
  <c r="K1117" i="1"/>
  <c r="J1117" i="1"/>
  <c r="K1116" i="1"/>
  <c r="J1116" i="1"/>
  <c r="K1115" i="1"/>
  <c r="J1115" i="1"/>
  <c r="K1114" i="1"/>
  <c r="J1114" i="1"/>
  <c r="K1113" i="1"/>
  <c r="J1113" i="1"/>
  <c r="K1112" i="1"/>
  <c r="J1112" i="1"/>
  <c r="K1111" i="1"/>
  <c r="J1111" i="1"/>
  <c r="K1110" i="1"/>
  <c r="J1110" i="1"/>
  <c r="K1109" i="1"/>
  <c r="J1109" i="1"/>
  <c r="K1108" i="1"/>
  <c r="J1108" i="1"/>
  <c r="K1107" i="1"/>
  <c r="J1107" i="1"/>
  <c r="K1106" i="1"/>
  <c r="J1106" i="1"/>
  <c r="K1105" i="1"/>
  <c r="J1105" i="1"/>
  <c r="K1104" i="1"/>
  <c r="J1104" i="1"/>
  <c r="K1103" i="1"/>
  <c r="J1103" i="1"/>
  <c r="K1102" i="1"/>
  <c r="J1102" i="1"/>
  <c r="K1101" i="1"/>
  <c r="J1101" i="1"/>
  <c r="K1100" i="1"/>
  <c r="J1100" i="1"/>
  <c r="K1099" i="1"/>
  <c r="J1099" i="1"/>
  <c r="K1098" i="1"/>
  <c r="J1098" i="1"/>
  <c r="K1097" i="1"/>
  <c r="J1097" i="1"/>
  <c r="K1096" i="1"/>
  <c r="J1096" i="1"/>
  <c r="K1095" i="1"/>
  <c r="J1095" i="1"/>
  <c r="K1094" i="1"/>
  <c r="J1094" i="1"/>
  <c r="K1093" i="1"/>
  <c r="J1093" i="1"/>
  <c r="K1092" i="1"/>
  <c r="J1092" i="1"/>
  <c r="K1091" i="1"/>
  <c r="J1091" i="1"/>
  <c r="K1090" i="1"/>
  <c r="J1090" i="1"/>
  <c r="K1089" i="1"/>
  <c r="J1089" i="1"/>
  <c r="K1088" i="1"/>
  <c r="J1088" i="1"/>
  <c r="K1087" i="1"/>
  <c r="J1087" i="1"/>
  <c r="K1086" i="1"/>
  <c r="J1086" i="1"/>
  <c r="K1085" i="1"/>
  <c r="J1085" i="1"/>
  <c r="K1084" i="1"/>
  <c r="J1084" i="1"/>
  <c r="K1083" i="1"/>
  <c r="J1083" i="1"/>
  <c r="K1082" i="1"/>
  <c r="J1082" i="1"/>
  <c r="K1081" i="1"/>
  <c r="J1081" i="1"/>
  <c r="K1080" i="1"/>
  <c r="J1080" i="1"/>
  <c r="K1079" i="1"/>
  <c r="J1079" i="1"/>
  <c r="K1078" i="1"/>
  <c r="J1078" i="1"/>
  <c r="K1077" i="1"/>
  <c r="J1077" i="1"/>
  <c r="K1076" i="1"/>
  <c r="J1076" i="1"/>
  <c r="K1075" i="1"/>
  <c r="J1075" i="1"/>
  <c r="K1074" i="1"/>
  <c r="J1074" i="1"/>
  <c r="K1073" i="1"/>
  <c r="J1073" i="1"/>
  <c r="K1072" i="1"/>
  <c r="J1072" i="1"/>
  <c r="K1071" i="1"/>
  <c r="J1071" i="1"/>
  <c r="K1070" i="1"/>
  <c r="J1070" i="1"/>
  <c r="K1069" i="1"/>
  <c r="J1069" i="1"/>
  <c r="K1068" i="1"/>
  <c r="J1068" i="1"/>
  <c r="K1067" i="1"/>
  <c r="J1067" i="1"/>
  <c r="K1066" i="1"/>
  <c r="J1066" i="1"/>
  <c r="K1065" i="1"/>
  <c r="J1065" i="1"/>
  <c r="K1064" i="1"/>
  <c r="J1064" i="1"/>
  <c r="K1063" i="1"/>
  <c r="J1063" i="1"/>
  <c r="K1062" i="1"/>
  <c r="J1062" i="1"/>
  <c r="K1061" i="1"/>
  <c r="J1061" i="1"/>
  <c r="K1060" i="1"/>
  <c r="J1060" i="1"/>
  <c r="K1059" i="1"/>
  <c r="J1059" i="1"/>
  <c r="K1058" i="1"/>
  <c r="J1058" i="1"/>
  <c r="K1057" i="1"/>
  <c r="J1057" i="1"/>
  <c r="K1056" i="1"/>
  <c r="J1056" i="1"/>
  <c r="K1055" i="1"/>
  <c r="J1055" i="1"/>
  <c r="K1054" i="1"/>
  <c r="J1054" i="1"/>
  <c r="K1053" i="1"/>
  <c r="J1053" i="1"/>
  <c r="K1052" i="1"/>
  <c r="J1052" i="1"/>
  <c r="K1051" i="1"/>
  <c r="J1051" i="1"/>
  <c r="K1050" i="1"/>
  <c r="J1050" i="1"/>
  <c r="K1049" i="1"/>
  <c r="J1049" i="1"/>
  <c r="K1048" i="1"/>
  <c r="J1048" i="1"/>
  <c r="K1047" i="1"/>
  <c r="J1047" i="1"/>
  <c r="K1046" i="1"/>
  <c r="J1046" i="1"/>
  <c r="K1045" i="1"/>
  <c r="J1045" i="1"/>
  <c r="K1044" i="1"/>
  <c r="J1044" i="1"/>
  <c r="K1043" i="1"/>
  <c r="J1043" i="1"/>
  <c r="K1042" i="1"/>
  <c r="J1042" i="1"/>
  <c r="K1041" i="1"/>
  <c r="J1041" i="1"/>
  <c r="K1040" i="1"/>
  <c r="J1040" i="1"/>
  <c r="K1039" i="1"/>
  <c r="J1039" i="1"/>
  <c r="K1038" i="1"/>
  <c r="J1038" i="1"/>
  <c r="K1037" i="1"/>
  <c r="J1037" i="1"/>
  <c r="K1036" i="1"/>
  <c r="J1036" i="1"/>
  <c r="K1035" i="1"/>
  <c r="J1035" i="1"/>
  <c r="K1034" i="1"/>
  <c r="J1034" i="1"/>
  <c r="K1033" i="1"/>
  <c r="J1033" i="1"/>
  <c r="K1032" i="1"/>
  <c r="J1032" i="1"/>
  <c r="K1031" i="1"/>
  <c r="J1031" i="1"/>
  <c r="K1030" i="1"/>
  <c r="J1030" i="1"/>
  <c r="K1029" i="1"/>
  <c r="J1029" i="1"/>
  <c r="K1028" i="1"/>
  <c r="J1028" i="1"/>
  <c r="K1027" i="1"/>
  <c r="J1027" i="1"/>
  <c r="K1026" i="1"/>
  <c r="J1026" i="1"/>
  <c r="K1025" i="1"/>
  <c r="J1025" i="1"/>
  <c r="K1024" i="1"/>
  <c r="J1024" i="1"/>
  <c r="K1023" i="1"/>
  <c r="J1023" i="1"/>
  <c r="K1022" i="1"/>
  <c r="J1022" i="1"/>
  <c r="K1021" i="1"/>
  <c r="J1021" i="1"/>
  <c r="K1020" i="1"/>
  <c r="J1020" i="1"/>
  <c r="K1019" i="1"/>
  <c r="J1019" i="1"/>
  <c r="K1018" i="1"/>
  <c r="J1018" i="1"/>
  <c r="K1017" i="1"/>
  <c r="J1017" i="1"/>
  <c r="K1016" i="1"/>
  <c r="J1016" i="1"/>
  <c r="K1015" i="1"/>
  <c r="J1015" i="1"/>
  <c r="K1014" i="1"/>
  <c r="J1014" i="1"/>
  <c r="K1013" i="1"/>
  <c r="J1013" i="1"/>
  <c r="K1012" i="1"/>
  <c r="J1012" i="1"/>
  <c r="K1011" i="1"/>
  <c r="J1011" i="1"/>
  <c r="K1010" i="1"/>
  <c r="J1010" i="1"/>
  <c r="K1009" i="1"/>
  <c r="J1009" i="1"/>
  <c r="K1008" i="1"/>
  <c r="J1008" i="1"/>
  <c r="K1007" i="1"/>
  <c r="J1007" i="1"/>
  <c r="K1006" i="1"/>
  <c r="J1006" i="1"/>
  <c r="K1005" i="1"/>
  <c r="J1005" i="1"/>
  <c r="K1004" i="1"/>
  <c r="J1004" i="1"/>
  <c r="K1003" i="1"/>
  <c r="J1003" i="1"/>
  <c r="K1002" i="1"/>
  <c r="J1002" i="1"/>
  <c r="K1001" i="1"/>
  <c r="J1001" i="1"/>
  <c r="K1000" i="1"/>
  <c r="J1000" i="1"/>
  <c r="K999" i="1"/>
  <c r="J999" i="1"/>
  <c r="K998" i="1"/>
  <c r="J998" i="1"/>
  <c r="K997" i="1"/>
  <c r="J997" i="1"/>
  <c r="K996" i="1"/>
  <c r="J996" i="1"/>
  <c r="K995" i="1"/>
  <c r="J995" i="1"/>
  <c r="K994" i="1"/>
  <c r="J994" i="1"/>
  <c r="K993" i="1"/>
  <c r="J993" i="1"/>
  <c r="K992" i="1"/>
  <c r="J992" i="1"/>
  <c r="K991" i="1"/>
  <c r="J991" i="1"/>
  <c r="K990" i="1"/>
  <c r="J990" i="1"/>
  <c r="K989" i="1"/>
  <c r="J989" i="1"/>
  <c r="K988" i="1"/>
  <c r="J988" i="1"/>
  <c r="K987" i="1"/>
  <c r="J987" i="1"/>
  <c r="K986" i="1"/>
  <c r="J986" i="1"/>
  <c r="K985" i="1"/>
  <c r="J985" i="1"/>
  <c r="K984" i="1"/>
  <c r="J984" i="1"/>
  <c r="K983" i="1"/>
  <c r="J983" i="1"/>
  <c r="K982" i="1"/>
  <c r="J982" i="1"/>
  <c r="K981" i="1"/>
  <c r="J981" i="1"/>
  <c r="K980" i="1"/>
  <c r="J980" i="1"/>
  <c r="K979" i="1"/>
  <c r="J979" i="1"/>
  <c r="K978" i="1"/>
  <c r="J978" i="1"/>
  <c r="K977" i="1"/>
  <c r="J977" i="1"/>
  <c r="K976" i="1"/>
  <c r="J976" i="1"/>
  <c r="K975" i="1"/>
  <c r="J975" i="1"/>
  <c r="K974" i="1"/>
  <c r="J974" i="1"/>
  <c r="K973" i="1"/>
  <c r="J973" i="1"/>
  <c r="K972" i="1"/>
  <c r="J972" i="1"/>
  <c r="K971" i="1"/>
  <c r="J971" i="1"/>
  <c r="K970" i="1"/>
  <c r="J970" i="1"/>
  <c r="K969" i="1"/>
  <c r="J969" i="1"/>
  <c r="K968" i="1"/>
  <c r="J968" i="1"/>
  <c r="K967" i="1"/>
  <c r="J967" i="1"/>
  <c r="K966" i="1"/>
  <c r="J966" i="1"/>
  <c r="K965" i="1"/>
  <c r="J965" i="1"/>
  <c r="K964" i="1"/>
  <c r="J964" i="1"/>
  <c r="K963" i="1"/>
  <c r="J963" i="1"/>
  <c r="K962" i="1"/>
  <c r="J962" i="1"/>
  <c r="K961" i="1"/>
  <c r="J961" i="1"/>
  <c r="K960" i="1"/>
  <c r="J960" i="1"/>
  <c r="K959" i="1"/>
  <c r="J959" i="1"/>
  <c r="K958" i="1"/>
  <c r="J958" i="1"/>
  <c r="K957" i="1"/>
  <c r="J957" i="1"/>
  <c r="K956" i="1"/>
  <c r="J956" i="1"/>
  <c r="K955" i="1"/>
  <c r="J955" i="1"/>
  <c r="K954" i="1"/>
  <c r="J954" i="1"/>
  <c r="K953" i="1"/>
  <c r="J953" i="1"/>
  <c r="K952" i="1"/>
  <c r="J952" i="1"/>
  <c r="K951" i="1"/>
  <c r="J951" i="1"/>
  <c r="K950" i="1"/>
  <c r="J950" i="1"/>
  <c r="K949" i="1"/>
  <c r="J949" i="1"/>
  <c r="K948" i="1"/>
  <c r="J948" i="1"/>
  <c r="K947" i="1"/>
  <c r="J947" i="1"/>
  <c r="K946" i="1"/>
  <c r="J946" i="1"/>
  <c r="K945" i="1"/>
  <c r="J945" i="1"/>
  <c r="K944" i="1"/>
  <c r="J944" i="1"/>
  <c r="K943" i="1"/>
  <c r="J943" i="1"/>
  <c r="K942" i="1"/>
  <c r="J942" i="1"/>
  <c r="K941" i="1"/>
  <c r="J941" i="1"/>
  <c r="K940" i="1"/>
  <c r="J940" i="1"/>
  <c r="K939" i="1"/>
  <c r="J939" i="1"/>
  <c r="K938" i="1"/>
  <c r="J938" i="1"/>
  <c r="K937" i="1"/>
  <c r="J937" i="1"/>
  <c r="K936" i="1"/>
  <c r="J936" i="1"/>
  <c r="K935" i="1"/>
  <c r="J935" i="1"/>
  <c r="K934" i="1"/>
  <c r="J934" i="1"/>
  <c r="K933" i="1"/>
  <c r="J933" i="1"/>
  <c r="K932" i="1"/>
  <c r="J932" i="1"/>
  <c r="K931" i="1"/>
  <c r="J931" i="1"/>
  <c r="K930" i="1"/>
  <c r="J930" i="1"/>
  <c r="K929" i="1"/>
  <c r="J929" i="1"/>
  <c r="K928" i="1"/>
  <c r="J928" i="1"/>
  <c r="K927" i="1"/>
  <c r="J927" i="1"/>
  <c r="K926" i="1"/>
  <c r="J926" i="1"/>
  <c r="K925" i="1"/>
  <c r="J925" i="1"/>
  <c r="K924" i="1"/>
  <c r="J924" i="1"/>
  <c r="K923" i="1"/>
  <c r="J923" i="1"/>
  <c r="K922" i="1"/>
  <c r="J922" i="1"/>
  <c r="K921" i="1"/>
  <c r="J921" i="1"/>
  <c r="K920" i="1"/>
  <c r="J920" i="1"/>
  <c r="K919" i="1"/>
  <c r="J919" i="1"/>
  <c r="K918" i="1"/>
  <c r="J918" i="1"/>
  <c r="K917" i="1"/>
  <c r="J917" i="1"/>
  <c r="K916" i="1"/>
  <c r="J916" i="1"/>
  <c r="K915" i="1"/>
  <c r="J915" i="1"/>
  <c r="K914" i="1"/>
  <c r="J914" i="1"/>
  <c r="K913" i="1"/>
  <c r="J913" i="1"/>
  <c r="K912" i="1"/>
  <c r="J912" i="1"/>
  <c r="K911" i="1"/>
  <c r="J911" i="1"/>
  <c r="K910" i="1"/>
  <c r="J910" i="1"/>
  <c r="K909" i="1"/>
  <c r="J909" i="1"/>
  <c r="K908" i="1"/>
  <c r="J908" i="1"/>
  <c r="K907" i="1"/>
  <c r="J907" i="1"/>
  <c r="K906" i="1"/>
  <c r="J906" i="1"/>
  <c r="K905" i="1"/>
  <c r="J905" i="1"/>
  <c r="K904" i="1"/>
  <c r="J904" i="1"/>
  <c r="K903" i="1"/>
  <c r="J903" i="1"/>
  <c r="K902" i="1"/>
  <c r="J902" i="1"/>
  <c r="K901" i="1"/>
  <c r="J901" i="1"/>
  <c r="K900" i="1"/>
  <c r="J900" i="1"/>
  <c r="K899" i="1"/>
  <c r="J899" i="1"/>
  <c r="K898" i="1"/>
  <c r="J898" i="1"/>
  <c r="K897" i="1"/>
  <c r="J897" i="1"/>
  <c r="K896" i="1"/>
  <c r="J896" i="1"/>
  <c r="K895" i="1"/>
  <c r="J895" i="1"/>
  <c r="K894" i="1"/>
  <c r="J894" i="1"/>
  <c r="K893" i="1"/>
  <c r="J893" i="1"/>
  <c r="K892" i="1"/>
  <c r="J892" i="1"/>
  <c r="K891" i="1"/>
  <c r="J891" i="1"/>
  <c r="K890" i="1"/>
  <c r="J890" i="1"/>
  <c r="K889" i="1"/>
  <c r="J889" i="1"/>
  <c r="K888" i="1"/>
  <c r="J888" i="1"/>
  <c r="K887" i="1"/>
  <c r="J887" i="1"/>
  <c r="K886" i="1"/>
  <c r="J886" i="1"/>
  <c r="K885" i="1"/>
  <c r="J885" i="1"/>
  <c r="K884" i="1"/>
  <c r="J884" i="1"/>
  <c r="K883" i="1"/>
  <c r="J883" i="1"/>
  <c r="K882" i="1"/>
  <c r="J882" i="1"/>
  <c r="K881" i="1"/>
  <c r="J881" i="1"/>
  <c r="K880" i="1"/>
  <c r="J880" i="1"/>
  <c r="K879" i="1"/>
  <c r="J879" i="1"/>
  <c r="K878" i="1"/>
  <c r="J878" i="1"/>
  <c r="K877" i="1"/>
  <c r="J877" i="1"/>
  <c r="K876" i="1"/>
  <c r="J876" i="1"/>
  <c r="K875" i="1"/>
  <c r="J875" i="1"/>
  <c r="K874" i="1"/>
  <c r="J874" i="1"/>
  <c r="K873" i="1"/>
  <c r="J873" i="1"/>
  <c r="K872" i="1"/>
  <c r="J872" i="1"/>
  <c r="K871" i="1"/>
  <c r="J871" i="1"/>
  <c r="K870" i="1"/>
  <c r="J870" i="1"/>
  <c r="K869" i="1"/>
  <c r="J869" i="1"/>
  <c r="K868" i="1"/>
  <c r="J868" i="1"/>
  <c r="K867" i="1"/>
  <c r="J867" i="1"/>
  <c r="K866" i="1"/>
  <c r="J866" i="1"/>
  <c r="K865" i="1"/>
  <c r="J865" i="1"/>
  <c r="K864" i="1"/>
  <c r="J864" i="1"/>
  <c r="K863" i="1"/>
  <c r="J863" i="1"/>
  <c r="K862" i="1"/>
  <c r="J862" i="1"/>
  <c r="K861" i="1"/>
  <c r="J861" i="1"/>
  <c r="K860" i="1"/>
  <c r="J860" i="1"/>
  <c r="K859" i="1"/>
  <c r="J859" i="1"/>
  <c r="K858" i="1"/>
  <c r="J858" i="1"/>
  <c r="K857" i="1"/>
  <c r="J857" i="1"/>
  <c r="K856" i="1"/>
  <c r="J856" i="1"/>
  <c r="K855" i="1"/>
  <c r="J855" i="1"/>
  <c r="K854" i="1"/>
  <c r="J854" i="1"/>
  <c r="K853" i="1"/>
  <c r="J853" i="1"/>
  <c r="K852" i="1"/>
  <c r="J852" i="1"/>
  <c r="K851" i="1"/>
  <c r="J851" i="1"/>
  <c r="K850" i="1"/>
  <c r="J850" i="1"/>
  <c r="K849" i="1"/>
  <c r="J849" i="1"/>
  <c r="K848" i="1"/>
  <c r="J848" i="1"/>
  <c r="K847" i="1"/>
  <c r="J847" i="1"/>
  <c r="K846" i="1"/>
  <c r="J846" i="1"/>
  <c r="K845" i="1"/>
  <c r="J845" i="1"/>
  <c r="K844" i="1"/>
  <c r="J844" i="1"/>
  <c r="K843" i="1"/>
  <c r="J843" i="1"/>
  <c r="K842" i="1"/>
  <c r="J842" i="1"/>
  <c r="K841" i="1"/>
  <c r="J841" i="1"/>
  <c r="K840" i="1"/>
  <c r="J840" i="1"/>
  <c r="K839" i="1"/>
  <c r="J839" i="1"/>
  <c r="K838" i="1"/>
  <c r="J838" i="1"/>
  <c r="K837" i="1"/>
  <c r="J837" i="1"/>
  <c r="K836" i="1"/>
  <c r="J836" i="1"/>
  <c r="K835" i="1"/>
  <c r="J835" i="1"/>
  <c r="K834" i="1"/>
  <c r="J834" i="1"/>
  <c r="K833" i="1"/>
  <c r="J833" i="1"/>
  <c r="K832" i="1"/>
  <c r="J832" i="1"/>
  <c r="K831" i="1"/>
  <c r="J831" i="1"/>
  <c r="K830" i="1"/>
  <c r="J830" i="1"/>
  <c r="K829" i="1"/>
  <c r="J829" i="1"/>
  <c r="K828" i="1"/>
  <c r="J828" i="1"/>
  <c r="K827" i="1"/>
  <c r="J827" i="1"/>
  <c r="K826" i="1"/>
  <c r="J826" i="1"/>
  <c r="K825" i="1"/>
  <c r="J825" i="1"/>
  <c r="K824" i="1"/>
  <c r="J824" i="1"/>
  <c r="K823" i="1"/>
  <c r="J823" i="1"/>
  <c r="K822" i="1"/>
  <c r="J822" i="1"/>
  <c r="K821" i="1"/>
  <c r="J821" i="1"/>
  <c r="K820" i="1"/>
  <c r="J820" i="1"/>
  <c r="K819" i="1"/>
  <c r="J819" i="1"/>
  <c r="K818" i="1"/>
  <c r="J818" i="1"/>
  <c r="K817" i="1"/>
  <c r="J817" i="1"/>
  <c r="K816" i="1"/>
  <c r="J816" i="1"/>
  <c r="K815" i="1"/>
  <c r="J815" i="1"/>
  <c r="K814" i="1"/>
  <c r="J814" i="1"/>
  <c r="K813" i="1"/>
  <c r="J813" i="1"/>
  <c r="K812" i="1"/>
  <c r="J812" i="1"/>
  <c r="K811" i="1"/>
  <c r="J811" i="1"/>
  <c r="K810" i="1"/>
  <c r="J810" i="1"/>
  <c r="K809" i="1"/>
  <c r="J809" i="1"/>
  <c r="K808" i="1"/>
  <c r="J808" i="1"/>
  <c r="K807" i="1"/>
  <c r="J807" i="1"/>
  <c r="K806" i="1"/>
  <c r="J806" i="1"/>
  <c r="K805" i="1"/>
  <c r="J805" i="1"/>
  <c r="K804" i="1"/>
  <c r="J804" i="1"/>
  <c r="K803" i="1"/>
  <c r="J803" i="1"/>
  <c r="K802" i="1"/>
  <c r="J802" i="1"/>
  <c r="K801" i="1"/>
  <c r="J801" i="1"/>
  <c r="K800" i="1"/>
  <c r="J800" i="1"/>
  <c r="K799" i="1"/>
  <c r="J799" i="1"/>
  <c r="K798" i="1"/>
  <c r="J798" i="1"/>
  <c r="K797" i="1"/>
  <c r="J797" i="1"/>
  <c r="K796" i="1"/>
  <c r="J796" i="1"/>
  <c r="K795" i="1"/>
  <c r="J795" i="1"/>
  <c r="K794" i="1"/>
  <c r="J794" i="1"/>
  <c r="K793" i="1"/>
  <c r="J793" i="1"/>
  <c r="K792" i="1"/>
  <c r="J792" i="1"/>
  <c r="K791" i="1"/>
  <c r="J791" i="1"/>
  <c r="K790" i="1"/>
  <c r="J790" i="1"/>
  <c r="K789" i="1"/>
  <c r="J789" i="1"/>
  <c r="K788" i="1"/>
  <c r="J788" i="1"/>
  <c r="K787" i="1"/>
  <c r="J787" i="1"/>
  <c r="K786" i="1"/>
  <c r="J786" i="1"/>
  <c r="K785" i="1"/>
  <c r="J785" i="1"/>
  <c r="K784" i="1"/>
  <c r="J784" i="1"/>
  <c r="K783" i="1"/>
  <c r="J783" i="1"/>
  <c r="K782" i="1"/>
  <c r="J782" i="1"/>
  <c r="K781" i="1"/>
  <c r="J781" i="1"/>
  <c r="K780" i="1"/>
  <c r="J780" i="1"/>
  <c r="K779" i="1"/>
  <c r="J779" i="1"/>
  <c r="K778" i="1"/>
  <c r="J778" i="1"/>
  <c r="K777" i="1"/>
  <c r="J777" i="1"/>
  <c r="K776" i="1"/>
  <c r="J776" i="1"/>
  <c r="K775" i="1"/>
  <c r="J775" i="1"/>
  <c r="K774" i="1"/>
  <c r="J774" i="1"/>
  <c r="K773" i="1"/>
  <c r="J773" i="1"/>
  <c r="K772" i="1"/>
  <c r="J772" i="1"/>
  <c r="K771" i="1"/>
  <c r="J771" i="1"/>
  <c r="K770" i="1"/>
  <c r="J770" i="1"/>
  <c r="K769" i="1"/>
  <c r="J769" i="1"/>
  <c r="K768" i="1"/>
  <c r="J768" i="1"/>
  <c r="K767" i="1"/>
  <c r="J767" i="1"/>
  <c r="K766" i="1"/>
  <c r="J766" i="1"/>
  <c r="K765" i="1"/>
  <c r="J765" i="1"/>
  <c r="K764" i="1"/>
  <c r="J764" i="1"/>
  <c r="K763" i="1"/>
  <c r="J763" i="1"/>
  <c r="K762" i="1"/>
  <c r="J762" i="1"/>
  <c r="K761" i="1"/>
  <c r="J761" i="1"/>
  <c r="K760" i="1"/>
  <c r="J760" i="1"/>
  <c r="K759" i="1"/>
  <c r="J759" i="1"/>
  <c r="K758" i="1"/>
  <c r="J758" i="1"/>
  <c r="K757" i="1"/>
  <c r="J757" i="1"/>
  <c r="K756" i="1"/>
  <c r="J756" i="1"/>
  <c r="K755" i="1"/>
  <c r="J755" i="1"/>
  <c r="K754" i="1"/>
  <c r="J754" i="1"/>
  <c r="K753" i="1"/>
  <c r="J753" i="1"/>
  <c r="K752" i="1"/>
  <c r="J752" i="1"/>
  <c r="K751" i="1"/>
  <c r="J751" i="1"/>
  <c r="K750" i="1"/>
  <c r="J750" i="1"/>
  <c r="K749" i="1"/>
  <c r="J749" i="1"/>
  <c r="K748" i="1"/>
  <c r="J748" i="1"/>
  <c r="K747" i="1"/>
  <c r="J747" i="1"/>
  <c r="K746" i="1"/>
  <c r="J746" i="1"/>
  <c r="K745" i="1"/>
  <c r="J745" i="1"/>
  <c r="K744" i="1"/>
  <c r="J744" i="1"/>
  <c r="K743" i="1"/>
  <c r="J743" i="1"/>
  <c r="K742" i="1"/>
  <c r="J742" i="1"/>
  <c r="K741" i="1"/>
  <c r="J741" i="1"/>
  <c r="K740" i="1"/>
  <c r="J740" i="1"/>
  <c r="K739" i="1"/>
  <c r="J739" i="1"/>
  <c r="K738" i="1"/>
  <c r="J738" i="1"/>
  <c r="K737" i="1"/>
  <c r="J737" i="1"/>
  <c r="K736" i="1"/>
  <c r="J736" i="1"/>
  <c r="K735" i="1"/>
  <c r="J735" i="1"/>
  <c r="K734" i="1"/>
  <c r="J734" i="1"/>
  <c r="K733" i="1"/>
  <c r="J733" i="1"/>
  <c r="K732" i="1"/>
  <c r="J732" i="1"/>
  <c r="K731" i="1"/>
  <c r="J731" i="1"/>
  <c r="K730" i="1"/>
  <c r="J730" i="1"/>
  <c r="K729" i="1"/>
  <c r="J729" i="1"/>
  <c r="K728" i="1"/>
  <c r="J728" i="1"/>
  <c r="K727" i="1"/>
  <c r="J727" i="1"/>
  <c r="K726" i="1"/>
  <c r="J726" i="1"/>
  <c r="K725" i="1"/>
  <c r="J725" i="1"/>
  <c r="K724" i="1"/>
  <c r="J724" i="1"/>
  <c r="K723" i="1"/>
  <c r="J723" i="1"/>
  <c r="K722" i="1"/>
  <c r="J722" i="1"/>
  <c r="K721" i="1"/>
  <c r="J721" i="1"/>
  <c r="K720" i="1"/>
  <c r="J720" i="1"/>
  <c r="K719" i="1"/>
  <c r="J719" i="1"/>
  <c r="K718" i="1"/>
  <c r="J718" i="1"/>
  <c r="K717" i="1"/>
  <c r="J717" i="1"/>
  <c r="K716" i="1"/>
  <c r="J716" i="1"/>
  <c r="K715" i="1"/>
  <c r="J715" i="1"/>
  <c r="K714" i="1"/>
  <c r="J714" i="1"/>
  <c r="K713" i="1"/>
  <c r="J713" i="1"/>
  <c r="K712" i="1"/>
  <c r="J712" i="1"/>
  <c r="K711" i="1"/>
  <c r="J711" i="1"/>
  <c r="K710" i="1"/>
  <c r="J710" i="1"/>
  <c r="K709" i="1"/>
  <c r="J709" i="1"/>
  <c r="K708" i="1"/>
  <c r="J708" i="1"/>
  <c r="K707" i="1"/>
  <c r="J707" i="1"/>
  <c r="K706" i="1"/>
  <c r="J706" i="1"/>
  <c r="K705" i="1"/>
  <c r="J705" i="1"/>
  <c r="K704" i="1"/>
  <c r="J704" i="1"/>
  <c r="K703" i="1"/>
  <c r="J703" i="1"/>
  <c r="K702" i="1"/>
  <c r="J702" i="1"/>
  <c r="K701" i="1"/>
  <c r="J701" i="1"/>
  <c r="K700" i="1"/>
  <c r="J700" i="1"/>
  <c r="K699" i="1"/>
  <c r="J699" i="1"/>
  <c r="K698" i="1"/>
  <c r="J698" i="1"/>
  <c r="K697" i="1"/>
  <c r="J697" i="1"/>
  <c r="K696" i="1"/>
  <c r="J696" i="1"/>
  <c r="K695" i="1"/>
  <c r="J695" i="1"/>
  <c r="K694" i="1"/>
  <c r="J694" i="1"/>
  <c r="K693" i="1"/>
  <c r="J693" i="1"/>
  <c r="K692" i="1"/>
  <c r="J692" i="1"/>
  <c r="K691" i="1"/>
  <c r="J691" i="1"/>
  <c r="K690" i="1"/>
  <c r="J690" i="1"/>
  <c r="K689" i="1"/>
  <c r="J689" i="1"/>
  <c r="K688" i="1"/>
  <c r="J688" i="1"/>
  <c r="K687" i="1"/>
  <c r="J687" i="1"/>
  <c r="K686" i="1"/>
  <c r="J686" i="1"/>
  <c r="K685" i="1"/>
  <c r="J685" i="1"/>
  <c r="K684" i="1"/>
  <c r="J684" i="1"/>
  <c r="K683" i="1"/>
  <c r="J683" i="1"/>
  <c r="K682" i="1"/>
  <c r="J682" i="1"/>
  <c r="K681" i="1"/>
  <c r="J681" i="1"/>
  <c r="K680" i="1"/>
  <c r="J680" i="1"/>
  <c r="K679" i="1"/>
  <c r="J679" i="1"/>
  <c r="K678" i="1"/>
  <c r="J678" i="1"/>
  <c r="K677" i="1"/>
  <c r="J677" i="1"/>
  <c r="K676" i="1"/>
  <c r="J676" i="1"/>
  <c r="K675" i="1"/>
  <c r="J675" i="1"/>
  <c r="K674" i="1"/>
  <c r="J674" i="1"/>
  <c r="K673" i="1"/>
  <c r="J673" i="1"/>
  <c r="K672" i="1"/>
  <c r="J672" i="1"/>
  <c r="K671" i="1"/>
  <c r="J671" i="1"/>
  <c r="K670" i="1"/>
  <c r="J670" i="1"/>
  <c r="K669" i="1"/>
  <c r="J669" i="1"/>
  <c r="K668" i="1"/>
  <c r="J668" i="1"/>
  <c r="K667" i="1"/>
  <c r="J667" i="1"/>
  <c r="K666" i="1"/>
  <c r="J666" i="1"/>
  <c r="K665" i="1"/>
  <c r="J665" i="1"/>
  <c r="K664" i="1"/>
  <c r="J664" i="1"/>
  <c r="K663" i="1"/>
  <c r="J663" i="1"/>
  <c r="K662" i="1"/>
  <c r="J662" i="1"/>
  <c r="K661" i="1"/>
  <c r="J661" i="1"/>
  <c r="K660" i="1"/>
  <c r="J660" i="1"/>
  <c r="K659" i="1"/>
  <c r="J659" i="1"/>
  <c r="K658" i="1"/>
  <c r="J658" i="1"/>
  <c r="K657" i="1"/>
  <c r="J657" i="1"/>
  <c r="K656" i="1"/>
  <c r="J656" i="1"/>
  <c r="K655" i="1"/>
  <c r="J655" i="1"/>
  <c r="K654" i="1"/>
  <c r="J654" i="1"/>
  <c r="K653" i="1"/>
  <c r="J653" i="1"/>
  <c r="K652" i="1"/>
  <c r="J652" i="1"/>
  <c r="K651" i="1"/>
  <c r="J651" i="1"/>
  <c r="K650" i="1"/>
  <c r="J650" i="1"/>
  <c r="K649" i="1"/>
  <c r="J649" i="1"/>
  <c r="K648" i="1"/>
  <c r="J648" i="1"/>
  <c r="K647" i="1"/>
  <c r="J647" i="1"/>
  <c r="K646" i="1"/>
  <c r="J646" i="1"/>
  <c r="K645" i="1"/>
  <c r="J645" i="1"/>
  <c r="K644" i="1"/>
  <c r="J644" i="1"/>
  <c r="K643" i="1"/>
  <c r="J643" i="1"/>
  <c r="K642" i="1"/>
  <c r="J642" i="1"/>
  <c r="K641" i="1"/>
  <c r="J641" i="1"/>
  <c r="K640" i="1"/>
  <c r="J640" i="1"/>
  <c r="K639" i="1"/>
  <c r="J639" i="1"/>
  <c r="K638" i="1"/>
  <c r="J638" i="1"/>
  <c r="K637" i="1"/>
  <c r="J637" i="1"/>
  <c r="K636" i="1"/>
  <c r="J636" i="1"/>
  <c r="K635" i="1"/>
  <c r="J635" i="1"/>
  <c r="K634" i="1"/>
  <c r="J634" i="1"/>
  <c r="K633" i="1"/>
  <c r="J633" i="1"/>
  <c r="K632" i="1"/>
  <c r="J632" i="1"/>
  <c r="K631" i="1"/>
  <c r="J631" i="1"/>
  <c r="K630" i="1"/>
  <c r="J630" i="1"/>
  <c r="K629" i="1"/>
  <c r="J629" i="1"/>
  <c r="K628" i="1"/>
  <c r="J628" i="1"/>
  <c r="K627" i="1"/>
  <c r="J627" i="1"/>
  <c r="K626" i="1"/>
  <c r="J626" i="1"/>
  <c r="K625" i="1"/>
  <c r="J625" i="1"/>
  <c r="K624" i="1"/>
  <c r="J624" i="1"/>
  <c r="K623" i="1"/>
  <c r="J623" i="1"/>
  <c r="K622" i="1"/>
  <c r="J622" i="1"/>
  <c r="K621" i="1"/>
  <c r="J621" i="1"/>
  <c r="K620" i="1"/>
  <c r="J620" i="1"/>
  <c r="K619" i="1"/>
  <c r="J619" i="1"/>
  <c r="K618" i="1"/>
  <c r="J618" i="1"/>
  <c r="K617" i="1"/>
  <c r="J617" i="1"/>
  <c r="K616" i="1"/>
  <c r="J616" i="1"/>
  <c r="K615" i="1"/>
  <c r="J615" i="1"/>
  <c r="K614" i="1"/>
  <c r="J614" i="1"/>
  <c r="K613" i="1"/>
  <c r="J613" i="1"/>
  <c r="K612" i="1"/>
  <c r="J612" i="1"/>
  <c r="K611" i="1"/>
  <c r="J611" i="1"/>
  <c r="K610" i="1"/>
  <c r="J610" i="1"/>
  <c r="K609" i="1"/>
  <c r="J609" i="1"/>
  <c r="K608" i="1"/>
  <c r="J608" i="1"/>
  <c r="K607" i="1"/>
  <c r="J607" i="1"/>
  <c r="K606" i="1"/>
  <c r="J606" i="1"/>
  <c r="K605" i="1"/>
  <c r="J605" i="1"/>
  <c r="K604" i="1"/>
  <c r="J604" i="1"/>
  <c r="K603" i="1"/>
  <c r="J603" i="1"/>
  <c r="K602" i="1"/>
  <c r="J602" i="1"/>
  <c r="K601" i="1"/>
  <c r="J601" i="1"/>
  <c r="K600" i="1"/>
  <c r="J600" i="1"/>
  <c r="K599" i="1"/>
  <c r="J599" i="1"/>
  <c r="K598" i="1"/>
  <c r="J598" i="1"/>
  <c r="K597" i="1"/>
  <c r="J597" i="1"/>
  <c r="K596" i="1"/>
  <c r="J596" i="1"/>
  <c r="K595" i="1"/>
  <c r="J595" i="1"/>
  <c r="K594" i="1"/>
  <c r="J594" i="1"/>
  <c r="K593" i="1"/>
  <c r="J593" i="1"/>
  <c r="K592" i="1"/>
  <c r="J592" i="1"/>
  <c r="K591" i="1"/>
  <c r="J591" i="1"/>
  <c r="K590" i="1"/>
  <c r="J590" i="1"/>
  <c r="K589" i="1"/>
  <c r="J589" i="1"/>
  <c r="K588" i="1"/>
  <c r="J588" i="1"/>
  <c r="K587" i="1"/>
  <c r="J587" i="1"/>
  <c r="K586" i="1"/>
  <c r="J586" i="1"/>
  <c r="K585" i="1"/>
  <c r="J585" i="1"/>
  <c r="K584" i="1"/>
  <c r="J584" i="1"/>
  <c r="K583" i="1"/>
  <c r="J583" i="1"/>
  <c r="K582" i="1"/>
  <c r="J582" i="1"/>
  <c r="K581" i="1"/>
  <c r="J581" i="1"/>
  <c r="K580" i="1"/>
  <c r="J580" i="1"/>
  <c r="K579" i="1"/>
  <c r="J579" i="1"/>
  <c r="K578" i="1"/>
  <c r="J578" i="1"/>
  <c r="K577" i="1"/>
  <c r="J577" i="1"/>
  <c r="K576" i="1"/>
  <c r="J576" i="1"/>
  <c r="K575" i="1"/>
  <c r="J575" i="1"/>
  <c r="K574" i="1"/>
  <c r="J574" i="1"/>
  <c r="K573" i="1"/>
  <c r="J573" i="1"/>
  <c r="K572" i="1"/>
  <c r="J572" i="1"/>
  <c r="K571" i="1"/>
  <c r="J571" i="1"/>
  <c r="K570" i="1"/>
  <c r="J570" i="1"/>
  <c r="K569" i="1"/>
  <c r="J569" i="1"/>
  <c r="K568" i="1"/>
  <c r="J568" i="1"/>
  <c r="K567" i="1"/>
  <c r="J567" i="1"/>
  <c r="K566" i="1"/>
  <c r="J566" i="1"/>
  <c r="K565" i="1"/>
  <c r="J565" i="1"/>
  <c r="K564" i="1"/>
  <c r="J564" i="1"/>
  <c r="K563" i="1"/>
  <c r="J563" i="1"/>
  <c r="K562" i="1"/>
  <c r="J562" i="1"/>
  <c r="K561" i="1"/>
  <c r="J561" i="1"/>
  <c r="K560" i="1"/>
  <c r="J560" i="1"/>
  <c r="K559" i="1"/>
  <c r="J559" i="1"/>
  <c r="K558" i="1"/>
  <c r="J558" i="1"/>
  <c r="K557" i="1"/>
  <c r="J557" i="1"/>
  <c r="K556" i="1"/>
  <c r="J556" i="1"/>
  <c r="K555" i="1"/>
  <c r="J555" i="1"/>
  <c r="K554" i="1"/>
  <c r="J554" i="1"/>
  <c r="K553" i="1"/>
  <c r="J553" i="1"/>
  <c r="K552" i="1"/>
  <c r="J552" i="1"/>
  <c r="K551" i="1"/>
  <c r="J551" i="1"/>
  <c r="K550" i="1"/>
  <c r="J550" i="1"/>
  <c r="K549" i="1"/>
  <c r="J549" i="1"/>
  <c r="K548" i="1"/>
  <c r="J548" i="1"/>
  <c r="K547" i="1"/>
  <c r="J547" i="1"/>
  <c r="K546" i="1"/>
  <c r="J546" i="1"/>
  <c r="K545" i="1"/>
  <c r="J545" i="1"/>
  <c r="K544" i="1"/>
  <c r="J544" i="1"/>
  <c r="K543" i="1"/>
  <c r="J543" i="1"/>
  <c r="K542" i="1"/>
  <c r="J542" i="1"/>
  <c r="K541" i="1"/>
  <c r="J541" i="1"/>
  <c r="K540" i="1"/>
  <c r="J540" i="1"/>
  <c r="K539" i="1"/>
  <c r="J539" i="1"/>
  <c r="K538" i="1"/>
  <c r="J538" i="1"/>
  <c r="K537" i="1"/>
  <c r="J537" i="1"/>
  <c r="K536" i="1"/>
  <c r="J536" i="1"/>
  <c r="K535" i="1"/>
  <c r="J535" i="1"/>
  <c r="K534" i="1"/>
  <c r="J534" i="1"/>
  <c r="K533" i="1"/>
  <c r="J533" i="1"/>
  <c r="K532" i="1"/>
  <c r="J532" i="1"/>
  <c r="K531" i="1"/>
  <c r="J531" i="1"/>
  <c r="K530" i="1"/>
  <c r="J530" i="1"/>
  <c r="K529" i="1"/>
  <c r="J529" i="1"/>
  <c r="K528" i="1"/>
  <c r="J528" i="1"/>
  <c r="K527" i="1"/>
  <c r="J527" i="1"/>
  <c r="K526" i="1"/>
  <c r="J526" i="1"/>
  <c r="K525" i="1"/>
  <c r="J525" i="1"/>
  <c r="K524" i="1"/>
  <c r="J524" i="1"/>
  <c r="K523" i="1"/>
  <c r="J523" i="1"/>
  <c r="K522" i="1"/>
  <c r="J522" i="1"/>
  <c r="K521" i="1"/>
  <c r="J521" i="1"/>
  <c r="K520" i="1"/>
  <c r="J520" i="1"/>
  <c r="K519" i="1"/>
  <c r="J519" i="1"/>
  <c r="K518" i="1"/>
  <c r="J518" i="1"/>
  <c r="K517" i="1"/>
  <c r="J517" i="1"/>
  <c r="K516" i="1"/>
  <c r="J516" i="1"/>
  <c r="K515" i="1"/>
  <c r="J515" i="1"/>
  <c r="K514" i="1"/>
  <c r="J514" i="1"/>
  <c r="K513" i="1"/>
  <c r="J513" i="1"/>
  <c r="K512" i="1"/>
  <c r="J512" i="1"/>
  <c r="K511" i="1"/>
  <c r="J511" i="1"/>
  <c r="K510" i="1"/>
  <c r="J510" i="1"/>
  <c r="K509" i="1"/>
  <c r="J509" i="1"/>
  <c r="K508" i="1"/>
  <c r="J508" i="1"/>
  <c r="K507" i="1"/>
  <c r="J507" i="1"/>
  <c r="K506" i="1"/>
  <c r="J506" i="1"/>
  <c r="K505" i="1"/>
  <c r="J505" i="1"/>
  <c r="K504" i="1"/>
  <c r="J504" i="1"/>
  <c r="K503" i="1"/>
  <c r="J503" i="1"/>
  <c r="K502" i="1"/>
  <c r="J502" i="1"/>
  <c r="K501" i="1"/>
  <c r="J501" i="1"/>
  <c r="K500" i="1"/>
  <c r="J500" i="1"/>
  <c r="K499" i="1"/>
  <c r="J499" i="1"/>
  <c r="K498" i="1"/>
  <c r="J498" i="1"/>
  <c r="K497" i="1"/>
  <c r="J497" i="1"/>
  <c r="K496" i="1"/>
  <c r="J496" i="1"/>
  <c r="K495" i="1"/>
  <c r="J495" i="1"/>
  <c r="K494" i="1"/>
  <c r="J494" i="1"/>
  <c r="K493" i="1"/>
  <c r="J493" i="1"/>
  <c r="K492" i="1"/>
  <c r="J492" i="1"/>
  <c r="K491" i="1"/>
  <c r="J491" i="1"/>
  <c r="K490" i="1"/>
  <c r="J490" i="1"/>
  <c r="K489" i="1"/>
  <c r="J489" i="1"/>
  <c r="K488" i="1"/>
  <c r="J488" i="1"/>
  <c r="K487" i="1"/>
  <c r="J487" i="1"/>
  <c r="K486" i="1"/>
  <c r="J486" i="1"/>
  <c r="K485" i="1"/>
  <c r="J485" i="1"/>
  <c r="K484" i="1"/>
  <c r="J484" i="1"/>
  <c r="K483" i="1"/>
  <c r="J483" i="1"/>
  <c r="K482" i="1"/>
  <c r="J482" i="1"/>
  <c r="K481" i="1"/>
  <c r="J481" i="1"/>
  <c r="K480" i="1"/>
  <c r="J480" i="1"/>
  <c r="K479" i="1"/>
  <c r="J479" i="1"/>
  <c r="K478" i="1"/>
  <c r="J478" i="1"/>
  <c r="K477" i="1"/>
  <c r="J477" i="1"/>
  <c r="K476" i="1"/>
  <c r="J476" i="1"/>
  <c r="K475" i="1"/>
  <c r="J475" i="1"/>
  <c r="K474" i="1"/>
  <c r="J474" i="1"/>
  <c r="K473" i="1"/>
  <c r="J473" i="1"/>
  <c r="K472" i="1"/>
  <c r="J472" i="1"/>
  <c r="K471" i="1"/>
  <c r="J471" i="1"/>
  <c r="K470" i="1"/>
  <c r="J470" i="1"/>
  <c r="K469" i="1"/>
  <c r="J469" i="1"/>
  <c r="K468" i="1"/>
  <c r="J468" i="1"/>
  <c r="K467" i="1"/>
  <c r="J467" i="1"/>
  <c r="K466" i="1"/>
  <c r="J466" i="1"/>
  <c r="K465" i="1"/>
  <c r="J465" i="1"/>
  <c r="K464" i="1"/>
  <c r="J464" i="1"/>
  <c r="K463" i="1"/>
  <c r="J463" i="1"/>
  <c r="K462" i="1"/>
  <c r="J462" i="1"/>
  <c r="K461" i="1"/>
  <c r="J461" i="1"/>
  <c r="K460" i="1"/>
  <c r="J460" i="1"/>
  <c r="K459" i="1"/>
  <c r="J459" i="1"/>
  <c r="K458" i="1"/>
  <c r="J458" i="1"/>
  <c r="K457" i="1"/>
  <c r="J457" i="1"/>
  <c r="K456" i="1"/>
  <c r="J456" i="1"/>
  <c r="K455" i="1"/>
  <c r="J455" i="1"/>
  <c r="K454" i="1"/>
  <c r="J454" i="1"/>
  <c r="K453" i="1"/>
  <c r="J453" i="1"/>
  <c r="K452" i="1"/>
  <c r="J452" i="1"/>
  <c r="K451" i="1"/>
  <c r="J451" i="1"/>
  <c r="K450" i="1"/>
  <c r="J450" i="1"/>
  <c r="K449" i="1"/>
  <c r="J449" i="1"/>
  <c r="K448" i="1"/>
  <c r="J448" i="1"/>
  <c r="K447" i="1"/>
  <c r="J447" i="1"/>
  <c r="K446" i="1"/>
  <c r="J446" i="1"/>
  <c r="K445" i="1"/>
  <c r="J445" i="1"/>
  <c r="K444" i="1"/>
  <c r="J444" i="1"/>
  <c r="K443" i="1"/>
  <c r="J443" i="1"/>
  <c r="K442" i="1"/>
  <c r="J442" i="1"/>
  <c r="K441" i="1"/>
  <c r="J441" i="1"/>
  <c r="K440" i="1"/>
  <c r="J440" i="1"/>
  <c r="K439" i="1"/>
  <c r="J439" i="1"/>
  <c r="K438" i="1"/>
  <c r="J438" i="1"/>
  <c r="K437" i="1"/>
  <c r="J437" i="1"/>
  <c r="K436" i="1"/>
  <c r="J436" i="1"/>
  <c r="K435" i="1"/>
  <c r="J435" i="1"/>
  <c r="K434" i="1"/>
  <c r="J434" i="1"/>
  <c r="K433" i="1"/>
  <c r="J433" i="1"/>
  <c r="K432" i="1"/>
  <c r="J432" i="1"/>
  <c r="K431" i="1"/>
  <c r="J431" i="1"/>
  <c r="K430" i="1"/>
  <c r="J430" i="1"/>
  <c r="K429" i="1"/>
  <c r="J429" i="1"/>
  <c r="K428" i="1"/>
  <c r="J428" i="1"/>
  <c r="K427" i="1"/>
  <c r="J427" i="1"/>
  <c r="K426" i="1"/>
  <c r="J426" i="1"/>
  <c r="K425" i="1"/>
  <c r="J425" i="1"/>
  <c r="K424" i="1"/>
  <c r="J424" i="1"/>
  <c r="I1" i="1"/>
  <c r="R6" i="1" l="1"/>
  <c r="I4" i="1"/>
  <c r="I3" i="1"/>
  <c r="I2" i="1"/>
  <c r="R12" i="1"/>
</calcChain>
</file>

<file path=xl/sharedStrings.xml><?xml version="1.0" encoding="utf-8"?>
<sst xmlns="http://schemas.openxmlformats.org/spreadsheetml/2006/main" count="400" uniqueCount="87">
  <si>
    <t>Vacations consommées :</t>
  </si>
  <si>
    <t>Vac(s)</t>
  </si>
  <si>
    <t>Légende</t>
  </si>
  <si>
    <t>WL.BE</t>
  </si>
  <si>
    <t>Externes</t>
  </si>
  <si>
    <t>Total</t>
  </si>
  <si>
    <t>Moteurs</t>
  </si>
  <si>
    <t>Type moteur</t>
  </si>
  <si>
    <t>Symbole Arrêts</t>
  </si>
  <si>
    <t>Nombre arrêts internes et externes :</t>
  </si>
  <si>
    <t>CFM56-5A</t>
  </si>
  <si>
    <t>QSV</t>
  </si>
  <si>
    <t>R</t>
  </si>
  <si>
    <t>Remplacement Eqt</t>
  </si>
  <si>
    <t>CFM56-5B</t>
  </si>
  <si>
    <t>NQSV</t>
  </si>
  <si>
    <t>O</t>
  </si>
  <si>
    <t>Opérations</t>
  </si>
  <si>
    <t>CFM56-5C</t>
  </si>
  <si>
    <t>SLD</t>
  </si>
  <si>
    <t>D</t>
  </si>
  <si>
    <t xml:space="preserve">Documents </t>
  </si>
  <si>
    <t>TEST</t>
  </si>
  <si>
    <t>A</t>
  </si>
  <si>
    <t>En attente</t>
  </si>
  <si>
    <t>Date d'entrée effective</t>
  </si>
  <si>
    <t>Date de sortie</t>
  </si>
  <si>
    <t>CONSTAT</t>
  </si>
  <si>
    <t>DEFAUT</t>
  </si>
  <si>
    <t>ACTIONS CURATIVES</t>
  </si>
  <si>
    <t>Propriétaire</t>
  </si>
  <si>
    <t>N° d'e-care ou 
DI /CSR</t>
  </si>
  <si>
    <t xml:space="preserve">Date </t>
  </si>
  <si>
    <t>Heure</t>
  </si>
  <si>
    <t>Semaine</t>
  </si>
  <si>
    <t>Objectif</t>
  </si>
  <si>
    <t>Tendance</t>
  </si>
  <si>
    <t>Faits marquants</t>
  </si>
  <si>
    <t>demande nouvelle vérification poussée</t>
  </si>
  <si>
    <t>contrôle X non effectué manque personnel</t>
  </si>
  <si>
    <t>Réalisé</t>
  </si>
  <si>
    <t>Date d'entrée cellule prévue par rapport au prg révision 0</t>
  </si>
  <si>
    <t>Arrêts Induits</t>
  </si>
  <si>
    <t>Refusé</t>
  </si>
  <si>
    <t>GE90-115</t>
  </si>
  <si>
    <r>
      <t xml:space="preserve">TRS 
</t>
    </r>
    <r>
      <rPr>
        <sz val="14"/>
        <rFont val="Arial"/>
        <family val="2"/>
      </rPr>
      <t>%</t>
    </r>
  </si>
  <si>
    <t>Performance et Pertes</t>
  </si>
  <si>
    <t>plus de 90% de l'objectif atteint</t>
  </si>
  <si>
    <t>entre 90 et 75% de l'objectif atteint</t>
  </si>
  <si>
    <t>moins de 75% de l'objectif atteint</t>
  </si>
  <si>
    <t>I</t>
  </si>
  <si>
    <t>Pannes Industrielles</t>
  </si>
  <si>
    <t>Autres Services</t>
  </si>
  <si>
    <t xml:space="preserve">Semaine : </t>
  </si>
  <si>
    <t>Testés :</t>
  </si>
  <si>
    <t>Temps Requis</t>
  </si>
  <si>
    <t>Statut Client</t>
  </si>
  <si>
    <t>Accepté</t>
  </si>
  <si>
    <t>Année</t>
  </si>
  <si>
    <t>Maintenance Programmée</t>
  </si>
  <si>
    <t>Entretien banc par Sté Gowa</t>
  </si>
  <si>
    <t>Entretien banc et calibration</t>
  </si>
  <si>
    <t>Maint. Prg</t>
  </si>
  <si>
    <t>SOMMEPROD(((FREQUENCE(Saisie!A17:A300;Saisie!A17:A300)&gt;0)*1))</t>
  </si>
  <si>
    <t>AB90-90</t>
  </si>
  <si>
    <t>AB90-100</t>
  </si>
  <si>
    <t>AB90-80</t>
  </si>
  <si>
    <t>AB90-70</t>
  </si>
  <si>
    <t>AB90-60</t>
  </si>
  <si>
    <t>AB90-72X</t>
  </si>
  <si>
    <t>Item</t>
  </si>
  <si>
    <t>Immatricule</t>
  </si>
  <si>
    <t>Révision</t>
  </si>
  <si>
    <t>Réparation</t>
  </si>
  <si>
    <t>Prévus :</t>
  </si>
  <si>
    <t>Maintenance
Programmée
temps</t>
  </si>
  <si>
    <t>Nb Équipes</t>
  </si>
  <si>
    <t xml:space="preserve">TU
</t>
  </si>
  <si>
    <t xml:space="preserve">RFT
</t>
  </si>
  <si>
    <t xml:space="preserve">TQ
</t>
  </si>
  <si>
    <t xml:space="preserve">Pertes de la semaine
</t>
  </si>
  <si>
    <t xml:space="preserve">Pertes cumulées
</t>
  </si>
  <si>
    <t>AB90-90 / 100 / 72X</t>
  </si>
  <si>
    <t>AB90-70 / 80 / 90</t>
  </si>
  <si>
    <t xml:space="preserve">LT Moyen
</t>
  </si>
  <si>
    <t xml:space="preserve">LT
Moyen
</t>
  </si>
  <si>
    <t>((Saisie!C17:C300="AB90-70")*(1/NB.SI(Saisie!A17:A300;Saisie!A17:A300)))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</si>
</sst>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dd/mm/yy;@"/>
    <numFmt numFmtId="166" formatCode="h:mm;@"/>
  </numFmts>
  <fonts count="25" x14ac:knownFonts="1">
    <font>
      <sz val="11"/>
      <color theme="1"/>
      <name val="Calibri"/>
      <family val="2"/>
      <scheme val="minor"/>
    </font>
    <font>
      <sz val="20"/>
      <name val="Arial"/>
      <family val="2"/>
    </font>
    <font>
      <sz val="14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theme="7"/>
      <name val="Calibri"/>
      <family val="2"/>
      <scheme val="minor"/>
    </font>
    <font>
      <sz val="10"/>
      <name val="Comic Sans MS"/>
      <family val="4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000000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9"/>
      <color rgb="FF333333"/>
      <name val="Arial"/>
      <family val="2"/>
    </font>
    <font>
      <sz val="18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3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00"/>
        <bgColor indexed="64"/>
      </patternFill>
    </fill>
  </fills>
  <borders count="7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 style="double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double">
        <color auto="1"/>
      </bottom>
      <diagonal/>
    </border>
    <border>
      <left style="hair">
        <color indexed="64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double">
        <color indexed="64"/>
      </left>
      <right style="hair">
        <color auto="1"/>
      </right>
      <top style="double">
        <color indexed="64"/>
      </top>
      <bottom style="double">
        <color auto="1"/>
      </bottom>
      <diagonal/>
    </border>
    <border>
      <left style="double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indexed="64"/>
      </right>
      <top style="double">
        <color auto="1"/>
      </top>
      <bottom style="medium">
        <color auto="1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53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4" fillId="2" borderId="6" xfId="0" applyFont="1" applyFill="1" applyBorder="1" applyAlignment="1" applyProtection="1">
      <alignment horizontal="centerContinuous"/>
    </xf>
    <xf numFmtId="0" fontId="4" fillId="2" borderId="1" xfId="0" applyFont="1" applyFill="1" applyBorder="1" applyAlignment="1" applyProtection="1">
      <alignment horizontal="centerContinuous"/>
    </xf>
    <xf numFmtId="164" fontId="0" fillId="2" borderId="9" xfId="0" applyNumberFormat="1" applyFill="1" applyBorder="1" applyAlignment="1" applyProtection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0" fontId="0" fillId="9" borderId="17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13" fillId="9" borderId="22" xfId="0" applyFont="1" applyFill="1" applyBorder="1" applyAlignment="1">
      <alignment horizontal="center" vertical="center" wrapText="1"/>
    </xf>
    <xf numFmtId="0" fontId="13" fillId="9" borderId="30" xfId="0" applyFont="1" applyFill="1" applyBorder="1" applyAlignment="1">
      <alignment horizontal="center" vertical="center" wrapText="1"/>
    </xf>
    <xf numFmtId="0" fontId="12" fillId="9" borderId="26" xfId="0" applyFont="1" applyFill="1" applyBorder="1" applyAlignment="1">
      <alignment horizontal="center" vertical="center"/>
    </xf>
    <xf numFmtId="0" fontId="12" fillId="9" borderId="27" xfId="0" applyFont="1" applyFill="1" applyBorder="1" applyAlignment="1">
      <alignment horizontal="center" vertical="center"/>
    </xf>
    <xf numFmtId="0" fontId="12" fillId="9" borderId="28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15" fillId="0" borderId="0" xfId="0" applyFont="1" applyAlignment="1">
      <alignment horizontal="center" vertical="center"/>
    </xf>
    <xf numFmtId="0" fontId="12" fillId="9" borderId="21" xfId="0" applyFont="1" applyFill="1" applyBorder="1" applyAlignment="1">
      <alignment horizontal="center" vertical="center"/>
    </xf>
    <xf numFmtId="0" fontId="12" fillId="9" borderId="20" xfId="0" applyFont="1" applyFill="1" applyBorder="1" applyAlignment="1">
      <alignment horizontal="center" vertical="center"/>
    </xf>
    <xf numFmtId="0" fontId="0" fillId="10" borderId="0" xfId="0" applyFill="1"/>
    <xf numFmtId="165" fontId="12" fillId="0" borderId="0" xfId="0" applyNumberFormat="1" applyFont="1" applyAlignment="1">
      <alignment horizontal="center" vertical="center"/>
    </xf>
    <xf numFmtId="0" fontId="12" fillId="13" borderId="26" xfId="0" applyFont="1" applyFill="1" applyBorder="1" applyAlignment="1">
      <alignment horizontal="center" vertical="center"/>
    </xf>
    <xf numFmtId="0" fontId="12" fillId="13" borderId="21" xfId="0" applyFont="1" applyFill="1" applyBorder="1" applyAlignment="1">
      <alignment horizontal="center" vertical="center"/>
    </xf>
    <xf numFmtId="0" fontId="12" fillId="13" borderId="27" xfId="0" applyFont="1" applyFill="1" applyBorder="1" applyAlignment="1">
      <alignment horizontal="center" vertical="center"/>
    </xf>
    <xf numFmtId="0" fontId="12" fillId="13" borderId="28" xfId="0" applyFont="1" applyFill="1" applyBorder="1" applyAlignment="1">
      <alignment horizontal="center" vertical="center"/>
    </xf>
    <xf numFmtId="0" fontId="0" fillId="13" borderId="36" xfId="0" applyFont="1" applyFill="1" applyBorder="1" applyAlignment="1">
      <alignment horizontal="center" vertical="center" wrapText="1"/>
    </xf>
    <xf numFmtId="0" fontId="0" fillId="13" borderId="37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13" borderId="30" xfId="0" applyFont="1" applyFill="1" applyBorder="1" applyAlignment="1">
      <alignment horizontal="center" vertical="center" wrapText="1"/>
    </xf>
    <xf numFmtId="0" fontId="12" fillId="13" borderId="20" xfId="0" applyFont="1" applyFill="1" applyBorder="1" applyAlignment="1">
      <alignment horizontal="center" vertical="center"/>
    </xf>
    <xf numFmtId="0" fontId="13" fillId="14" borderId="29" xfId="0" applyFont="1" applyFill="1" applyBorder="1" applyAlignment="1">
      <alignment horizontal="center" vertical="center" wrapText="1"/>
    </xf>
    <xf numFmtId="9" fontId="12" fillId="14" borderId="13" xfId="0" applyNumberFormat="1" applyFont="1" applyFill="1" applyBorder="1" applyAlignment="1">
      <alignment horizontal="center" vertical="center"/>
    </xf>
    <xf numFmtId="0" fontId="0" fillId="14" borderId="32" xfId="0" applyFont="1" applyFill="1" applyBorder="1" applyAlignment="1">
      <alignment horizontal="center" vertical="center" wrapText="1"/>
    </xf>
    <xf numFmtId="0" fontId="12" fillId="14" borderId="38" xfId="0" applyFont="1" applyFill="1" applyBorder="1" applyAlignment="1">
      <alignment horizontal="center" vertical="center" wrapText="1"/>
    </xf>
    <xf numFmtId="0" fontId="12" fillId="14" borderId="26" xfId="0" applyFont="1" applyFill="1" applyBorder="1" applyAlignment="1">
      <alignment horizontal="center" vertical="center"/>
    </xf>
    <xf numFmtId="0" fontId="12" fillId="14" borderId="27" xfId="0" applyFont="1" applyFill="1" applyBorder="1" applyAlignment="1">
      <alignment horizontal="center" vertical="center"/>
    </xf>
    <xf numFmtId="0" fontId="12" fillId="14" borderId="28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2" fillId="14" borderId="20" xfId="0" applyFont="1" applyFill="1" applyBorder="1" applyAlignment="1">
      <alignment horizontal="center" vertical="center"/>
    </xf>
    <xf numFmtId="0" fontId="0" fillId="14" borderId="37" xfId="0" applyFont="1" applyFill="1" applyBorder="1" applyAlignment="1">
      <alignment horizontal="center" vertical="center" wrapText="1"/>
    </xf>
    <xf numFmtId="165" fontId="13" fillId="13" borderId="22" xfId="0" applyNumberFormat="1" applyFont="1" applyFill="1" applyBorder="1" applyAlignment="1">
      <alignment horizontal="center" vertical="center" wrapText="1"/>
    </xf>
    <xf numFmtId="0" fontId="10" fillId="12" borderId="45" xfId="0" applyFont="1" applyFill="1" applyBorder="1" applyAlignment="1">
      <alignment horizontal="center" vertical="center" wrapText="1"/>
    </xf>
    <xf numFmtId="0" fontId="10" fillId="15" borderId="45" xfId="0" applyFont="1" applyFill="1" applyBorder="1" applyAlignment="1">
      <alignment horizontal="center" vertical="center" wrapText="1"/>
    </xf>
    <xf numFmtId="0" fontId="10" fillId="11" borderId="45" xfId="0" applyFont="1" applyFill="1" applyBorder="1" applyAlignment="1">
      <alignment horizontal="center" vertical="center" wrapText="1"/>
    </xf>
    <xf numFmtId="164" fontId="0" fillId="2" borderId="48" xfId="0" applyNumberFormat="1" applyFill="1" applyBorder="1" applyAlignment="1" applyProtection="1">
      <alignment horizontal="center"/>
    </xf>
    <xf numFmtId="9" fontId="12" fillId="14" borderId="31" xfId="0" applyNumberFormat="1" applyFont="1" applyFill="1" applyBorder="1" applyAlignment="1">
      <alignment horizontal="center" vertical="center"/>
    </xf>
    <xf numFmtId="0" fontId="20" fillId="2" borderId="6" xfId="0" applyFont="1" applyFill="1" applyBorder="1" applyAlignment="1" applyProtection="1">
      <alignment horizontal="center" vertical="center"/>
    </xf>
    <xf numFmtId="0" fontId="20" fillId="2" borderId="7" xfId="0" applyFont="1" applyFill="1" applyBorder="1" applyAlignment="1" applyProtection="1">
      <alignment horizontal="center" vertical="center"/>
    </xf>
    <xf numFmtId="0" fontId="20" fillId="2" borderId="2" xfId="0" applyFont="1" applyFill="1" applyBorder="1" applyAlignment="1" applyProtection="1">
      <alignment horizontal="center" vertical="center"/>
    </xf>
    <xf numFmtId="164" fontId="20" fillId="2" borderId="9" xfId="0" applyNumberFormat="1" applyFont="1" applyFill="1" applyBorder="1" applyAlignment="1" applyProtection="1">
      <alignment horizontal="center"/>
    </xf>
    <xf numFmtId="0" fontId="12" fillId="11" borderId="44" xfId="0" applyFont="1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164" fontId="12" fillId="14" borderId="35" xfId="0" applyNumberFormat="1" applyFont="1" applyFill="1" applyBorder="1" applyAlignment="1">
      <alignment horizontal="center" vertical="center"/>
    </xf>
    <xf numFmtId="0" fontId="12" fillId="11" borderId="33" xfId="0" applyFont="1" applyFill="1" applyBorder="1" applyAlignment="1">
      <alignment horizontal="center" vertical="center"/>
    </xf>
    <xf numFmtId="0" fontId="14" fillId="12" borderId="33" xfId="0" applyFont="1" applyFill="1" applyBorder="1" applyAlignment="1">
      <alignment horizontal="center" vertical="center"/>
    </xf>
    <xf numFmtId="164" fontId="16" fillId="14" borderId="38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 applyProtection="1">
      <alignment horizontal="center" vertical="center"/>
    </xf>
    <xf numFmtId="49" fontId="12" fillId="9" borderId="16" xfId="0" applyNumberFormat="1" applyFont="1" applyFill="1" applyBorder="1" applyAlignment="1">
      <alignment horizontal="center" vertical="center"/>
    </xf>
    <xf numFmtId="49" fontId="12" fillId="9" borderId="18" xfId="0" applyNumberFormat="1" applyFont="1" applyFill="1" applyBorder="1" applyAlignment="1">
      <alignment horizontal="center" vertical="center"/>
    </xf>
    <xf numFmtId="164" fontId="12" fillId="9" borderId="16" xfId="0" applyNumberFormat="1" applyFont="1" applyFill="1" applyBorder="1" applyAlignment="1">
      <alignment horizontal="center" vertical="center"/>
    </xf>
    <xf numFmtId="49" fontId="12" fillId="13" borderId="34" xfId="0" applyNumberFormat="1" applyFont="1" applyFill="1" applyBorder="1" applyAlignment="1">
      <alignment horizontal="center" vertical="center"/>
    </xf>
    <xf numFmtId="49" fontId="12" fillId="13" borderId="35" xfId="0" applyNumberFormat="1" applyFont="1" applyFill="1" applyBorder="1" applyAlignment="1">
      <alignment horizontal="center" vertical="center"/>
    </xf>
    <xf numFmtId="164" fontId="12" fillId="13" borderId="34" xfId="0" applyNumberFormat="1" applyFont="1" applyFill="1" applyBorder="1" applyAlignment="1">
      <alignment horizontal="center" vertical="center"/>
    </xf>
    <xf numFmtId="0" fontId="20" fillId="0" borderId="0" xfId="0" applyFont="1" applyAlignment="1" applyProtection="1">
      <alignment horizontal="left"/>
      <protection locked="0"/>
    </xf>
    <xf numFmtId="0" fontId="20" fillId="0" borderId="0" xfId="0" applyFont="1" applyProtection="1">
      <protection locked="0"/>
    </xf>
    <xf numFmtId="14" fontId="20" fillId="0" borderId="0" xfId="0" applyNumberFormat="1" applyFont="1" applyProtection="1">
      <protection locked="0"/>
    </xf>
    <xf numFmtId="0" fontId="20" fillId="0" borderId="0" xfId="0" applyFont="1" applyAlignment="1" applyProtection="1">
      <alignment horizontal="right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13" fillId="0" borderId="46" xfId="0" applyFont="1" applyBorder="1" applyAlignment="1" applyProtection="1">
      <alignment horizontal="right" vertical="center"/>
      <protection locked="0"/>
    </xf>
    <xf numFmtId="0" fontId="24" fillId="0" borderId="12" xfId="0" applyFont="1" applyBorder="1" applyAlignment="1" applyProtection="1">
      <alignment horizontal="right" vertical="center"/>
      <protection locked="0"/>
    </xf>
    <xf numFmtId="0" fontId="20" fillId="0" borderId="0" xfId="0" applyFont="1" applyBorder="1" applyAlignment="1" applyProtection="1">
      <alignment horizontal="right" vertical="center"/>
      <protection locked="0"/>
    </xf>
    <xf numFmtId="1" fontId="3" fillId="0" borderId="0" xfId="0" applyNumberFormat="1" applyFont="1" applyFill="1" applyAlignment="1" applyProtection="1">
      <protection locked="0"/>
    </xf>
    <xf numFmtId="0" fontId="3" fillId="0" borderId="0" xfId="0" applyFont="1" applyFill="1" applyAlignment="1" applyProtection="1">
      <alignment horizontal="right"/>
      <protection locked="0"/>
    </xf>
    <xf numFmtId="0" fontId="0" fillId="0" borderId="0" xfId="0" applyProtection="1">
      <protection locked="0"/>
    </xf>
    <xf numFmtId="20" fontId="20" fillId="0" borderId="0" xfId="0" applyNumberFormat="1" applyFont="1" applyProtection="1">
      <protection locked="0"/>
    </xf>
    <xf numFmtId="0" fontId="21" fillId="0" borderId="0" xfId="0" applyNumberFormat="1" applyFont="1" applyBorder="1" applyAlignment="1" applyProtection="1">
      <alignment horizontal="left" vertical="center" readingOrder="1"/>
      <protection locked="0"/>
    </xf>
    <xf numFmtId="2" fontId="20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protection locked="0"/>
    </xf>
    <xf numFmtId="0" fontId="4" fillId="0" borderId="0" xfId="0" applyFont="1" applyProtection="1"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center" wrapText="1"/>
      <protection locked="0"/>
    </xf>
    <xf numFmtId="0" fontId="20" fillId="0" borderId="0" xfId="0" applyFont="1" applyAlignment="1" applyProtection="1">
      <alignment horizontal="centerContinuous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/>
      <protection locked="0"/>
    </xf>
    <xf numFmtId="1" fontId="20" fillId="0" borderId="0" xfId="0" applyNumberFormat="1" applyFont="1" applyAlignment="1" applyProtection="1">
      <alignment horizontal="center"/>
      <protection locked="0"/>
    </xf>
    <xf numFmtId="0" fontId="20" fillId="0" borderId="0" xfId="0" applyFont="1" applyAlignment="1" applyProtection="1">
      <alignment wrapText="1"/>
      <protection locked="0"/>
    </xf>
    <xf numFmtId="0" fontId="0" fillId="0" borderId="13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15" xfId="0" applyBorder="1" applyProtection="1">
      <protection locked="0"/>
    </xf>
    <xf numFmtId="0" fontId="5" fillId="0" borderId="0" xfId="0" applyFont="1" applyFill="1" applyBorder="1" applyAlignment="1" applyProtection="1">
      <protection locked="0"/>
    </xf>
    <xf numFmtId="164" fontId="20" fillId="0" borderId="0" xfId="0" applyNumberFormat="1" applyFont="1" applyProtection="1">
      <protection locked="0"/>
    </xf>
    <xf numFmtId="0" fontId="6" fillId="0" borderId="0" xfId="0" applyFont="1" applyProtection="1">
      <protection locked="0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centerContinuous"/>
      <protection locked="0"/>
    </xf>
    <xf numFmtId="0" fontId="0" fillId="0" borderId="21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17" xfId="0" applyBorder="1" applyProtection="1">
      <protection locked="0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164" fontId="20" fillId="2" borderId="5" xfId="0" applyNumberFormat="1" applyFont="1" applyFill="1" applyBorder="1" applyAlignment="1" applyProtection="1">
      <alignment horizontal="center" vertical="center"/>
      <protection locked="0"/>
    </xf>
    <xf numFmtId="1" fontId="20" fillId="0" borderId="0" xfId="0" applyNumberFormat="1" applyFont="1" applyProtection="1"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0" xfId="0" applyNumberFormat="1" applyFont="1" applyProtection="1"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Protection="1">
      <protection locked="0"/>
    </xf>
    <xf numFmtId="0" fontId="0" fillId="0" borderId="20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20" fillId="2" borderId="5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Continuous"/>
      <protection locked="0"/>
    </xf>
    <xf numFmtId="0" fontId="20" fillId="2" borderId="5" xfId="0" applyFont="1" applyFill="1" applyBorder="1" applyProtection="1">
      <protection locked="0"/>
    </xf>
    <xf numFmtId="0" fontId="20" fillId="0" borderId="0" xfId="0" applyFont="1" applyFill="1" applyBorder="1" applyProtection="1">
      <protection locked="0"/>
    </xf>
    <xf numFmtId="0" fontId="20" fillId="0" borderId="0" xfId="0" applyFont="1" applyFill="1" applyProtection="1">
      <protection locked="0"/>
    </xf>
    <xf numFmtId="164" fontId="20" fillId="0" borderId="0" xfId="0" applyNumberFormat="1" applyFont="1" applyFill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wrapText="1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20" fillId="2" borderId="4" xfId="0" applyFont="1" applyFill="1" applyBorder="1" applyAlignment="1" applyProtection="1">
      <alignment horizontal="center"/>
      <protection locked="0"/>
    </xf>
    <xf numFmtId="164" fontId="7" fillId="2" borderId="2" xfId="0" applyNumberFormat="1" applyFont="1" applyFill="1" applyBorder="1" applyAlignment="1" applyProtection="1">
      <alignment horizontal="center" vertical="center"/>
      <protection locked="0"/>
    </xf>
    <xf numFmtId="0" fontId="20" fillId="2" borderId="3" xfId="0" applyFont="1" applyFill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3" fillId="0" borderId="42" xfId="0" applyFont="1" applyBorder="1" applyAlignment="1" applyProtection="1">
      <alignment horizontal="center" vertical="center"/>
      <protection locked="0"/>
    </xf>
    <xf numFmtId="0" fontId="23" fillId="4" borderId="42" xfId="0" applyFont="1" applyFill="1" applyBorder="1" applyAlignment="1" applyProtection="1">
      <alignment horizontal="center" vertical="center" wrapText="1"/>
      <protection locked="0"/>
    </xf>
    <xf numFmtId="0" fontId="7" fillId="4" borderId="42" xfId="0" applyFont="1" applyFill="1" applyBorder="1" applyAlignment="1" applyProtection="1">
      <alignment horizontal="center"/>
      <protection locked="0"/>
    </xf>
    <xf numFmtId="0" fontId="7" fillId="4" borderId="42" xfId="0" applyFont="1" applyFill="1" applyBorder="1" applyAlignment="1" applyProtection="1">
      <alignment horizontal="center" wrapText="1"/>
      <protection locked="0"/>
    </xf>
    <xf numFmtId="0" fontId="23" fillId="0" borderId="42" xfId="0" applyFont="1" applyBorder="1" applyAlignment="1" applyProtection="1">
      <alignment horizontal="center" vertical="center" wrapText="1"/>
      <protection locked="0"/>
    </xf>
    <xf numFmtId="0" fontId="4" fillId="0" borderId="9" xfId="0" quotePrefix="1" applyFont="1" applyFill="1" applyBorder="1" applyAlignment="1" applyProtection="1">
      <alignment horizontal="left" vertical="center" wrapText="1"/>
      <protection locked="0"/>
    </xf>
    <xf numFmtId="0" fontId="4" fillId="4" borderId="9" xfId="0" quotePrefix="1" applyFont="1" applyFill="1" applyBorder="1" applyAlignment="1" applyProtection="1">
      <alignment horizontal="right" vertical="center" wrapText="1"/>
      <protection locked="0"/>
    </xf>
    <xf numFmtId="0" fontId="8" fillId="0" borderId="9" xfId="0" applyFont="1" applyFill="1" applyBorder="1" applyAlignment="1" applyProtection="1">
      <alignment horizontal="center" vertical="center" wrapText="1"/>
      <protection locked="0"/>
    </xf>
    <xf numFmtId="0" fontId="20" fillId="4" borderId="9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20" fillId="4" borderId="11" xfId="0" applyFont="1" applyFill="1" applyBorder="1" applyProtection="1"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0" fontId="0" fillId="4" borderId="11" xfId="0" applyFill="1" applyBorder="1" applyProtection="1">
      <protection locked="0"/>
    </xf>
    <xf numFmtId="0" fontId="4" fillId="0" borderId="48" xfId="0" quotePrefix="1" applyFont="1" applyFill="1" applyBorder="1" applyAlignment="1" applyProtection="1">
      <alignment horizontal="left" vertical="center" wrapText="1"/>
      <protection locked="0"/>
    </xf>
    <xf numFmtId="0" fontId="4" fillId="4" borderId="48" xfId="0" quotePrefix="1" applyFont="1" applyFill="1" applyBorder="1" applyAlignment="1" applyProtection="1">
      <alignment horizontal="right" vertical="center" wrapText="1"/>
      <protection locked="0"/>
    </xf>
    <xf numFmtId="0" fontId="8" fillId="0" borderId="48" xfId="0" applyFont="1" applyFill="1" applyBorder="1" applyAlignment="1" applyProtection="1">
      <alignment horizontal="center" vertical="center" wrapText="1"/>
      <protection locked="0"/>
    </xf>
    <xf numFmtId="0" fontId="0" fillId="4" borderId="48" xfId="0" applyFill="1" applyBorder="1" applyAlignment="1" applyProtection="1">
      <alignment horizontal="center" vertical="center"/>
      <protection locked="0"/>
    </xf>
    <xf numFmtId="0" fontId="4" fillId="0" borderId="49" xfId="0" applyFont="1" applyFill="1" applyBorder="1" applyAlignment="1" applyProtection="1">
      <alignment horizontal="center" vertical="center"/>
      <protection locked="0"/>
    </xf>
    <xf numFmtId="0" fontId="0" fillId="4" borderId="6" xfId="0" applyFill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49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0" fontId="12" fillId="15" borderId="43" xfId="0" applyFont="1" applyFill="1" applyBorder="1" applyAlignment="1">
      <alignment horizontal="center" vertical="center"/>
    </xf>
    <xf numFmtId="1" fontId="18" fillId="0" borderId="57" xfId="0" applyNumberFormat="1" applyFont="1" applyBorder="1" applyProtection="1"/>
    <xf numFmtId="1" fontId="18" fillId="0" borderId="61" xfId="0" applyNumberFormat="1" applyFont="1" applyBorder="1" applyProtection="1"/>
    <xf numFmtId="1" fontId="18" fillId="0" borderId="55" xfId="0" applyNumberFormat="1" applyFont="1" applyBorder="1" applyProtection="1"/>
    <xf numFmtId="0" fontId="20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Continuous"/>
      <protection locked="0"/>
    </xf>
    <xf numFmtId="0" fontId="20" fillId="2" borderId="62" xfId="0" applyFont="1" applyFill="1" applyBorder="1" applyAlignment="1" applyProtection="1">
      <alignment horizontal="center" vertical="center"/>
    </xf>
    <xf numFmtId="0" fontId="20" fillId="2" borderId="63" xfId="0" applyFont="1" applyFill="1" applyBorder="1" applyAlignment="1" applyProtection="1">
      <alignment horizontal="center" vertical="center"/>
    </xf>
    <xf numFmtId="0" fontId="4" fillId="2" borderId="42" xfId="0" applyFont="1" applyFill="1" applyBorder="1" applyAlignment="1" applyProtection="1">
      <alignment horizontal="centerContinuous"/>
    </xf>
    <xf numFmtId="164" fontId="20" fillId="2" borderId="6" xfId="0" applyNumberFormat="1" applyFont="1" applyFill="1" applyBorder="1" applyAlignment="1" applyProtection="1">
      <alignment horizontal="center" vertical="center"/>
      <protection locked="0"/>
    </xf>
    <xf numFmtId="164" fontId="20" fillId="2" borderId="42" xfId="0" applyNumberFormat="1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Protection="1">
      <protection locked="0"/>
    </xf>
    <xf numFmtId="0" fontId="4" fillId="3" borderId="42" xfId="0" applyFont="1" applyFill="1" applyBorder="1" applyAlignment="1" applyProtection="1">
      <alignment horizontal="center" vertical="center" wrapText="1"/>
      <protection locked="0"/>
    </xf>
    <xf numFmtId="0" fontId="4" fillId="3" borderId="42" xfId="0" applyFont="1" applyFill="1" applyBorder="1" applyAlignment="1" applyProtection="1">
      <alignment horizontal="center" vertical="center"/>
      <protection locked="0"/>
    </xf>
    <xf numFmtId="0" fontId="4" fillId="0" borderId="64" xfId="0" quotePrefix="1" applyFont="1" applyFill="1" applyBorder="1" applyAlignment="1" applyProtection="1">
      <alignment horizontal="left" vertical="center" wrapText="1"/>
      <protection locked="0"/>
    </xf>
    <xf numFmtId="0" fontId="4" fillId="0" borderId="65" xfId="0" quotePrefix="1" applyFont="1" applyFill="1" applyBorder="1" applyAlignment="1" applyProtection="1">
      <alignment horizontal="left" vertical="center" wrapText="1"/>
      <protection locked="0"/>
    </xf>
    <xf numFmtId="0" fontId="23" fillId="4" borderId="5" xfId="0" applyFont="1" applyFill="1" applyBorder="1" applyAlignment="1" applyProtection="1">
      <alignment horizontal="center" vertical="center"/>
      <protection locked="0"/>
    </xf>
    <xf numFmtId="0" fontId="23" fillId="4" borderId="5" xfId="0" applyFont="1" applyFill="1" applyBorder="1" applyAlignment="1" applyProtection="1">
      <alignment horizontal="center" vertical="center" wrapText="1"/>
      <protection locked="0"/>
    </xf>
    <xf numFmtId="0" fontId="7" fillId="5" borderId="66" xfId="0" applyFont="1" applyFill="1" applyBorder="1" applyAlignment="1" applyProtection="1">
      <alignment horizontal="center" vertical="center"/>
      <protection locked="0"/>
    </xf>
    <xf numFmtId="0" fontId="7" fillId="6" borderId="66" xfId="0" applyFont="1" applyFill="1" applyBorder="1" applyAlignment="1" applyProtection="1">
      <alignment horizontal="center" vertical="center"/>
      <protection locked="0"/>
    </xf>
    <xf numFmtId="0" fontId="7" fillId="7" borderId="66" xfId="0" applyFont="1" applyFill="1" applyBorder="1" applyAlignment="1" applyProtection="1">
      <alignment horizontal="center" vertical="center"/>
      <protection locked="0"/>
    </xf>
    <xf numFmtId="164" fontId="7" fillId="4" borderId="66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66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66" xfId="0" applyFont="1" applyFill="1" applyBorder="1" applyAlignment="1" applyProtection="1">
      <alignment horizontal="center" vertical="center" wrapText="1"/>
      <protection locked="0"/>
    </xf>
    <xf numFmtId="0" fontId="20" fillId="8" borderId="8" xfId="0" applyNumberFormat="1" applyFont="1" applyFill="1" applyBorder="1" applyAlignment="1" applyProtection="1">
      <alignment horizontal="center"/>
      <protection locked="0"/>
    </xf>
    <xf numFmtId="165" fontId="4" fillId="4" borderId="9" xfId="0" applyNumberFormat="1" applyFont="1" applyFill="1" applyBorder="1" applyAlignment="1" applyProtection="1">
      <alignment horizontal="center"/>
      <protection locked="0"/>
    </xf>
    <xf numFmtId="14" fontId="20" fillId="5" borderId="9" xfId="0" applyNumberFormat="1" applyFont="1" applyFill="1" applyBorder="1" applyAlignment="1" applyProtection="1">
      <alignment horizontal="center"/>
      <protection locked="0"/>
    </xf>
    <xf numFmtId="14" fontId="20" fillId="6" borderId="9" xfId="0" applyNumberFormat="1" applyFont="1" applyFill="1" applyBorder="1" applyAlignment="1" applyProtection="1">
      <alignment horizontal="center"/>
      <protection locked="0"/>
    </xf>
    <xf numFmtId="166" fontId="20" fillId="6" borderId="9" xfId="0" applyNumberFormat="1" applyFont="1" applyFill="1" applyBorder="1" applyAlignment="1" applyProtection="1">
      <alignment horizontal="center"/>
      <protection locked="0"/>
    </xf>
    <xf numFmtId="14" fontId="4" fillId="7" borderId="9" xfId="0" applyNumberFormat="1" applyFont="1" applyFill="1" applyBorder="1" applyAlignment="1" applyProtection="1">
      <alignment horizontal="center"/>
      <protection locked="0"/>
    </xf>
    <xf numFmtId="166" fontId="20" fillId="7" borderId="9" xfId="0" applyNumberFormat="1" applyFont="1" applyFill="1" applyBorder="1" applyAlignment="1" applyProtection="1">
      <alignment horizontal="center"/>
      <protection locked="0"/>
    </xf>
    <xf numFmtId="164" fontId="20" fillId="4" borderId="9" xfId="0" applyNumberFormat="1" applyFont="1" applyFill="1" applyBorder="1" applyAlignment="1" applyProtection="1">
      <alignment horizontal="center"/>
      <protection locked="0"/>
    </xf>
    <xf numFmtId="164" fontId="20" fillId="2" borderId="10" xfId="0" applyNumberFormat="1" applyFont="1" applyFill="1" applyBorder="1" applyAlignment="1" applyProtection="1">
      <alignment horizontal="center"/>
    </xf>
    <xf numFmtId="49" fontId="4" fillId="4" borderId="9" xfId="0" applyNumberFormat="1" applyFont="1" applyFill="1" applyBorder="1" applyAlignment="1" applyProtection="1">
      <alignment horizontal="center"/>
      <protection locked="0"/>
    </xf>
    <xf numFmtId="0" fontId="0" fillId="8" borderId="8" xfId="0" applyNumberFormat="1" applyFill="1" applyBorder="1" applyAlignment="1" applyProtection="1">
      <alignment horizontal="center"/>
      <protection locked="0"/>
    </xf>
    <xf numFmtId="14" fontId="0" fillId="5" borderId="9" xfId="0" applyNumberFormat="1" applyFill="1" applyBorder="1" applyAlignment="1" applyProtection="1">
      <alignment horizontal="center"/>
      <protection locked="0"/>
    </xf>
    <xf numFmtId="166" fontId="0" fillId="7" borderId="9" xfId="0" applyNumberFormat="1" applyFill="1" applyBorder="1" applyAlignment="1" applyProtection="1">
      <alignment horizontal="center"/>
      <protection locked="0"/>
    </xf>
    <xf numFmtId="164" fontId="0" fillId="4" borderId="9" xfId="0" applyNumberFormat="1" applyFill="1" applyBorder="1" applyAlignment="1" applyProtection="1">
      <alignment horizontal="center"/>
      <protection locked="0"/>
    </xf>
    <xf numFmtId="164" fontId="0" fillId="2" borderId="10" xfId="0" applyNumberFormat="1" applyFill="1" applyBorder="1" applyAlignment="1" applyProtection="1">
      <alignment horizontal="center"/>
    </xf>
    <xf numFmtId="14" fontId="0" fillId="6" borderId="9" xfId="0" applyNumberFormat="1" applyFill="1" applyBorder="1" applyAlignment="1" applyProtection="1">
      <alignment horizontal="center"/>
      <protection locked="0"/>
    </xf>
    <xf numFmtId="166" fontId="0" fillId="6" borderId="9" xfId="0" applyNumberFormat="1" applyFill="1" applyBorder="1" applyAlignment="1" applyProtection="1">
      <alignment horizontal="center"/>
      <protection locked="0"/>
    </xf>
    <xf numFmtId="0" fontId="0" fillId="8" borderId="47" xfId="0" applyNumberFormat="1" applyFill="1" applyBorder="1" applyAlignment="1" applyProtection="1">
      <alignment horizontal="center"/>
      <protection locked="0"/>
    </xf>
    <xf numFmtId="49" fontId="4" fillId="4" borderId="48" xfId="0" applyNumberFormat="1" applyFont="1" applyFill="1" applyBorder="1" applyAlignment="1" applyProtection="1">
      <alignment horizontal="center"/>
      <protection locked="0"/>
    </xf>
    <xf numFmtId="165" fontId="4" fillId="4" borderId="48" xfId="0" applyNumberFormat="1" applyFont="1" applyFill="1" applyBorder="1" applyAlignment="1" applyProtection="1">
      <alignment horizontal="center"/>
      <protection locked="0"/>
    </xf>
    <xf numFmtId="14" fontId="0" fillId="5" borderId="48" xfId="0" applyNumberFormat="1" applyFill="1" applyBorder="1" applyAlignment="1" applyProtection="1">
      <alignment horizontal="center"/>
      <protection locked="0"/>
    </xf>
    <xf numFmtId="14" fontId="0" fillId="6" borderId="48" xfId="0" applyNumberFormat="1" applyFill="1" applyBorder="1" applyAlignment="1" applyProtection="1">
      <alignment horizontal="center"/>
      <protection locked="0"/>
    </xf>
    <xf numFmtId="166" fontId="0" fillId="6" borderId="48" xfId="0" applyNumberFormat="1" applyFill="1" applyBorder="1" applyAlignment="1" applyProtection="1">
      <alignment horizontal="center"/>
      <protection locked="0"/>
    </xf>
    <xf numFmtId="14" fontId="4" fillId="7" borderId="48" xfId="0" applyNumberFormat="1" applyFont="1" applyFill="1" applyBorder="1" applyAlignment="1" applyProtection="1">
      <alignment horizontal="center"/>
      <protection locked="0"/>
    </xf>
    <xf numFmtId="166" fontId="0" fillId="7" borderId="48" xfId="0" applyNumberFormat="1" applyFill="1" applyBorder="1" applyAlignment="1" applyProtection="1">
      <alignment horizontal="center"/>
      <protection locked="0"/>
    </xf>
    <xf numFmtId="164" fontId="0" fillId="4" borderId="48" xfId="0" applyNumberFormat="1" applyFill="1" applyBorder="1" applyAlignment="1" applyProtection="1">
      <alignment horizontal="center"/>
      <protection locked="0"/>
    </xf>
    <xf numFmtId="164" fontId="0" fillId="2" borderId="49" xfId="0" applyNumberFormat="1" applyFill="1" applyBorder="1" applyAlignment="1" applyProtection="1">
      <alignment horizontal="center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20" fillId="0" borderId="4" xfId="0" applyFont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40" xfId="0" applyBorder="1"/>
    <xf numFmtId="0" fontId="0" fillId="0" borderId="67" xfId="0" applyBorder="1"/>
    <xf numFmtId="0" fontId="9" fillId="0" borderId="68" xfId="0" applyFont="1" applyBorder="1" applyAlignment="1">
      <alignment horizontal="center"/>
    </xf>
    <xf numFmtId="0" fontId="9" fillId="0" borderId="69" xfId="0" applyFont="1" applyBorder="1" applyAlignment="1">
      <alignment horizontal="center"/>
    </xf>
    <xf numFmtId="0" fontId="9" fillId="0" borderId="69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/>
    </xf>
    <xf numFmtId="0" fontId="10" fillId="0" borderId="70" xfId="0" applyFont="1" applyBorder="1" applyAlignment="1">
      <alignment horizontal="center"/>
    </xf>
    <xf numFmtId="0" fontId="10" fillId="0" borderId="71" xfId="0" applyFont="1" applyBorder="1" applyAlignment="1">
      <alignment horizontal="center"/>
    </xf>
    <xf numFmtId="0" fontId="10" fillId="0" borderId="72" xfId="0" applyFont="1" applyBorder="1" applyAlignment="1">
      <alignment horizontal="center"/>
    </xf>
    <xf numFmtId="1" fontId="0" fillId="0" borderId="0" xfId="0" applyNumberFormat="1"/>
    <xf numFmtId="165" fontId="4" fillId="4" borderId="73" xfId="0" applyNumberFormat="1" applyFont="1" applyFill="1" applyBorder="1" applyAlignment="1" applyProtection="1">
      <alignment horizontal="center"/>
      <protection locked="0"/>
    </xf>
    <xf numFmtId="0" fontId="1" fillId="0" borderId="0" xfId="0" applyNumberFormat="1" applyFont="1" applyAlignment="1" applyProtection="1">
      <alignment horizontal="left"/>
      <protection locked="0"/>
    </xf>
    <xf numFmtId="0" fontId="22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Protection="1">
      <protection locked="0"/>
    </xf>
    <xf numFmtId="0" fontId="20" fillId="0" borderId="0" xfId="0" applyNumberFormat="1" applyFont="1" applyAlignment="1" applyProtection="1">
      <alignment horizontal="center"/>
      <protection locked="0"/>
    </xf>
    <xf numFmtId="0" fontId="20" fillId="0" borderId="0" xfId="0" applyNumberFormat="1" applyFont="1" applyFill="1" applyBorder="1" applyAlignment="1" applyProtection="1">
      <alignment horizontal="center" vertical="center"/>
      <protection locked="0"/>
    </xf>
    <xf numFmtId="0" fontId="7" fillId="2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22" fillId="0" borderId="0" xfId="0" applyFont="1" applyAlignment="1" applyProtection="1">
      <alignment horizontal="center"/>
      <protection locked="0"/>
    </xf>
    <xf numFmtId="0" fontId="2" fillId="0" borderId="56" xfId="0" applyFont="1" applyBorder="1" applyAlignment="1" applyProtection="1">
      <alignment horizontal="right" vertical="center"/>
      <protection locked="0"/>
    </xf>
    <xf numFmtId="0" fontId="20" fillId="0" borderId="50" xfId="0" applyFont="1" applyBorder="1" applyAlignment="1" applyProtection="1">
      <protection locked="0"/>
    </xf>
    <xf numFmtId="0" fontId="20" fillId="0" borderId="51" xfId="0" applyFont="1" applyBorder="1" applyAlignment="1" applyProtection="1">
      <protection locked="0"/>
    </xf>
    <xf numFmtId="0" fontId="2" fillId="0" borderId="52" xfId="0" applyFont="1" applyBorder="1" applyAlignment="1" applyProtection="1">
      <alignment horizontal="right" vertical="center"/>
      <protection locked="0"/>
    </xf>
    <xf numFmtId="0" fontId="20" fillId="0" borderId="53" xfId="0" applyFont="1" applyBorder="1" applyAlignment="1" applyProtection="1">
      <alignment horizontal="right" vertical="center"/>
      <protection locked="0"/>
    </xf>
    <xf numFmtId="0" fontId="20" fillId="0" borderId="54" xfId="0" applyFont="1" applyBorder="1" applyAlignment="1" applyProtection="1">
      <alignment horizontal="right" vertical="center"/>
      <protection locked="0"/>
    </xf>
    <xf numFmtId="0" fontId="19" fillId="0" borderId="58" xfId="0" applyFont="1" applyBorder="1" applyAlignment="1" applyProtection="1">
      <alignment horizontal="right" vertical="center"/>
      <protection locked="0"/>
    </xf>
    <xf numFmtId="0" fontId="19" fillId="0" borderId="59" xfId="0" applyFont="1" applyBorder="1" applyAlignment="1" applyProtection="1">
      <alignment horizontal="right" vertical="center"/>
      <protection locked="0"/>
    </xf>
    <xf numFmtId="0" fontId="19" fillId="0" borderId="60" xfId="0" applyFont="1" applyBorder="1" applyAlignment="1" applyProtection="1">
      <alignment horizontal="right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/>
      <protection locked="0"/>
    </xf>
    <xf numFmtId="0" fontId="20" fillId="0" borderId="50" xfId="0" applyFont="1" applyBorder="1" applyAlignment="1" applyProtection="1">
      <alignment horizontal="right" vertical="center"/>
      <protection locked="0"/>
    </xf>
    <xf numFmtId="0" fontId="20" fillId="0" borderId="51" xfId="0" applyFont="1" applyBorder="1" applyAlignment="1" applyProtection="1">
      <alignment horizontal="right" vertical="center"/>
      <protection locked="0"/>
    </xf>
    <xf numFmtId="0" fontId="12" fillId="14" borderId="2" xfId="0" applyFont="1" applyFill="1" applyBorder="1" applyAlignment="1">
      <alignment horizontal="center" vertical="center" wrapText="1"/>
    </xf>
    <xf numFmtId="0" fontId="12" fillId="14" borderId="39" xfId="0" applyFont="1" applyFill="1" applyBorder="1" applyAlignment="1">
      <alignment horizontal="center" vertical="center" wrapText="1"/>
    </xf>
    <xf numFmtId="0" fontId="13" fillId="9" borderId="23" xfId="0" applyFont="1" applyFill="1" applyBorder="1" applyAlignment="1">
      <alignment horizontal="center" vertical="center" wrapText="1"/>
    </xf>
    <xf numFmtId="0" fontId="11" fillId="9" borderId="24" xfId="0" applyFont="1" applyFill="1" applyBorder="1" applyAlignment="1">
      <alignment horizontal="center" vertical="center"/>
    </xf>
    <xf numFmtId="0" fontId="11" fillId="9" borderId="24" xfId="0" applyFont="1" applyFill="1" applyBorder="1" applyAlignment="1"/>
    <xf numFmtId="0" fontId="11" fillId="9" borderId="25" xfId="0" applyFont="1" applyFill="1" applyBorder="1" applyAlignment="1"/>
    <xf numFmtId="0" fontId="13" fillId="4" borderId="23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/>
    </xf>
    <xf numFmtId="0" fontId="11" fillId="4" borderId="24" xfId="0" applyFont="1" applyFill="1" applyBorder="1" applyAlignment="1"/>
    <xf numFmtId="0" fontId="11" fillId="4" borderId="25" xfId="0" applyFont="1" applyFill="1" applyBorder="1" applyAlignment="1"/>
    <xf numFmtId="0" fontId="13" fillId="14" borderId="23" xfId="0" applyFont="1" applyFill="1" applyBorder="1" applyAlignment="1">
      <alignment horizontal="center" vertical="center" wrapText="1"/>
    </xf>
    <xf numFmtId="0" fontId="11" fillId="14" borderId="24" xfId="0" applyFont="1" applyFill="1" applyBorder="1" applyAlignment="1">
      <alignment horizontal="center" vertical="center"/>
    </xf>
    <xf numFmtId="0" fontId="11" fillId="14" borderId="24" xfId="0" applyFont="1" applyFill="1" applyBorder="1" applyAlignment="1"/>
    <xf numFmtId="0" fontId="11" fillId="14" borderId="25" xfId="0" applyFont="1" applyFill="1" applyBorder="1" applyAlignment="1"/>
  </cellXfs>
  <cellStyles count="1">
    <cellStyle name="Normal" xfId="0" builtinId="0"/>
  </cellStyles>
  <dxfs count="3">
    <dxf>
      <font>
        <color rgb="FFC00000"/>
      </font>
      <fill>
        <patternFill>
          <bgColor theme="0" tint="-0.499984740745262"/>
        </patternFill>
      </fill>
    </dxf>
    <dxf>
      <font>
        <color rgb="FFC00000"/>
      </font>
      <fill>
        <patternFill>
          <bgColor theme="0" tint="-0.499984740745262"/>
        </patternFill>
      </fill>
    </dxf>
    <dxf>
      <font>
        <color rgb="FFC00000"/>
      </font>
      <fill>
        <patternFill>
          <bgColor theme="0" tint="-0.499984740745262"/>
        </patternFill>
      </fill>
    </dxf>
  </dxfs>
  <tableStyles count="0" defaultTableStyle="TableStyleMedium2" defaultPivotStyle="PivotStyleLight16"/>
  <colors>
    <mruColors>
      <color rgb="FFD9E1F2"/>
      <color rgb="FFFFE699"/>
      <color rgb="FFFF0000"/>
      <color rgb="FF6E0D95"/>
      <color rgb="FFFF9900"/>
      <color rgb="FF00FF00"/>
      <color rgb="FFFF6600"/>
      <color rgb="FF00B050"/>
      <color rgb="FFFBFB2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10</xdr:row>
      <xdr:rowOff>104776</xdr:rowOff>
    </xdr:from>
    <xdr:to>
      <xdr:col>3</xdr:col>
      <xdr:colOff>0</xdr:colOff>
      <xdr:row>13</xdr:row>
      <xdr:rowOff>152401</xdr:rowOff>
    </xdr:to>
    <xdr:sp macro="[0]!insertion_ligne" textlink="">
      <xdr:nvSpPr>
        <xdr:cNvPr id="5" name="ZoneTexte 4"/>
        <xdr:cNvSpPr txBox="1"/>
      </xdr:nvSpPr>
      <xdr:spPr>
        <a:xfrm>
          <a:off x="0" y="2619376"/>
          <a:ext cx="1276350" cy="647700"/>
        </a:xfrm>
        <a:prstGeom prst="rect">
          <a:avLst/>
        </a:prstGeom>
        <a:gradFill>
          <a:gsLst>
            <a:gs pos="3300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25400" cmpd="dbl">
          <a:solidFill>
            <a:srgbClr val="7030A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Sélectionner le</a:t>
          </a: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ESN et ajouter une ligne</a:t>
          </a: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en cliquant ici</a:t>
          </a:r>
          <a:endParaRPr lang="fr-FR" b="0">
            <a:solidFill>
              <a:sysClr val="windowText" lastClr="000000"/>
            </a:solidFill>
            <a:effectLst/>
          </a:endParaRPr>
        </a:p>
        <a:p>
          <a:endParaRPr lang="fr-FR" sz="1100"/>
        </a:p>
      </xdr:txBody>
    </xdr:sp>
    <xdr:clientData/>
  </xdr:twoCellAnchor>
  <xdr:twoCellAnchor>
    <xdr:from>
      <xdr:col>9</xdr:col>
      <xdr:colOff>31750</xdr:colOff>
      <xdr:row>11</xdr:row>
      <xdr:rowOff>12701</xdr:rowOff>
    </xdr:from>
    <xdr:to>
      <xdr:col>10</xdr:col>
      <xdr:colOff>914400</xdr:colOff>
      <xdr:row>13</xdr:row>
      <xdr:rowOff>152401</xdr:rowOff>
    </xdr:to>
    <xdr:sp macro="[0]!Traitement_Graphes" textlink="">
      <xdr:nvSpPr>
        <xdr:cNvPr id="8" name="ZoneTexte 7"/>
        <xdr:cNvSpPr txBox="1"/>
      </xdr:nvSpPr>
      <xdr:spPr>
        <a:xfrm>
          <a:off x="9467850" y="2794001"/>
          <a:ext cx="1619250" cy="533400"/>
        </a:xfrm>
        <a:prstGeom prst="rect">
          <a:avLst/>
        </a:prstGeom>
        <a:gradFill>
          <a:gsLst>
            <a:gs pos="3300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25400" cmpd="dbl">
          <a:solidFill>
            <a:srgbClr val="7030A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Importer les données pour les graphes</a:t>
          </a:r>
          <a:endParaRPr lang="fr-FR" b="1">
            <a:solidFill>
              <a:sysClr val="windowText" lastClr="000000"/>
            </a:solidFill>
            <a:effectLst/>
          </a:endParaRP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0</xdr:row>
      <xdr:rowOff>66676</xdr:rowOff>
    </xdr:from>
    <xdr:to>
      <xdr:col>9</xdr:col>
      <xdr:colOff>342900</xdr:colOff>
      <xdr:row>0</xdr:row>
      <xdr:rowOff>409576</xdr:rowOff>
    </xdr:to>
    <xdr:sp macro="[0]!Mgt_Visuel" textlink="">
      <xdr:nvSpPr>
        <xdr:cNvPr id="2" name="ZoneTexte 1"/>
        <xdr:cNvSpPr txBox="1"/>
      </xdr:nvSpPr>
      <xdr:spPr>
        <a:xfrm>
          <a:off x="8543925" y="66676"/>
          <a:ext cx="1647825" cy="3429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25400" cmpd="dbl">
          <a:solidFill>
            <a:srgbClr val="7030A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/>
            <a:t>Management</a:t>
          </a:r>
          <a:r>
            <a:rPr lang="fr-FR" sz="1200" b="1" baseline="0"/>
            <a:t> Visuel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1408"/>
  <sheetViews>
    <sheetView zoomScale="75" zoomScaleNormal="75" workbookViewId="0">
      <pane ySplit="16" topLeftCell="A38" activePane="bottomLeft" state="frozen"/>
      <selection activeCell="A17" sqref="A17"/>
      <selection pane="bottomLeft" activeCell="L43" sqref="L43"/>
    </sheetView>
  </sheetViews>
  <sheetFormatPr baseColWidth="10" defaultRowHeight="15" x14ac:dyDescent="0.25"/>
  <cols>
    <col min="1" max="1" width="17" style="149" bestFit="1" customWidth="1"/>
    <col min="2" max="2" width="14.5703125" style="148" bestFit="1" customWidth="1"/>
    <col min="3" max="3" width="13.7109375" style="224" bestFit="1" customWidth="1"/>
    <col min="4" max="4" width="24.85546875" style="147" bestFit="1" customWidth="1"/>
    <col min="5" max="5" width="12" style="74" bestFit="1" customWidth="1"/>
    <col min="6" max="6" width="12.28515625" style="74" customWidth="1"/>
    <col min="7" max="7" width="11.140625" style="74" customWidth="1"/>
    <col min="8" max="8" width="8" style="74" bestFit="1" customWidth="1"/>
    <col min="9" max="9" width="15.42578125" style="74" bestFit="1" customWidth="1"/>
    <col min="10" max="10" width="11" style="74" bestFit="1" customWidth="1"/>
    <col min="11" max="11" width="15.28515625" style="147" bestFit="1" customWidth="1"/>
    <col min="12" max="12" width="35.140625" style="150" customWidth="1"/>
    <col min="13" max="13" width="12" style="150" customWidth="1"/>
    <col min="14" max="15" width="33" style="74" customWidth="1"/>
    <col min="16" max="16" width="7" style="74" customWidth="1"/>
    <col min="17" max="17" width="10.85546875" style="74" customWidth="1"/>
    <col min="18" max="18" width="18.28515625" style="74" customWidth="1"/>
    <col min="19" max="19" width="11.42578125" style="74" customWidth="1"/>
    <col min="20" max="20" width="11.42578125" style="74"/>
    <col min="21" max="21" width="12" style="74" bestFit="1" customWidth="1"/>
    <col min="22" max="23" width="11.42578125" style="74"/>
    <col min="24" max="24" width="12.140625" style="74" bestFit="1" customWidth="1"/>
    <col min="25" max="28" width="11.42578125" style="74"/>
    <col min="29" max="29" width="25.7109375" style="74" bestFit="1" customWidth="1"/>
    <col min="30" max="16384" width="11.42578125" style="74"/>
  </cols>
  <sheetData>
    <row r="1" spans="1:28" ht="24.95" customHeight="1" thickTop="1" thickBot="1" x14ac:dyDescent="0.4">
      <c r="A1" s="66"/>
      <c r="B1" s="65"/>
      <c r="C1" s="217"/>
      <c r="D1" s="64"/>
      <c r="E1" s="67"/>
      <c r="F1" s="229" t="s">
        <v>53</v>
      </c>
      <c r="G1" s="230"/>
      <c r="H1" s="231"/>
      <c r="I1" s="154">
        <f ca="1">_xlfn.ISOWEEKNUM(TODAY())-1</f>
        <v>44</v>
      </c>
      <c r="J1" s="68"/>
      <c r="K1" s="69" t="s">
        <v>58</v>
      </c>
      <c r="L1" s="70">
        <v>2014</v>
      </c>
      <c r="M1" s="71"/>
      <c r="N1" s="65"/>
      <c r="O1" s="65"/>
      <c r="P1" s="72"/>
      <c r="Q1" s="73"/>
      <c r="R1" s="65"/>
      <c r="S1" s="65"/>
    </row>
    <row r="2" spans="1:28" ht="24.75" customHeight="1" thickTop="1" x14ac:dyDescent="0.35">
      <c r="A2" s="65"/>
      <c r="B2" s="65"/>
      <c r="C2" s="217"/>
      <c r="D2" s="64"/>
      <c r="E2" s="75"/>
      <c r="F2" s="226" t="s">
        <v>74</v>
      </c>
      <c r="G2" s="227"/>
      <c r="H2" s="228"/>
      <c r="I2" s="152">
        <f ca="1">SUMPRODUCT((_xlfn.ISOWEEKNUM(A17:A323)=$I$1)*1)</f>
        <v>5</v>
      </c>
      <c r="J2" s="76"/>
      <c r="K2" s="77"/>
      <c r="L2" s="78"/>
      <c r="M2" s="79"/>
      <c r="N2" s="65"/>
      <c r="O2" s="65"/>
      <c r="P2" s="80"/>
      <c r="Q2" s="81"/>
      <c r="R2" s="65"/>
      <c r="S2" s="65"/>
      <c r="X2" s="82"/>
    </row>
    <row r="3" spans="1:28" ht="24" thickBot="1" x14ac:dyDescent="0.4">
      <c r="A3" s="65"/>
      <c r="B3" s="65"/>
      <c r="C3" s="218"/>
      <c r="D3" s="225"/>
      <c r="E3" s="65"/>
      <c r="F3" s="226" t="s">
        <v>54</v>
      </c>
      <c r="G3" s="237"/>
      <c r="H3" s="238"/>
      <c r="I3" s="152">
        <f ca="1">SUMPRODUCT((_xlfn.ISOWEEKNUM(E17:E323)=$I$1)*1)</f>
        <v>6</v>
      </c>
      <c r="J3" s="78"/>
      <c r="K3" s="83"/>
      <c r="L3" s="84"/>
      <c r="M3" s="85"/>
      <c r="N3" s="65"/>
      <c r="O3" s="65"/>
      <c r="P3" s="86"/>
      <c r="Q3" s="86"/>
      <c r="R3" s="86"/>
      <c r="S3" s="65"/>
    </row>
    <row r="4" spans="1:28" ht="21.75" hidden="1" customHeight="1" thickTop="1" thickBot="1" x14ac:dyDescent="0.35">
      <c r="A4" s="65"/>
      <c r="B4" s="65"/>
      <c r="C4" s="219"/>
      <c r="D4" s="88"/>
      <c r="E4" s="65"/>
      <c r="F4" s="232" t="s">
        <v>0</v>
      </c>
      <c r="G4" s="233"/>
      <c r="H4" s="234"/>
      <c r="I4" s="153">
        <f ca="1">SUMPRODUCT((_xlfn.ISOWEEKNUM(A17:A323)=$I$1)*1,(K17:K323))</f>
        <v>0</v>
      </c>
      <c r="J4" s="65"/>
      <c r="K4" s="89"/>
      <c r="L4" s="90"/>
      <c r="M4" s="88"/>
      <c r="N4" s="90"/>
      <c r="O4" s="65"/>
      <c r="P4" s="86"/>
      <c r="Q4" s="86"/>
      <c r="R4" s="86"/>
      <c r="S4" s="65"/>
      <c r="X4" s="87" t="s">
        <v>10</v>
      </c>
      <c r="Y4" s="91">
        <v>1.5</v>
      </c>
      <c r="Z4" s="92">
        <v>0.5</v>
      </c>
      <c r="AA4" s="92">
        <v>50</v>
      </c>
      <c r="AB4" s="93">
        <v>33</v>
      </c>
    </row>
    <row r="5" spans="1:28" ht="16.5" hidden="1" customHeight="1" thickTop="1" thickBot="1" x14ac:dyDescent="0.3">
      <c r="A5" s="94"/>
      <c r="B5" s="203" t="s">
        <v>2</v>
      </c>
      <c r="C5" s="220"/>
      <c r="D5" s="204"/>
      <c r="E5" s="65"/>
      <c r="F5" s="65"/>
      <c r="G5" s="65"/>
      <c r="H5" s="81"/>
      <c r="I5" s="87" t="s">
        <v>1</v>
      </c>
      <c r="J5" s="95"/>
      <c r="K5" s="65"/>
      <c r="L5" s="65"/>
      <c r="M5" s="87" t="s">
        <v>1</v>
      </c>
      <c r="N5" s="96"/>
      <c r="O5" s="96"/>
      <c r="P5" s="97" t="s">
        <v>3</v>
      </c>
      <c r="Q5" s="97" t="s">
        <v>4</v>
      </c>
      <c r="R5" s="98" t="s">
        <v>5</v>
      </c>
      <c r="S5" s="87" t="s">
        <v>6</v>
      </c>
      <c r="X5" s="87" t="s">
        <v>14</v>
      </c>
      <c r="Y5" s="99">
        <v>2</v>
      </c>
      <c r="Z5" s="100">
        <v>10</v>
      </c>
      <c r="AA5" s="100">
        <v>60</v>
      </c>
      <c r="AB5" s="101">
        <v>34</v>
      </c>
    </row>
    <row r="6" spans="1:28" ht="16.5" hidden="1" customHeight="1" thickTop="1" thickBot="1" x14ac:dyDescent="0.3">
      <c r="A6" s="82"/>
      <c r="B6" s="87" t="s">
        <v>7</v>
      </c>
      <c r="C6" s="221"/>
      <c r="D6" s="87" t="s">
        <v>17</v>
      </c>
      <c r="E6" s="65"/>
      <c r="F6" s="65"/>
      <c r="G6" s="65"/>
      <c r="H6" s="65"/>
      <c r="I6" s="103">
        <v>0.5</v>
      </c>
      <c r="J6" s="95"/>
      <c r="K6" s="104"/>
      <c r="L6" s="65"/>
      <c r="M6" s="103">
        <v>0.5</v>
      </c>
      <c r="N6" s="164" t="s">
        <v>8</v>
      </c>
      <c r="O6" s="165" t="s">
        <v>9</v>
      </c>
      <c r="P6" s="157">
        <f>SUM(P7:P10)</f>
        <v>0</v>
      </c>
      <c r="Q6" s="158">
        <f>SUM(Q7:Q10)</f>
        <v>0</v>
      </c>
      <c r="R6" s="159">
        <f xml:space="preserve"> SUM(P6:Q6)</f>
        <v>0</v>
      </c>
      <c r="S6" s="161" t="s">
        <v>57</v>
      </c>
      <c r="X6" s="87" t="s">
        <v>18</v>
      </c>
      <c r="Y6" s="99">
        <v>2</v>
      </c>
      <c r="Z6" s="100">
        <v>12</v>
      </c>
      <c r="AA6" s="100">
        <v>70</v>
      </c>
      <c r="AB6" s="101">
        <v>35</v>
      </c>
    </row>
    <row r="7" spans="1:28" ht="16.5" hidden="1" customHeight="1" thickTop="1" thickBot="1" x14ac:dyDescent="0.3">
      <c r="A7" s="106"/>
      <c r="B7" s="105" t="s">
        <v>10</v>
      </c>
      <c r="C7" s="221"/>
      <c r="D7" s="105" t="s">
        <v>11</v>
      </c>
      <c r="E7" s="81"/>
      <c r="F7" s="81"/>
      <c r="G7" s="65"/>
      <c r="H7" s="65"/>
      <c r="I7" s="103">
        <v>1</v>
      </c>
      <c r="J7" s="95"/>
      <c r="K7" s="107"/>
      <c r="L7" s="90"/>
      <c r="M7" s="103">
        <v>1</v>
      </c>
      <c r="N7" s="162" t="s">
        <v>12</v>
      </c>
      <c r="O7" s="163" t="s">
        <v>13</v>
      </c>
      <c r="P7" s="46">
        <f>COUNTIF(P$17:P$1409,"R")</f>
        <v>0</v>
      </c>
      <c r="Q7" s="47">
        <f>COUNTIF(Q$17:Q$1409,"R")</f>
        <v>0</v>
      </c>
      <c r="R7" s="3">
        <f t="shared" ref="R7:R11" si="0" xml:space="preserve"> SUM(P7:Q7)</f>
        <v>0</v>
      </c>
      <c r="S7" s="160" t="s">
        <v>43</v>
      </c>
      <c r="X7" s="87" t="s">
        <v>64</v>
      </c>
      <c r="Y7" s="99">
        <v>3</v>
      </c>
      <c r="Z7" s="100">
        <v>35</v>
      </c>
      <c r="AA7" s="100">
        <v>80</v>
      </c>
      <c r="AB7" s="101">
        <v>36</v>
      </c>
    </row>
    <row r="8" spans="1:28" ht="16.5" hidden="1" customHeight="1" thickTop="1" thickBot="1" x14ac:dyDescent="0.3">
      <c r="A8" s="106"/>
      <c r="B8" s="105" t="s">
        <v>14</v>
      </c>
      <c r="C8" s="221"/>
      <c r="D8" s="105" t="s">
        <v>15</v>
      </c>
      <c r="E8" s="81"/>
      <c r="F8" s="81"/>
      <c r="G8" s="65"/>
      <c r="H8" s="65"/>
      <c r="I8" s="103">
        <v>1.5</v>
      </c>
      <c r="J8" s="95"/>
      <c r="K8" s="108"/>
      <c r="L8" s="65"/>
      <c r="M8" s="103">
        <v>1.5</v>
      </c>
      <c r="N8" s="109" t="s">
        <v>16</v>
      </c>
      <c r="O8" s="110" t="s">
        <v>17</v>
      </c>
      <c r="P8" s="57">
        <f>COUNTIF(P$17:P$1409,"O")</f>
        <v>0</v>
      </c>
      <c r="Q8" s="48">
        <f>COUNTIF(Q$17:Q$1409,"O")</f>
        <v>0</v>
      </c>
      <c r="R8" s="4">
        <f t="shared" si="0"/>
        <v>0</v>
      </c>
      <c r="S8" s="65"/>
      <c r="X8" s="87" t="s">
        <v>44</v>
      </c>
      <c r="Y8" s="99">
        <v>3.5</v>
      </c>
      <c r="Z8" s="100">
        <v>23</v>
      </c>
      <c r="AA8" s="100">
        <v>90</v>
      </c>
      <c r="AB8" s="101">
        <v>37</v>
      </c>
    </row>
    <row r="9" spans="1:28" ht="16.5" hidden="1" customHeight="1" thickTop="1" thickBot="1" x14ac:dyDescent="0.3">
      <c r="A9" s="106"/>
      <c r="B9" s="105" t="s">
        <v>18</v>
      </c>
      <c r="C9" s="221"/>
      <c r="D9" s="105" t="s">
        <v>19</v>
      </c>
      <c r="E9" s="81"/>
      <c r="F9" s="81"/>
      <c r="G9" s="65"/>
      <c r="H9" s="65"/>
      <c r="I9" s="103">
        <v>2</v>
      </c>
      <c r="J9" s="95"/>
      <c r="K9" s="108"/>
      <c r="L9" s="65"/>
      <c r="M9" s="103">
        <v>2</v>
      </c>
      <c r="N9" s="109" t="s">
        <v>20</v>
      </c>
      <c r="O9" s="110" t="s">
        <v>21</v>
      </c>
      <c r="P9" s="57">
        <f>COUNTIF(P$17:P$1409,"D")</f>
        <v>0</v>
      </c>
      <c r="Q9" s="48">
        <f>COUNTIF(Q$17:Q$1409,"D")</f>
        <v>0</v>
      </c>
      <c r="R9" s="4">
        <f t="shared" si="0"/>
        <v>0</v>
      </c>
      <c r="S9" s="65"/>
      <c r="X9" s="87" t="s">
        <v>69</v>
      </c>
      <c r="Y9" s="111">
        <v>4</v>
      </c>
      <c r="Z9" s="112">
        <v>12</v>
      </c>
      <c r="AA9" s="112">
        <v>100</v>
      </c>
      <c r="AB9" s="113">
        <v>38</v>
      </c>
    </row>
    <row r="10" spans="1:28" ht="16.5" hidden="1" customHeight="1" thickTop="1" thickBot="1" x14ac:dyDescent="0.3">
      <c r="A10" s="106"/>
      <c r="B10" s="105" t="s">
        <v>64</v>
      </c>
      <c r="C10" s="221"/>
      <c r="D10" s="105" t="s">
        <v>22</v>
      </c>
      <c r="E10" s="65"/>
      <c r="F10" s="65"/>
      <c r="G10" s="65"/>
      <c r="H10" s="65"/>
      <c r="I10" s="103">
        <v>2.5</v>
      </c>
      <c r="J10" s="95"/>
      <c r="K10" s="65"/>
      <c r="L10" s="65"/>
      <c r="M10" s="103">
        <v>2.5</v>
      </c>
      <c r="N10" s="109" t="s">
        <v>23</v>
      </c>
      <c r="O10" s="110" t="s">
        <v>24</v>
      </c>
      <c r="P10" s="57">
        <f>COUNTIF(P$17:P$1409,"A")</f>
        <v>0</v>
      </c>
      <c r="Q10" s="48">
        <f>COUNTIF(Q$17:Q$1409,"A")</f>
        <v>0</v>
      </c>
      <c r="R10" s="4">
        <f t="shared" si="0"/>
        <v>0</v>
      </c>
      <c r="S10" s="65"/>
    </row>
    <row r="11" spans="1:28" ht="16.5" hidden="1" customHeight="1" thickTop="1" thickBot="1" x14ac:dyDescent="0.3">
      <c r="A11" s="106"/>
      <c r="B11" s="105" t="s">
        <v>44</v>
      </c>
      <c r="C11" s="221"/>
      <c r="D11" s="114" t="s">
        <v>62</v>
      </c>
      <c r="E11" s="65"/>
      <c r="F11" s="65"/>
      <c r="G11" s="65"/>
      <c r="H11" s="65"/>
      <c r="I11" s="103">
        <v>3</v>
      </c>
      <c r="J11" s="95"/>
      <c r="K11" s="65"/>
      <c r="L11" s="104"/>
      <c r="M11" s="103">
        <v>3</v>
      </c>
      <c r="N11" s="109" t="s">
        <v>50</v>
      </c>
      <c r="O11" s="110" t="s">
        <v>51</v>
      </c>
      <c r="P11" s="57">
        <f>COUNTIF(P$17:P$1409,"I")</f>
        <v>0</v>
      </c>
      <c r="Q11" s="48">
        <f>COUNTIF(Q$17:Q$1409,"I")</f>
        <v>0</v>
      </c>
      <c r="R11" s="4">
        <f t="shared" si="0"/>
        <v>0</v>
      </c>
      <c r="S11" s="65"/>
    </row>
    <row r="12" spans="1:28" ht="16.5" hidden="1" customHeight="1" thickTop="1" thickBot="1" x14ac:dyDescent="0.3">
      <c r="A12" s="106"/>
      <c r="B12" s="105" t="s">
        <v>69</v>
      </c>
      <c r="C12" s="221"/>
      <c r="D12" s="114"/>
      <c r="E12" s="65"/>
      <c r="F12" s="65"/>
      <c r="G12" s="65"/>
      <c r="H12" s="65"/>
      <c r="I12" s="103">
        <v>3.5</v>
      </c>
      <c r="J12" s="95"/>
      <c r="K12" s="66"/>
      <c r="L12" s="65"/>
      <c r="M12" s="103">
        <v>3.5</v>
      </c>
      <c r="N12" s="115"/>
      <c r="O12" s="115"/>
      <c r="P12" s="155">
        <f>SUM(P6:P11)</f>
        <v>0</v>
      </c>
      <c r="Q12" s="155">
        <f>SUM(Q6:Q11)</f>
        <v>0</v>
      </c>
      <c r="R12" s="156">
        <f t="shared" ref="R12" si="1">SUM(R6:R11)</f>
        <v>0</v>
      </c>
      <c r="S12" s="65"/>
    </row>
    <row r="13" spans="1:28" ht="16.5" hidden="1" customHeight="1" thickTop="1" thickBot="1" x14ac:dyDescent="0.3">
      <c r="A13" s="106"/>
      <c r="B13" s="116"/>
      <c r="C13" s="221"/>
      <c r="D13" s="114"/>
      <c r="E13" s="65"/>
      <c r="F13" s="65"/>
      <c r="G13" s="65"/>
      <c r="H13" s="65"/>
      <c r="I13" s="103">
        <v>4</v>
      </c>
      <c r="J13" s="95"/>
      <c r="K13" s="65"/>
      <c r="L13" s="65"/>
      <c r="M13" s="103">
        <v>4</v>
      </c>
      <c r="N13" s="115"/>
      <c r="O13" s="115"/>
      <c r="P13" s="102"/>
      <c r="Q13" s="102"/>
      <c r="R13" s="115"/>
      <c r="S13" s="65"/>
    </row>
    <row r="14" spans="1:28" s="120" customFormat="1" ht="16.5" hidden="1" customHeight="1" thickTop="1" thickBot="1" x14ac:dyDescent="0.3">
      <c r="A14" s="117"/>
      <c r="B14" s="114"/>
      <c r="C14" s="221"/>
      <c r="D14" s="114"/>
      <c r="E14" s="118"/>
      <c r="F14" s="118"/>
      <c r="G14" s="118"/>
      <c r="H14" s="118"/>
      <c r="I14" s="103">
        <v>4.5</v>
      </c>
      <c r="J14" s="119"/>
      <c r="K14" s="118"/>
      <c r="L14" s="118"/>
      <c r="M14" s="103">
        <v>4.5</v>
      </c>
      <c r="N14" s="115"/>
      <c r="O14" s="115"/>
      <c r="P14" s="102"/>
      <c r="Q14" s="102"/>
      <c r="R14" s="115"/>
      <c r="S14" s="118"/>
      <c r="V14" s="121"/>
    </row>
    <row r="15" spans="1:28" ht="52.5" thickTop="1" thickBot="1" x14ac:dyDescent="0.3">
      <c r="A15" s="205" t="s">
        <v>41</v>
      </c>
      <c r="B15" s="122"/>
      <c r="C15" s="222"/>
      <c r="D15" s="122"/>
      <c r="E15" s="235" t="s">
        <v>25</v>
      </c>
      <c r="F15" s="236"/>
      <c r="G15" s="235" t="s">
        <v>26</v>
      </c>
      <c r="H15" s="236"/>
      <c r="I15" s="123"/>
      <c r="J15" s="124" t="s">
        <v>17</v>
      </c>
      <c r="K15" s="125"/>
      <c r="L15" s="126"/>
      <c r="M15" s="127"/>
      <c r="N15" s="126"/>
      <c r="O15" s="126"/>
      <c r="P15" s="235" t="s">
        <v>30</v>
      </c>
      <c r="Q15" s="235"/>
      <c r="R15" s="127"/>
      <c r="S15" s="126"/>
    </row>
    <row r="16" spans="1:28" ht="39.75" thickTop="1" thickBot="1" x14ac:dyDescent="0.3">
      <c r="A16" s="170" t="s">
        <v>32</v>
      </c>
      <c r="B16" s="168" t="s">
        <v>70</v>
      </c>
      <c r="C16" s="223" t="s">
        <v>71</v>
      </c>
      <c r="D16" s="169" t="s">
        <v>17</v>
      </c>
      <c r="E16" s="171" t="s">
        <v>32</v>
      </c>
      <c r="F16" s="171" t="s">
        <v>33</v>
      </c>
      <c r="G16" s="172" t="s">
        <v>32</v>
      </c>
      <c r="H16" s="172" t="s">
        <v>33</v>
      </c>
      <c r="I16" s="173" t="s">
        <v>75</v>
      </c>
      <c r="J16" s="174" t="s">
        <v>55</v>
      </c>
      <c r="K16" s="175" t="s">
        <v>76</v>
      </c>
      <c r="L16" s="128" t="s">
        <v>27</v>
      </c>
      <c r="M16" s="129" t="s">
        <v>42</v>
      </c>
      <c r="N16" s="128" t="s">
        <v>28</v>
      </c>
      <c r="O16" s="128" t="s">
        <v>29</v>
      </c>
      <c r="P16" s="130" t="s">
        <v>3</v>
      </c>
      <c r="Q16" s="131" t="s">
        <v>52</v>
      </c>
      <c r="R16" s="132" t="s">
        <v>31</v>
      </c>
      <c r="S16" s="129" t="s">
        <v>56</v>
      </c>
    </row>
    <row r="17" spans="1:21" x14ac:dyDescent="0.25">
      <c r="A17" s="178">
        <v>42003</v>
      </c>
      <c r="B17" s="177" t="s">
        <v>67</v>
      </c>
      <c r="C17" s="176">
        <v>57715</v>
      </c>
      <c r="D17" s="177" t="s">
        <v>59</v>
      </c>
      <c r="E17" s="179">
        <v>42003</v>
      </c>
      <c r="F17" s="180">
        <v>0.25</v>
      </c>
      <c r="G17" s="181"/>
      <c r="H17" s="182"/>
      <c r="I17" s="183"/>
      <c r="J17" s="49"/>
      <c r="K17" s="184"/>
      <c r="L17" s="166"/>
      <c r="M17" s="134"/>
      <c r="N17" s="133"/>
      <c r="O17" s="135"/>
      <c r="P17" s="136"/>
      <c r="Q17" s="136"/>
      <c r="R17" s="137"/>
      <c r="S17" s="138"/>
      <c r="T17" s="74">
        <f>_xlfn.ISOWEEKNUM(E17)</f>
        <v>1</v>
      </c>
      <c r="U17" s="74">
        <f>COUNTIF(T17:T323,1)</f>
        <v>8</v>
      </c>
    </row>
    <row r="18" spans="1:21" x14ac:dyDescent="0.25">
      <c r="A18" s="178">
        <v>42004</v>
      </c>
      <c r="B18" s="177" t="s">
        <v>67</v>
      </c>
      <c r="C18" s="176">
        <v>69961</v>
      </c>
      <c r="D18" s="216" t="s">
        <v>72</v>
      </c>
      <c r="E18" s="179">
        <v>42004</v>
      </c>
      <c r="F18" s="180">
        <v>0.25</v>
      </c>
      <c r="G18" s="181"/>
      <c r="H18" s="182"/>
      <c r="I18" s="183"/>
      <c r="J18" s="49"/>
      <c r="K18" s="184"/>
      <c r="L18" s="166"/>
      <c r="M18" s="134"/>
      <c r="N18" s="133"/>
      <c r="O18" s="135"/>
      <c r="P18" s="136"/>
      <c r="Q18" s="136"/>
      <c r="R18" s="137"/>
      <c r="S18" s="138"/>
      <c r="T18" s="74">
        <f t="shared" ref="T18:T81" si="2">_xlfn.ISOWEEKNUM(E18)</f>
        <v>1</v>
      </c>
      <c r="U18" s="74">
        <f>COUNTIF(T18:T324,2)</f>
        <v>4</v>
      </c>
    </row>
    <row r="19" spans="1:21" x14ac:dyDescent="0.25">
      <c r="A19" s="178">
        <v>41641</v>
      </c>
      <c r="B19" s="177" t="s">
        <v>65</v>
      </c>
      <c r="C19" s="176">
        <v>90673</v>
      </c>
      <c r="D19" s="216" t="s">
        <v>72</v>
      </c>
      <c r="E19" s="179">
        <v>41641</v>
      </c>
      <c r="F19" s="180">
        <v>0.25</v>
      </c>
      <c r="G19" s="181">
        <v>41641</v>
      </c>
      <c r="H19" s="182">
        <v>0.91666666666666663</v>
      </c>
      <c r="I19" s="183"/>
      <c r="J19" s="49"/>
      <c r="K19" s="184"/>
      <c r="L19" s="166"/>
      <c r="M19" s="134"/>
      <c r="N19" s="133"/>
      <c r="O19" s="135"/>
      <c r="P19" s="136"/>
      <c r="Q19" s="136"/>
      <c r="R19" s="137"/>
      <c r="S19" s="138"/>
      <c r="T19" s="74">
        <f t="shared" si="2"/>
        <v>1</v>
      </c>
      <c r="U19" s="74">
        <f>COUNTIF(T19:T325,3)</f>
        <v>4</v>
      </c>
    </row>
    <row r="20" spans="1:21" x14ac:dyDescent="0.25">
      <c r="A20" s="178">
        <v>41642</v>
      </c>
      <c r="B20" s="177" t="s">
        <v>68</v>
      </c>
      <c r="C20" s="176">
        <v>73185</v>
      </c>
      <c r="D20" s="216" t="s">
        <v>73</v>
      </c>
      <c r="E20" s="179">
        <v>41642</v>
      </c>
      <c r="F20" s="180">
        <v>0.25</v>
      </c>
      <c r="G20" s="181">
        <v>41643</v>
      </c>
      <c r="H20" s="182">
        <v>0.41666666666666669</v>
      </c>
      <c r="I20" s="183"/>
      <c r="J20" s="49"/>
      <c r="K20" s="184"/>
      <c r="L20" s="166"/>
      <c r="M20" s="134"/>
      <c r="N20" s="133"/>
      <c r="O20" s="135"/>
      <c r="P20" s="136"/>
      <c r="Q20" s="136"/>
      <c r="R20" s="137"/>
      <c r="S20" s="138"/>
      <c r="T20" s="74">
        <f t="shared" si="2"/>
        <v>1</v>
      </c>
      <c r="U20" s="74">
        <f>COUNTIF(T20:T326,4)</f>
        <v>8</v>
      </c>
    </row>
    <row r="21" spans="1:21" x14ac:dyDescent="0.25">
      <c r="A21" s="178"/>
      <c r="B21" s="177" t="s">
        <v>68</v>
      </c>
      <c r="C21" s="176">
        <v>73185</v>
      </c>
      <c r="D21" s="216" t="s">
        <v>73</v>
      </c>
      <c r="E21" s="179">
        <v>41642</v>
      </c>
      <c r="F21" s="180"/>
      <c r="G21" s="181"/>
      <c r="H21" s="182"/>
      <c r="I21" s="183"/>
      <c r="J21" s="49"/>
      <c r="K21" s="184"/>
      <c r="L21" s="166"/>
      <c r="M21" s="134"/>
      <c r="N21" s="133"/>
      <c r="O21" s="135"/>
      <c r="P21" s="136"/>
      <c r="Q21" s="136"/>
      <c r="R21" s="137"/>
      <c r="S21" s="138"/>
      <c r="T21" s="74">
        <f t="shared" si="2"/>
        <v>1</v>
      </c>
      <c r="U21" s="74">
        <f t="shared" ref="U21" si="3">COUNTIF(T21:T327,2)</f>
        <v>4</v>
      </c>
    </row>
    <row r="22" spans="1:21" x14ac:dyDescent="0.25">
      <c r="A22" s="178"/>
      <c r="B22" s="177" t="s">
        <v>68</v>
      </c>
      <c r="C22" s="176">
        <v>73185</v>
      </c>
      <c r="D22" s="216" t="s">
        <v>73</v>
      </c>
      <c r="E22" s="179">
        <v>41642</v>
      </c>
      <c r="F22" s="180"/>
      <c r="G22" s="181"/>
      <c r="H22" s="182"/>
      <c r="I22" s="183"/>
      <c r="J22" s="49"/>
      <c r="K22" s="184"/>
      <c r="L22" s="166"/>
      <c r="M22" s="134"/>
      <c r="N22" s="133"/>
      <c r="O22" s="135"/>
      <c r="P22" s="136"/>
      <c r="Q22" s="136"/>
      <c r="R22" s="137"/>
      <c r="S22" s="138"/>
      <c r="T22" s="74">
        <f t="shared" si="2"/>
        <v>1</v>
      </c>
      <c r="U22" s="74">
        <f t="shared" ref="U22" si="4">COUNTIF(T22:T328,3)</f>
        <v>4</v>
      </c>
    </row>
    <row r="23" spans="1:21" x14ac:dyDescent="0.25">
      <c r="A23" s="178">
        <v>41646</v>
      </c>
      <c r="B23" s="177" t="s">
        <v>64</v>
      </c>
      <c r="C23" s="176">
        <v>90049</v>
      </c>
      <c r="D23" s="216" t="s">
        <v>73</v>
      </c>
      <c r="E23" s="179">
        <v>41646</v>
      </c>
      <c r="F23" s="180">
        <v>0.25</v>
      </c>
      <c r="G23" s="181">
        <v>41647</v>
      </c>
      <c r="H23" s="182">
        <v>0.25</v>
      </c>
      <c r="I23" s="183"/>
      <c r="J23" s="49"/>
      <c r="K23" s="184"/>
      <c r="L23" s="166"/>
      <c r="M23" s="134"/>
      <c r="N23" s="133"/>
      <c r="O23" s="135"/>
      <c r="P23" s="136"/>
      <c r="Q23" s="136"/>
      <c r="R23" s="137"/>
      <c r="S23" s="138"/>
      <c r="T23" s="74">
        <f t="shared" si="2"/>
        <v>2</v>
      </c>
      <c r="U23" s="74">
        <f t="shared" ref="U23" si="5">COUNTIF(T23:T329,1)</f>
        <v>2</v>
      </c>
    </row>
    <row r="24" spans="1:21" x14ac:dyDescent="0.25">
      <c r="A24" s="178">
        <v>41648</v>
      </c>
      <c r="B24" s="177" t="s">
        <v>67</v>
      </c>
      <c r="C24" s="176">
        <v>57715</v>
      </c>
      <c r="D24" s="216" t="s">
        <v>72</v>
      </c>
      <c r="E24" s="179">
        <v>41648</v>
      </c>
      <c r="F24" s="180">
        <v>0.25</v>
      </c>
      <c r="G24" s="181">
        <v>41648</v>
      </c>
      <c r="H24" s="182">
        <v>0.75</v>
      </c>
      <c r="I24" s="183"/>
      <c r="J24" s="49"/>
      <c r="K24" s="184"/>
      <c r="L24" s="166"/>
      <c r="M24" s="134"/>
      <c r="N24" s="133"/>
      <c r="O24" s="135"/>
      <c r="P24" s="136"/>
      <c r="Q24" s="136"/>
      <c r="R24" s="137"/>
      <c r="S24" s="138"/>
      <c r="T24" s="74">
        <f t="shared" si="2"/>
        <v>2</v>
      </c>
      <c r="U24" s="74">
        <f t="shared" ref="U24" si="6">COUNTIF(T24:T330,2)</f>
        <v>3</v>
      </c>
    </row>
    <row r="25" spans="1:21" x14ac:dyDescent="0.25">
      <c r="A25" s="178">
        <v>41651</v>
      </c>
      <c r="B25" s="177" t="s">
        <v>65</v>
      </c>
      <c r="C25" s="176">
        <v>90664</v>
      </c>
      <c r="D25" s="216" t="s">
        <v>59</v>
      </c>
      <c r="E25" s="179">
        <v>41651</v>
      </c>
      <c r="F25" s="180">
        <v>0.25</v>
      </c>
      <c r="G25" s="181">
        <v>41652</v>
      </c>
      <c r="H25" s="182">
        <v>0.91666666666666663</v>
      </c>
      <c r="I25" s="183"/>
      <c r="J25" s="49"/>
      <c r="K25" s="184"/>
      <c r="L25" s="166"/>
      <c r="M25" s="134"/>
      <c r="N25" s="133"/>
      <c r="O25" s="135"/>
      <c r="P25" s="136"/>
      <c r="Q25" s="136"/>
      <c r="R25" s="137"/>
      <c r="S25" s="138"/>
      <c r="T25" s="74">
        <f t="shared" si="2"/>
        <v>2</v>
      </c>
      <c r="U25" s="74">
        <f t="shared" ref="U25" si="7">COUNTIF(T25:T331,3)</f>
        <v>4</v>
      </c>
    </row>
    <row r="26" spans="1:21" x14ac:dyDescent="0.25">
      <c r="A26" s="178"/>
      <c r="B26" s="177" t="s">
        <v>65</v>
      </c>
      <c r="C26" s="176">
        <v>90664</v>
      </c>
      <c r="D26" s="216" t="s">
        <v>72</v>
      </c>
      <c r="E26" s="179">
        <v>41651</v>
      </c>
      <c r="F26" s="180"/>
      <c r="G26" s="181"/>
      <c r="H26" s="182"/>
      <c r="I26" s="183"/>
      <c r="J26" s="49"/>
      <c r="K26" s="184"/>
      <c r="L26" s="166"/>
      <c r="M26" s="134"/>
      <c r="N26" s="133"/>
      <c r="O26" s="135"/>
      <c r="P26" s="136"/>
      <c r="Q26" s="136"/>
      <c r="R26" s="137"/>
      <c r="S26" s="138"/>
      <c r="T26" s="74">
        <f t="shared" si="2"/>
        <v>2</v>
      </c>
      <c r="U26" s="74">
        <f t="shared" ref="U26" si="8">COUNTIF(T26:T332,1)</f>
        <v>2</v>
      </c>
    </row>
    <row r="27" spans="1:21" x14ac:dyDescent="0.25">
      <c r="A27" s="178">
        <v>41653</v>
      </c>
      <c r="B27" s="177" t="s">
        <v>67</v>
      </c>
      <c r="C27" s="176">
        <v>57556</v>
      </c>
      <c r="D27" s="177"/>
      <c r="E27" s="179">
        <v>41653</v>
      </c>
      <c r="F27" s="180">
        <v>0.25</v>
      </c>
      <c r="G27" s="181">
        <v>41654</v>
      </c>
      <c r="H27" s="182">
        <v>0.25</v>
      </c>
      <c r="I27" s="183"/>
      <c r="J27" s="49"/>
      <c r="K27" s="184"/>
      <c r="L27" s="166"/>
      <c r="M27" s="134"/>
      <c r="N27" s="133"/>
      <c r="O27" s="135"/>
      <c r="P27" s="136"/>
      <c r="Q27" s="136"/>
      <c r="R27" s="137"/>
      <c r="S27" s="138"/>
      <c r="T27" s="74">
        <f t="shared" si="2"/>
        <v>3</v>
      </c>
      <c r="U27" s="74">
        <f t="shared" ref="U27" si="9">COUNTIF(T27:T333,2)</f>
        <v>0</v>
      </c>
    </row>
    <row r="28" spans="1:21" x14ac:dyDescent="0.25">
      <c r="A28" s="178">
        <v>41655</v>
      </c>
      <c r="B28" s="177" t="s">
        <v>66</v>
      </c>
      <c r="C28" s="176">
        <v>74186</v>
      </c>
      <c r="D28" s="177"/>
      <c r="E28" s="179">
        <v>41655</v>
      </c>
      <c r="F28" s="180">
        <v>0.25</v>
      </c>
      <c r="G28" s="181">
        <v>41655</v>
      </c>
      <c r="H28" s="182">
        <v>0.91666666666666663</v>
      </c>
      <c r="I28" s="183"/>
      <c r="J28" s="49"/>
      <c r="K28" s="184"/>
      <c r="L28" s="166"/>
      <c r="M28" s="134"/>
      <c r="N28" s="133"/>
      <c r="O28" s="135"/>
      <c r="P28" s="136"/>
      <c r="Q28" s="136"/>
      <c r="R28" s="137"/>
      <c r="S28" s="138"/>
      <c r="T28" s="74">
        <f t="shared" si="2"/>
        <v>3</v>
      </c>
      <c r="U28" s="74">
        <f t="shared" ref="U28" si="10">COUNTIF(T28:T334,3)</f>
        <v>3</v>
      </c>
    </row>
    <row r="29" spans="1:21" x14ac:dyDescent="0.25">
      <c r="A29" s="178">
        <v>41656</v>
      </c>
      <c r="B29" s="177" t="s">
        <v>64</v>
      </c>
      <c r="C29" s="176">
        <v>90028</v>
      </c>
      <c r="D29" s="177"/>
      <c r="E29" s="179">
        <v>41656</v>
      </c>
      <c r="F29" s="180">
        <v>0.25</v>
      </c>
      <c r="G29" s="181">
        <v>41656</v>
      </c>
      <c r="H29" s="182">
        <v>0.91666666666666663</v>
      </c>
      <c r="I29" s="183"/>
      <c r="J29" s="49"/>
      <c r="K29" s="184"/>
      <c r="L29" s="166"/>
      <c r="M29" s="134"/>
      <c r="N29" s="133"/>
      <c r="O29" s="135"/>
      <c r="P29" s="136"/>
      <c r="Q29" s="136"/>
      <c r="R29" s="137"/>
      <c r="S29" s="138"/>
      <c r="T29" s="74">
        <f t="shared" si="2"/>
        <v>3</v>
      </c>
      <c r="U29" s="74">
        <f t="shared" ref="U29" si="11">COUNTIF(T29:T335,1)</f>
        <v>2</v>
      </c>
    </row>
    <row r="30" spans="1:21" x14ac:dyDescent="0.25">
      <c r="A30" s="178">
        <v>41657</v>
      </c>
      <c r="B30" s="177" t="s">
        <v>66</v>
      </c>
      <c r="C30" s="176">
        <v>74182</v>
      </c>
      <c r="D30" s="177"/>
      <c r="E30" s="179">
        <v>41657</v>
      </c>
      <c r="F30" s="180">
        <v>0.25</v>
      </c>
      <c r="G30" s="181">
        <v>41657</v>
      </c>
      <c r="H30" s="182">
        <v>0.91666666666666663</v>
      </c>
      <c r="I30" s="183"/>
      <c r="J30" s="49"/>
      <c r="K30" s="184"/>
      <c r="L30" s="166"/>
      <c r="M30" s="134"/>
      <c r="N30" s="133"/>
      <c r="O30" s="135"/>
      <c r="P30" s="136"/>
      <c r="Q30" s="136"/>
      <c r="R30" s="137"/>
      <c r="S30" s="138"/>
      <c r="T30" s="74">
        <f t="shared" si="2"/>
        <v>3</v>
      </c>
      <c r="U30" s="74">
        <f t="shared" ref="U30" si="12">COUNTIF(T30:T336,2)</f>
        <v>0</v>
      </c>
    </row>
    <row r="31" spans="1:21" x14ac:dyDescent="0.25">
      <c r="A31" s="178">
        <v>41660</v>
      </c>
      <c r="B31" s="177" t="s">
        <v>66</v>
      </c>
      <c r="C31" s="176">
        <v>74033</v>
      </c>
      <c r="D31" s="177"/>
      <c r="E31" s="179">
        <v>41660</v>
      </c>
      <c r="F31" s="180">
        <v>0.25</v>
      </c>
      <c r="G31" s="181">
        <v>41661</v>
      </c>
      <c r="H31" s="182">
        <v>0.25</v>
      </c>
      <c r="I31" s="183"/>
      <c r="J31" s="49"/>
      <c r="K31" s="184"/>
      <c r="L31" s="166"/>
      <c r="M31" s="134"/>
      <c r="N31" s="133"/>
      <c r="O31" s="135"/>
      <c r="P31" s="136"/>
      <c r="Q31" s="136"/>
      <c r="R31" s="137"/>
      <c r="S31" s="138"/>
      <c r="T31" s="74">
        <f t="shared" si="2"/>
        <v>4</v>
      </c>
      <c r="U31" s="74">
        <f t="shared" ref="U31" si="13">COUNTIF(T31:T337,3)</f>
        <v>0</v>
      </c>
    </row>
    <row r="32" spans="1:21" x14ac:dyDescent="0.25">
      <c r="A32" s="178"/>
      <c r="B32" s="177" t="s">
        <v>66</v>
      </c>
      <c r="C32" s="176">
        <v>74033</v>
      </c>
      <c r="D32" s="177"/>
      <c r="E32" s="179">
        <v>41660</v>
      </c>
      <c r="F32" s="180"/>
      <c r="G32" s="181"/>
      <c r="H32" s="182"/>
      <c r="I32" s="183"/>
      <c r="J32" s="49"/>
      <c r="K32" s="184"/>
      <c r="L32" s="166"/>
      <c r="M32" s="134"/>
      <c r="N32" s="133"/>
      <c r="O32" s="135"/>
      <c r="P32" s="136"/>
      <c r="Q32" s="136"/>
      <c r="R32" s="137"/>
      <c r="S32" s="138"/>
      <c r="T32" s="74">
        <f t="shared" si="2"/>
        <v>4</v>
      </c>
      <c r="U32" s="74">
        <f t="shared" ref="U32" si="14">COUNTIF(T32:T338,1)</f>
        <v>2</v>
      </c>
    </row>
    <row r="33" spans="1:21" x14ac:dyDescent="0.25">
      <c r="A33" s="178">
        <v>41661</v>
      </c>
      <c r="B33" s="177" t="s">
        <v>67</v>
      </c>
      <c r="C33" s="176">
        <v>57551</v>
      </c>
      <c r="D33" s="177"/>
      <c r="E33" s="179">
        <v>41661</v>
      </c>
      <c r="F33" s="180">
        <v>0.25</v>
      </c>
      <c r="G33" s="181">
        <v>41661</v>
      </c>
      <c r="H33" s="182">
        <v>0.91666666666666663</v>
      </c>
      <c r="I33" s="183"/>
      <c r="J33" s="49"/>
      <c r="K33" s="184"/>
      <c r="L33" s="166"/>
      <c r="M33" s="134"/>
      <c r="N33" s="133"/>
      <c r="O33" s="135"/>
      <c r="P33" s="136"/>
      <c r="Q33" s="136"/>
      <c r="R33" s="137"/>
      <c r="S33" s="138"/>
      <c r="T33" s="74">
        <f t="shared" si="2"/>
        <v>4</v>
      </c>
      <c r="U33" s="74">
        <f t="shared" ref="U33" si="15">COUNTIF(T33:T339,2)</f>
        <v>0</v>
      </c>
    </row>
    <row r="34" spans="1:21" x14ac:dyDescent="0.25">
      <c r="A34" s="178">
        <v>41662</v>
      </c>
      <c r="B34" s="177" t="s">
        <v>65</v>
      </c>
      <c r="C34" s="176">
        <v>90633</v>
      </c>
      <c r="D34" s="177"/>
      <c r="E34" s="179">
        <v>41662</v>
      </c>
      <c r="F34" s="180">
        <v>0.25</v>
      </c>
      <c r="G34" s="181">
        <v>41662</v>
      </c>
      <c r="H34" s="182">
        <v>0.91666666666666663</v>
      </c>
      <c r="I34" s="183"/>
      <c r="J34" s="49"/>
      <c r="K34" s="184"/>
      <c r="L34" s="166"/>
      <c r="M34" s="134"/>
      <c r="N34" s="133"/>
      <c r="O34" s="135"/>
      <c r="P34" s="136"/>
      <c r="Q34" s="136"/>
      <c r="R34" s="137"/>
      <c r="S34" s="138"/>
      <c r="T34" s="74">
        <f t="shared" si="2"/>
        <v>4</v>
      </c>
      <c r="U34" s="74">
        <f t="shared" ref="U34" si="16">COUNTIF(T34:T340,3)</f>
        <v>0</v>
      </c>
    </row>
    <row r="35" spans="1:21" x14ac:dyDescent="0.25">
      <c r="A35" s="178">
        <v>41663</v>
      </c>
      <c r="B35" s="177" t="s">
        <v>67</v>
      </c>
      <c r="C35" s="176">
        <v>77966</v>
      </c>
      <c r="D35" s="177"/>
      <c r="E35" s="179">
        <v>41663</v>
      </c>
      <c r="F35" s="180">
        <v>0.25</v>
      </c>
      <c r="G35" s="181">
        <v>41663</v>
      </c>
      <c r="H35" s="182">
        <v>0.75</v>
      </c>
      <c r="I35" s="183"/>
      <c r="J35" s="49"/>
      <c r="K35" s="184"/>
      <c r="L35" s="166"/>
      <c r="M35" s="134"/>
      <c r="N35" s="133"/>
      <c r="O35" s="135"/>
      <c r="P35" s="136"/>
      <c r="Q35" s="136"/>
      <c r="R35" s="137"/>
      <c r="S35" s="138"/>
      <c r="T35" s="74">
        <f t="shared" si="2"/>
        <v>4</v>
      </c>
      <c r="U35" s="74">
        <f t="shared" ref="U35" si="17">COUNTIF(T35:T341,1)</f>
        <v>2</v>
      </c>
    </row>
    <row r="36" spans="1:21" x14ac:dyDescent="0.25">
      <c r="A36" s="178">
        <v>41665</v>
      </c>
      <c r="B36" s="177" t="s">
        <v>66</v>
      </c>
      <c r="C36" s="176">
        <v>74180</v>
      </c>
      <c r="D36" s="177"/>
      <c r="E36" s="179">
        <v>41665</v>
      </c>
      <c r="F36" s="180">
        <v>0.25</v>
      </c>
      <c r="G36" s="181">
        <v>41665</v>
      </c>
      <c r="H36" s="182">
        <v>0.91666666666666663</v>
      </c>
      <c r="I36" s="183"/>
      <c r="J36" s="49"/>
      <c r="K36" s="184"/>
      <c r="L36" s="166"/>
      <c r="M36" s="134"/>
      <c r="N36" s="133"/>
      <c r="O36" s="135"/>
      <c r="P36" s="136"/>
      <c r="Q36" s="136"/>
      <c r="R36" s="137"/>
      <c r="S36" s="138"/>
      <c r="T36" s="74">
        <f t="shared" si="2"/>
        <v>4</v>
      </c>
      <c r="U36" s="74">
        <f t="shared" ref="U36" si="18">COUNTIF(T36:T342,2)</f>
        <v>0</v>
      </c>
    </row>
    <row r="37" spans="1:21" x14ac:dyDescent="0.25">
      <c r="A37" s="178"/>
      <c r="B37" s="177" t="s">
        <v>66</v>
      </c>
      <c r="C37" s="176">
        <v>74180</v>
      </c>
      <c r="D37" s="177"/>
      <c r="E37" s="179">
        <v>41665</v>
      </c>
      <c r="F37" s="180"/>
      <c r="G37" s="181"/>
      <c r="H37" s="182"/>
      <c r="I37" s="183"/>
      <c r="J37" s="49"/>
      <c r="K37" s="184"/>
      <c r="L37" s="166"/>
      <c r="M37" s="134"/>
      <c r="N37" s="133"/>
      <c r="O37" s="135"/>
      <c r="P37" s="136"/>
      <c r="Q37" s="136"/>
      <c r="R37" s="137"/>
      <c r="S37" s="138"/>
      <c r="T37" s="74">
        <f t="shared" si="2"/>
        <v>4</v>
      </c>
      <c r="U37" s="74">
        <f t="shared" ref="U37" si="19">COUNTIF(T37:T343,3)</f>
        <v>0</v>
      </c>
    </row>
    <row r="38" spans="1:21" x14ac:dyDescent="0.25">
      <c r="A38" s="178"/>
      <c r="B38" s="177" t="s">
        <v>66</v>
      </c>
      <c r="C38" s="176">
        <v>74180</v>
      </c>
      <c r="D38" s="177"/>
      <c r="E38" s="179">
        <v>41665</v>
      </c>
      <c r="F38" s="180"/>
      <c r="G38" s="181"/>
      <c r="H38" s="182"/>
      <c r="I38" s="183"/>
      <c r="J38" s="49"/>
      <c r="K38" s="184"/>
      <c r="L38" s="166"/>
      <c r="M38" s="134"/>
      <c r="N38" s="133"/>
      <c r="O38" s="135"/>
      <c r="P38" s="136"/>
      <c r="Q38" s="136"/>
      <c r="R38" s="137"/>
      <c r="S38" s="138"/>
      <c r="T38" s="74">
        <f t="shared" si="2"/>
        <v>4</v>
      </c>
      <c r="U38" s="74">
        <f t="shared" ref="U38" si="20">COUNTIF(T38:T344,1)</f>
        <v>2</v>
      </c>
    </row>
    <row r="39" spans="1:21" x14ac:dyDescent="0.25">
      <c r="A39" s="178">
        <v>41667</v>
      </c>
      <c r="B39" s="177" t="s">
        <v>65</v>
      </c>
      <c r="C39" s="176">
        <v>90620</v>
      </c>
      <c r="D39" s="177"/>
      <c r="E39" s="179">
        <v>41667</v>
      </c>
      <c r="F39" s="180">
        <v>0.25</v>
      </c>
      <c r="G39" s="181">
        <v>41668</v>
      </c>
      <c r="H39" s="182">
        <v>0.58333333333333337</v>
      </c>
      <c r="I39" s="183"/>
      <c r="J39" s="49"/>
      <c r="K39" s="184"/>
      <c r="L39" s="166"/>
      <c r="M39" s="134"/>
      <c r="N39" s="133"/>
      <c r="O39" s="135"/>
      <c r="P39" s="136"/>
      <c r="Q39" s="136"/>
      <c r="R39" s="137"/>
      <c r="S39" s="138"/>
      <c r="T39" s="74">
        <f t="shared" si="2"/>
        <v>5</v>
      </c>
      <c r="U39" s="74">
        <f t="shared" ref="U39" si="21">COUNTIF(T39:T345,2)</f>
        <v>0</v>
      </c>
    </row>
    <row r="40" spans="1:21" x14ac:dyDescent="0.25">
      <c r="A40" s="178">
        <v>41668</v>
      </c>
      <c r="B40" s="177" t="s">
        <v>66</v>
      </c>
      <c r="C40" s="176">
        <v>74020</v>
      </c>
      <c r="D40" s="177"/>
      <c r="E40" s="179">
        <v>41668</v>
      </c>
      <c r="F40" s="180">
        <v>0.25</v>
      </c>
      <c r="G40" s="181">
        <v>41668</v>
      </c>
      <c r="H40" s="182">
        <v>0.58333333333333337</v>
      </c>
      <c r="I40" s="183"/>
      <c r="J40" s="49"/>
      <c r="K40" s="184"/>
      <c r="L40" s="166"/>
      <c r="M40" s="134"/>
      <c r="N40" s="133"/>
      <c r="O40" s="135"/>
      <c r="P40" s="136"/>
      <c r="Q40" s="136"/>
      <c r="R40" s="137"/>
      <c r="S40" s="138"/>
      <c r="T40" s="74">
        <f t="shared" si="2"/>
        <v>5</v>
      </c>
      <c r="U40" s="74">
        <f t="shared" ref="U40" si="22">COUNTIF(T40:T346,3)</f>
        <v>0</v>
      </c>
    </row>
    <row r="41" spans="1:21" x14ac:dyDescent="0.25">
      <c r="A41" s="178">
        <v>41670</v>
      </c>
      <c r="B41" s="177" t="s">
        <v>65</v>
      </c>
      <c r="C41" s="176">
        <v>90610</v>
      </c>
      <c r="D41" s="177"/>
      <c r="E41" s="179">
        <v>41670</v>
      </c>
      <c r="F41" s="180">
        <v>0.25</v>
      </c>
      <c r="G41" s="181">
        <v>41672</v>
      </c>
      <c r="H41" s="182">
        <v>8.3333333333333329E-2</v>
      </c>
      <c r="I41" s="183"/>
      <c r="J41" s="49"/>
      <c r="K41" s="184"/>
      <c r="L41" s="166"/>
      <c r="M41" s="134"/>
      <c r="N41" s="133"/>
      <c r="O41" s="135"/>
      <c r="P41" s="136"/>
      <c r="Q41" s="136"/>
      <c r="R41" s="137"/>
      <c r="S41" s="138"/>
      <c r="T41" s="74">
        <f t="shared" si="2"/>
        <v>5</v>
      </c>
      <c r="U41" s="74">
        <f t="shared" ref="U41" si="23">COUNTIF(T41:T347,1)</f>
        <v>2</v>
      </c>
    </row>
    <row r="42" spans="1:21" x14ac:dyDescent="0.25">
      <c r="A42" s="178"/>
      <c r="B42" s="177" t="s">
        <v>65</v>
      </c>
      <c r="C42" s="176">
        <v>90610</v>
      </c>
      <c r="D42" s="177"/>
      <c r="E42" s="179">
        <v>41670</v>
      </c>
      <c r="F42" s="180"/>
      <c r="G42" s="181"/>
      <c r="H42" s="182"/>
      <c r="I42" s="183"/>
      <c r="J42" s="49"/>
      <c r="K42" s="184"/>
      <c r="L42" s="166"/>
      <c r="M42" s="134"/>
      <c r="N42" s="133"/>
      <c r="O42" s="135"/>
      <c r="P42" s="136"/>
      <c r="Q42" s="136"/>
      <c r="R42" s="137"/>
      <c r="S42" s="138"/>
      <c r="T42" s="74">
        <f t="shared" si="2"/>
        <v>5</v>
      </c>
      <c r="U42" s="74">
        <f t="shared" ref="U42" si="24">COUNTIF(T42:T348,2)</f>
        <v>0</v>
      </c>
    </row>
    <row r="43" spans="1:21" x14ac:dyDescent="0.25">
      <c r="A43" s="178">
        <v>41673</v>
      </c>
      <c r="B43" s="177" t="s">
        <v>66</v>
      </c>
      <c r="C43" s="176">
        <v>74144</v>
      </c>
      <c r="D43" s="177"/>
      <c r="E43" s="179">
        <v>41673</v>
      </c>
      <c r="F43" s="180">
        <v>0.25</v>
      </c>
      <c r="G43" s="181">
        <v>41674</v>
      </c>
      <c r="H43" s="182">
        <v>0.41666666666666669</v>
      </c>
      <c r="I43" s="183"/>
      <c r="J43" s="49"/>
      <c r="K43" s="184"/>
      <c r="L43" s="166"/>
      <c r="M43" s="134"/>
      <c r="N43" s="133"/>
      <c r="O43" s="135"/>
      <c r="P43" s="136"/>
      <c r="Q43" s="136"/>
      <c r="R43" s="137"/>
      <c r="S43" s="138"/>
      <c r="T43" s="74">
        <f t="shared" si="2"/>
        <v>6</v>
      </c>
      <c r="U43" s="74">
        <f t="shared" ref="U43" si="25">COUNTIF(T43:T349,3)</f>
        <v>0</v>
      </c>
    </row>
    <row r="44" spans="1:21" x14ac:dyDescent="0.25">
      <c r="A44" s="178"/>
      <c r="B44" s="177" t="s">
        <v>66</v>
      </c>
      <c r="C44" s="176">
        <v>74144</v>
      </c>
      <c r="D44" s="177"/>
      <c r="E44" s="179">
        <v>41673</v>
      </c>
      <c r="F44" s="180"/>
      <c r="G44" s="181"/>
      <c r="H44" s="182"/>
      <c r="I44" s="183"/>
      <c r="J44" s="49"/>
      <c r="K44" s="184"/>
      <c r="L44" s="166"/>
      <c r="M44" s="134"/>
      <c r="N44" s="133"/>
      <c r="O44" s="135"/>
      <c r="P44" s="136"/>
      <c r="Q44" s="136"/>
      <c r="R44" s="137"/>
      <c r="S44" s="138"/>
      <c r="T44" s="74">
        <f t="shared" si="2"/>
        <v>6</v>
      </c>
      <c r="U44" s="74">
        <f t="shared" ref="U44" si="26">COUNTIF(T44:T350,1)</f>
        <v>2</v>
      </c>
    </row>
    <row r="45" spans="1:21" x14ac:dyDescent="0.25">
      <c r="A45" s="178"/>
      <c r="B45" s="177" t="s">
        <v>66</v>
      </c>
      <c r="C45" s="176">
        <v>74144</v>
      </c>
      <c r="D45" s="177"/>
      <c r="E45" s="179">
        <v>41673</v>
      </c>
      <c r="F45" s="180"/>
      <c r="G45" s="181"/>
      <c r="H45" s="182"/>
      <c r="I45" s="183"/>
      <c r="J45" s="49"/>
      <c r="K45" s="184"/>
      <c r="L45" s="166"/>
      <c r="M45" s="134"/>
      <c r="N45" s="133"/>
      <c r="O45" s="135"/>
      <c r="P45" s="136"/>
      <c r="Q45" s="136"/>
      <c r="R45" s="137"/>
      <c r="S45" s="138"/>
      <c r="T45" s="74">
        <f t="shared" si="2"/>
        <v>6</v>
      </c>
      <c r="U45" s="74">
        <f t="shared" ref="U45" si="27">COUNTIF(T45:T351,2)</f>
        <v>0</v>
      </c>
    </row>
    <row r="46" spans="1:21" x14ac:dyDescent="0.25">
      <c r="A46" s="178">
        <v>41675</v>
      </c>
      <c r="B46" s="177" t="s">
        <v>64</v>
      </c>
      <c r="C46" s="176">
        <v>90050</v>
      </c>
      <c r="D46" s="177"/>
      <c r="E46" s="179">
        <v>41675</v>
      </c>
      <c r="F46" s="180">
        <v>0.25</v>
      </c>
      <c r="G46" s="181">
        <v>41676</v>
      </c>
      <c r="H46" s="182">
        <v>0.25</v>
      </c>
      <c r="I46" s="183"/>
      <c r="J46" s="49"/>
      <c r="K46" s="184"/>
      <c r="L46" s="166"/>
      <c r="M46" s="134"/>
      <c r="N46" s="133"/>
      <c r="O46" s="135"/>
      <c r="P46" s="136"/>
      <c r="Q46" s="136"/>
      <c r="R46" s="137"/>
      <c r="S46" s="138"/>
      <c r="T46" s="74">
        <f t="shared" si="2"/>
        <v>6</v>
      </c>
      <c r="U46" s="74">
        <f t="shared" ref="U46" si="28">COUNTIF(T46:T352,3)</f>
        <v>0</v>
      </c>
    </row>
    <row r="47" spans="1:21" x14ac:dyDescent="0.25">
      <c r="A47" s="178"/>
      <c r="B47" s="177" t="s">
        <v>64</v>
      </c>
      <c r="C47" s="176">
        <v>90050</v>
      </c>
      <c r="D47" s="177"/>
      <c r="E47" s="179"/>
      <c r="F47" s="180"/>
      <c r="G47" s="181"/>
      <c r="H47" s="182"/>
      <c r="I47" s="183"/>
      <c r="J47" s="49"/>
      <c r="K47" s="184"/>
      <c r="L47" s="166"/>
      <c r="M47" s="134"/>
      <c r="N47" s="133"/>
      <c r="O47" s="135"/>
      <c r="P47" s="136"/>
      <c r="Q47" s="136"/>
      <c r="R47" s="137"/>
      <c r="S47" s="138"/>
      <c r="T47" s="74">
        <f t="shared" si="2"/>
        <v>52</v>
      </c>
      <c r="U47" s="74">
        <f t="shared" ref="U47" si="29">COUNTIF(T47:T353,1)</f>
        <v>2</v>
      </c>
    </row>
    <row r="48" spans="1:21" x14ac:dyDescent="0.25">
      <c r="A48" s="178">
        <v>41676</v>
      </c>
      <c r="B48" s="177" t="s">
        <v>67</v>
      </c>
      <c r="C48" s="176">
        <v>57556</v>
      </c>
      <c r="D48" s="177"/>
      <c r="E48" s="179">
        <v>41676</v>
      </c>
      <c r="F48" s="180">
        <v>0.25</v>
      </c>
      <c r="G48" s="181">
        <v>41676</v>
      </c>
      <c r="H48" s="182">
        <v>0.58333333333333337</v>
      </c>
      <c r="I48" s="183"/>
      <c r="J48" s="49"/>
      <c r="K48" s="184"/>
      <c r="L48" s="166"/>
      <c r="M48" s="134"/>
      <c r="N48" s="133"/>
      <c r="O48" s="135"/>
      <c r="P48" s="136"/>
      <c r="Q48" s="136"/>
      <c r="R48" s="137"/>
      <c r="S48" s="138"/>
      <c r="T48" s="74">
        <f t="shared" si="2"/>
        <v>6</v>
      </c>
      <c r="U48" s="74">
        <f t="shared" ref="U48" si="30">COUNTIF(T48:T354,2)</f>
        <v>0</v>
      </c>
    </row>
    <row r="49" spans="1:21" x14ac:dyDescent="0.25">
      <c r="A49" s="178">
        <v>41677</v>
      </c>
      <c r="B49" s="177" t="s">
        <v>66</v>
      </c>
      <c r="C49" s="176">
        <v>74144</v>
      </c>
      <c r="D49" s="177"/>
      <c r="E49" s="179">
        <v>41677</v>
      </c>
      <c r="F49" s="180">
        <v>0.25</v>
      </c>
      <c r="G49" s="181">
        <v>41677</v>
      </c>
      <c r="H49" s="182">
        <v>0.91666666666666663</v>
      </c>
      <c r="I49" s="183"/>
      <c r="J49" s="49"/>
      <c r="K49" s="184"/>
      <c r="L49" s="166"/>
      <c r="M49" s="134"/>
      <c r="N49" s="133"/>
      <c r="O49" s="135"/>
      <c r="P49" s="136"/>
      <c r="Q49" s="136"/>
      <c r="R49" s="137"/>
      <c r="S49" s="138"/>
      <c r="T49" s="74">
        <f t="shared" si="2"/>
        <v>6</v>
      </c>
      <c r="U49" s="74">
        <f t="shared" ref="U49" si="31">COUNTIF(T49:T355,3)</f>
        <v>0</v>
      </c>
    </row>
    <row r="50" spans="1:21" x14ac:dyDescent="0.25">
      <c r="A50" s="178">
        <v>41677</v>
      </c>
      <c r="B50" s="177" t="s">
        <v>68</v>
      </c>
      <c r="C50" s="176">
        <v>73331</v>
      </c>
      <c r="D50" s="177"/>
      <c r="E50" s="179">
        <v>41677</v>
      </c>
      <c r="F50" s="180">
        <v>0.25</v>
      </c>
      <c r="G50" s="181"/>
      <c r="H50" s="182"/>
      <c r="I50" s="183"/>
      <c r="J50" s="49"/>
      <c r="K50" s="184"/>
      <c r="L50" s="166"/>
      <c r="M50" s="134"/>
      <c r="N50" s="133"/>
      <c r="O50" s="135"/>
      <c r="P50" s="136"/>
      <c r="Q50" s="136"/>
      <c r="R50" s="137"/>
      <c r="S50" s="138"/>
      <c r="T50" s="74">
        <f t="shared" si="2"/>
        <v>6</v>
      </c>
      <c r="U50" s="74">
        <f t="shared" ref="U50" si="32">COUNTIF(T50:T356,1)</f>
        <v>2</v>
      </c>
    </row>
    <row r="51" spans="1:21" x14ac:dyDescent="0.25">
      <c r="A51" s="178">
        <v>41680</v>
      </c>
      <c r="B51" s="177" t="s">
        <v>67</v>
      </c>
      <c r="C51" s="176">
        <v>57520</v>
      </c>
      <c r="D51" s="177"/>
      <c r="E51" s="179">
        <v>41680</v>
      </c>
      <c r="F51" s="180">
        <v>0.25</v>
      </c>
      <c r="G51" s="181">
        <v>41680</v>
      </c>
      <c r="H51" s="182">
        <v>0.91666666666666663</v>
      </c>
      <c r="I51" s="183"/>
      <c r="J51" s="49"/>
      <c r="K51" s="184"/>
      <c r="L51" s="166"/>
      <c r="M51" s="134"/>
      <c r="N51" s="133"/>
      <c r="O51" s="135"/>
      <c r="P51" s="136"/>
      <c r="Q51" s="136"/>
      <c r="R51" s="137"/>
      <c r="S51" s="138"/>
      <c r="T51" s="74">
        <f t="shared" si="2"/>
        <v>7</v>
      </c>
      <c r="U51" s="74">
        <f t="shared" ref="U51" si="33">COUNTIF(T51:T357,2)</f>
        <v>0</v>
      </c>
    </row>
    <row r="52" spans="1:21" x14ac:dyDescent="0.25">
      <c r="A52" s="178">
        <v>41681</v>
      </c>
      <c r="B52" s="177" t="s">
        <v>64</v>
      </c>
      <c r="C52" s="176">
        <v>90032</v>
      </c>
      <c r="D52" s="177"/>
      <c r="E52" s="179">
        <v>41681</v>
      </c>
      <c r="F52" s="180">
        <v>0.25</v>
      </c>
      <c r="G52" s="181">
        <v>41681</v>
      </c>
      <c r="H52" s="182">
        <v>0.91666666666666663</v>
      </c>
      <c r="I52" s="183"/>
      <c r="J52" s="49"/>
      <c r="K52" s="184"/>
      <c r="L52" s="166"/>
      <c r="M52" s="134"/>
      <c r="N52" s="133"/>
      <c r="O52" s="135"/>
      <c r="P52" s="136"/>
      <c r="Q52" s="136"/>
      <c r="R52" s="137"/>
      <c r="S52" s="138"/>
      <c r="T52" s="74">
        <f t="shared" si="2"/>
        <v>7</v>
      </c>
      <c r="U52" s="74">
        <f t="shared" ref="U52" si="34">COUNTIF(T52:T358,3)</f>
        <v>0</v>
      </c>
    </row>
    <row r="53" spans="1:21" x14ac:dyDescent="0.25">
      <c r="A53" s="178">
        <v>41683</v>
      </c>
      <c r="B53" s="177" t="s">
        <v>66</v>
      </c>
      <c r="C53" s="176">
        <v>74145</v>
      </c>
      <c r="D53" s="177"/>
      <c r="E53" s="179">
        <v>41683</v>
      </c>
      <c r="F53" s="180">
        <v>0.25</v>
      </c>
      <c r="G53" s="181">
        <v>41683</v>
      </c>
      <c r="H53" s="182">
        <v>0.91666666666666663</v>
      </c>
      <c r="I53" s="183"/>
      <c r="J53" s="49"/>
      <c r="K53" s="184"/>
      <c r="L53" s="166"/>
      <c r="M53" s="134"/>
      <c r="N53" s="133"/>
      <c r="O53" s="135"/>
      <c r="P53" s="136"/>
      <c r="Q53" s="136"/>
      <c r="R53" s="137"/>
      <c r="S53" s="138"/>
      <c r="T53" s="74">
        <f t="shared" si="2"/>
        <v>7</v>
      </c>
      <c r="U53" s="74">
        <f t="shared" ref="U53" si="35">COUNTIF(T53:T359,1)</f>
        <v>2</v>
      </c>
    </row>
    <row r="54" spans="1:21" x14ac:dyDescent="0.25">
      <c r="A54" s="178">
        <v>41684</v>
      </c>
      <c r="B54" s="177" t="s">
        <v>64</v>
      </c>
      <c r="C54" s="176">
        <v>90039</v>
      </c>
      <c r="D54" s="177"/>
      <c r="E54" s="179">
        <v>41684</v>
      </c>
      <c r="F54" s="180">
        <v>0.25</v>
      </c>
      <c r="G54" s="181">
        <v>41684</v>
      </c>
      <c r="H54" s="182">
        <v>0.91666666666666663</v>
      </c>
      <c r="I54" s="183"/>
      <c r="J54" s="49"/>
      <c r="K54" s="184"/>
      <c r="L54" s="166"/>
      <c r="M54" s="134"/>
      <c r="N54" s="133"/>
      <c r="O54" s="135"/>
      <c r="P54" s="136"/>
      <c r="Q54" s="136"/>
      <c r="R54" s="137"/>
      <c r="S54" s="138"/>
      <c r="T54" s="74">
        <f t="shared" si="2"/>
        <v>7</v>
      </c>
      <c r="U54" s="74">
        <f t="shared" ref="U54" si="36">COUNTIF(T54:T360,2)</f>
        <v>0</v>
      </c>
    </row>
    <row r="55" spans="1:21" x14ac:dyDescent="0.25">
      <c r="A55" s="178">
        <v>41686</v>
      </c>
      <c r="B55" s="177" t="s">
        <v>66</v>
      </c>
      <c r="C55" s="176">
        <v>74033</v>
      </c>
      <c r="D55" s="177"/>
      <c r="E55" s="179">
        <v>41686</v>
      </c>
      <c r="F55" s="180">
        <v>0.25</v>
      </c>
      <c r="G55" s="181">
        <v>41686</v>
      </c>
      <c r="H55" s="182">
        <v>0.58333333333333337</v>
      </c>
      <c r="I55" s="183"/>
      <c r="J55" s="49"/>
      <c r="K55" s="184"/>
      <c r="L55" s="166"/>
      <c r="M55" s="134"/>
      <c r="N55" s="133"/>
      <c r="O55" s="135"/>
      <c r="P55" s="136"/>
      <c r="Q55" s="136"/>
      <c r="R55" s="137"/>
      <c r="S55" s="138"/>
      <c r="T55" s="74">
        <f t="shared" si="2"/>
        <v>7</v>
      </c>
      <c r="U55" s="74">
        <f t="shared" ref="U55" si="37">COUNTIF(T55:T361,3)</f>
        <v>0</v>
      </c>
    </row>
    <row r="56" spans="1:21" x14ac:dyDescent="0.25">
      <c r="A56" s="178">
        <v>41688</v>
      </c>
      <c r="B56" s="177" t="s">
        <v>67</v>
      </c>
      <c r="C56" s="176">
        <v>57568</v>
      </c>
      <c r="D56" s="177"/>
      <c r="E56" s="179">
        <v>41688</v>
      </c>
      <c r="F56" s="180">
        <v>0.25</v>
      </c>
      <c r="G56" s="181">
        <v>41688</v>
      </c>
      <c r="H56" s="182">
        <v>0.58333333333333337</v>
      </c>
      <c r="I56" s="183"/>
      <c r="J56" s="49"/>
      <c r="K56" s="184"/>
      <c r="L56" s="166"/>
      <c r="M56" s="134"/>
      <c r="N56" s="133"/>
      <c r="O56" s="135"/>
      <c r="P56" s="136"/>
      <c r="Q56" s="136"/>
      <c r="R56" s="137"/>
      <c r="S56" s="138"/>
      <c r="T56" s="74">
        <f t="shared" si="2"/>
        <v>8</v>
      </c>
      <c r="U56" s="74">
        <f t="shared" ref="U56" si="38">COUNTIF(T56:T362,1)</f>
        <v>2</v>
      </c>
    </row>
    <row r="57" spans="1:21" x14ac:dyDescent="0.25">
      <c r="A57" s="178">
        <v>41689</v>
      </c>
      <c r="B57" s="177" t="s">
        <v>65</v>
      </c>
      <c r="C57" s="176">
        <v>90663</v>
      </c>
      <c r="D57" s="177"/>
      <c r="E57" s="179">
        <v>41689</v>
      </c>
      <c r="F57" s="180">
        <v>0.25</v>
      </c>
      <c r="G57" s="181">
        <v>41690</v>
      </c>
      <c r="H57" s="182">
        <v>0.41666666666666669</v>
      </c>
      <c r="I57" s="183"/>
      <c r="J57" s="49"/>
      <c r="K57" s="184"/>
      <c r="L57" s="166"/>
      <c r="M57" s="134"/>
      <c r="N57" s="133"/>
      <c r="O57" s="135"/>
      <c r="P57" s="136"/>
      <c r="Q57" s="136"/>
      <c r="R57" s="137"/>
      <c r="S57" s="138"/>
      <c r="T57" s="74">
        <f t="shared" si="2"/>
        <v>8</v>
      </c>
      <c r="U57" s="74">
        <f t="shared" ref="U57" si="39">COUNTIF(T57:T363,2)</f>
        <v>0</v>
      </c>
    </row>
    <row r="58" spans="1:21" x14ac:dyDescent="0.25">
      <c r="A58" s="178"/>
      <c r="B58" s="177" t="s">
        <v>65</v>
      </c>
      <c r="C58" s="176">
        <v>90663</v>
      </c>
      <c r="D58" s="177"/>
      <c r="E58" s="179">
        <v>41689</v>
      </c>
      <c r="F58" s="180"/>
      <c r="G58" s="181"/>
      <c r="H58" s="182"/>
      <c r="I58" s="183"/>
      <c r="J58" s="49"/>
      <c r="K58" s="184"/>
      <c r="L58" s="166"/>
      <c r="M58" s="134"/>
      <c r="N58" s="133"/>
      <c r="O58" s="135"/>
      <c r="P58" s="136"/>
      <c r="Q58" s="136"/>
      <c r="R58" s="137"/>
      <c r="S58" s="138"/>
      <c r="T58" s="74">
        <f t="shared" si="2"/>
        <v>8</v>
      </c>
      <c r="U58" s="74">
        <f t="shared" ref="U58" si="40">COUNTIF(T58:T364,3)</f>
        <v>0</v>
      </c>
    </row>
    <row r="59" spans="1:21" x14ac:dyDescent="0.25">
      <c r="A59" s="178"/>
      <c r="B59" s="177" t="s">
        <v>65</v>
      </c>
      <c r="C59" s="176">
        <v>90663</v>
      </c>
      <c r="D59" s="177"/>
      <c r="E59" s="179">
        <v>41689</v>
      </c>
      <c r="F59" s="180"/>
      <c r="G59" s="181"/>
      <c r="H59" s="182"/>
      <c r="I59" s="183"/>
      <c r="J59" s="49"/>
      <c r="K59" s="184"/>
      <c r="L59" s="166"/>
      <c r="M59" s="134"/>
      <c r="N59" s="133"/>
      <c r="O59" s="135"/>
      <c r="P59" s="136"/>
      <c r="Q59" s="136"/>
      <c r="R59" s="137"/>
      <c r="S59" s="138"/>
      <c r="T59" s="74">
        <f t="shared" si="2"/>
        <v>8</v>
      </c>
      <c r="U59" s="74">
        <f t="shared" ref="U59" si="41">COUNTIF(T59:T365,1)</f>
        <v>2</v>
      </c>
    </row>
    <row r="60" spans="1:21" x14ac:dyDescent="0.25">
      <c r="A60" s="178">
        <v>41690</v>
      </c>
      <c r="B60" s="177" t="s">
        <v>66</v>
      </c>
      <c r="C60" s="176">
        <v>74196</v>
      </c>
      <c r="D60" s="177"/>
      <c r="E60" s="179">
        <v>41690</v>
      </c>
      <c r="F60" s="180">
        <v>0.25</v>
      </c>
      <c r="G60" s="181">
        <v>41690</v>
      </c>
      <c r="H60" s="182">
        <v>0.91666666666666663</v>
      </c>
      <c r="I60" s="183"/>
      <c r="J60" s="49"/>
      <c r="K60" s="184"/>
      <c r="L60" s="166"/>
      <c r="M60" s="134"/>
      <c r="N60" s="133"/>
      <c r="O60" s="135"/>
      <c r="P60" s="136"/>
      <c r="Q60" s="136"/>
      <c r="R60" s="137"/>
      <c r="S60" s="138"/>
      <c r="T60" s="74">
        <f t="shared" si="2"/>
        <v>8</v>
      </c>
      <c r="U60" s="74">
        <f t="shared" ref="U60" si="42">COUNTIF(T60:T366,2)</f>
        <v>0</v>
      </c>
    </row>
    <row r="61" spans="1:21" x14ac:dyDescent="0.25">
      <c r="A61" s="178">
        <v>41692</v>
      </c>
      <c r="B61" s="177" t="s">
        <v>66</v>
      </c>
      <c r="C61" s="176">
        <v>56710</v>
      </c>
      <c r="D61" s="177"/>
      <c r="E61" s="179">
        <v>41692</v>
      </c>
      <c r="F61" s="180">
        <v>0.25</v>
      </c>
      <c r="G61" s="181">
        <v>41692</v>
      </c>
      <c r="H61" s="182">
        <v>0.58333333333333337</v>
      </c>
      <c r="I61" s="183"/>
      <c r="J61" s="49"/>
      <c r="K61" s="184"/>
      <c r="L61" s="166"/>
      <c r="M61" s="134"/>
      <c r="N61" s="133"/>
      <c r="O61" s="135"/>
      <c r="P61" s="136"/>
      <c r="Q61" s="136"/>
      <c r="R61" s="137"/>
      <c r="S61" s="138"/>
      <c r="T61" s="74">
        <f t="shared" si="2"/>
        <v>8</v>
      </c>
      <c r="U61" s="74">
        <f t="shared" ref="U61" si="43">COUNTIF(T61:T367,3)</f>
        <v>0</v>
      </c>
    </row>
    <row r="62" spans="1:21" x14ac:dyDescent="0.25">
      <c r="A62" s="178">
        <v>41695</v>
      </c>
      <c r="B62" s="177" t="s">
        <v>67</v>
      </c>
      <c r="C62" s="176">
        <v>57715</v>
      </c>
      <c r="D62" s="177"/>
      <c r="E62" s="179">
        <v>41695</v>
      </c>
      <c r="F62" s="180">
        <v>0.25</v>
      </c>
      <c r="G62" s="181">
        <v>41695</v>
      </c>
      <c r="H62" s="182">
        <v>0.58333333333333337</v>
      </c>
      <c r="I62" s="183"/>
      <c r="J62" s="49"/>
      <c r="K62" s="184"/>
      <c r="L62" s="166"/>
      <c r="M62" s="134"/>
      <c r="N62" s="133"/>
      <c r="O62" s="135"/>
      <c r="P62" s="136"/>
      <c r="Q62" s="136"/>
      <c r="R62" s="137"/>
      <c r="S62" s="138"/>
      <c r="T62" s="74">
        <f t="shared" si="2"/>
        <v>9</v>
      </c>
      <c r="U62" s="74">
        <f t="shared" ref="U62" si="44">COUNTIF(T62:T368,1)</f>
        <v>2</v>
      </c>
    </row>
    <row r="63" spans="1:21" x14ac:dyDescent="0.25">
      <c r="A63" s="178">
        <v>41696</v>
      </c>
      <c r="B63" s="177" t="s">
        <v>64</v>
      </c>
      <c r="C63" s="176">
        <v>90043</v>
      </c>
      <c r="D63" s="177"/>
      <c r="E63" s="179">
        <v>41696</v>
      </c>
      <c r="F63" s="180">
        <v>0.25</v>
      </c>
      <c r="G63" s="181">
        <v>41697</v>
      </c>
      <c r="H63" s="182">
        <v>8.3333333333333329E-2</v>
      </c>
      <c r="I63" s="183"/>
      <c r="J63" s="49"/>
      <c r="K63" s="184"/>
      <c r="L63" s="166"/>
      <c r="M63" s="134"/>
      <c r="N63" s="133"/>
      <c r="O63" s="135"/>
      <c r="P63" s="136"/>
      <c r="Q63" s="136"/>
      <c r="R63" s="137"/>
      <c r="S63" s="138"/>
      <c r="T63" s="74">
        <f t="shared" si="2"/>
        <v>9</v>
      </c>
      <c r="U63" s="74">
        <f t="shared" ref="U63" si="45">COUNTIF(T63:T369,2)</f>
        <v>0</v>
      </c>
    </row>
    <row r="64" spans="1:21" x14ac:dyDescent="0.25">
      <c r="A64" s="178">
        <v>41696</v>
      </c>
      <c r="B64" s="177" t="s">
        <v>66</v>
      </c>
      <c r="C64" s="176">
        <v>74148</v>
      </c>
      <c r="D64" s="177"/>
      <c r="E64" s="179">
        <v>41696</v>
      </c>
      <c r="F64" s="180">
        <v>0.25</v>
      </c>
      <c r="G64" s="181">
        <v>41697</v>
      </c>
      <c r="H64" s="182">
        <v>0.41666666666666669</v>
      </c>
      <c r="I64" s="183"/>
      <c r="J64" s="49"/>
      <c r="K64" s="184"/>
      <c r="L64" s="166"/>
      <c r="M64" s="134"/>
      <c r="N64" s="133"/>
      <c r="O64" s="135"/>
      <c r="P64" s="136"/>
      <c r="Q64" s="136"/>
      <c r="R64" s="137"/>
      <c r="S64" s="138"/>
      <c r="T64" s="74">
        <f t="shared" si="2"/>
        <v>9</v>
      </c>
      <c r="U64" s="74">
        <f t="shared" ref="U64" si="46">COUNTIF(T64:T370,3)</f>
        <v>0</v>
      </c>
    </row>
    <row r="65" spans="1:21" x14ac:dyDescent="0.25">
      <c r="A65" s="178"/>
      <c r="B65" s="177" t="s">
        <v>66</v>
      </c>
      <c r="C65" s="176">
        <v>74148</v>
      </c>
      <c r="D65" s="177"/>
      <c r="E65" s="179">
        <v>41696</v>
      </c>
      <c r="F65" s="180"/>
      <c r="G65" s="181"/>
      <c r="H65" s="182"/>
      <c r="I65" s="183"/>
      <c r="J65" s="49"/>
      <c r="K65" s="184"/>
      <c r="L65" s="166"/>
      <c r="M65" s="134"/>
      <c r="N65" s="133"/>
      <c r="O65" s="135"/>
      <c r="P65" s="136"/>
      <c r="Q65" s="136"/>
      <c r="R65" s="137"/>
      <c r="S65" s="138"/>
      <c r="T65" s="74">
        <f t="shared" si="2"/>
        <v>9</v>
      </c>
      <c r="U65" s="74">
        <f t="shared" ref="U65" si="47">COUNTIF(T65:T371,1)</f>
        <v>2</v>
      </c>
    </row>
    <row r="66" spans="1:21" x14ac:dyDescent="0.25">
      <c r="A66" s="178">
        <v>41698</v>
      </c>
      <c r="B66" s="177" t="s">
        <v>65</v>
      </c>
      <c r="C66" s="176">
        <v>90629</v>
      </c>
      <c r="D66" s="177"/>
      <c r="E66" s="179">
        <v>41698</v>
      </c>
      <c r="F66" s="180">
        <v>0.25</v>
      </c>
      <c r="G66" s="181">
        <v>41699</v>
      </c>
      <c r="H66" s="182">
        <v>0.25</v>
      </c>
      <c r="I66" s="183"/>
      <c r="J66" s="49"/>
      <c r="K66" s="184"/>
      <c r="L66" s="166"/>
      <c r="M66" s="134"/>
      <c r="N66" s="133"/>
      <c r="O66" s="135"/>
      <c r="P66" s="136"/>
      <c r="Q66" s="136"/>
      <c r="R66" s="137"/>
      <c r="S66" s="138"/>
      <c r="T66" s="74">
        <f t="shared" si="2"/>
        <v>9</v>
      </c>
      <c r="U66" s="74">
        <f t="shared" ref="U66" si="48">COUNTIF(T66:T372,2)</f>
        <v>0</v>
      </c>
    </row>
    <row r="67" spans="1:21" x14ac:dyDescent="0.25">
      <c r="A67" s="178"/>
      <c r="B67" s="177" t="s">
        <v>65</v>
      </c>
      <c r="C67" s="176">
        <v>90629</v>
      </c>
      <c r="D67" s="177"/>
      <c r="E67" s="179">
        <v>41698</v>
      </c>
      <c r="F67" s="180"/>
      <c r="G67" s="181"/>
      <c r="H67" s="182"/>
      <c r="I67" s="183"/>
      <c r="J67" s="49"/>
      <c r="K67" s="184"/>
      <c r="L67" s="166"/>
      <c r="M67" s="134"/>
      <c r="N67" s="133"/>
      <c r="O67" s="135"/>
      <c r="P67" s="136"/>
      <c r="Q67" s="136"/>
      <c r="R67" s="137"/>
      <c r="S67" s="138"/>
      <c r="T67" s="74">
        <f t="shared" si="2"/>
        <v>9</v>
      </c>
      <c r="U67" s="74">
        <f t="shared" ref="U67" si="49">COUNTIF(T67:T373,3)</f>
        <v>0</v>
      </c>
    </row>
    <row r="68" spans="1:21" x14ac:dyDescent="0.25">
      <c r="A68" s="178">
        <v>41701</v>
      </c>
      <c r="B68" s="177" t="s">
        <v>67</v>
      </c>
      <c r="C68" s="176">
        <v>57775</v>
      </c>
      <c r="D68" s="177"/>
      <c r="E68" s="179">
        <v>41701</v>
      </c>
      <c r="F68" s="180">
        <v>0.25</v>
      </c>
      <c r="G68" s="181">
        <v>41701</v>
      </c>
      <c r="H68" s="182">
        <v>0.91666666666666663</v>
      </c>
      <c r="I68" s="183"/>
      <c r="J68" s="49"/>
      <c r="K68" s="184"/>
      <c r="L68" s="166"/>
      <c r="M68" s="134"/>
      <c r="N68" s="133"/>
      <c r="O68" s="135"/>
      <c r="P68" s="136"/>
      <c r="Q68" s="136"/>
      <c r="R68" s="137"/>
      <c r="S68" s="138"/>
      <c r="T68" s="74">
        <f t="shared" si="2"/>
        <v>10</v>
      </c>
      <c r="U68" s="74">
        <f t="shared" ref="U68" si="50">COUNTIF(T68:T374,1)</f>
        <v>2</v>
      </c>
    </row>
    <row r="69" spans="1:21" x14ac:dyDescent="0.25">
      <c r="A69" s="178">
        <v>41702</v>
      </c>
      <c r="B69" s="177" t="s">
        <v>65</v>
      </c>
      <c r="C69" s="176">
        <v>90701</v>
      </c>
      <c r="D69" s="177"/>
      <c r="E69" s="179">
        <v>41702</v>
      </c>
      <c r="F69" s="180">
        <v>0.25</v>
      </c>
      <c r="G69" s="181">
        <v>41703</v>
      </c>
      <c r="H69" s="182">
        <v>0.25</v>
      </c>
      <c r="I69" s="183"/>
      <c r="J69" s="49"/>
      <c r="K69" s="184"/>
      <c r="L69" s="166"/>
      <c r="M69" s="134"/>
      <c r="N69" s="133"/>
      <c r="O69" s="135"/>
      <c r="P69" s="136"/>
      <c r="Q69" s="136"/>
      <c r="R69" s="137"/>
      <c r="S69" s="138"/>
      <c r="T69" s="74">
        <f t="shared" si="2"/>
        <v>10</v>
      </c>
      <c r="U69" s="74">
        <f t="shared" ref="U69" si="51">COUNTIF(T69:T375,2)</f>
        <v>0</v>
      </c>
    </row>
    <row r="70" spans="1:21" x14ac:dyDescent="0.25">
      <c r="A70" s="178">
        <v>41703</v>
      </c>
      <c r="B70" s="177" t="s">
        <v>66</v>
      </c>
      <c r="C70" s="176">
        <v>74189</v>
      </c>
      <c r="D70" s="177"/>
      <c r="E70" s="179">
        <v>41703</v>
      </c>
      <c r="F70" s="180">
        <v>0.25</v>
      </c>
      <c r="G70" s="181">
        <v>41703</v>
      </c>
      <c r="H70" s="182">
        <v>0.58333333333333337</v>
      </c>
      <c r="I70" s="183"/>
      <c r="J70" s="49"/>
      <c r="K70" s="184"/>
      <c r="L70" s="166"/>
      <c r="M70" s="134"/>
      <c r="N70" s="133"/>
      <c r="O70" s="135"/>
      <c r="P70" s="136"/>
      <c r="Q70" s="136"/>
      <c r="R70" s="137"/>
      <c r="S70" s="138"/>
      <c r="T70" s="74">
        <f t="shared" si="2"/>
        <v>10</v>
      </c>
      <c r="U70" s="74">
        <f t="shared" ref="U70" si="52">COUNTIF(T70:T376,3)</f>
        <v>0</v>
      </c>
    </row>
    <row r="71" spans="1:21" x14ac:dyDescent="0.25">
      <c r="A71" s="178">
        <v>41704</v>
      </c>
      <c r="B71" s="177" t="s">
        <v>65</v>
      </c>
      <c r="C71" s="176">
        <v>90663</v>
      </c>
      <c r="D71" s="177"/>
      <c r="E71" s="179">
        <v>41704</v>
      </c>
      <c r="F71" s="180">
        <v>0.25</v>
      </c>
      <c r="G71" s="181">
        <v>41704</v>
      </c>
      <c r="H71" s="182">
        <v>0.58333333333333337</v>
      </c>
      <c r="I71" s="183"/>
      <c r="J71" s="49"/>
      <c r="K71" s="184"/>
      <c r="L71" s="166"/>
      <c r="M71" s="134"/>
      <c r="N71" s="133"/>
      <c r="O71" s="135"/>
      <c r="P71" s="136"/>
      <c r="Q71" s="136"/>
      <c r="R71" s="137"/>
      <c r="S71" s="138"/>
      <c r="T71" s="74">
        <f t="shared" si="2"/>
        <v>10</v>
      </c>
      <c r="U71" s="74">
        <f t="shared" ref="U71" si="53">COUNTIF(T71:T377,1)</f>
        <v>2</v>
      </c>
    </row>
    <row r="72" spans="1:21" x14ac:dyDescent="0.25">
      <c r="A72" s="178">
        <v>41704</v>
      </c>
      <c r="B72" s="177" t="s">
        <v>67</v>
      </c>
      <c r="C72" s="176">
        <v>57555</v>
      </c>
      <c r="D72" s="177"/>
      <c r="E72" s="179">
        <v>41704</v>
      </c>
      <c r="F72" s="180">
        <v>0.25</v>
      </c>
      <c r="G72" s="181">
        <v>41705</v>
      </c>
      <c r="H72" s="182">
        <v>0.41666666666666669</v>
      </c>
      <c r="I72" s="183"/>
      <c r="J72" s="49"/>
      <c r="K72" s="184"/>
      <c r="L72" s="166"/>
      <c r="M72" s="134"/>
      <c r="N72" s="133"/>
      <c r="O72" s="135"/>
      <c r="P72" s="136"/>
      <c r="Q72" s="136"/>
      <c r="R72" s="137"/>
      <c r="S72" s="138"/>
      <c r="T72" s="74">
        <f t="shared" si="2"/>
        <v>10</v>
      </c>
      <c r="U72" s="74">
        <f t="shared" ref="U72" si="54">COUNTIF(T72:T378,2)</f>
        <v>0</v>
      </c>
    </row>
    <row r="73" spans="1:21" x14ac:dyDescent="0.25">
      <c r="A73" s="178"/>
      <c r="B73" s="177" t="s">
        <v>67</v>
      </c>
      <c r="C73" s="176">
        <v>57555</v>
      </c>
      <c r="D73" s="177"/>
      <c r="E73" s="179">
        <v>41704</v>
      </c>
      <c r="F73" s="180"/>
      <c r="G73" s="181"/>
      <c r="H73" s="182"/>
      <c r="I73" s="183"/>
      <c r="J73" s="49"/>
      <c r="K73" s="184"/>
      <c r="L73" s="166"/>
      <c r="M73" s="134"/>
      <c r="N73" s="133"/>
      <c r="O73" s="135"/>
      <c r="P73" s="136"/>
      <c r="Q73" s="136"/>
      <c r="R73" s="137"/>
      <c r="S73" s="138"/>
      <c r="T73" s="74">
        <f t="shared" si="2"/>
        <v>10</v>
      </c>
      <c r="U73" s="74">
        <f t="shared" ref="U73" si="55">COUNTIF(T73:T379,3)</f>
        <v>0</v>
      </c>
    </row>
    <row r="74" spans="1:21" x14ac:dyDescent="0.25">
      <c r="A74" s="178">
        <v>41707</v>
      </c>
      <c r="B74" s="177" t="s">
        <v>65</v>
      </c>
      <c r="C74" s="176">
        <v>90660</v>
      </c>
      <c r="D74" s="177"/>
      <c r="E74" s="179">
        <v>41707</v>
      </c>
      <c r="F74" s="180">
        <v>0.25</v>
      </c>
      <c r="G74" s="181">
        <v>41708</v>
      </c>
      <c r="H74" s="182">
        <v>0.41666666666666669</v>
      </c>
      <c r="I74" s="183"/>
      <c r="J74" s="49"/>
      <c r="K74" s="184"/>
      <c r="L74" s="166"/>
      <c r="M74" s="134"/>
      <c r="N74" s="133"/>
      <c r="O74" s="135"/>
      <c r="P74" s="136"/>
      <c r="Q74" s="136"/>
      <c r="R74" s="137"/>
      <c r="S74" s="138"/>
      <c r="T74" s="74">
        <f t="shared" si="2"/>
        <v>10</v>
      </c>
      <c r="U74" s="74">
        <f t="shared" ref="U74" si="56">COUNTIF(T74:T380,1)</f>
        <v>2</v>
      </c>
    </row>
    <row r="75" spans="1:21" x14ac:dyDescent="0.25">
      <c r="A75" s="178"/>
      <c r="B75" s="177" t="s">
        <v>65</v>
      </c>
      <c r="C75" s="176">
        <v>90660</v>
      </c>
      <c r="D75" s="177"/>
      <c r="E75" s="179">
        <v>41707</v>
      </c>
      <c r="F75" s="180"/>
      <c r="G75" s="181"/>
      <c r="H75" s="182"/>
      <c r="I75" s="183"/>
      <c r="J75" s="49"/>
      <c r="K75" s="184"/>
      <c r="L75" s="166"/>
      <c r="M75" s="134"/>
      <c r="N75" s="133"/>
      <c r="O75" s="135"/>
      <c r="P75" s="136"/>
      <c r="Q75" s="136"/>
      <c r="R75" s="137"/>
      <c r="S75" s="138"/>
      <c r="T75" s="74">
        <f t="shared" si="2"/>
        <v>10</v>
      </c>
      <c r="U75" s="74">
        <f t="shared" ref="U75" si="57">COUNTIF(T75:T381,2)</f>
        <v>0</v>
      </c>
    </row>
    <row r="76" spans="1:21" x14ac:dyDescent="0.25">
      <c r="A76" s="178">
        <v>41709</v>
      </c>
      <c r="B76" s="177" t="s">
        <v>66</v>
      </c>
      <c r="C76" s="176">
        <v>74034</v>
      </c>
      <c r="D76" s="177"/>
      <c r="E76" s="179">
        <v>41709</v>
      </c>
      <c r="F76" s="180">
        <v>0.25</v>
      </c>
      <c r="G76" s="181">
        <v>41710</v>
      </c>
      <c r="H76" s="182">
        <v>0.58333333333333337</v>
      </c>
      <c r="I76" s="183"/>
      <c r="J76" s="49"/>
      <c r="K76" s="184"/>
      <c r="L76" s="166"/>
      <c r="M76" s="134"/>
      <c r="N76" s="133"/>
      <c r="O76" s="135"/>
      <c r="P76" s="136"/>
      <c r="Q76" s="136"/>
      <c r="R76" s="137"/>
      <c r="S76" s="138"/>
      <c r="T76" s="74">
        <f t="shared" si="2"/>
        <v>11</v>
      </c>
      <c r="U76" s="74">
        <f t="shared" ref="U76" si="58">COUNTIF(T76:T382,3)</f>
        <v>0</v>
      </c>
    </row>
    <row r="77" spans="1:21" x14ac:dyDescent="0.25">
      <c r="A77" s="178"/>
      <c r="B77" s="177" t="s">
        <v>66</v>
      </c>
      <c r="C77" s="176">
        <v>74034</v>
      </c>
      <c r="D77" s="177"/>
      <c r="E77" s="179">
        <v>41709</v>
      </c>
      <c r="F77" s="180"/>
      <c r="G77" s="181"/>
      <c r="H77" s="182"/>
      <c r="I77" s="183"/>
      <c r="J77" s="49"/>
      <c r="K77" s="184"/>
      <c r="L77" s="166"/>
      <c r="M77" s="134"/>
      <c r="N77" s="133"/>
      <c r="O77" s="135"/>
      <c r="P77" s="136"/>
      <c r="Q77" s="136"/>
      <c r="R77" s="137"/>
      <c r="S77" s="138"/>
      <c r="T77" s="74">
        <f t="shared" si="2"/>
        <v>11</v>
      </c>
      <c r="U77" s="74">
        <f t="shared" ref="U77" si="59">COUNTIF(T77:T383,1)</f>
        <v>2</v>
      </c>
    </row>
    <row r="78" spans="1:21" x14ac:dyDescent="0.25">
      <c r="A78" s="178"/>
      <c r="B78" s="177" t="s">
        <v>66</v>
      </c>
      <c r="C78" s="176">
        <v>74034</v>
      </c>
      <c r="D78" s="177"/>
      <c r="E78" s="179">
        <v>41709</v>
      </c>
      <c r="F78" s="180"/>
      <c r="G78" s="181"/>
      <c r="H78" s="182"/>
      <c r="I78" s="183"/>
      <c r="J78" s="49"/>
      <c r="K78" s="184"/>
      <c r="L78" s="166"/>
      <c r="M78" s="134"/>
      <c r="N78" s="133"/>
      <c r="O78" s="135"/>
      <c r="P78" s="136"/>
      <c r="Q78" s="136"/>
      <c r="R78" s="137"/>
      <c r="S78" s="138"/>
      <c r="T78" s="74">
        <f t="shared" si="2"/>
        <v>11</v>
      </c>
      <c r="U78" s="74">
        <f t="shared" ref="U78" si="60">COUNTIF(T78:T384,2)</f>
        <v>0</v>
      </c>
    </row>
    <row r="79" spans="1:21" x14ac:dyDescent="0.25">
      <c r="A79" s="178">
        <v>41709</v>
      </c>
      <c r="B79" s="177" t="s">
        <v>67</v>
      </c>
      <c r="C79" s="176">
        <v>57556</v>
      </c>
      <c r="D79" s="177"/>
      <c r="E79" s="179">
        <v>41709</v>
      </c>
      <c r="F79" s="180">
        <v>0.25</v>
      </c>
      <c r="G79" s="181">
        <v>41709</v>
      </c>
      <c r="H79" s="182">
        <v>0.91666666666666663</v>
      </c>
      <c r="I79" s="183"/>
      <c r="J79" s="49"/>
      <c r="K79" s="184"/>
      <c r="L79" s="166"/>
      <c r="M79" s="134"/>
      <c r="N79" s="133"/>
      <c r="O79" s="135"/>
      <c r="P79" s="136"/>
      <c r="Q79" s="136"/>
      <c r="R79" s="137"/>
      <c r="S79" s="138"/>
      <c r="T79" s="74">
        <f t="shared" si="2"/>
        <v>11</v>
      </c>
      <c r="U79" s="74">
        <f t="shared" ref="U79" si="61">COUNTIF(T79:T385,3)</f>
        <v>0</v>
      </c>
    </row>
    <row r="80" spans="1:21" x14ac:dyDescent="0.25">
      <c r="A80" s="178">
        <v>41710</v>
      </c>
      <c r="B80" s="177" t="s">
        <v>65</v>
      </c>
      <c r="C80" s="176">
        <v>90633</v>
      </c>
      <c r="D80" s="177"/>
      <c r="E80" s="179">
        <v>41710</v>
      </c>
      <c r="F80" s="180">
        <v>0.25</v>
      </c>
      <c r="G80" s="181">
        <v>41710</v>
      </c>
      <c r="H80" s="182">
        <v>0.91666666666666663</v>
      </c>
      <c r="I80" s="183"/>
      <c r="J80" s="49"/>
      <c r="K80" s="184"/>
      <c r="L80" s="166"/>
      <c r="M80" s="134"/>
      <c r="N80" s="133"/>
      <c r="O80" s="135"/>
      <c r="P80" s="136"/>
      <c r="Q80" s="136"/>
      <c r="R80" s="137"/>
      <c r="S80" s="138"/>
      <c r="T80" s="74">
        <f t="shared" si="2"/>
        <v>11</v>
      </c>
      <c r="U80" s="74">
        <f t="shared" ref="U80" si="62">COUNTIF(T80:T386,1)</f>
        <v>2</v>
      </c>
    </row>
    <row r="81" spans="1:21" x14ac:dyDescent="0.25">
      <c r="A81" s="178">
        <v>41712</v>
      </c>
      <c r="B81" s="177" t="s">
        <v>67</v>
      </c>
      <c r="C81" s="176">
        <v>77969</v>
      </c>
      <c r="D81" s="177"/>
      <c r="E81" s="179">
        <v>41712</v>
      </c>
      <c r="F81" s="180">
        <v>0.25</v>
      </c>
      <c r="G81" s="181">
        <v>41712</v>
      </c>
      <c r="H81" s="182">
        <v>0.75</v>
      </c>
      <c r="I81" s="183"/>
      <c r="J81" s="49"/>
      <c r="K81" s="184"/>
      <c r="L81" s="166"/>
      <c r="M81" s="134"/>
      <c r="N81" s="133"/>
      <c r="O81" s="135"/>
      <c r="P81" s="136"/>
      <c r="Q81" s="136"/>
      <c r="R81" s="137"/>
      <c r="S81" s="138"/>
      <c r="T81" s="74">
        <f t="shared" si="2"/>
        <v>11</v>
      </c>
      <c r="U81" s="74">
        <f t="shared" ref="U81" si="63">COUNTIF(T81:T387,2)</f>
        <v>0</v>
      </c>
    </row>
    <row r="82" spans="1:21" x14ac:dyDescent="0.25">
      <c r="A82" s="178">
        <v>41713</v>
      </c>
      <c r="B82" s="177" t="s">
        <v>65</v>
      </c>
      <c r="C82" s="176">
        <v>90660</v>
      </c>
      <c r="D82" s="177"/>
      <c r="E82" s="179">
        <v>41713</v>
      </c>
      <c r="F82" s="180">
        <v>0.25</v>
      </c>
      <c r="G82" s="181">
        <v>41713</v>
      </c>
      <c r="H82" s="182">
        <v>0.75</v>
      </c>
      <c r="I82" s="183"/>
      <c r="J82" s="49"/>
      <c r="K82" s="184"/>
      <c r="L82" s="166"/>
      <c r="M82" s="134"/>
      <c r="N82" s="133"/>
      <c r="O82" s="135"/>
      <c r="P82" s="136"/>
      <c r="Q82" s="136"/>
      <c r="R82" s="137"/>
      <c r="S82" s="138"/>
      <c r="T82" s="74">
        <f t="shared" ref="T82:T145" si="64">_xlfn.ISOWEEKNUM(E82)</f>
        <v>11</v>
      </c>
      <c r="U82" s="74">
        <f t="shared" ref="U82" si="65">COUNTIF(T82:T388,3)</f>
        <v>0</v>
      </c>
    </row>
    <row r="83" spans="1:21" x14ac:dyDescent="0.25">
      <c r="A83" s="178">
        <v>41713</v>
      </c>
      <c r="B83" s="177" t="s">
        <v>60</v>
      </c>
      <c r="C83" s="176"/>
      <c r="D83" s="177"/>
      <c r="E83" s="179">
        <v>41713</v>
      </c>
      <c r="F83" s="180">
        <v>0.25</v>
      </c>
      <c r="G83" s="181"/>
      <c r="H83" s="182"/>
      <c r="I83" s="183"/>
      <c r="J83" s="49"/>
      <c r="K83" s="184"/>
      <c r="L83" s="166"/>
      <c r="M83" s="134"/>
      <c r="N83" s="133"/>
      <c r="O83" s="135"/>
      <c r="P83" s="136"/>
      <c r="Q83" s="136"/>
      <c r="R83" s="137"/>
      <c r="S83" s="138"/>
      <c r="T83" s="74">
        <f t="shared" si="64"/>
        <v>11</v>
      </c>
      <c r="U83" s="74">
        <f t="shared" ref="U83" si="66">COUNTIF(T83:T389,1)</f>
        <v>2</v>
      </c>
    </row>
    <row r="84" spans="1:21" x14ac:dyDescent="0.25">
      <c r="A84" s="178">
        <v>41715</v>
      </c>
      <c r="B84" s="177" t="s">
        <v>66</v>
      </c>
      <c r="C84" s="176">
        <v>74031</v>
      </c>
      <c r="D84" s="177"/>
      <c r="E84" s="179">
        <v>41715</v>
      </c>
      <c r="F84" s="180">
        <v>0.25</v>
      </c>
      <c r="G84" s="181">
        <v>41715</v>
      </c>
      <c r="H84" s="182">
        <v>0.75</v>
      </c>
      <c r="I84" s="183"/>
      <c r="J84" s="49"/>
      <c r="K84" s="184"/>
      <c r="L84" s="166"/>
      <c r="M84" s="134"/>
      <c r="N84" s="133"/>
      <c r="O84" s="135"/>
      <c r="P84" s="136"/>
      <c r="Q84" s="136"/>
      <c r="R84" s="137"/>
      <c r="S84" s="138"/>
      <c r="T84" s="74">
        <f t="shared" si="64"/>
        <v>12</v>
      </c>
      <c r="U84" s="74">
        <f t="shared" ref="U84" si="67">COUNTIF(T84:T390,2)</f>
        <v>0</v>
      </c>
    </row>
    <row r="85" spans="1:21" x14ac:dyDescent="0.25">
      <c r="A85" s="178">
        <v>41716</v>
      </c>
      <c r="B85" s="177" t="s">
        <v>67</v>
      </c>
      <c r="C85" s="176">
        <v>77953</v>
      </c>
      <c r="D85" s="177"/>
      <c r="E85" s="179">
        <v>41716</v>
      </c>
      <c r="F85" s="180">
        <v>0.25</v>
      </c>
      <c r="G85" s="181">
        <v>41716</v>
      </c>
      <c r="H85" s="182">
        <v>0.91666666666666663</v>
      </c>
      <c r="I85" s="183"/>
      <c r="J85" s="49"/>
      <c r="K85" s="184"/>
      <c r="L85" s="166"/>
      <c r="M85" s="134"/>
      <c r="N85" s="133"/>
      <c r="O85" s="135"/>
      <c r="P85" s="136"/>
      <c r="Q85" s="136"/>
      <c r="R85" s="137"/>
      <c r="S85" s="138"/>
      <c r="T85" s="74">
        <f t="shared" si="64"/>
        <v>12</v>
      </c>
      <c r="U85" s="74">
        <f t="shared" ref="U85" si="68">COUNTIF(T85:T391,3)</f>
        <v>0</v>
      </c>
    </row>
    <row r="86" spans="1:21" x14ac:dyDescent="0.25">
      <c r="A86" s="178">
        <v>41716</v>
      </c>
      <c r="B86" s="177" t="s">
        <v>65</v>
      </c>
      <c r="C86" s="176">
        <v>90641</v>
      </c>
      <c r="D86" s="177"/>
      <c r="E86" s="179">
        <v>41716</v>
      </c>
      <c r="F86" s="180">
        <v>0.25</v>
      </c>
      <c r="G86" s="181">
        <v>41716</v>
      </c>
      <c r="H86" s="182">
        <v>0.75</v>
      </c>
      <c r="I86" s="183"/>
      <c r="J86" s="49"/>
      <c r="K86" s="184"/>
      <c r="L86" s="166"/>
      <c r="M86" s="134"/>
      <c r="N86" s="133"/>
      <c r="O86" s="135"/>
      <c r="P86" s="136"/>
      <c r="Q86" s="136"/>
      <c r="R86" s="137"/>
      <c r="S86" s="138"/>
      <c r="T86" s="74">
        <f t="shared" si="64"/>
        <v>12</v>
      </c>
      <c r="U86" s="74">
        <f t="shared" ref="U86" si="69">COUNTIF(T86:T392,1)</f>
        <v>2</v>
      </c>
    </row>
    <row r="87" spans="1:21" x14ac:dyDescent="0.25">
      <c r="A87" s="178">
        <v>41717</v>
      </c>
      <c r="B87" s="177" t="s">
        <v>67</v>
      </c>
      <c r="C87" s="176">
        <v>57549</v>
      </c>
      <c r="D87" s="177"/>
      <c r="E87" s="179">
        <v>41717</v>
      </c>
      <c r="F87" s="180">
        <v>0.25</v>
      </c>
      <c r="G87" s="181">
        <v>41717</v>
      </c>
      <c r="H87" s="182">
        <v>0.75</v>
      </c>
      <c r="I87" s="183"/>
      <c r="J87" s="49"/>
      <c r="K87" s="184"/>
      <c r="L87" s="166"/>
      <c r="M87" s="134"/>
      <c r="N87" s="133"/>
      <c r="O87" s="135"/>
      <c r="P87" s="136"/>
      <c r="Q87" s="136"/>
      <c r="R87" s="137"/>
      <c r="S87" s="138"/>
      <c r="T87" s="74">
        <f t="shared" si="64"/>
        <v>12</v>
      </c>
      <c r="U87" s="74">
        <f t="shared" ref="U87" si="70">COUNTIF(T87:T393,2)</f>
        <v>0</v>
      </c>
    </row>
    <row r="88" spans="1:21" x14ac:dyDescent="0.25">
      <c r="A88" s="178">
        <v>41718</v>
      </c>
      <c r="B88" s="177" t="s">
        <v>61</v>
      </c>
      <c r="C88" s="176"/>
      <c r="D88" s="177"/>
      <c r="E88" s="179">
        <v>41718</v>
      </c>
      <c r="F88" s="180">
        <v>0.25</v>
      </c>
      <c r="G88" s="181">
        <v>41719</v>
      </c>
      <c r="H88" s="182">
        <v>0.25</v>
      </c>
      <c r="I88" s="183"/>
      <c r="J88" s="49"/>
      <c r="K88" s="184"/>
      <c r="L88" s="166"/>
      <c r="M88" s="134"/>
      <c r="N88" s="133"/>
      <c r="O88" s="135"/>
      <c r="P88" s="136"/>
      <c r="Q88" s="136"/>
      <c r="R88" s="137"/>
      <c r="S88" s="138"/>
      <c r="T88" s="74">
        <f t="shared" si="64"/>
        <v>12</v>
      </c>
      <c r="U88" s="74">
        <f t="shared" ref="U88" si="71">COUNTIF(T88:T394,3)</f>
        <v>0</v>
      </c>
    </row>
    <row r="89" spans="1:21" x14ac:dyDescent="0.25">
      <c r="A89" s="178">
        <v>41719</v>
      </c>
      <c r="B89" s="177" t="s">
        <v>67</v>
      </c>
      <c r="C89" s="176">
        <v>57775</v>
      </c>
      <c r="D89" s="177"/>
      <c r="E89" s="179">
        <v>41719</v>
      </c>
      <c r="F89" s="180">
        <v>0.25</v>
      </c>
      <c r="G89" s="181"/>
      <c r="H89" s="182"/>
      <c r="I89" s="183"/>
      <c r="J89" s="49"/>
      <c r="K89" s="184"/>
      <c r="L89" s="166"/>
      <c r="M89" s="134"/>
      <c r="N89" s="133"/>
      <c r="O89" s="135"/>
      <c r="P89" s="136"/>
      <c r="Q89" s="136"/>
      <c r="R89" s="137"/>
      <c r="S89" s="138"/>
      <c r="T89" s="74">
        <f t="shared" si="64"/>
        <v>12</v>
      </c>
      <c r="U89" s="74">
        <f t="shared" ref="U89" si="72">COUNTIF(T89:T395,1)</f>
        <v>2</v>
      </c>
    </row>
    <row r="90" spans="1:21" x14ac:dyDescent="0.25">
      <c r="A90" s="178">
        <v>41720</v>
      </c>
      <c r="B90" s="177" t="s">
        <v>64</v>
      </c>
      <c r="C90" s="176">
        <v>90047</v>
      </c>
      <c r="D90" s="177"/>
      <c r="E90" s="179">
        <v>41720</v>
      </c>
      <c r="F90" s="180">
        <v>0.25</v>
      </c>
      <c r="G90" s="181">
        <v>41721</v>
      </c>
      <c r="H90" s="182">
        <v>8.3333333333333329E-2</v>
      </c>
      <c r="I90" s="183"/>
      <c r="J90" s="49"/>
      <c r="K90" s="184"/>
      <c r="L90" s="166"/>
      <c r="M90" s="134"/>
      <c r="N90" s="133"/>
      <c r="O90" s="135"/>
      <c r="P90" s="136"/>
      <c r="Q90" s="136"/>
      <c r="R90" s="137"/>
      <c r="S90" s="138"/>
      <c r="T90" s="74">
        <f t="shared" si="64"/>
        <v>12</v>
      </c>
      <c r="U90" s="74">
        <f t="shared" ref="U90" si="73">COUNTIF(T90:T396,2)</f>
        <v>0</v>
      </c>
    </row>
    <row r="91" spans="1:21" x14ac:dyDescent="0.25">
      <c r="A91" s="178"/>
      <c r="B91" s="177" t="s">
        <v>64</v>
      </c>
      <c r="C91" s="176">
        <v>90047</v>
      </c>
      <c r="D91" s="177"/>
      <c r="E91" s="179"/>
      <c r="F91" s="180"/>
      <c r="G91" s="181"/>
      <c r="H91" s="182"/>
      <c r="I91" s="183"/>
      <c r="J91" s="49"/>
      <c r="K91" s="184"/>
      <c r="L91" s="166"/>
      <c r="M91" s="134"/>
      <c r="N91" s="133"/>
      <c r="O91" s="135"/>
      <c r="P91" s="136"/>
      <c r="Q91" s="136"/>
      <c r="R91" s="137"/>
      <c r="S91" s="138"/>
      <c r="T91" s="74">
        <f t="shared" si="64"/>
        <v>52</v>
      </c>
      <c r="U91" s="74">
        <f t="shared" ref="U91" si="74">COUNTIF(T91:T397,3)</f>
        <v>0</v>
      </c>
    </row>
    <row r="92" spans="1:21" x14ac:dyDescent="0.25">
      <c r="A92" s="178">
        <v>41722</v>
      </c>
      <c r="B92" s="177" t="s">
        <v>67</v>
      </c>
      <c r="C92" s="176">
        <v>57555</v>
      </c>
      <c r="D92" s="177"/>
      <c r="E92" s="179">
        <v>41722</v>
      </c>
      <c r="F92" s="180">
        <v>0.25</v>
      </c>
      <c r="G92" s="181">
        <v>41722</v>
      </c>
      <c r="H92" s="182">
        <v>0.58333333333333337</v>
      </c>
      <c r="I92" s="183"/>
      <c r="J92" s="49"/>
      <c r="K92" s="184"/>
      <c r="L92" s="166"/>
      <c r="M92" s="134"/>
      <c r="N92" s="133"/>
      <c r="O92" s="135"/>
      <c r="P92" s="136"/>
      <c r="Q92" s="136"/>
      <c r="R92" s="137"/>
      <c r="S92" s="138"/>
      <c r="T92" s="74">
        <f t="shared" si="64"/>
        <v>13</v>
      </c>
      <c r="U92" s="74">
        <f t="shared" ref="U92" si="75">COUNTIF(T92:T398,1)</f>
        <v>2</v>
      </c>
    </row>
    <row r="93" spans="1:21" x14ac:dyDescent="0.25">
      <c r="A93" s="178">
        <v>41723</v>
      </c>
      <c r="B93" s="177" t="s">
        <v>66</v>
      </c>
      <c r="C93" s="176">
        <v>74196</v>
      </c>
      <c r="D93" s="177"/>
      <c r="E93" s="179">
        <v>41723</v>
      </c>
      <c r="F93" s="180">
        <v>0.25</v>
      </c>
      <c r="G93" s="181">
        <v>41723</v>
      </c>
      <c r="H93" s="182">
        <v>0.58333333333333337</v>
      </c>
      <c r="I93" s="183"/>
      <c r="J93" s="49"/>
      <c r="K93" s="184"/>
      <c r="L93" s="166"/>
      <c r="M93" s="134"/>
      <c r="N93" s="133"/>
      <c r="O93" s="135"/>
      <c r="P93" s="136"/>
      <c r="Q93" s="136"/>
      <c r="R93" s="137"/>
      <c r="S93" s="138"/>
      <c r="T93" s="74">
        <f t="shared" si="64"/>
        <v>13</v>
      </c>
      <c r="U93" s="74">
        <f t="shared" ref="U93" si="76">COUNTIF(T93:T399,2)</f>
        <v>0</v>
      </c>
    </row>
    <row r="94" spans="1:21" x14ac:dyDescent="0.25">
      <c r="A94" s="178">
        <v>41724</v>
      </c>
      <c r="B94" s="177" t="s">
        <v>65</v>
      </c>
      <c r="C94" s="176">
        <v>90634</v>
      </c>
      <c r="D94" s="177"/>
      <c r="E94" s="179">
        <v>41724</v>
      </c>
      <c r="F94" s="180">
        <v>0.25</v>
      </c>
      <c r="G94" s="181">
        <v>41724</v>
      </c>
      <c r="H94" s="182">
        <v>0.91666666666666663</v>
      </c>
      <c r="I94" s="183"/>
      <c r="J94" s="49"/>
      <c r="K94" s="184"/>
      <c r="L94" s="166"/>
      <c r="M94" s="134"/>
      <c r="N94" s="133"/>
      <c r="O94" s="135"/>
      <c r="P94" s="136"/>
      <c r="Q94" s="136"/>
      <c r="R94" s="137"/>
      <c r="S94" s="138"/>
      <c r="T94" s="74">
        <f t="shared" si="64"/>
        <v>13</v>
      </c>
      <c r="U94" s="74">
        <f t="shared" ref="U94" si="77">COUNTIF(T94:T400,3)</f>
        <v>0</v>
      </c>
    </row>
    <row r="95" spans="1:21" x14ac:dyDescent="0.25">
      <c r="A95" s="178">
        <v>41725</v>
      </c>
      <c r="B95" s="177" t="s">
        <v>67</v>
      </c>
      <c r="C95" s="176">
        <v>57775</v>
      </c>
      <c r="D95" s="177"/>
      <c r="E95" s="179">
        <v>41725</v>
      </c>
      <c r="F95" s="180">
        <v>0.25</v>
      </c>
      <c r="G95" s="181">
        <v>41725</v>
      </c>
      <c r="H95" s="182">
        <v>0.58333333333333337</v>
      </c>
      <c r="I95" s="183"/>
      <c r="J95" s="49"/>
      <c r="K95" s="184"/>
      <c r="L95" s="166"/>
      <c r="M95" s="134"/>
      <c r="N95" s="133"/>
      <c r="O95" s="135"/>
      <c r="P95" s="136"/>
      <c r="Q95" s="136"/>
      <c r="R95" s="137"/>
      <c r="S95" s="138"/>
      <c r="T95" s="74">
        <f t="shared" si="64"/>
        <v>13</v>
      </c>
      <c r="U95" s="74">
        <f t="shared" ref="U95" si="78">COUNTIF(T95:T401,1)</f>
        <v>2</v>
      </c>
    </row>
    <row r="96" spans="1:21" x14ac:dyDescent="0.25">
      <c r="A96" s="178">
        <v>41725</v>
      </c>
      <c r="B96" s="177" t="s">
        <v>66</v>
      </c>
      <c r="C96" s="176">
        <v>74145</v>
      </c>
      <c r="D96" s="177"/>
      <c r="E96" s="179">
        <v>41725</v>
      </c>
      <c r="F96" s="180">
        <v>0.25</v>
      </c>
      <c r="G96" s="181">
        <v>41725</v>
      </c>
      <c r="H96" s="182">
        <v>0.75</v>
      </c>
      <c r="I96" s="183"/>
      <c r="J96" s="49"/>
      <c r="K96" s="184"/>
      <c r="L96" s="166"/>
      <c r="M96" s="134"/>
      <c r="N96" s="133"/>
      <c r="O96" s="135"/>
      <c r="P96" s="136"/>
      <c r="Q96" s="136"/>
      <c r="R96" s="137"/>
      <c r="S96" s="138"/>
      <c r="T96" s="74">
        <f t="shared" si="64"/>
        <v>13</v>
      </c>
      <c r="U96" s="74">
        <f t="shared" ref="U96" si="79">COUNTIF(T96:T402,2)</f>
        <v>0</v>
      </c>
    </row>
    <row r="97" spans="1:21" x14ac:dyDescent="0.25">
      <c r="A97" s="178">
        <v>41726</v>
      </c>
      <c r="B97" s="177" t="s">
        <v>67</v>
      </c>
      <c r="C97" s="176">
        <v>57555</v>
      </c>
      <c r="D97" s="177"/>
      <c r="E97" s="179">
        <v>41726</v>
      </c>
      <c r="F97" s="180">
        <v>0.25</v>
      </c>
      <c r="G97" s="181">
        <v>41726</v>
      </c>
      <c r="H97" s="182">
        <v>0.58333333333333337</v>
      </c>
      <c r="I97" s="183"/>
      <c r="J97" s="49"/>
      <c r="K97" s="184"/>
      <c r="L97" s="166"/>
      <c r="M97" s="134"/>
      <c r="N97" s="133"/>
      <c r="O97" s="135"/>
      <c r="P97" s="136"/>
      <c r="Q97" s="136"/>
      <c r="R97" s="137"/>
      <c r="S97" s="138"/>
      <c r="T97" s="74">
        <f t="shared" si="64"/>
        <v>13</v>
      </c>
      <c r="U97" s="74">
        <f t="shared" ref="U97" si="80">COUNTIF(T97:T403,3)</f>
        <v>0</v>
      </c>
    </row>
    <row r="98" spans="1:21" x14ac:dyDescent="0.25">
      <c r="A98" s="178">
        <v>41728</v>
      </c>
      <c r="B98" s="177" t="s">
        <v>66</v>
      </c>
      <c r="C98" s="176">
        <v>74178</v>
      </c>
      <c r="D98" s="177"/>
      <c r="E98" s="179">
        <v>41728</v>
      </c>
      <c r="F98" s="180">
        <v>0.25</v>
      </c>
      <c r="G98" s="181">
        <v>41728</v>
      </c>
      <c r="H98" s="182">
        <v>0.58333333333333337</v>
      </c>
      <c r="I98" s="183"/>
      <c r="J98" s="49"/>
      <c r="K98" s="184"/>
      <c r="L98" s="166"/>
      <c r="M98" s="134"/>
      <c r="N98" s="133"/>
      <c r="O98" s="135"/>
      <c r="P98" s="136"/>
      <c r="Q98" s="136"/>
      <c r="R98" s="137"/>
      <c r="S98" s="138"/>
      <c r="T98" s="74">
        <f t="shared" si="64"/>
        <v>13</v>
      </c>
      <c r="U98" s="74">
        <f t="shared" ref="U98" si="81">COUNTIF(T98:T404,1)</f>
        <v>2</v>
      </c>
    </row>
    <row r="99" spans="1:21" x14ac:dyDescent="0.25">
      <c r="A99" s="178">
        <v>41730</v>
      </c>
      <c r="B99" s="177" t="s">
        <v>66</v>
      </c>
      <c r="C99" s="176">
        <v>74189</v>
      </c>
      <c r="D99" s="177"/>
      <c r="E99" s="179">
        <v>41730</v>
      </c>
      <c r="F99" s="180">
        <v>0.25</v>
      </c>
      <c r="G99" s="181">
        <v>41730</v>
      </c>
      <c r="H99" s="182">
        <v>0.75</v>
      </c>
      <c r="I99" s="183"/>
      <c r="J99" s="49"/>
      <c r="K99" s="184"/>
      <c r="L99" s="166"/>
      <c r="M99" s="134"/>
      <c r="N99" s="133"/>
      <c r="O99" s="135"/>
      <c r="P99" s="136"/>
      <c r="Q99" s="136"/>
      <c r="R99" s="137"/>
      <c r="S99" s="138"/>
      <c r="T99" s="74">
        <f t="shared" si="64"/>
        <v>14</v>
      </c>
      <c r="U99" s="74">
        <f t="shared" ref="U99" si="82">COUNTIF(T99:T405,2)</f>
        <v>0</v>
      </c>
    </row>
    <row r="100" spans="1:21" x14ac:dyDescent="0.25">
      <c r="A100" s="178">
        <v>41730</v>
      </c>
      <c r="B100" s="177" t="s">
        <v>67</v>
      </c>
      <c r="C100" s="176">
        <v>77985</v>
      </c>
      <c r="D100" s="177"/>
      <c r="E100" s="179">
        <v>41730</v>
      </c>
      <c r="F100" s="180">
        <v>0.25</v>
      </c>
      <c r="G100" s="181">
        <v>41731</v>
      </c>
      <c r="H100" s="182">
        <v>0.25</v>
      </c>
      <c r="I100" s="183"/>
      <c r="J100" s="49"/>
      <c r="K100" s="184"/>
      <c r="L100" s="166"/>
      <c r="M100" s="134"/>
      <c r="N100" s="133"/>
      <c r="O100" s="135"/>
      <c r="P100" s="136"/>
      <c r="Q100" s="136"/>
      <c r="R100" s="137"/>
      <c r="S100" s="138"/>
      <c r="T100" s="74">
        <f t="shared" si="64"/>
        <v>14</v>
      </c>
      <c r="U100" s="74">
        <f t="shared" ref="U100" si="83">COUNTIF(T100:T406,3)</f>
        <v>0</v>
      </c>
    </row>
    <row r="101" spans="1:21" x14ac:dyDescent="0.25">
      <c r="A101" s="178">
        <v>41731</v>
      </c>
      <c r="B101" s="177" t="s">
        <v>64</v>
      </c>
      <c r="C101" s="176">
        <v>90049</v>
      </c>
      <c r="D101" s="177"/>
      <c r="E101" s="179">
        <v>41731</v>
      </c>
      <c r="F101" s="180">
        <v>0.25</v>
      </c>
      <c r="G101" s="181">
        <v>41732</v>
      </c>
      <c r="H101" s="182">
        <v>0.25</v>
      </c>
      <c r="I101" s="183"/>
      <c r="J101" s="49"/>
      <c r="K101" s="184"/>
      <c r="L101" s="166"/>
      <c r="M101" s="134"/>
      <c r="N101" s="133"/>
      <c r="O101" s="135"/>
      <c r="P101" s="136"/>
      <c r="Q101" s="136"/>
      <c r="R101" s="137"/>
      <c r="S101" s="138"/>
      <c r="T101" s="74">
        <f t="shared" si="64"/>
        <v>14</v>
      </c>
      <c r="U101" s="74">
        <f t="shared" ref="U101" si="84">COUNTIF(T101:T407,1)</f>
        <v>2</v>
      </c>
    </row>
    <row r="102" spans="1:21" x14ac:dyDescent="0.25">
      <c r="A102" s="178">
        <v>41732</v>
      </c>
      <c r="B102" s="177" t="s">
        <v>66</v>
      </c>
      <c r="C102" s="176">
        <v>74178</v>
      </c>
      <c r="D102" s="177"/>
      <c r="E102" s="179">
        <v>41732</v>
      </c>
      <c r="F102" s="180">
        <v>0.25</v>
      </c>
      <c r="G102" s="181">
        <v>41733</v>
      </c>
      <c r="H102" s="182">
        <v>8.3333333333333329E-2</v>
      </c>
      <c r="I102" s="183"/>
      <c r="J102" s="49"/>
      <c r="K102" s="184"/>
      <c r="L102" s="166"/>
      <c r="M102" s="134"/>
      <c r="N102" s="133"/>
      <c r="O102" s="135"/>
      <c r="P102" s="136"/>
      <c r="Q102" s="136"/>
      <c r="R102" s="137"/>
      <c r="S102" s="138"/>
      <c r="T102" s="74">
        <f t="shared" si="64"/>
        <v>14</v>
      </c>
      <c r="U102" s="74">
        <f t="shared" ref="U102" si="85">COUNTIF(T102:T408,2)</f>
        <v>0</v>
      </c>
    </row>
    <row r="103" spans="1:21" x14ac:dyDescent="0.25">
      <c r="A103" s="178">
        <v>41735</v>
      </c>
      <c r="B103" s="177" t="s">
        <v>66</v>
      </c>
      <c r="C103" s="176">
        <v>74184</v>
      </c>
      <c r="D103" s="177"/>
      <c r="E103" s="179">
        <v>41735</v>
      </c>
      <c r="F103" s="180">
        <v>0.25</v>
      </c>
      <c r="G103" s="181">
        <v>41736</v>
      </c>
      <c r="H103" s="182">
        <v>8.3333333333333329E-2</v>
      </c>
      <c r="I103" s="183"/>
      <c r="J103" s="49"/>
      <c r="K103" s="184"/>
      <c r="L103" s="166"/>
      <c r="M103" s="134"/>
      <c r="N103" s="133"/>
      <c r="O103" s="135"/>
      <c r="P103" s="136"/>
      <c r="Q103" s="136"/>
      <c r="R103" s="137"/>
      <c r="S103" s="138"/>
      <c r="T103" s="74">
        <f t="shared" si="64"/>
        <v>14</v>
      </c>
      <c r="U103" s="74">
        <f t="shared" ref="U103" si="86">COUNTIF(T103:T409,3)</f>
        <v>0</v>
      </c>
    </row>
    <row r="104" spans="1:21" x14ac:dyDescent="0.25">
      <c r="A104" s="178">
        <v>41736</v>
      </c>
      <c r="B104" s="177" t="s">
        <v>67</v>
      </c>
      <c r="C104" s="176">
        <v>77936</v>
      </c>
      <c r="D104" s="177"/>
      <c r="E104" s="179">
        <v>41736</v>
      </c>
      <c r="F104" s="180">
        <v>0.25</v>
      </c>
      <c r="G104" s="181">
        <v>41736</v>
      </c>
      <c r="H104" s="182">
        <v>0.75</v>
      </c>
      <c r="I104" s="183"/>
      <c r="J104" s="49"/>
      <c r="K104" s="184"/>
      <c r="L104" s="166"/>
      <c r="M104" s="134"/>
      <c r="N104" s="133"/>
      <c r="O104" s="135"/>
      <c r="P104" s="136"/>
      <c r="Q104" s="136"/>
      <c r="R104" s="137"/>
      <c r="S104" s="138"/>
      <c r="T104" s="74">
        <f t="shared" si="64"/>
        <v>15</v>
      </c>
      <c r="U104" s="74">
        <f t="shared" ref="U104" si="87">COUNTIF(T104:T410,1)</f>
        <v>2</v>
      </c>
    </row>
    <row r="105" spans="1:21" x14ac:dyDescent="0.25">
      <c r="A105" s="178">
        <v>41737</v>
      </c>
      <c r="B105" s="177" t="s">
        <v>66</v>
      </c>
      <c r="C105" s="176">
        <v>74013</v>
      </c>
      <c r="D105" s="177"/>
      <c r="E105" s="179">
        <v>41737</v>
      </c>
      <c r="F105" s="180">
        <v>0.25</v>
      </c>
      <c r="G105" s="181">
        <v>41738</v>
      </c>
      <c r="H105" s="182">
        <v>0.25</v>
      </c>
      <c r="I105" s="183"/>
      <c r="J105" s="49"/>
      <c r="K105" s="184"/>
      <c r="L105" s="166"/>
      <c r="M105" s="134"/>
      <c r="N105" s="133"/>
      <c r="O105" s="135"/>
      <c r="P105" s="136"/>
      <c r="Q105" s="136"/>
      <c r="R105" s="137"/>
      <c r="S105" s="138"/>
      <c r="T105" s="74">
        <f t="shared" si="64"/>
        <v>15</v>
      </c>
      <c r="U105" s="74">
        <f t="shared" ref="U105" si="88">COUNTIF(T105:T411,2)</f>
        <v>0</v>
      </c>
    </row>
    <row r="106" spans="1:21" x14ac:dyDescent="0.25">
      <c r="A106" s="178"/>
      <c r="B106" s="177" t="s">
        <v>66</v>
      </c>
      <c r="C106" s="176">
        <v>74013</v>
      </c>
      <c r="D106" s="177"/>
      <c r="E106" s="179"/>
      <c r="F106" s="180"/>
      <c r="G106" s="181"/>
      <c r="H106" s="182"/>
      <c r="I106" s="183"/>
      <c r="J106" s="49"/>
      <c r="K106" s="184"/>
      <c r="L106" s="166"/>
      <c r="M106" s="134"/>
      <c r="N106" s="133"/>
      <c r="O106" s="135"/>
      <c r="P106" s="136"/>
      <c r="Q106" s="136"/>
      <c r="R106" s="137"/>
      <c r="S106" s="138"/>
      <c r="T106" s="74">
        <f t="shared" si="64"/>
        <v>52</v>
      </c>
      <c r="U106" s="74">
        <f t="shared" ref="U106" si="89">COUNTIF(T106:T412,3)</f>
        <v>0</v>
      </c>
    </row>
    <row r="107" spans="1:21" x14ac:dyDescent="0.25">
      <c r="A107" s="178">
        <v>41738</v>
      </c>
      <c r="B107" s="177" t="s">
        <v>64</v>
      </c>
      <c r="C107" s="176">
        <v>90024</v>
      </c>
      <c r="D107" s="177"/>
      <c r="E107" s="179">
        <v>41738</v>
      </c>
      <c r="F107" s="180">
        <v>0.25</v>
      </c>
      <c r="G107" s="181">
        <v>41738</v>
      </c>
      <c r="H107" s="182">
        <v>0.91666666666666663</v>
      </c>
      <c r="I107" s="183"/>
      <c r="J107" s="49"/>
      <c r="K107" s="184"/>
      <c r="L107" s="166"/>
      <c r="M107" s="134"/>
      <c r="N107" s="133"/>
      <c r="O107" s="135"/>
      <c r="P107" s="136"/>
      <c r="Q107" s="136"/>
      <c r="R107" s="137"/>
      <c r="S107" s="138"/>
      <c r="T107" s="74">
        <f t="shared" si="64"/>
        <v>15</v>
      </c>
      <c r="U107" s="74">
        <f t="shared" ref="U107" si="90">COUNTIF(T107:T413,1)</f>
        <v>2</v>
      </c>
    </row>
    <row r="108" spans="1:21" x14ac:dyDescent="0.25">
      <c r="A108" s="178">
        <v>41739</v>
      </c>
      <c r="B108" s="177" t="s">
        <v>66</v>
      </c>
      <c r="C108" s="176">
        <v>74171</v>
      </c>
      <c r="D108" s="177"/>
      <c r="E108" s="179">
        <v>41739</v>
      </c>
      <c r="F108" s="180">
        <v>0.25</v>
      </c>
      <c r="G108" s="181">
        <v>41739</v>
      </c>
      <c r="H108" s="182">
        <v>0.75</v>
      </c>
      <c r="I108" s="183"/>
      <c r="J108" s="49"/>
      <c r="K108" s="184"/>
      <c r="L108" s="166"/>
      <c r="M108" s="134"/>
      <c r="N108" s="133"/>
      <c r="O108" s="135"/>
      <c r="P108" s="136"/>
      <c r="Q108" s="136"/>
      <c r="R108" s="137"/>
      <c r="S108" s="138"/>
      <c r="T108" s="74">
        <f t="shared" si="64"/>
        <v>15</v>
      </c>
      <c r="U108" s="74">
        <f t="shared" ref="U108" si="91">COUNTIF(T108:T414,2)</f>
        <v>0</v>
      </c>
    </row>
    <row r="109" spans="1:21" x14ac:dyDescent="0.25">
      <c r="A109" s="178"/>
      <c r="B109" s="177" t="s">
        <v>66</v>
      </c>
      <c r="C109" s="176">
        <v>74171</v>
      </c>
      <c r="D109" s="177"/>
      <c r="E109" s="179">
        <v>41739</v>
      </c>
      <c r="F109" s="180"/>
      <c r="G109" s="181"/>
      <c r="H109" s="182"/>
      <c r="I109" s="183"/>
      <c r="J109" s="49"/>
      <c r="K109" s="184"/>
      <c r="L109" s="166"/>
      <c r="M109" s="134"/>
      <c r="N109" s="133"/>
      <c r="O109" s="135"/>
      <c r="P109" s="136"/>
      <c r="Q109" s="136"/>
      <c r="R109" s="137"/>
      <c r="S109" s="138"/>
      <c r="T109" s="74">
        <f t="shared" si="64"/>
        <v>15</v>
      </c>
      <c r="U109" s="74">
        <f t="shared" ref="U109" si="92">COUNTIF(T109:T415,3)</f>
        <v>0</v>
      </c>
    </row>
    <row r="110" spans="1:21" x14ac:dyDescent="0.25">
      <c r="A110" s="178"/>
      <c r="B110" s="177" t="s">
        <v>66</v>
      </c>
      <c r="C110" s="176">
        <v>74171</v>
      </c>
      <c r="D110" s="177"/>
      <c r="E110" s="179">
        <v>41739</v>
      </c>
      <c r="F110" s="180"/>
      <c r="G110" s="181"/>
      <c r="H110" s="182"/>
      <c r="I110" s="183"/>
      <c r="J110" s="49"/>
      <c r="K110" s="184"/>
      <c r="L110" s="166"/>
      <c r="M110" s="134"/>
      <c r="N110" s="133"/>
      <c r="O110" s="135"/>
      <c r="P110" s="136"/>
      <c r="Q110" s="136"/>
      <c r="R110" s="137"/>
      <c r="S110" s="138"/>
      <c r="T110" s="74">
        <f t="shared" si="64"/>
        <v>15</v>
      </c>
      <c r="U110" s="74">
        <f t="shared" ref="U110" si="93">COUNTIF(T110:T416,1)</f>
        <v>2</v>
      </c>
    </row>
    <row r="111" spans="1:21" x14ac:dyDescent="0.25">
      <c r="A111" s="178">
        <v>41740</v>
      </c>
      <c r="B111" s="177" t="s">
        <v>67</v>
      </c>
      <c r="C111" s="176">
        <v>57549</v>
      </c>
      <c r="D111" s="177"/>
      <c r="E111" s="179">
        <v>41740</v>
      </c>
      <c r="F111" s="180">
        <v>0.25</v>
      </c>
      <c r="G111" s="181">
        <v>41740</v>
      </c>
      <c r="H111" s="182">
        <v>0.75</v>
      </c>
      <c r="I111" s="183"/>
      <c r="J111" s="49"/>
      <c r="K111" s="184"/>
      <c r="L111" s="166"/>
      <c r="M111" s="134"/>
      <c r="N111" s="133"/>
      <c r="O111" s="135"/>
      <c r="P111" s="136"/>
      <c r="Q111" s="136"/>
      <c r="R111" s="137"/>
      <c r="S111" s="138"/>
      <c r="T111" s="74">
        <f t="shared" si="64"/>
        <v>15</v>
      </c>
      <c r="U111" s="74">
        <f t="shared" ref="U111" si="94">COUNTIF(T111:T417,2)</f>
        <v>0</v>
      </c>
    </row>
    <row r="112" spans="1:21" x14ac:dyDescent="0.25">
      <c r="A112" s="178">
        <v>41742</v>
      </c>
      <c r="B112" s="177" t="s">
        <v>65</v>
      </c>
      <c r="C112" s="176">
        <v>90621</v>
      </c>
      <c r="D112" s="177"/>
      <c r="E112" s="179">
        <v>41742</v>
      </c>
      <c r="F112" s="180">
        <v>0.25</v>
      </c>
      <c r="G112" s="181">
        <v>41742</v>
      </c>
      <c r="H112" s="182">
        <v>0.91666666666666663</v>
      </c>
      <c r="I112" s="183"/>
      <c r="J112" s="49"/>
      <c r="K112" s="184"/>
      <c r="L112" s="166"/>
      <c r="M112" s="134"/>
      <c r="N112" s="133"/>
      <c r="O112" s="135"/>
      <c r="P112" s="136"/>
      <c r="Q112" s="136"/>
      <c r="R112" s="137"/>
      <c r="S112" s="138"/>
      <c r="T112" s="74">
        <f t="shared" si="64"/>
        <v>15</v>
      </c>
      <c r="U112" s="74">
        <f t="shared" ref="U112" si="95">COUNTIF(T112:T418,3)</f>
        <v>0</v>
      </c>
    </row>
    <row r="113" spans="1:21" x14ac:dyDescent="0.25">
      <c r="A113" s="178"/>
      <c r="B113" s="177" t="s">
        <v>65</v>
      </c>
      <c r="C113" s="176">
        <v>90621</v>
      </c>
      <c r="D113" s="177"/>
      <c r="E113" s="179">
        <v>41742</v>
      </c>
      <c r="F113" s="180"/>
      <c r="G113" s="181"/>
      <c r="H113" s="182"/>
      <c r="I113" s="183"/>
      <c r="J113" s="49"/>
      <c r="K113" s="184"/>
      <c r="L113" s="166"/>
      <c r="M113" s="134"/>
      <c r="N113" s="133"/>
      <c r="O113" s="135"/>
      <c r="P113" s="136"/>
      <c r="Q113" s="136"/>
      <c r="R113" s="137"/>
      <c r="S113" s="138"/>
      <c r="T113" s="74">
        <f t="shared" si="64"/>
        <v>15</v>
      </c>
      <c r="U113" s="74">
        <f t="shared" ref="U113" si="96">COUNTIF(T113:T419,1)</f>
        <v>2</v>
      </c>
    </row>
    <row r="114" spans="1:21" x14ac:dyDescent="0.25">
      <c r="A114" s="178">
        <v>41744</v>
      </c>
      <c r="B114" s="177" t="s">
        <v>68</v>
      </c>
      <c r="C114" s="176">
        <v>73111</v>
      </c>
      <c r="D114" s="177"/>
      <c r="E114" s="179">
        <v>41744</v>
      </c>
      <c r="F114" s="180">
        <v>0.25</v>
      </c>
      <c r="G114" s="181">
        <v>41744</v>
      </c>
      <c r="H114" s="182">
        <v>0.58333333333333337</v>
      </c>
      <c r="I114" s="183"/>
      <c r="J114" s="49"/>
      <c r="K114" s="184"/>
      <c r="L114" s="166"/>
      <c r="M114" s="134"/>
      <c r="N114" s="133"/>
      <c r="O114" s="135"/>
      <c r="P114" s="136"/>
      <c r="Q114" s="136"/>
      <c r="R114" s="137"/>
      <c r="S114" s="138"/>
      <c r="T114" s="74">
        <f t="shared" si="64"/>
        <v>16</v>
      </c>
      <c r="U114" s="74">
        <f t="shared" ref="U114" si="97">COUNTIF(T114:T420,2)</f>
        <v>0</v>
      </c>
    </row>
    <row r="115" spans="1:21" x14ac:dyDescent="0.25">
      <c r="A115" s="178">
        <v>41745</v>
      </c>
      <c r="B115" s="177" t="s">
        <v>65</v>
      </c>
      <c r="C115" s="176">
        <v>90627</v>
      </c>
      <c r="D115" s="177"/>
      <c r="E115" s="179">
        <v>41745</v>
      </c>
      <c r="F115" s="180">
        <v>0.25</v>
      </c>
      <c r="G115" s="181">
        <v>41746</v>
      </c>
      <c r="H115" s="182">
        <v>0.58333333333333337</v>
      </c>
      <c r="I115" s="183"/>
      <c r="J115" s="49"/>
      <c r="K115" s="184"/>
      <c r="L115" s="166"/>
      <c r="M115" s="134"/>
      <c r="N115" s="133"/>
      <c r="O115" s="135"/>
      <c r="P115" s="136"/>
      <c r="Q115" s="136"/>
      <c r="R115" s="137"/>
      <c r="S115" s="138"/>
      <c r="T115" s="74">
        <f t="shared" si="64"/>
        <v>16</v>
      </c>
      <c r="U115" s="74">
        <f t="shared" ref="U115" si="98">COUNTIF(T115:T421,3)</f>
        <v>0</v>
      </c>
    </row>
    <row r="116" spans="1:21" x14ac:dyDescent="0.25">
      <c r="A116" s="178"/>
      <c r="B116" s="177" t="s">
        <v>65</v>
      </c>
      <c r="C116" s="176">
        <v>90627</v>
      </c>
      <c r="D116" s="177"/>
      <c r="E116" s="179">
        <v>41745</v>
      </c>
      <c r="F116" s="180"/>
      <c r="G116" s="181"/>
      <c r="H116" s="182"/>
      <c r="I116" s="183"/>
      <c r="J116" s="49"/>
      <c r="K116" s="184"/>
      <c r="L116" s="166"/>
      <c r="M116" s="134"/>
      <c r="N116" s="133"/>
      <c r="O116" s="135"/>
      <c r="P116" s="136"/>
      <c r="Q116" s="136"/>
      <c r="R116" s="137"/>
      <c r="S116" s="138"/>
      <c r="T116" s="74">
        <f t="shared" si="64"/>
        <v>16</v>
      </c>
      <c r="U116" s="74">
        <f t="shared" ref="U116" si="99">COUNTIF(T116:T422,1)</f>
        <v>2</v>
      </c>
    </row>
    <row r="117" spans="1:21" x14ac:dyDescent="0.25">
      <c r="A117" s="178"/>
      <c r="B117" s="177" t="s">
        <v>65</v>
      </c>
      <c r="C117" s="176">
        <v>90627</v>
      </c>
      <c r="D117" s="177"/>
      <c r="E117" s="179">
        <v>41745</v>
      </c>
      <c r="F117" s="180"/>
      <c r="G117" s="181"/>
      <c r="H117" s="182"/>
      <c r="I117" s="183"/>
      <c r="J117" s="49"/>
      <c r="K117" s="184"/>
      <c r="L117" s="166"/>
      <c r="M117" s="134"/>
      <c r="N117" s="133"/>
      <c r="O117" s="135"/>
      <c r="P117" s="136"/>
      <c r="Q117" s="136"/>
      <c r="R117" s="137"/>
      <c r="S117" s="138"/>
      <c r="T117" s="74">
        <f t="shared" si="64"/>
        <v>16</v>
      </c>
      <c r="U117" s="74">
        <f t="shared" ref="U117" si="100">COUNTIF(T117:T423,2)</f>
        <v>0</v>
      </c>
    </row>
    <row r="118" spans="1:21" x14ac:dyDescent="0.25">
      <c r="A118" s="178">
        <v>41746</v>
      </c>
      <c r="B118" s="177" t="s">
        <v>66</v>
      </c>
      <c r="C118" s="176">
        <v>74186</v>
      </c>
      <c r="D118" s="177"/>
      <c r="E118" s="179">
        <v>41746</v>
      </c>
      <c r="F118" s="180">
        <v>0.25</v>
      </c>
      <c r="G118" s="181">
        <v>41746</v>
      </c>
      <c r="H118" s="182">
        <v>0.75</v>
      </c>
      <c r="I118" s="183"/>
      <c r="J118" s="49"/>
      <c r="K118" s="184"/>
      <c r="L118" s="166"/>
      <c r="M118" s="134"/>
      <c r="N118" s="133"/>
      <c r="O118" s="135"/>
      <c r="P118" s="136"/>
      <c r="Q118" s="136"/>
      <c r="R118" s="137"/>
      <c r="S118" s="138"/>
      <c r="T118" s="74">
        <f t="shared" si="64"/>
        <v>16</v>
      </c>
      <c r="U118" s="74">
        <f t="shared" ref="U118" si="101">COUNTIF(T118:T424,3)</f>
        <v>0</v>
      </c>
    </row>
    <row r="119" spans="1:21" x14ac:dyDescent="0.25">
      <c r="A119" s="178">
        <v>41751</v>
      </c>
      <c r="B119" s="177" t="s">
        <v>65</v>
      </c>
      <c r="C119" s="176">
        <v>90666</v>
      </c>
      <c r="D119" s="177"/>
      <c r="E119" s="179">
        <v>41751</v>
      </c>
      <c r="F119" s="180">
        <v>0.25</v>
      </c>
      <c r="G119" s="181">
        <v>41751</v>
      </c>
      <c r="H119" s="182">
        <v>0.91666666666666663</v>
      </c>
      <c r="I119" s="183"/>
      <c r="J119" s="49"/>
      <c r="K119" s="184"/>
      <c r="L119" s="166"/>
      <c r="M119" s="134"/>
      <c r="N119" s="133"/>
      <c r="O119" s="135"/>
      <c r="P119" s="136"/>
      <c r="Q119" s="136"/>
      <c r="R119" s="137"/>
      <c r="S119" s="138"/>
      <c r="T119" s="74">
        <f t="shared" si="64"/>
        <v>17</v>
      </c>
      <c r="U119" s="74">
        <f t="shared" ref="U119" si="102">COUNTIF(T119:T425,1)</f>
        <v>2</v>
      </c>
    </row>
    <row r="120" spans="1:21" x14ac:dyDescent="0.25">
      <c r="A120" s="178"/>
      <c r="B120" s="177" t="s">
        <v>65</v>
      </c>
      <c r="C120" s="176">
        <v>90666</v>
      </c>
      <c r="D120" s="177"/>
      <c r="E120" s="179"/>
      <c r="F120" s="180"/>
      <c r="G120" s="181"/>
      <c r="H120" s="182"/>
      <c r="I120" s="183"/>
      <c r="J120" s="49"/>
      <c r="K120" s="184"/>
      <c r="L120" s="166"/>
      <c r="M120" s="134"/>
      <c r="N120" s="133"/>
      <c r="O120" s="135"/>
      <c r="P120" s="136"/>
      <c r="Q120" s="136"/>
      <c r="R120" s="137"/>
      <c r="S120" s="138"/>
      <c r="T120" s="74">
        <f t="shared" si="64"/>
        <v>52</v>
      </c>
      <c r="U120" s="74">
        <f t="shared" ref="U120" si="103">COUNTIF(T120:T426,2)</f>
        <v>0</v>
      </c>
    </row>
    <row r="121" spans="1:21" x14ac:dyDescent="0.25">
      <c r="A121" s="178">
        <v>41751</v>
      </c>
      <c r="B121" s="177" t="s">
        <v>67</v>
      </c>
      <c r="C121" s="176">
        <v>57554</v>
      </c>
      <c r="D121" s="177"/>
      <c r="E121" s="179">
        <v>41751</v>
      </c>
      <c r="F121" s="180">
        <v>0.25</v>
      </c>
      <c r="G121" s="181">
        <v>41751</v>
      </c>
      <c r="H121" s="182">
        <v>0.75</v>
      </c>
      <c r="I121" s="183"/>
      <c r="J121" s="49"/>
      <c r="K121" s="184"/>
      <c r="L121" s="166"/>
      <c r="M121" s="134"/>
      <c r="N121" s="133"/>
      <c r="O121" s="135"/>
      <c r="P121" s="136"/>
      <c r="Q121" s="136"/>
      <c r="R121" s="137"/>
      <c r="S121" s="138"/>
      <c r="T121" s="74">
        <f t="shared" si="64"/>
        <v>17</v>
      </c>
      <c r="U121" s="74">
        <f t="shared" ref="U121" si="104">COUNTIF(T121:T427,3)</f>
        <v>0</v>
      </c>
    </row>
    <row r="122" spans="1:21" x14ac:dyDescent="0.25">
      <c r="A122" s="178">
        <v>41753</v>
      </c>
      <c r="B122" s="177" t="s">
        <v>68</v>
      </c>
      <c r="C122" s="176">
        <v>73185</v>
      </c>
      <c r="D122" s="177"/>
      <c r="E122" s="179">
        <v>41753</v>
      </c>
      <c r="F122" s="180">
        <v>0.25</v>
      </c>
      <c r="G122" s="181">
        <v>41753</v>
      </c>
      <c r="H122" s="182">
        <v>0.91666666666666663</v>
      </c>
      <c r="I122" s="183"/>
      <c r="J122" s="49"/>
      <c r="K122" s="184"/>
      <c r="L122" s="166"/>
      <c r="M122" s="134"/>
      <c r="N122" s="133"/>
      <c r="O122" s="135"/>
      <c r="P122" s="136"/>
      <c r="Q122" s="136"/>
      <c r="R122" s="137"/>
      <c r="S122" s="138"/>
      <c r="T122" s="74">
        <f t="shared" si="64"/>
        <v>17</v>
      </c>
      <c r="U122" s="74">
        <f t="shared" ref="U122" si="105">COUNTIF(T122:T428,1)</f>
        <v>2</v>
      </c>
    </row>
    <row r="123" spans="1:21" x14ac:dyDescent="0.25">
      <c r="A123" s="178">
        <v>41754</v>
      </c>
      <c r="B123" s="177" t="s">
        <v>64</v>
      </c>
      <c r="C123" s="176">
        <v>90035</v>
      </c>
      <c r="D123" s="177"/>
      <c r="E123" s="179">
        <v>41754</v>
      </c>
      <c r="F123" s="180">
        <v>0.25</v>
      </c>
      <c r="G123" s="181">
        <v>41755</v>
      </c>
      <c r="H123" s="182">
        <v>0.91666666666666663</v>
      </c>
      <c r="I123" s="183"/>
      <c r="J123" s="49"/>
      <c r="K123" s="184"/>
      <c r="L123" s="166"/>
      <c r="M123" s="134"/>
      <c r="N123" s="133"/>
      <c r="O123" s="135"/>
      <c r="P123" s="136"/>
      <c r="Q123" s="136"/>
      <c r="R123" s="137"/>
      <c r="S123" s="138"/>
      <c r="T123" s="74">
        <f t="shared" si="64"/>
        <v>17</v>
      </c>
      <c r="U123" s="74">
        <f t="shared" ref="U123" si="106">COUNTIF(T123:T429,2)</f>
        <v>0</v>
      </c>
    </row>
    <row r="124" spans="1:21" x14ac:dyDescent="0.25">
      <c r="A124" s="178"/>
      <c r="B124" s="177" t="s">
        <v>64</v>
      </c>
      <c r="C124" s="176">
        <v>90035</v>
      </c>
      <c r="D124" s="177"/>
      <c r="E124" s="179">
        <v>41754</v>
      </c>
      <c r="F124" s="180"/>
      <c r="G124" s="181"/>
      <c r="H124" s="182"/>
      <c r="I124" s="183"/>
      <c r="J124" s="49"/>
      <c r="K124" s="184"/>
      <c r="L124" s="166"/>
      <c r="M124" s="134"/>
      <c r="N124" s="133"/>
      <c r="O124" s="135"/>
      <c r="P124" s="136"/>
      <c r="Q124" s="136"/>
      <c r="R124" s="137"/>
      <c r="S124" s="138"/>
      <c r="T124" s="74">
        <f t="shared" si="64"/>
        <v>17</v>
      </c>
      <c r="U124" s="74">
        <f t="shared" ref="U124" si="107">COUNTIF(T124:T430,3)</f>
        <v>0</v>
      </c>
    </row>
    <row r="125" spans="1:21" x14ac:dyDescent="0.25">
      <c r="A125" s="178"/>
      <c r="B125" s="177" t="s">
        <v>64</v>
      </c>
      <c r="C125" s="176">
        <v>90035</v>
      </c>
      <c r="D125" s="177"/>
      <c r="E125" s="179">
        <v>41754</v>
      </c>
      <c r="F125" s="180"/>
      <c r="G125" s="181"/>
      <c r="H125" s="182"/>
      <c r="I125" s="183"/>
      <c r="J125" s="49"/>
      <c r="K125" s="184"/>
      <c r="L125" s="166"/>
      <c r="M125" s="134"/>
      <c r="N125" s="133"/>
      <c r="O125" s="135"/>
      <c r="P125" s="136"/>
      <c r="Q125" s="136"/>
      <c r="R125" s="137"/>
      <c r="S125" s="138"/>
      <c r="T125" s="74">
        <f t="shared" si="64"/>
        <v>17</v>
      </c>
      <c r="U125" s="74">
        <f t="shared" ref="U125" si="108">COUNTIF(T125:T431,1)</f>
        <v>2</v>
      </c>
    </row>
    <row r="126" spans="1:21" x14ac:dyDescent="0.25">
      <c r="A126" s="178"/>
      <c r="B126" s="177" t="s">
        <v>64</v>
      </c>
      <c r="C126" s="176">
        <v>90035</v>
      </c>
      <c r="D126" s="177"/>
      <c r="E126" s="179">
        <v>41754</v>
      </c>
      <c r="F126" s="180"/>
      <c r="G126" s="181"/>
      <c r="H126" s="182"/>
      <c r="I126" s="183"/>
      <c r="J126" s="49"/>
      <c r="K126" s="184"/>
      <c r="L126" s="166"/>
      <c r="M126" s="134"/>
      <c r="N126" s="133"/>
      <c r="O126" s="135"/>
      <c r="P126" s="136"/>
      <c r="Q126" s="136"/>
      <c r="R126" s="137"/>
      <c r="S126" s="138"/>
      <c r="T126" s="74">
        <f t="shared" si="64"/>
        <v>17</v>
      </c>
      <c r="U126" s="74">
        <f t="shared" ref="U126" si="109">COUNTIF(T126:T432,2)</f>
        <v>0</v>
      </c>
    </row>
    <row r="127" spans="1:21" x14ac:dyDescent="0.25">
      <c r="A127" s="178"/>
      <c r="B127" s="177" t="s">
        <v>64</v>
      </c>
      <c r="C127" s="176">
        <v>90035</v>
      </c>
      <c r="D127" s="177"/>
      <c r="E127" s="179">
        <v>41754</v>
      </c>
      <c r="F127" s="180"/>
      <c r="G127" s="181"/>
      <c r="H127" s="182"/>
      <c r="I127" s="183"/>
      <c r="J127" s="49"/>
      <c r="K127" s="184"/>
      <c r="L127" s="166"/>
      <c r="M127" s="134"/>
      <c r="N127" s="133"/>
      <c r="O127" s="135"/>
      <c r="P127" s="136"/>
      <c r="Q127" s="136"/>
      <c r="R127" s="137"/>
      <c r="S127" s="138"/>
      <c r="T127" s="74">
        <f t="shared" si="64"/>
        <v>17</v>
      </c>
      <c r="U127" s="74">
        <f t="shared" ref="U127" si="110">COUNTIF(T127:T433,3)</f>
        <v>0</v>
      </c>
    </row>
    <row r="128" spans="1:21" x14ac:dyDescent="0.25">
      <c r="A128" s="178"/>
      <c r="B128" s="177" t="s">
        <v>64</v>
      </c>
      <c r="C128" s="176">
        <v>90035</v>
      </c>
      <c r="D128" s="177"/>
      <c r="E128" s="179">
        <v>41754</v>
      </c>
      <c r="F128" s="180"/>
      <c r="G128" s="181"/>
      <c r="H128" s="182"/>
      <c r="I128" s="183"/>
      <c r="J128" s="49"/>
      <c r="K128" s="184"/>
      <c r="L128" s="166"/>
      <c r="M128" s="134"/>
      <c r="N128" s="133"/>
      <c r="O128" s="135"/>
      <c r="P128" s="136"/>
      <c r="Q128" s="136"/>
      <c r="R128" s="137"/>
      <c r="S128" s="138"/>
      <c r="T128" s="74">
        <f t="shared" si="64"/>
        <v>17</v>
      </c>
      <c r="U128" s="74">
        <f t="shared" ref="U128" si="111">COUNTIF(T128:T434,1)</f>
        <v>2</v>
      </c>
    </row>
    <row r="129" spans="1:21" x14ac:dyDescent="0.25">
      <c r="A129" s="178">
        <v>41758</v>
      </c>
      <c r="B129" s="177" t="s">
        <v>66</v>
      </c>
      <c r="C129" s="176">
        <v>74182</v>
      </c>
      <c r="D129" s="177"/>
      <c r="E129" s="179">
        <v>41758</v>
      </c>
      <c r="F129" s="180">
        <v>0.25</v>
      </c>
      <c r="G129" s="181">
        <v>41758</v>
      </c>
      <c r="H129" s="182">
        <v>0.58333333333333337</v>
      </c>
      <c r="I129" s="183"/>
      <c r="J129" s="49"/>
      <c r="K129" s="184"/>
      <c r="L129" s="166"/>
      <c r="M129" s="134"/>
      <c r="N129" s="133"/>
      <c r="O129" s="135"/>
      <c r="P129" s="136"/>
      <c r="Q129" s="136"/>
      <c r="R129" s="137"/>
      <c r="S129" s="138"/>
      <c r="T129" s="74">
        <f t="shared" si="64"/>
        <v>18</v>
      </c>
      <c r="U129" s="74">
        <f t="shared" ref="U129" si="112">COUNTIF(T129:T435,2)</f>
        <v>0</v>
      </c>
    </row>
    <row r="130" spans="1:21" x14ac:dyDescent="0.25">
      <c r="A130" s="178">
        <v>41759</v>
      </c>
      <c r="B130" s="177" t="s">
        <v>66</v>
      </c>
      <c r="C130" s="176">
        <v>74157</v>
      </c>
      <c r="D130" s="177"/>
      <c r="E130" s="179">
        <v>41759</v>
      </c>
      <c r="F130" s="180">
        <v>0.25</v>
      </c>
      <c r="G130" s="181">
        <v>41759</v>
      </c>
      <c r="H130" s="182">
        <v>0.58333333333333337</v>
      </c>
      <c r="I130" s="183"/>
      <c r="J130" s="49"/>
      <c r="K130" s="184"/>
      <c r="L130" s="166"/>
      <c r="M130" s="134"/>
      <c r="N130" s="133"/>
      <c r="O130" s="135"/>
      <c r="P130" s="136"/>
      <c r="Q130" s="136"/>
      <c r="R130" s="137"/>
      <c r="S130" s="138"/>
      <c r="T130" s="74">
        <f t="shared" si="64"/>
        <v>18</v>
      </c>
      <c r="U130" s="74">
        <f t="shared" ref="U130" si="113">COUNTIF(T130:T436,3)</f>
        <v>0</v>
      </c>
    </row>
    <row r="131" spans="1:21" x14ac:dyDescent="0.25">
      <c r="A131" s="178">
        <v>41762</v>
      </c>
      <c r="B131" s="177" t="s">
        <v>64</v>
      </c>
      <c r="C131" s="176">
        <v>90047</v>
      </c>
      <c r="D131" s="177"/>
      <c r="E131" s="179">
        <v>41762</v>
      </c>
      <c r="F131" s="180">
        <v>0.25</v>
      </c>
      <c r="G131" s="181"/>
      <c r="H131" s="182"/>
      <c r="I131" s="183"/>
      <c r="J131" s="49"/>
      <c r="K131" s="184"/>
      <c r="L131" s="166"/>
      <c r="M131" s="134"/>
      <c r="N131" s="133"/>
      <c r="O131" s="135"/>
      <c r="P131" s="136"/>
      <c r="Q131" s="136"/>
      <c r="R131" s="137"/>
      <c r="S131" s="138"/>
      <c r="T131" s="74">
        <f t="shared" si="64"/>
        <v>18</v>
      </c>
      <c r="U131" s="74">
        <f t="shared" ref="U131" si="114">COUNTIF(T131:T437,1)</f>
        <v>2</v>
      </c>
    </row>
    <row r="132" spans="1:21" x14ac:dyDescent="0.25">
      <c r="A132" s="178"/>
      <c r="B132" s="177" t="s">
        <v>64</v>
      </c>
      <c r="C132" s="176">
        <v>90047</v>
      </c>
      <c r="D132" s="177"/>
      <c r="E132" s="179">
        <v>41762</v>
      </c>
      <c r="F132" s="180"/>
      <c r="G132" s="181"/>
      <c r="H132" s="182"/>
      <c r="I132" s="183"/>
      <c r="J132" s="49"/>
      <c r="K132" s="184"/>
      <c r="L132" s="166"/>
      <c r="M132" s="134"/>
      <c r="N132" s="133"/>
      <c r="O132" s="135"/>
      <c r="P132" s="136"/>
      <c r="Q132" s="136"/>
      <c r="R132" s="137"/>
      <c r="S132" s="138"/>
      <c r="T132" s="74">
        <f t="shared" si="64"/>
        <v>18</v>
      </c>
      <c r="U132" s="74">
        <f t="shared" ref="U132" si="115">COUNTIF(T132:T438,2)</f>
        <v>0</v>
      </c>
    </row>
    <row r="133" spans="1:21" x14ac:dyDescent="0.25">
      <c r="A133" s="178"/>
      <c r="B133" s="177" t="s">
        <v>64</v>
      </c>
      <c r="C133" s="176">
        <v>90047</v>
      </c>
      <c r="D133" s="177"/>
      <c r="E133" s="179">
        <v>41762</v>
      </c>
      <c r="F133" s="180"/>
      <c r="G133" s="181"/>
      <c r="H133" s="182"/>
      <c r="I133" s="183"/>
      <c r="J133" s="49"/>
      <c r="K133" s="184"/>
      <c r="L133" s="166"/>
      <c r="M133" s="134"/>
      <c r="N133" s="133"/>
      <c r="O133" s="135"/>
      <c r="P133" s="136"/>
      <c r="Q133" s="136"/>
      <c r="R133" s="137"/>
      <c r="S133" s="138"/>
      <c r="T133" s="74">
        <f t="shared" si="64"/>
        <v>18</v>
      </c>
      <c r="U133" s="74">
        <f t="shared" ref="U133" si="116">COUNTIF(T133:T439,3)</f>
        <v>0</v>
      </c>
    </row>
    <row r="134" spans="1:21" x14ac:dyDescent="0.25">
      <c r="A134" s="178">
        <v>41644</v>
      </c>
      <c r="B134" s="177" t="s">
        <v>67</v>
      </c>
      <c r="C134" s="176">
        <v>77911</v>
      </c>
      <c r="D134" s="177"/>
      <c r="E134" s="179">
        <v>41644</v>
      </c>
      <c r="F134" s="180">
        <v>0.25</v>
      </c>
      <c r="G134" s="181">
        <v>41644</v>
      </c>
      <c r="H134" s="182">
        <v>0.75</v>
      </c>
      <c r="I134" s="183"/>
      <c r="J134" s="49"/>
      <c r="K134" s="184"/>
      <c r="L134" s="166"/>
      <c r="M134" s="134"/>
      <c r="N134" s="133"/>
      <c r="O134" s="135"/>
      <c r="P134" s="136"/>
      <c r="Q134" s="136"/>
      <c r="R134" s="137"/>
      <c r="S134" s="138"/>
      <c r="T134" s="74">
        <f t="shared" si="64"/>
        <v>1</v>
      </c>
      <c r="U134" s="74">
        <f t="shared" ref="U134" si="117">COUNTIF(T134:T440,1)</f>
        <v>2</v>
      </c>
    </row>
    <row r="135" spans="1:21" x14ac:dyDescent="0.25">
      <c r="A135" s="178"/>
      <c r="B135" s="177" t="s">
        <v>67</v>
      </c>
      <c r="C135" s="176">
        <v>77911</v>
      </c>
      <c r="D135" s="177"/>
      <c r="E135" s="179">
        <v>41644</v>
      </c>
      <c r="F135" s="180"/>
      <c r="G135" s="181"/>
      <c r="H135" s="182"/>
      <c r="I135" s="183"/>
      <c r="J135" s="49"/>
      <c r="K135" s="184"/>
      <c r="L135" s="166"/>
      <c r="M135" s="134"/>
      <c r="N135" s="133"/>
      <c r="O135" s="135"/>
      <c r="P135" s="136"/>
      <c r="Q135" s="136"/>
      <c r="R135" s="137"/>
      <c r="S135" s="138"/>
      <c r="T135" s="74">
        <f t="shared" si="64"/>
        <v>1</v>
      </c>
      <c r="U135" s="74">
        <f t="shared" ref="U135" si="118">COUNTIF(T135:T441,2)</f>
        <v>0</v>
      </c>
    </row>
    <row r="136" spans="1:21" x14ac:dyDescent="0.25">
      <c r="A136" s="178">
        <v>41762</v>
      </c>
      <c r="B136" s="177" t="s">
        <v>64</v>
      </c>
      <c r="C136" s="176">
        <v>90047</v>
      </c>
      <c r="D136" s="177"/>
      <c r="E136" s="179">
        <v>41762</v>
      </c>
      <c r="F136" s="180">
        <v>0.25</v>
      </c>
      <c r="G136" s="181">
        <v>41763</v>
      </c>
      <c r="H136" s="182">
        <v>0.91666666666666663</v>
      </c>
      <c r="I136" s="183"/>
      <c r="J136" s="49"/>
      <c r="K136" s="184"/>
      <c r="L136" s="166"/>
      <c r="M136" s="134"/>
      <c r="N136" s="133"/>
      <c r="O136" s="135"/>
      <c r="P136" s="136"/>
      <c r="Q136" s="136"/>
      <c r="R136" s="137"/>
      <c r="S136" s="138"/>
      <c r="T136" s="74">
        <f t="shared" si="64"/>
        <v>18</v>
      </c>
      <c r="U136" s="74">
        <f t="shared" ref="U136" si="119">COUNTIF(T136:T442,3)</f>
        <v>0</v>
      </c>
    </row>
    <row r="137" spans="1:21" x14ac:dyDescent="0.25">
      <c r="A137" s="178"/>
      <c r="B137" s="177" t="s">
        <v>64</v>
      </c>
      <c r="C137" s="176">
        <v>90047</v>
      </c>
      <c r="D137" s="177"/>
      <c r="E137" s="179"/>
      <c r="F137" s="180"/>
      <c r="G137" s="181"/>
      <c r="H137" s="182"/>
      <c r="I137" s="183"/>
      <c r="J137" s="49"/>
      <c r="K137" s="184"/>
      <c r="L137" s="166"/>
      <c r="M137" s="134"/>
      <c r="N137" s="133"/>
      <c r="O137" s="135"/>
      <c r="P137" s="136"/>
      <c r="Q137" s="136"/>
      <c r="R137" s="137"/>
      <c r="S137" s="138"/>
      <c r="T137" s="74">
        <f t="shared" si="64"/>
        <v>52</v>
      </c>
      <c r="U137" s="74">
        <f t="shared" ref="U137" si="120">COUNTIF(T137:T443,1)</f>
        <v>0</v>
      </c>
    </row>
    <row r="138" spans="1:21" x14ac:dyDescent="0.25">
      <c r="A138" s="178">
        <v>41766</v>
      </c>
      <c r="B138" s="177" t="s">
        <v>68</v>
      </c>
      <c r="C138" s="176">
        <v>73185</v>
      </c>
      <c r="D138" s="177"/>
      <c r="E138" s="179">
        <v>41766</v>
      </c>
      <c r="F138" s="180">
        <v>0.25</v>
      </c>
      <c r="G138" s="181">
        <v>41766</v>
      </c>
      <c r="H138" s="182">
        <v>0.75</v>
      </c>
      <c r="I138" s="183"/>
      <c r="J138" s="49"/>
      <c r="K138" s="184"/>
      <c r="L138" s="166"/>
      <c r="M138" s="134"/>
      <c r="N138" s="133"/>
      <c r="O138" s="135"/>
      <c r="P138" s="136"/>
      <c r="Q138" s="136"/>
      <c r="R138" s="137"/>
      <c r="S138" s="138"/>
      <c r="T138" s="74">
        <f t="shared" si="64"/>
        <v>19</v>
      </c>
      <c r="U138" s="74">
        <f t="shared" ref="U138" si="121">COUNTIF(T138:T444,2)</f>
        <v>0</v>
      </c>
    </row>
    <row r="139" spans="1:21" x14ac:dyDescent="0.25">
      <c r="A139" s="178">
        <v>41707</v>
      </c>
      <c r="B139" s="177" t="s">
        <v>65</v>
      </c>
      <c r="C139" s="176">
        <v>90632</v>
      </c>
      <c r="D139" s="177"/>
      <c r="E139" s="179">
        <v>41707</v>
      </c>
      <c r="F139" s="180"/>
      <c r="G139" s="181"/>
      <c r="H139" s="182"/>
      <c r="I139" s="183"/>
      <c r="J139" s="49"/>
      <c r="K139" s="184"/>
      <c r="L139" s="166"/>
      <c r="M139" s="134"/>
      <c r="N139" s="133"/>
      <c r="O139" s="135"/>
      <c r="P139" s="136"/>
      <c r="Q139" s="136"/>
      <c r="R139" s="137"/>
      <c r="S139" s="138"/>
      <c r="T139" s="74">
        <f t="shared" si="64"/>
        <v>10</v>
      </c>
      <c r="U139" s="74">
        <f t="shared" ref="U139" si="122">COUNTIF(T139:T445,3)</f>
        <v>0</v>
      </c>
    </row>
    <row r="140" spans="1:21" x14ac:dyDescent="0.25">
      <c r="A140" s="178"/>
      <c r="B140" s="177" t="s">
        <v>65</v>
      </c>
      <c r="C140" s="176">
        <v>90632</v>
      </c>
      <c r="D140" s="177"/>
      <c r="E140" s="179">
        <v>41707</v>
      </c>
      <c r="F140" s="180"/>
      <c r="G140" s="181"/>
      <c r="H140" s="182"/>
      <c r="I140" s="183"/>
      <c r="J140" s="49"/>
      <c r="K140" s="184"/>
      <c r="L140" s="166"/>
      <c r="M140" s="134"/>
      <c r="N140" s="133"/>
      <c r="O140" s="135"/>
      <c r="P140" s="136"/>
      <c r="Q140" s="136"/>
      <c r="R140" s="137"/>
      <c r="S140" s="138"/>
      <c r="T140" s="74">
        <f t="shared" si="64"/>
        <v>10</v>
      </c>
      <c r="U140" s="74">
        <f t="shared" ref="U140" si="123">COUNTIF(T140:T446,1)</f>
        <v>0</v>
      </c>
    </row>
    <row r="141" spans="1:21" x14ac:dyDescent="0.25">
      <c r="A141" s="178">
        <v>41771</v>
      </c>
      <c r="B141" s="177" t="s">
        <v>65</v>
      </c>
      <c r="C141" s="176">
        <v>90675</v>
      </c>
      <c r="D141" s="177"/>
      <c r="E141" s="179">
        <v>41771</v>
      </c>
      <c r="F141" s="180">
        <v>0.25</v>
      </c>
      <c r="G141" s="181">
        <v>41772</v>
      </c>
      <c r="H141" s="182">
        <v>0.58333333333333337</v>
      </c>
      <c r="I141" s="183"/>
      <c r="J141" s="49"/>
      <c r="K141" s="184"/>
      <c r="L141" s="166"/>
      <c r="M141" s="134"/>
      <c r="N141" s="133"/>
      <c r="O141" s="135"/>
      <c r="P141" s="136"/>
      <c r="Q141" s="136"/>
      <c r="R141" s="137"/>
      <c r="S141" s="138"/>
      <c r="T141" s="74">
        <f t="shared" si="64"/>
        <v>20</v>
      </c>
      <c r="U141" s="74">
        <f t="shared" ref="U141" si="124">COUNTIF(T141:T447,2)</f>
        <v>0</v>
      </c>
    </row>
    <row r="142" spans="1:21" x14ac:dyDescent="0.25">
      <c r="A142" s="178"/>
      <c r="B142" s="177" t="s">
        <v>65</v>
      </c>
      <c r="C142" s="176">
        <v>90675</v>
      </c>
      <c r="D142" s="177"/>
      <c r="E142" s="179">
        <v>41771</v>
      </c>
      <c r="F142" s="180"/>
      <c r="G142" s="181"/>
      <c r="H142" s="182"/>
      <c r="I142" s="183"/>
      <c r="J142" s="49"/>
      <c r="K142" s="184"/>
      <c r="L142" s="166"/>
      <c r="M142" s="134"/>
      <c r="N142" s="133"/>
      <c r="O142" s="135"/>
      <c r="P142" s="136"/>
      <c r="Q142" s="136"/>
      <c r="R142" s="137"/>
      <c r="S142" s="138"/>
      <c r="T142" s="74">
        <f t="shared" si="64"/>
        <v>20</v>
      </c>
      <c r="U142" s="74">
        <f t="shared" ref="U142" si="125">COUNTIF(T142:T448,3)</f>
        <v>0</v>
      </c>
    </row>
    <row r="143" spans="1:21" x14ac:dyDescent="0.25">
      <c r="A143" s="178">
        <v>41774</v>
      </c>
      <c r="B143" s="177" t="s">
        <v>64</v>
      </c>
      <c r="C143" s="176">
        <v>90021</v>
      </c>
      <c r="D143" s="177"/>
      <c r="E143" s="179">
        <v>41774</v>
      </c>
      <c r="F143" s="180">
        <v>0.25</v>
      </c>
      <c r="G143" s="181">
        <v>41774</v>
      </c>
      <c r="H143" s="182">
        <v>0.91666666666666663</v>
      </c>
      <c r="I143" s="183"/>
      <c r="J143" s="49"/>
      <c r="K143" s="184"/>
      <c r="L143" s="166"/>
      <c r="M143" s="134"/>
      <c r="N143" s="133"/>
      <c r="O143" s="135"/>
      <c r="P143" s="136"/>
      <c r="Q143" s="136"/>
      <c r="R143" s="137"/>
      <c r="S143" s="138"/>
      <c r="T143" s="74">
        <f t="shared" si="64"/>
        <v>20</v>
      </c>
      <c r="U143" s="74">
        <f t="shared" ref="U143" si="126">COUNTIF(T143:T449,1)</f>
        <v>0</v>
      </c>
    </row>
    <row r="144" spans="1:21" x14ac:dyDescent="0.25">
      <c r="A144" s="178"/>
      <c r="B144" s="177" t="s">
        <v>64</v>
      </c>
      <c r="C144" s="176">
        <v>90021</v>
      </c>
      <c r="D144" s="177"/>
      <c r="E144" s="179">
        <v>41774</v>
      </c>
      <c r="F144" s="180"/>
      <c r="G144" s="181"/>
      <c r="H144" s="182"/>
      <c r="I144" s="183"/>
      <c r="J144" s="49"/>
      <c r="K144" s="184"/>
      <c r="L144" s="166"/>
      <c r="M144" s="134"/>
      <c r="N144" s="133"/>
      <c r="O144" s="135"/>
      <c r="P144" s="136"/>
      <c r="Q144" s="136"/>
      <c r="R144" s="137"/>
      <c r="S144" s="138"/>
      <c r="T144" s="74">
        <f t="shared" si="64"/>
        <v>20</v>
      </c>
      <c r="U144" s="74">
        <f t="shared" ref="U144" si="127">COUNTIF(T144:T450,2)</f>
        <v>0</v>
      </c>
    </row>
    <row r="145" spans="1:21" x14ac:dyDescent="0.25">
      <c r="A145" s="178">
        <v>41775</v>
      </c>
      <c r="B145" s="177" t="s">
        <v>67</v>
      </c>
      <c r="C145" s="176">
        <v>77990</v>
      </c>
      <c r="D145" s="177"/>
      <c r="E145" s="179">
        <v>41775</v>
      </c>
      <c r="F145" s="180">
        <v>0.25</v>
      </c>
      <c r="G145" s="181"/>
      <c r="H145" s="182"/>
      <c r="I145" s="183"/>
      <c r="J145" s="49"/>
      <c r="K145" s="184"/>
      <c r="L145" s="166"/>
      <c r="M145" s="134"/>
      <c r="N145" s="133"/>
      <c r="O145" s="135"/>
      <c r="P145" s="136"/>
      <c r="Q145" s="136"/>
      <c r="R145" s="137"/>
      <c r="S145" s="138"/>
      <c r="T145" s="74">
        <f t="shared" si="64"/>
        <v>20</v>
      </c>
      <c r="U145" s="74">
        <f t="shared" ref="U145" si="128">COUNTIF(T145:T451,3)</f>
        <v>0</v>
      </c>
    </row>
    <row r="146" spans="1:21" x14ac:dyDescent="0.25">
      <c r="A146" s="178"/>
      <c r="B146" s="177" t="s">
        <v>67</v>
      </c>
      <c r="C146" s="176">
        <v>77990</v>
      </c>
      <c r="D146" s="177"/>
      <c r="E146" s="179">
        <v>41775</v>
      </c>
      <c r="F146" s="180"/>
      <c r="G146" s="181"/>
      <c r="H146" s="182"/>
      <c r="I146" s="183"/>
      <c r="J146" s="49"/>
      <c r="K146" s="184"/>
      <c r="L146" s="166"/>
      <c r="M146" s="134"/>
      <c r="N146" s="133"/>
      <c r="O146" s="135"/>
      <c r="P146" s="136"/>
      <c r="Q146" s="136"/>
      <c r="R146" s="137"/>
      <c r="S146" s="138"/>
      <c r="T146" s="74">
        <f t="shared" ref="T146:T209" si="129">_xlfn.ISOWEEKNUM(E146)</f>
        <v>20</v>
      </c>
      <c r="U146" s="74">
        <f t="shared" ref="U146" si="130">COUNTIF(T146:T452,1)</f>
        <v>0</v>
      </c>
    </row>
    <row r="147" spans="1:21" x14ac:dyDescent="0.25">
      <c r="A147" s="178">
        <v>41777</v>
      </c>
      <c r="B147" s="177" t="s">
        <v>64</v>
      </c>
      <c r="C147" s="176">
        <v>90035</v>
      </c>
      <c r="D147" s="177"/>
      <c r="E147" s="179">
        <v>41777</v>
      </c>
      <c r="F147" s="180">
        <v>0.25</v>
      </c>
      <c r="G147" s="181"/>
      <c r="H147" s="182"/>
      <c r="I147" s="183"/>
      <c r="J147" s="49"/>
      <c r="K147" s="184"/>
      <c r="L147" s="166"/>
      <c r="M147" s="134"/>
      <c r="N147" s="133"/>
      <c r="O147" s="135"/>
      <c r="P147" s="136"/>
      <c r="Q147" s="136"/>
      <c r="R147" s="137"/>
      <c r="S147" s="138"/>
      <c r="T147" s="74">
        <f t="shared" si="129"/>
        <v>20</v>
      </c>
      <c r="U147" s="74">
        <f t="shared" ref="U147" si="131">COUNTIF(T147:T453,2)</f>
        <v>0</v>
      </c>
    </row>
    <row r="148" spans="1:21" x14ac:dyDescent="0.25">
      <c r="A148" s="178"/>
      <c r="B148" s="177" t="s">
        <v>64</v>
      </c>
      <c r="C148" s="176">
        <v>90035</v>
      </c>
      <c r="D148" s="177"/>
      <c r="E148" s="179">
        <v>41777</v>
      </c>
      <c r="F148" s="180"/>
      <c r="G148" s="181"/>
      <c r="H148" s="182"/>
      <c r="I148" s="183"/>
      <c r="J148" s="49"/>
      <c r="K148" s="184"/>
      <c r="L148" s="166"/>
      <c r="M148" s="134"/>
      <c r="N148" s="133"/>
      <c r="O148" s="135"/>
      <c r="P148" s="136"/>
      <c r="Q148" s="136"/>
      <c r="R148" s="137"/>
      <c r="S148" s="138"/>
      <c r="T148" s="74">
        <f t="shared" si="129"/>
        <v>20</v>
      </c>
      <c r="U148" s="74">
        <f t="shared" ref="U148" si="132">COUNTIF(T148:T454,3)</f>
        <v>0</v>
      </c>
    </row>
    <row r="149" spans="1:21" x14ac:dyDescent="0.25">
      <c r="A149" s="178"/>
      <c r="B149" s="177" t="s">
        <v>64</v>
      </c>
      <c r="C149" s="176">
        <v>90035</v>
      </c>
      <c r="D149" s="177"/>
      <c r="E149" s="179">
        <v>41777</v>
      </c>
      <c r="F149" s="180"/>
      <c r="G149" s="181"/>
      <c r="H149" s="182"/>
      <c r="I149" s="183"/>
      <c r="J149" s="49"/>
      <c r="K149" s="184"/>
      <c r="L149" s="166"/>
      <c r="M149" s="134"/>
      <c r="N149" s="133"/>
      <c r="O149" s="135"/>
      <c r="P149" s="136"/>
      <c r="Q149" s="136"/>
      <c r="R149" s="137"/>
      <c r="S149" s="138"/>
      <c r="T149" s="74">
        <f t="shared" si="129"/>
        <v>20</v>
      </c>
      <c r="U149" s="74">
        <f t="shared" ref="U149" si="133">COUNTIF(T149:T455,1)</f>
        <v>0</v>
      </c>
    </row>
    <row r="150" spans="1:21" x14ac:dyDescent="0.25">
      <c r="A150" s="178"/>
      <c r="B150" s="177" t="s">
        <v>64</v>
      </c>
      <c r="C150" s="176">
        <v>90035</v>
      </c>
      <c r="D150" s="177"/>
      <c r="E150" s="179">
        <v>41777</v>
      </c>
      <c r="F150" s="180"/>
      <c r="G150" s="181"/>
      <c r="H150" s="182"/>
      <c r="I150" s="183"/>
      <c r="J150" s="49"/>
      <c r="K150" s="184"/>
      <c r="L150" s="166"/>
      <c r="M150" s="134"/>
      <c r="N150" s="133"/>
      <c r="O150" s="135"/>
      <c r="P150" s="136"/>
      <c r="Q150" s="136"/>
      <c r="R150" s="137"/>
      <c r="S150" s="138"/>
      <c r="T150" s="74">
        <f t="shared" si="129"/>
        <v>20</v>
      </c>
      <c r="U150" s="74">
        <f t="shared" ref="U150" si="134">COUNTIF(T150:T456,2)</f>
        <v>0</v>
      </c>
    </row>
    <row r="151" spans="1:21" x14ac:dyDescent="0.25">
      <c r="A151" s="178">
        <v>41775</v>
      </c>
      <c r="B151" s="177" t="s">
        <v>67</v>
      </c>
      <c r="C151" s="176">
        <v>77990</v>
      </c>
      <c r="D151" s="177"/>
      <c r="E151" s="179">
        <v>41775</v>
      </c>
      <c r="F151" s="180">
        <v>0.25</v>
      </c>
      <c r="G151" s="181">
        <v>41776</v>
      </c>
      <c r="H151" s="182">
        <v>8.3333333333333329E-2</v>
      </c>
      <c r="I151" s="183"/>
      <c r="J151" s="49"/>
      <c r="K151" s="184"/>
      <c r="L151" s="166"/>
      <c r="M151" s="134"/>
      <c r="N151" s="133"/>
      <c r="O151" s="135"/>
      <c r="P151" s="136"/>
      <c r="Q151" s="136"/>
      <c r="R151" s="137"/>
      <c r="S151" s="138"/>
      <c r="T151" s="74">
        <f t="shared" si="129"/>
        <v>20</v>
      </c>
      <c r="U151" s="74">
        <f t="shared" ref="U151" si="135">COUNTIF(T151:T457,3)</f>
        <v>0</v>
      </c>
    </row>
    <row r="152" spans="1:21" x14ac:dyDescent="0.25">
      <c r="A152" s="178">
        <v>41779</v>
      </c>
      <c r="B152" s="177" t="s">
        <v>64</v>
      </c>
      <c r="C152" s="176">
        <v>90035</v>
      </c>
      <c r="D152" s="177"/>
      <c r="E152" s="179">
        <v>41779</v>
      </c>
      <c r="F152" s="180">
        <v>0.25</v>
      </c>
      <c r="G152" s="181">
        <v>41781</v>
      </c>
      <c r="H152" s="182">
        <v>0.25</v>
      </c>
      <c r="I152" s="183"/>
      <c r="J152" s="49"/>
      <c r="K152" s="184"/>
      <c r="L152" s="166"/>
      <c r="M152" s="134"/>
      <c r="N152" s="133"/>
      <c r="O152" s="135"/>
      <c r="P152" s="136"/>
      <c r="Q152" s="136"/>
      <c r="R152" s="137"/>
      <c r="S152" s="138"/>
      <c r="T152" s="74">
        <f t="shared" si="129"/>
        <v>21</v>
      </c>
      <c r="U152" s="74">
        <f t="shared" ref="U152" si="136">COUNTIF(T152:T458,1)</f>
        <v>0</v>
      </c>
    </row>
    <row r="153" spans="1:21" x14ac:dyDescent="0.25">
      <c r="A153" s="178"/>
      <c r="B153" s="177" t="s">
        <v>64</v>
      </c>
      <c r="C153" s="176">
        <v>90035</v>
      </c>
      <c r="D153" s="177"/>
      <c r="E153" s="179">
        <v>41779</v>
      </c>
      <c r="F153" s="180"/>
      <c r="G153" s="181"/>
      <c r="H153" s="182"/>
      <c r="I153" s="183"/>
      <c r="J153" s="49"/>
      <c r="K153" s="184"/>
      <c r="L153" s="166"/>
      <c r="M153" s="134"/>
      <c r="N153" s="133"/>
      <c r="O153" s="135"/>
      <c r="P153" s="136"/>
      <c r="Q153" s="136"/>
      <c r="R153" s="137"/>
      <c r="S153" s="138"/>
      <c r="T153" s="74">
        <f t="shared" si="129"/>
        <v>21</v>
      </c>
      <c r="U153" s="74">
        <f t="shared" ref="U153" si="137">COUNTIF(T153:T459,2)</f>
        <v>0</v>
      </c>
    </row>
    <row r="154" spans="1:21" x14ac:dyDescent="0.25">
      <c r="A154" s="178">
        <v>41780</v>
      </c>
      <c r="B154" s="177" t="s">
        <v>67</v>
      </c>
      <c r="C154" s="176">
        <v>57553</v>
      </c>
      <c r="D154" s="177"/>
      <c r="E154" s="179">
        <v>41780</v>
      </c>
      <c r="F154" s="180">
        <v>0.25</v>
      </c>
      <c r="G154" s="181">
        <v>41781</v>
      </c>
      <c r="H154" s="182">
        <v>8.3333333333333329E-2</v>
      </c>
      <c r="I154" s="183"/>
      <c r="J154" s="49"/>
      <c r="K154" s="184"/>
      <c r="L154" s="166"/>
      <c r="M154" s="134"/>
      <c r="N154" s="133"/>
      <c r="O154" s="135"/>
      <c r="P154" s="136"/>
      <c r="Q154" s="136"/>
      <c r="R154" s="137"/>
      <c r="S154" s="138"/>
      <c r="T154" s="74">
        <f t="shared" si="129"/>
        <v>21</v>
      </c>
      <c r="U154" s="74">
        <f t="shared" ref="U154" si="138">COUNTIF(T154:T460,3)</f>
        <v>0</v>
      </c>
    </row>
    <row r="155" spans="1:21" x14ac:dyDescent="0.25">
      <c r="A155" s="178">
        <v>41781</v>
      </c>
      <c r="B155" s="177" t="s">
        <v>64</v>
      </c>
      <c r="C155" s="176">
        <v>90017</v>
      </c>
      <c r="D155" s="177"/>
      <c r="E155" s="179">
        <v>41781</v>
      </c>
      <c r="F155" s="180">
        <v>0.25</v>
      </c>
      <c r="G155" s="181">
        <v>41781</v>
      </c>
      <c r="H155" s="182">
        <v>0.91666666666666663</v>
      </c>
      <c r="I155" s="183"/>
      <c r="J155" s="49"/>
      <c r="K155" s="184"/>
      <c r="L155" s="166"/>
      <c r="M155" s="134"/>
      <c r="N155" s="133"/>
      <c r="O155" s="135"/>
      <c r="P155" s="136"/>
      <c r="Q155" s="136"/>
      <c r="R155" s="137"/>
      <c r="S155" s="138"/>
      <c r="T155" s="74">
        <f t="shared" si="129"/>
        <v>21</v>
      </c>
      <c r="U155" s="74">
        <f t="shared" ref="U155" si="139">COUNTIF(T155:T461,1)</f>
        <v>0</v>
      </c>
    </row>
    <row r="156" spans="1:21" x14ac:dyDescent="0.25">
      <c r="A156" s="178">
        <v>41782</v>
      </c>
      <c r="B156" s="177" t="s">
        <v>66</v>
      </c>
      <c r="C156" s="176">
        <v>74181</v>
      </c>
      <c r="D156" s="177"/>
      <c r="E156" s="179">
        <v>41782</v>
      </c>
      <c r="F156" s="180">
        <v>0.25</v>
      </c>
      <c r="G156" s="181"/>
      <c r="H156" s="182"/>
      <c r="I156" s="183"/>
      <c r="J156" s="49"/>
      <c r="K156" s="184"/>
      <c r="L156" s="166"/>
      <c r="M156" s="134"/>
      <c r="N156" s="133"/>
      <c r="O156" s="135"/>
      <c r="P156" s="136"/>
      <c r="Q156" s="136"/>
      <c r="R156" s="137"/>
      <c r="S156" s="138"/>
      <c r="T156" s="74">
        <f t="shared" si="129"/>
        <v>21</v>
      </c>
      <c r="U156" s="74">
        <f t="shared" ref="U156" si="140">COUNTIF(T156:T462,2)</f>
        <v>0</v>
      </c>
    </row>
    <row r="157" spans="1:21" x14ac:dyDescent="0.25">
      <c r="A157" s="178">
        <v>41782</v>
      </c>
      <c r="B157" s="177" t="s">
        <v>68</v>
      </c>
      <c r="C157" s="176">
        <v>73137</v>
      </c>
      <c r="D157" s="177"/>
      <c r="E157" s="179">
        <v>41782</v>
      </c>
      <c r="F157" s="180">
        <v>0.25</v>
      </c>
      <c r="G157" s="181"/>
      <c r="H157" s="182"/>
      <c r="I157" s="183"/>
      <c r="J157" s="49"/>
      <c r="K157" s="184"/>
      <c r="L157" s="166"/>
      <c r="M157" s="134"/>
      <c r="N157" s="133"/>
      <c r="O157" s="135"/>
      <c r="P157" s="136"/>
      <c r="Q157" s="136"/>
      <c r="R157" s="137"/>
      <c r="S157" s="138"/>
      <c r="T157" s="74">
        <f t="shared" si="129"/>
        <v>21</v>
      </c>
      <c r="U157" s="74">
        <f t="shared" ref="U157" si="141">COUNTIF(T157:T463,3)</f>
        <v>0</v>
      </c>
    </row>
    <row r="158" spans="1:21" x14ac:dyDescent="0.25">
      <c r="A158" s="178">
        <v>41785</v>
      </c>
      <c r="B158" s="177" t="s">
        <v>65</v>
      </c>
      <c r="C158" s="176">
        <v>90654</v>
      </c>
      <c r="D158" s="177"/>
      <c r="E158" s="179">
        <v>41785</v>
      </c>
      <c r="F158" s="180">
        <v>0.25</v>
      </c>
      <c r="G158" s="181">
        <v>41785</v>
      </c>
      <c r="H158" s="182">
        <v>0.91666666666666663</v>
      </c>
      <c r="I158" s="183"/>
      <c r="J158" s="49"/>
      <c r="K158" s="184"/>
      <c r="L158" s="166"/>
      <c r="M158" s="134"/>
      <c r="N158" s="133"/>
      <c r="O158" s="135"/>
      <c r="P158" s="136"/>
      <c r="Q158" s="136"/>
      <c r="R158" s="137"/>
      <c r="S158" s="138"/>
      <c r="T158" s="74">
        <f t="shared" si="129"/>
        <v>22</v>
      </c>
      <c r="U158" s="74">
        <f t="shared" ref="U158" si="142">COUNTIF(T158:T464,1)</f>
        <v>0</v>
      </c>
    </row>
    <row r="159" spans="1:21" x14ac:dyDescent="0.25">
      <c r="A159" s="178">
        <v>41786</v>
      </c>
      <c r="B159" s="177" t="s">
        <v>66</v>
      </c>
      <c r="C159" s="176">
        <v>74181</v>
      </c>
      <c r="D159" s="177"/>
      <c r="E159" s="179">
        <v>41786</v>
      </c>
      <c r="F159" s="180">
        <v>0.25</v>
      </c>
      <c r="G159" s="181">
        <v>41786</v>
      </c>
      <c r="H159" s="182">
        <v>0.91666666666666663</v>
      </c>
      <c r="I159" s="183"/>
      <c r="J159" s="49"/>
      <c r="K159" s="184"/>
      <c r="L159" s="166"/>
      <c r="M159" s="134"/>
      <c r="N159" s="133"/>
      <c r="O159" s="135"/>
      <c r="P159" s="136"/>
      <c r="Q159" s="136"/>
      <c r="R159" s="137"/>
      <c r="S159" s="138"/>
      <c r="T159" s="74">
        <f t="shared" si="129"/>
        <v>22</v>
      </c>
      <c r="U159" s="74">
        <f t="shared" ref="U159" si="143">COUNTIF(T159:T465,2)</f>
        <v>0</v>
      </c>
    </row>
    <row r="160" spans="1:21" x14ac:dyDescent="0.25">
      <c r="A160" s="178">
        <v>41787</v>
      </c>
      <c r="B160" s="177" t="s">
        <v>68</v>
      </c>
      <c r="C160" s="176">
        <v>73137</v>
      </c>
      <c r="D160" s="177"/>
      <c r="E160" s="179">
        <v>41787</v>
      </c>
      <c r="F160" s="180">
        <v>0.25</v>
      </c>
      <c r="G160" s="181">
        <v>41787</v>
      </c>
      <c r="H160" s="182">
        <v>0.75</v>
      </c>
      <c r="I160" s="183"/>
      <c r="J160" s="49"/>
      <c r="K160" s="184"/>
      <c r="L160" s="166"/>
      <c r="M160" s="134"/>
      <c r="N160" s="133"/>
      <c r="O160" s="135"/>
      <c r="P160" s="136"/>
      <c r="Q160" s="136"/>
      <c r="R160" s="137"/>
      <c r="S160" s="138"/>
      <c r="T160" s="74">
        <f t="shared" si="129"/>
        <v>22</v>
      </c>
      <c r="U160" s="74">
        <f t="shared" ref="U160" si="144">COUNTIF(T160:T466,3)</f>
        <v>0</v>
      </c>
    </row>
    <row r="161" spans="1:21" x14ac:dyDescent="0.25">
      <c r="A161" s="178">
        <v>41789</v>
      </c>
      <c r="B161" s="177" t="s">
        <v>64</v>
      </c>
      <c r="C161" s="176">
        <v>90022</v>
      </c>
      <c r="D161" s="177"/>
      <c r="E161" s="179">
        <v>41789</v>
      </c>
      <c r="F161" s="180">
        <v>0.25</v>
      </c>
      <c r="G161" s="181">
        <v>41790</v>
      </c>
      <c r="H161" s="182">
        <v>0.25</v>
      </c>
      <c r="I161" s="183"/>
      <c r="J161" s="49"/>
      <c r="K161" s="184"/>
      <c r="L161" s="166"/>
      <c r="M161" s="134"/>
      <c r="N161" s="133"/>
      <c r="O161" s="135"/>
      <c r="P161" s="136"/>
      <c r="Q161" s="136"/>
      <c r="R161" s="137"/>
      <c r="S161" s="138"/>
      <c r="T161" s="74">
        <f t="shared" si="129"/>
        <v>22</v>
      </c>
      <c r="U161" s="74">
        <f t="shared" ref="U161" si="145">COUNTIF(T161:T467,1)</f>
        <v>0</v>
      </c>
    </row>
    <row r="162" spans="1:21" x14ac:dyDescent="0.25">
      <c r="A162" s="178"/>
      <c r="B162" s="177" t="s">
        <v>64</v>
      </c>
      <c r="C162" s="176">
        <v>90022</v>
      </c>
      <c r="D162" s="177"/>
      <c r="E162" s="179">
        <v>41789</v>
      </c>
      <c r="F162" s="180"/>
      <c r="G162" s="181"/>
      <c r="H162" s="182"/>
      <c r="I162" s="183"/>
      <c r="J162" s="49"/>
      <c r="K162" s="184"/>
      <c r="L162" s="166"/>
      <c r="M162" s="134"/>
      <c r="N162" s="133"/>
      <c r="O162" s="135"/>
      <c r="P162" s="136"/>
      <c r="Q162" s="136"/>
      <c r="R162" s="137"/>
      <c r="S162" s="138"/>
      <c r="T162" s="74">
        <f t="shared" si="129"/>
        <v>22</v>
      </c>
      <c r="U162" s="74">
        <f t="shared" ref="U162" si="146">COUNTIF(T162:T468,2)</f>
        <v>0</v>
      </c>
    </row>
    <row r="163" spans="1:21" x14ac:dyDescent="0.25">
      <c r="A163" s="178">
        <v>41791</v>
      </c>
      <c r="B163" s="177" t="s">
        <v>66</v>
      </c>
      <c r="C163" s="176">
        <v>74185</v>
      </c>
      <c r="D163" s="177"/>
      <c r="E163" s="179">
        <v>41791</v>
      </c>
      <c r="F163" s="180">
        <v>0.25</v>
      </c>
      <c r="G163" s="181">
        <v>41791</v>
      </c>
      <c r="H163" s="182">
        <v>0.58333333333333337</v>
      </c>
      <c r="I163" s="183"/>
      <c r="J163" s="49"/>
      <c r="K163" s="184"/>
      <c r="L163" s="166"/>
      <c r="M163" s="134"/>
      <c r="N163" s="133"/>
      <c r="O163" s="135"/>
      <c r="P163" s="136"/>
      <c r="Q163" s="136"/>
      <c r="R163" s="137"/>
      <c r="S163" s="138"/>
      <c r="T163" s="74">
        <f t="shared" si="129"/>
        <v>22</v>
      </c>
      <c r="U163" s="74">
        <f t="shared" ref="U163" si="147">COUNTIF(T163:T469,3)</f>
        <v>0</v>
      </c>
    </row>
    <row r="164" spans="1:21" x14ac:dyDescent="0.25">
      <c r="A164" s="178">
        <v>41792</v>
      </c>
      <c r="B164" s="177" t="s">
        <v>64</v>
      </c>
      <c r="C164" s="176">
        <v>90044</v>
      </c>
      <c r="D164" s="177"/>
      <c r="E164" s="179">
        <v>41792</v>
      </c>
      <c r="F164" s="180">
        <v>0.25</v>
      </c>
      <c r="G164" s="181">
        <v>41793</v>
      </c>
      <c r="H164" s="182">
        <v>8.3333333333333329E-2</v>
      </c>
      <c r="I164" s="183"/>
      <c r="J164" s="49"/>
      <c r="K164" s="184"/>
      <c r="L164" s="166"/>
      <c r="M164" s="134"/>
      <c r="N164" s="133"/>
      <c r="O164" s="135"/>
      <c r="P164" s="136"/>
      <c r="Q164" s="136"/>
      <c r="R164" s="137"/>
      <c r="S164" s="138"/>
      <c r="T164" s="74">
        <f t="shared" si="129"/>
        <v>23</v>
      </c>
      <c r="U164" s="74">
        <f t="shared" ref="U164" si="148">COUNTIF(T164:T470,1)</f>
        <v>0</v>
      </c>
    </row>
    <row r="165" spans="1:21" x14ac:dyDescent="0.25">
      <c r="A165" s="178">
        <v>41794</v>
      </c>
      <c r="B165" s="177" t="s">
        <v>64</v>
      </c>
      <c r="C165" s="176">
        <v>90035</v>
      </c>
      <c r="D165" s="177"/>
      <c r="E165" s="179">
        <v>41794</v>
      </c>
      <c r="F165" s="180">
        <v>0.25</v>
      </c>
      <c r="G165" s="181">
        <v>41794</v>
      </c>
      <c r="H165" s="182">
        <v>0.75</v>
      </c>
      <c r="I165" s="183"/>
      <c r="J165" s="49"/>
      <c r="K165" s="184"/>
      <c r="L165" s="166"/>
      <c r="M165" s="134"/>
      <c r="N165" s="133"/>
      <c r="O165" s="135"/>
      <c r="P165" s="136"/>
      <c r="Q165" s="136"/>
      <c r="R165" s="137"/>
      <c r="S165" s="138"/>
      <c r="T165" s="74">
        <f t="shared" si="129"/>
        <v>23</v>
      </c>
      <c r="U165" s="74">
        <f t="shared" ref="U165" si="149">COUNTIF(T165:T471,2)</f>
        <v>0</v>
      </c>
    </row>
    <row r="166" spans="1:21" x14ac:dyDescent="0.25">
      <c r="A166" s="178">
        <v>41795</v>
      </c>
      <c r="B166" s="177" t="s">
        <v>66</v>
      </c>
      <c r="C166" s="176">
        <v>74157</v>
      </c>
      <c r="D166" s="177"/>
      <c r="E166" s="179">
        <v>41795</v>
      </c>
      <c r="F166" s="180">
        <v>0.25</v>
      </c>
      <c r="G166" s="181">
        <v>41795</v>
      </c>
      <c r="H166" s="182">
        <v>0.75</v>
      </c>
      <c r="I166" s="183"/>
      <c r="J166" s="49"/>
      <c r="K166" s="184"/>
      <c r="L166" s="166"/>
      <c r="M166" s="134"/>
      <c r="N166" s="133"/>
      <c r="O166" s="135"/>
      <c r="P166" s="136"/>
      <c r="Q166" s="136"/>
      <c r="R166" s="137"/>
      <c r="S166" s="138"/>
      <c r="T166" s="74">
        <f t="shared" si="129"/>
        <v>23</v>
      </c>
      <c r="U166" s="74">
        <f t="shared" ref="U166" si="150">COUNTIF(T166:T472,3)</f>
        <v>0</v>
      </c>
    </row>
    <row r="167" spans="1:21" x14ac:dyDescent="0.25">
      <c r="A167" s="178">
        <v>41796</v>
      </c>
      <c r="B167" s="177" t="s">
        <v>64</v>
      </c>
      <c r="C167" s="176">
        <v>90028</v>
      </c>
      <c r="D167" s="177"/>
      <c r="E167" s="179">
        <v>41796</v>
      </c>
      <c r="F167" s="180">
        <v>0.25</v>
      </c>
      <c r="G167" s="181">
        <v>41797</v>
      </c>
      <c r="H167" s="182">
        <v>0.41666666666666669</v>
      </c>
      <c r="I167" s="183"/>
      <c r="J167" s="49"/>
      <c r="K167" s="184"/>
      <c r="L167" s="166"/>
      <c r="M167" s="134"/>
      <c r="N167" s="133"/>
      <c r="O167" s="135"/>
      <c r="P167" s="136"/>
      <c r="Q167" s="136"/>
      <c r="R167" s="137"/>
      <c r="S167" s="138"/>
      <c r="T167" s="74">
        <f t="shared" si="129"/>
        <v>23</v>
      </c>
      <c r="U167" s="74">
        <f t="shared" ref="U167" si="151">COUNTIF(T167:T473,1)</f>
        <v>0</v>
      </c>
    </row>
    <row r="168" spans="1:21" x14ac:dyDescent="0.25">
      <c r="A168" s="178"/>
      <c r="B168" s="177" t="s">
        <v>64</v>
      </c>
      <c r="C168" s="176">
        <v>90028</v>
      </c>
      <c r="D168" s="177"/>
      <c r="E168" s="179">
        <v>41796</v>
      </c>
      <c r="F168" s="180"/>
      <c r="G168" s="181"/>
      <c r="H168" s="182"/>
      <c r="I168" s="183"/>
      <c r="J168" s="49"/>
      <c r="K168" s="184"/>
      <c r="L168" s="166"/>
      <c r="M168" s="134"/>
      <c r="N168" s="133"/>
      <c r="O168" s="135"/>
      <c r="P168" s="136"/>
      <c r="Q168" s="136"/>
      <c r="R168" s="137"/>
      <c r="S168" s="138"/>
      <c r="T168" s="74">
        <f t="shared" si="129"/>
        <v>23</v>
      </c>
      <c r="U168" s="74">
        <f t="shared" ref="U168" si="152">COUNTIF(T168:T474,2)</f>
        <v>0</v>
      </c>
    </row>
    <row r="169" spans="1:21" x14ac:dyDescent="0.25">
      <c r="A169" s="178"/>
      <c r="B169" s="177" t="s">
        <v>64</v>
      </c>
      <c r="C169" s="176">
        <v>90028</v>
      </c>
      <c r="D169" s="177"/>
      <c r="E169" s="179">
        <v>41796</v>
      </c>
      <c r="F169" s="180"/>
      <c r="G169" s="181"/>
      <c r="H169" s="182"/>
      <c r="I169" s="183"/>
      <c r="J169" s="49"/>
      <c r="K169" s="184"/>
      <c r="L169" s="166"/>
      <c r="M169" s="134"/>
      <c r="N169" s="133"/>
      <c r="O169" s="135"/>
      <c r="P169" s="136"/>
      <c r="Q169" s="136"/>
      <c r="R169" s="137"/>
      <c r="S169" s="138"/>
      <c r="T169" s="74">
        <f t="shared" si="129"/>
        <v>23</v>
      </c>
      <c r="U169" s="74">
        <f t="shared" ref="U169" si="153">COUNTIF(T169:T475,3)</f>
        <v>0</v>
      </c>
    </row>
    <row r="170" spans="1:21" x14ac:dyDescent="0.25">
      <c r="A170" s="178"/>
      <c r="B170" s="177" t="s">
        <v>64</v>
      </c>
      <c r="C170" s="176">
        <v>90028</v>
      </c>
      <c r="D170" s="177"/>
      <c r="E170" s="179">
        <v>41796</v>
      </c>
      <c r="F170" s="180"/>
      <c r="G170" s="181"/>
      <c r="H170" s="182"/>
      <c r="I170" s="183"/>
      <c r="J170" s="49"/>
      <c r="K170" s="184"/>
      <c r="L170" s="166"/>
      <c r="M170" s="134"/>
      <c r="N170" s="133"/>
      <c r="O170" s="135"/>
      <c r="P170" s="136"/>
      <c r="Q170" s="136"/>
      <c r="R170" s="137"/>
      <c r="S170" s="138"/>
      <c r="T170" s="74">
        <f t="shared" si="129"/>
        <v>23</v>
      </c>
      <c r="U170" s="74">
        <f t="shared" ref="U170" si="154">COUNTIF(T170:T476,1)</f>
        <v>0</v>
      </c>
    </row>
    <row r="171" spans="1:21" x14ac:dyDescent="0.25">
      <c r="A171" s="178">
        <v>41800</v>
      </c>
      <c r="B171" s="177" t="s">
        <v>66</v>
      </c>
      <c r="C171" s="176">
        <v>74037</v>
      </c>
      <c r="D171" s="177"/>
      <c r="E171" s="179">
        <v>41800</v>
      </c>
      <c r="F171" s="180">
        <v>0.25</v>
      </c>
      <c r="G171" s="181">
        <v>41801</v>
      </c>
      <c r="H171" s="182">
        <v>8.3333333333333329E-2</v>
      </c>
      <c r="I171" s="183"/>
      <c r="J171" s="49"/>
      <c r="K171" s="184"/>
      <c r="L171" s="166"/>
      <c r="M171" s="134"/>
      <c r="N171" s="133"/>
      <c r="O171" s="135"/>
      <c r="P171" s="136"/>
      <c r="Q171" s="136"/>
      <c r="R171" s="137"/>
      <c r="S171" s="138"/>
      <c r="T171" s="74">
        <f t="shared" si="129"/>
        <v>24</v>
      </c>
      <c r="U171" s="74">
        <f t="shared" ref="U171" si="155">COUNTIF(T171:T477,2)</f>
        <v>0</v>
      </c>
    </row>
    <row r="172" spans="1:21" x14ac:dyDescent="0.25">
      <c r="A172" s="178"/>
      <c r="B172" s="177" t="s">
        <v>66</v>
      </c>
      <c r="C172" s="176">
        <v>74037</v>
      </c>
      <c r="D172" s="177"/>
      <c r="E172" s="179"/>
      <c r="F172" s="180"/>
      <c r="G172" s="181"/>
      <c r="H172" s="182"/>
      <c r="I172" s="183"/>
      <c r="J172" s="49"/>
      <c r="K172" s="184"/>
      <c r="L172" s="166"/>
      <c r="M172" s="134"/>
      <c r="N172" s="133"/>
      <c r="O172" s="135"/>
      <c r="P172" s="136"/>
      <c r="Q172" s="136"/>
      <c r="R172" s="137"/>
      <c r="S172" s="138"/>
      <c r="T172" s="74">
        <f t="shared" si="129"/>
        <v>52</v>
      </c>
      <c r="U172" s="74">
        <f t="shared" ref="U172" si="156">COUNTIF(T172:T478,3)</f>
        <v>0</v>
      </c>
    </row>
    <row r="173" spans="1:21" x14ac:dyDescent="0.25">
      <c r="A173" s="178">
        <v>41801</v>
      </c>
      <c r="B173" s="177" t="s">
        <v>67</v>
      </c>
      <c r="C173" s="176">
        <v>57564</v>
      </c>
      <c r="D173" s="177"/>
      <c r="E173" s="179">
        <v>41801</v>
      </c>
      <c r="F173" s="180">
        <v>0.25</v>
      </c>
      <c r="G173" s="181">
        <v>41801</v>
      </c>
      <c r="H173" s="182">
        <v>0.91666666666666663</v>
      </c>
      <c r="I173" s="183"/>
      <c r="J173" s="49"/>
      <c r="K173" s="184"/>
      <c r="L173" s="166"/>
      <c r="M173" s="134"/>
      <c r="N173" s="133"/>
      <c r="O173" s="135"/>
      <c r="P173" s="136"/>
      <c r="Q173" s="136"/>
      <c r="R173" s="137"/>
      <c r="S173" s="138"/>
      <c r="T173" s="74">
        <f t="shared" si="129"/>
        <v>24</v>
      </c>
      <c r="U173" s="74">
        <f t="shared" ref="U173" si="157">COUNTIF(T173:T479,1)</f>
        <v>0</v>
      </c>
    </row>
    <row r="174" spans="1:21" x14ac:dyDescent="0.25">
      <c r="A174" s="178">
        <v>41802</v>
      </c>
      <c r="B174" s="177" t="s">
        <v>64</v>
      </c>
      <c r="C174" s="176">
        <v>90041</v>
      </c>
      <c r="D174" s="177"/>
      <c r="E174" s="179">
        <v>41802</v>
      </c>
      <c r="F174" s="180">
        <v>0.25</v>
      </c>
      <c r="G174" s="181">
        <v>41803</v>
      </c>
      <c r="H174" s="182">
        <v>0.58333333333333337</v>
      </c>
      <c r="I174" s="183"/>
      <c r="J174" s="49"/>
      <c r="K174" s="184"/>
      <c r="L174" s="166"/>
      <c r="M174" s="134"/>
      <c r="N174" s="133"/>
      <c r="O174" s="135"/>
      <c r="P174" s="136"/>
      <c r="Q174" s="136"/>
      <c r="R174" s="137"/>
      <c r="S174" s="138"/>
      <c r="T174" s="74">
        <f t="shared" si="129"/>
        <v>24</v>
      </c>
      <c r="U174" s="74">
        <f t="shared" ref="U174" si="158">COUNTIF(T174:T480,2)</f>
        <v>0</v>
      </c>
    </row>
    <row r="175" spans="1:21" x14ac:dyDescent="0.25">
      <c r="A175" s="178"/>
      <c r="B175" s="177" t="s">
        <v>64</v>
      </c>
      <c r="C175" s="176">
        <v>90041</v>
      </c>
      <c r="D175" s="177"/>
      <c r="E175" s="179">
        <v>41802</v>
      </c>
      <c r="F175" s="180"/>
      <c r="G175" s="181"/>
      <c r="H175" s="182"/>
      <c r="I175" s="183"/>
      <c r="J175" s="49"/>
      <c r="K175" s="184"/>
      <c r="L175" s="166"/>
      <c r="M175" s="134"/>
      <c r="N175" s="133"/>
      <c r="O175" s="135"/>
      <c r="P175" s="136"/>
      <c r="Q175" s="136"/>
      <c r="R175" s="137"/>
      <c r="S175" s="138"/>
      <c r="T175" s="74">
        <f t="shared" si="129"/>
        <v>24</v>
      </c>
      <c r="U175" s="74">
        <f t="shared" ref="U175" si="159">COUNTIF(T175:T481,3)</f>
        <v>0</v>
      </c>
    </row>
    <row r="176" spans="1:21" x14ac:dyDescent="0.25">
      <c r="A176" s="178">
        <v>41803</v>
      </c>
      <c r="B176" s="177" t="s">
        <v>66</v>
      </c>
      <c r="C176" s="176">
        <v>74181</v>
      </c>
      <c r="D176" s="177"/>
      <c r="E176" s="179">
        <v>41803</v>
      </c>
      <c r="F176" s="180">
        <v>0.25</v>
      </c>
      <c r="G176" s="181">
        <v>41804</v>
      </c>
      <c r="H176" s="182">
        <v>0.41666666666666669</v>
      </c>
      <c r="I176" s="183"/>
      <c r="J176" s="49"/>
      <c r="K176" s="184"/>
      <c r="L176" s="166"/>
      <c r="M176" s="134"/>
      <c r="N176" s="133"/>
      <c r="O176" s="135"/>
      <c r="P176" s="136"/>
      <c r="Q176" s="136"/>
      <c r="R176" s="137"/>
      <c r="S176" s="138"/>
      <c r="T176" s="74">
        <f t="shared" si="129"/>
        <v>24</v>
      </c>
      <c r="U176" s="74">
        <f t="shared" ref="U176" si="160">COUNTIF(T176:T482,1)</f>
        <v>0</v>
      </c>
    </row>
    <row r="177" spans="1:21" x14ac:dyDescent="0.25">
      <c r="A177" s="178"/>
      <c r="B177" s="177" t="s">
        <v>66</v>
      </c>
      <c r="C177" s="176">
        <v>74181</v>
      </c>
      <c r="D177" s="177"/>
      <c r="E177" s="179">
        <v>41803</v>
      </c>
      <c r="F177" s="180"/>
      <c r="G177" s="181"/>
      <c r="H177" s="182"/>
      <c r="I177" s="183"/>
      <c r="J177" s="49"/>
      <c r="K177" s="184"/>
      <c r="L177" s="166"/>
      <c r="M177" s="134"/>
      <c r="N177" s="133"/>
      <c r="O177" s="135"/>
      <c r="P177" s="136"/>
      <c r="Q177" s="136"/>
      <c r="R177" s="137"/>
      <c r="S177" s="138"/>
      <c r="T177" s="74">
        <f t="shared" si="129"/>
        <v>24</v>
      </c>
      <c r="U177" s="74">
        <f t="shared" ref="U177" si="161">COUNTIF(T177:T483,2)</f>
        <v>0</v>
      </c>
    </row>
    <row r="178" spans="1:21" x14ac:dyDescent="0.25">
      <c r="A178" s="178">
        <v>41806</v>
      </c>
      <c r="B178" s="177" t="s">
        <v>66</v>
      </c>
      <c r="C178" s="176">
        <v>74155</v>
      </c>
      <c r="D178" s="177"/>
      <c r="E178" s="179">
        <v>41806</v>
      </c>
      <c r="F178" s="180">
        <v>0.25</v>
      </c>
      <c r="G178" s="181">
        <v>41806</v>
      </c>
      <c r="H178" s="182">
        <v>0.91666666666666663</v>
      </c>
      <c r="I178" s="183"/>
      <c r="J178" s="49"/>
      <c r="K178" s="184"/>
      <c r="L178" s="166"/>
      <c r="M178" s="134"/>
      <c r="N178" s="133"/>
      <c r="O178" s="135"/>
      <c r="P178" s="136"/>
      <c r="Q178" s="136"/>
      <c r="R178" s="137"/>
      <c r="S178" s="138"/>
      <c r="T178" s="74">
        <f t="shared" si="129"/>
        <v>25</v>
      </c>
      <c r="U178" s="74">
        <f t="shared" ref="U178" si="162">COUNTIF(T178:T484,3)</f>
        <v>0</v>
      </c>
    </row>
    <row r="179" spans="1:21" x14ac:dyDescent="0.25">
      <c r="A179" s="178"/>
      <c r="B179" s="177" t="s">
        <v>66</v>
      </c>
      <c r="C179" s="176">
        <v>74155</v>
      </c>
      <c r="D179" s="177"/>
      <c r="E179" s="179">
        <v>41806</v>
      </c>
      <c r="F179" s="180"/>
      <c r="G179" s="181"/>
      <c r="H179" s="182"/>
      <c r="I179" s="183"/>
      <c r="J179" s="49"/>
      <c r="K179" s="184"/>
      <c r="L179" s="166"/>
      <c r="M179" s="134"/>
      <c r="N179" s="133"/>
      <c r="O179" s="135"/>
      <c r="P179" s="136"/>
      <c r="Q179" s="136"/>
      <c r="R179" s="137"/>
      <c r="S179" s="138"/>
      <c r="T179" s="74">
        <f t="shared" si="129"/>
        <v>25</v>
      </c>
      <c r="U179" s="74">
        <f t="shared" ref="U179" si="163">COUNTIF(T179:T485,1)</f>
        <v>0</v>
      </c>
    </row>
    <row r="180" spans="1:21" x14ac:dyDescent="0.25">
      <c r="A180" s="178"/>
      <c r="B180" s="177" t="s">
        <v>66</v>
      </c>
      <c r="C180" s="176">
        <v>741555</v>
      </c>
      <c r="D180" s="177"/>
      <c r="E180" s="179">
        <v>41806</v>
      </c>
      <c r="F180" s="180"/>
      <c r="G180" s="181"/>
      <c r="H180" s="182"/>
      <c r="I180" s="183"/>
      <c r="J180" s="49"/>
      <c r="K180" s="184"/>
      <c r="L180" s="166"/>
      <c r="M180" s="134"/>
      <c r="N180" s="133"/>
      <c r="O180" s="135"/>
      <c r="P180" s="136"/>
      <c r="Q180" s="136"/>
      <c r="R180" s="137"/>
      <c r="S180" s="138"/>
      <c r="T180" s="74">
        <f t="shared" si="129"/>
        <v>25</v>
      </c>
      <c r="U180" s="74">
        <f t="shared" ref="U180" si="164">COUNTIF(T180:T486,2)</f>
        <v>0</v>
      </c>
    </row>
    <row r="181" spans="1:21" x14ac:dyDescent="0.25">
      <c r="A181" s="178">
        <v>41807</v>
      </c>
      <c r="B181" s="177" t="s">
        <v>65</v>
      </c>
      <c r="C181" s="176">
        <v>906284</v>
      </c>
      <c r="D181" s="177"/>
      <c r="E181" s="179">
        <v>41807</v>
      </c>
      <c r="F181" s="180">
        <v>0.25</v>
      </c>
      <c r="G181" s="181">
        <v>41807</v>
      </c>
      <c r="H181" s="182">
        <v>0.91666666666666663</v>
      </c>
      <c r="I181" s="183"/>
      <c r="J181" s="49"/>
      <c r="K181" s="184"/>
      <c r="L181" s="166"/>
      <c r="M181" s="134"/>
      <c r="N181" s="133"/>
      <c r="O181" s="135"/>
      <c r="P181" s="136"/>
      <c r="Q181" s="136"/>
      <c r="R181" s="137"/>
      <c r="S181" s="138"/>
      <c r="T181" s="74">
        <f t="shared" si="129"/>
        <v>25</v>
      </c>
      <c r="U181" s="74">
        <f t="shared" ref="U181" si="165">COUNTIF(T181:T487,3)</f>
        <v>0</v>
      </c>
    </row>
    <row r="182" spans="1:21" x14ac:dyDescent="0.25">
      <c r="A182" s="178">
        <v>41809</v>
      </c>
      <c r="B182" s="177" t="s">
        <v>68</v>
      </c>
      <c r="C182" s="176">
        <v>731859</v>
      </c>
      <c r="D182" s="177"/>
      <c r="E182" s="179">
        <v>41809</v>
      </c>
      <c r="F182" s="180">
        <v>0.25</v>
      </c>
      <c r="G182" s="181">
        <v>41809</v>
      </c>
      <c r="H182" s="182">
        <v>0.75</v>
      </c>
      <c r="I182" s="183"/>
      <c r="J182" s="49"/>
      <c r="K182" s="184"/>
      <c r="L182" s="166"/>
      <c r="M182" s="134"/>
      <c r="N182" s="133"/>
      <c r="O182" s="135"/>
      <c r="P182" s="136"/>
      <c r="Q182" s="136"/>
      <c r="R182" s="137"/>
      <c r="S182" s="138"/>
      <c r="T182" s="74">
        <f t="shared" si="129"/>
        <v>25</v>
      </c>
      <c r="U182" s="74">
        <f t="shared" ref="U182" si="166">COUNTIF(T182:T488,1)</f>
        <v>0</v>
      </c>
    </row>
    <row r="183" spans="1:21" x14ac:dyDescent="0.25">
      <c r="A183" s="178">
        <v>41810</v>
      </c>
      <c r="B183" s="177" t="s">
        <v>64</v>
      </c>
      <c r="C183" s="176">
        <v>900391</v>
      </c>
      <c r="D183" s="177"/>
      <c r="E183" s="179">
        <v>41810</v>
      </c>
      <c r="F183" s="180">
        <v>0.25</v>
      </c>
      <c r="G183" s="181"/>
      <c r="H183" s="182"/>
      <c r="I183" s="183"/>
      <c r="J183" s="49"/>
      <c r="K183" s="184"/>
      <c r="L183" s="166"/>
      <c r="M183" s="134"/>
      <c r="N183" s="133"/>
      <c r="O183" s="135"/>
      <c r="P183" s="136"/>
      <c r="Q183" s="136"/>
      <c r="R183" s="137"/>
      <c r="S183" s="138"/>
      <c r="T183" s="74">
        <f t="shared" si="129"/>
        <v>25</v>
      </c>
      <c r="U183" s="74">
        <f t="shared" ref="U183" si="167">COUNTIF(T183:T489,2)</f>
        <v>0</v>
      </c>
    </row>
    <row r="184" spans="1:21" x14ac:dyDescent="0.25">
      <c r="A184" s="178">
        <v>41811</v>
      </c>
      <c r="B184" s="177" t="s">
        <v>66</v>
      </c>
      <c r="C184" s="176">
        <v>567119</v>
      </c>
      <c r="D184" s="177"/>
      <c r="E184" s="179">
        <v>41811</v>
      </c>
      <c r="F184" s="180">
        <v>0.25</v>
      </c>
      <c r="G184" s="181">
        <v>41811</v>
      </c>
      <c r="H184" s="182">
        <v>0.75</v>
      </c>
      <c r="I184" s="183"/>
      <c r="J184" s="49"/>
      <c r="K184" s="184"/>
      <c r="L184" s="166"/>
      <c r="M184" s="134"/>
      <c r="N184" s="133"/>
      <c r="O184" s="135"/>
      <c r="P184" s="136"/>
      <c r="Q184" s="136"/>
      <c r="R184" s="137"/>
      <c r="S184" s="138"/>
      <c r="T184" s="74">
        <f t="shared" si="129"/>
        <v>25</v>
      </c>
      <c r="U184" s="74">
        <f t="shared" ref="U184" si="168">COUNTIF(T184:T490,3)</f>
        <v>0</v>
      </c>
    </row>
    <row r="185" spans="1:21" x14ac:dyDescent="0.25">
      <c r="A185" s="178"/>
      <c r="B185" s="177" t="s">
        <v>66</v>
      </c>
      <c r="C185" s="176">
        <v>567119</v>
      </c>
      <c r="D185" s="177"/>
      <c r="E185" s="179">
        <v>41811</v>
      </c>
      <c r="F185" s="180"/>
      <c r="G185" s="181"/>
      <c r="H185" s="182"/>
      <c r="I185" s="183"/>
      <c r="J185" s="49"/>
      <c r="K185" s="184"/>
      <c r="L185" s="166"/>
      <c r="M185" s="134"/>
      <c r="N185" s="133"/>
      <c r="O185" s="135"/>
      <c r="P185" s="136"/>
      <c r="Q185" s="136"/>
      <c r="R185" s="137"/>
      <c r="S185" s="138"/>
      <c r="T185" s="74">
        <f t="shared" si="129"/>
        <v>25</v>
      </c>
      <c r="U185" s="74">
        <f t="shared" ref="U185" si="169">COUNTIF(T185:T491,1)</f>
        <v>0</v>
      </c>
    </row>
    <row r="186" spans="1:21" x14ac:dyDescent="0.25">
      <c r="A186" s="178"/>
      <c r="B186" s="177" t="s">
        <v>66</v>
      </c>
      <c r="C186" s="176">
        <v>567119</v>
      </c>
      <c r="D186" s="177"/>
      <c r="E186" s="179">
        <v>41811</v>
      </c>
      <c r="F186" s="180"/>
      <c r="G186" s="181"/>
      <c r="H186" s="182"/>
      <c r="I186" s="183"/>
      <c r="J186" s="49"/>
      <c r="K186" s="184"/>
      <c r="L186" s="166"/>
      <c r="M186" s="134"/>
      <c r="N186" s="133"/>
      <c r="O186" s="135"/>
      <c r="P186" s="136"/>
      <c r="Q186" s="136"/>
      <c r="R186" s="137"/>
      <c r="S186" s="138"/>
      <c r="T186" s="74">
        <f t="shared" si="129"/>
        <v>25</v>
      </c>
      <c r="U186" s="74">
        <f t="shared" ref="U186" si="170">COUNTIF(T186:T492,2)</f>
        <v>0</v>
      </c>
    </row>
    <row r="187" spans="1:21" x14ac:dyDescent="0.25">
      <c r="A187" s="178">
        <v>41813</v>
      </c>
      <c r="B187" s="177" t="s">
        <v>64</v>
      </c>
      <c r="C187" s="176">
        <v>900391</v>
      </c>
      <c r="D187" s="177"/>
      <c r="E187" s="179">
        <v>41813</v>
      </c>
      <c r="F187" s="180">
        <v>0.25</v>
      </c>
      <c r="G187" s="181">
        <v>41813</v>
      </c>
      <c r="H187" s="182">
        <v>0.91666666666666663</v>
      </c>
      <c r="I187" s="183"/>
      <c r="J187" s="49"/>
      <c r="K187" s="184"/>
      <c r="L187" s="166"/>
      <c r="M187" s="134"/>
      <c r="N187" s="133"/>
      <c r="O187" s="135"/>
      <c r="P187" s="136"/>
      <c r="Q187" s="136"/>
      <c r="R187" s="137"/>
      <c r="S187" s="138"/>
      <c r="T187" s="74">
        <f t="shared" si="129"/>
        <v>26</v>
      </c>
      <c r="U187" s="74">
        <f t="shared" ref="U187" si="171">COUNTIF(T187:T493,3)</f>
        <v>0</v>
      </c>
    </row>
    <row r="188" spans="1:21" x14ac:dyDescent="0.25">
      <c r="A188" s="178">
        <v>41814</v>
      </c>
      <c r="B188" s="177" t="s">
        <v>67</v>
      </c>
      <c r="C188" s="176">
        <v>575207</v>
      </c>
      <c r="D188" s="177"/>
      <c r="E188" s="179">
        <v>41814</v>
      </c>
      <c r="F188" s="180">
        <v>0.25</v>
      </c>
      <c r="G188" s="181">
        <v>41815</v>
      </c>
      <c r="H188" s="182">
        <v>8.3333333333333329E-2</v>
      </c>
      <c r="I188" s="183"/>
      <c r="J188" s="49"/>
      <c r="K188" s="184"/>
      <c r="L188" s="166"/>
      <c r="M188" s="134"/>
      <c r="N188" s="133"/>
      <c r="O188" s="135"/>
      <c r="P188" s="136"/>
      <c r="Q188" s="136"/>
      <c r="R188" s="137"/>
      <c r="S188" s="138"/>
      <c r="T188" s="74">
        <f t="shared" si="129"/>
        <v>26</v>
      </c>
      <c r="U188" s="74">
        <f t="shared" ref="U188" si="172">COUNTIF(T188:T494,1)</f>
        <v>0</v>
      </c>
    </row>
    <row r="189" spans="1:21" x14ac:dyDescent="0.25">
      <c r="A189" s="178"/>
      <c r="B189" s="177" t="s">
        <v>67</v>
      </c>
      <c r="C189" s="176">
        <v>575207</v>
      </c>
      <c r="D189" s="177"/>
      <c r="E189" s="179">
        <v>41814</v>
      </c>
      <c r="F189" s="180"/>
      <c r="G189" s="181"/>
      <c r="H189" s="182"/>
      <c r="I189" s="183"/>
      <c r="J189" s="49"/>
      <c r="K189" s="184"/>
      <c r="L189" s="166"/>
      <c r="M189" s="134"/>
      <c r="N189" s="133"/>
      <c r="O189" s="135"/>
      <c r="P189" s="136"/>
      <c r="Q189" s="136"/>
      <c r="R189" s="137"/>
      <c r="S189" s="138"/>
      <c r="T189" s="74">
        <f t="shared" si="129"/>
        <v>26</v>
      </c>
      <c r="U189" s="74">
        <f t="shared" ref="U189" si="173">COUNTIF(T189:T495,2)</f>
        <v>0</v>
      </c>
    </row>
    <row r="190" spans="1:21" x14ac:dyDescent="0.25">
      <c r="A190" s="178"/>
      <c r="B190" s="177" t="s">
        <v>67</v>
      </c>
      <c r="C190" s="176">
        <v>575207</v>
      </c>
      <c r="D190" s="177"/>
      <c r="E190" s="179">
        <v>41814</v>
      </c>
      <c r="F190" s="180"/>
      <c r="G190" s="181"/>
      <c r="H190" s="182"/>
      <c r="I190" s="183"/>
      <c r="J190" s="49"/>
      <c r="K190" s="184"/>
      <c r="L190" s="166"/>
      <c r="M190" s="134"/>
      <c r="N190" s="133"/>
      <c r="O190" s="135"/>
      <c r="P190" s="136"/>
      <c r="Q190" s="136"/>
      <c r="R190" s="137"/>
      <c r="S190" s="138"/>
      <c r="T190" s="74">
        <f t="shared" si="129"/>
        <v>26</v>
      </c>
      <c r="U190" s="74">
        <f t="shared" ref="U190" si="174">COUNTIF(T190:T496,3)</f>
        <v>0</v>
      </c>
    </row>
    <row r="191" spans="1:21" x14ac:dyDescent="0.25">
      <c r="A191" s="178"/>
      <c r="B191" s="177" t="s">
        <v>67</v>
      </c>
      <c r="C191" s="176">
        <v>575207</v>
      </c>
      <c r="D191" s="177"/>
      <c r="E191" s="179">
        <v>41814</v>
      </c>
      <c r="F191" s="180"/>
      <c r="G191" s="181"/>
      <c r="H191" s="182"/>
      <c r="I191" s="183"/>
      <c r="J191" s="49"/>
      <c r="K191" s="184"/>
      <c r="L191" s="166"/>
      <c r="M191" s="134"/>
      <c r="N191" s="133"/>
      <c r="O191" s="135"/>
      <c r="P191" s="136"/>
      <c r="Q191" s="136"/>
      <c r="R191" s="137"/>
      <c r="S191" s="138"/>
      <c r="T191" s="74">
        <f t="shared" si="129"/>
        <v>26</v>
      </c>
      <c r="U191" s="74">
        <f t="shared" ref="U191" si="175">COUNTIF(T191:T497,1)</f>
        <v>0</v>
      </c>
    </row>
    <row r="192" spans="1:21" x14ac:dyDescent="0.25">
      <c r="A192" s="178">
        <v>41815</v>
      </c>
      <c r="B192" s="177" t="s">
        <v>66</v>
      </c>
      <c r="C192" s="176">
        <v>740261</v>
      </c>
      <c r="D192" s="177"/>
      <c r="E192" s="179">
        <v>41815</v>
      </c>
      <c r="F192" s="180">
        <v>0.25</v>
      </c>
      <c r="G192" s="181">
        <v>41815</v>
      </c>
      <c r="H192" s="182">
        <v>0.75</v>
      </c>
      <c r="I192" s="183"/>
      <c r="J192" s="49"/>
      <c r="K192" s="184"/>
      <c r="L192" s="166"/>
      <c r="M192" s="134"/>
      <c r="N192" s="133"/>
      <c r="O192" s="135"/>
      <c r="P192" s="136"/>
      <c r="Q192" s="136"/>
      <c r="R192" s="137"/>
      <c r="S192" s="138"/>
      <c r="T192" s="74">
        <f t="shared" si="129"/>
        <v>26</v>
      </c>
      <c r="U192" s="74">
        <f t="shared" ref="U192" si="176">COUNTIF(T192:T498,2)</f>
        <v>0</v>
      </c>
    </row>
    <row r="193" spans="1:21" x14ac:dyDescent="0.25">
      <c r="A193" s="178">
        <v>41816</v>
      </c>
      <c r="B193" s="177" t="s">
        <v>64</v>
      </c>
      <c r="C193" s="176">
        <v>900316</v>
      </c>
      <c r="D193" s="177"/>
      <c r="E193" s="179">
        <v>41816</v>
      </c>
      <c r="F193" s="180">
        <v>0.25</v>
      </c>
      <c r="G193" s="181">
        <v>41816</v>
      </c>
      <c r="H193" s="182">
        <v>0.75</v>
      </c>
      <c r="I193" s="183"/>
      <c r="J193" s="49"/>
      <c r="K193" s="184"/>
      <c r="L193" s="166"/>
      <c r="M193" s="134"/>
      <c r="N193" s="133"/>
      <c r="O193" s="135"/>
      <c r="P193" s="136"/>
      <c r="Q193" s="136"/>
      <c r="R193" s="137"/>
      <c r="S193" s="138"/>
      <c r="T193" s="74">
        <f t="shared" si="129"/>
        <v>26</v>
      </c>
      <c r="U193" s="74">
        <f t="shared" ref="U193" si="177">COUNTIF(T193:T499,3)</f>
        <v>0</v>
      </c>
    </row>
    <row r="194" spans="1:21" x14ac:dyDescent="0.25">
      <c r="A194" s="178">
        <v>41818</v>
      </c>
      <c r="B194" s="177" t="s">
        <v>66</v>
      </c>
      <c r="C194" s="176">
        <v>741710</v>
      </c>
      <c r="D194" s="177"/>
      <c r="E194" s="179">
        <v>41818</v>
      </c>
      <c r="F194" s="180">
        <v>0.25</v>
      </c>
      <c r="G194" s="181">
        <v>41819</v>
      </c>
      <c r="H194" s="182">
        <v>8.3333333333333329E-2</v>
      </c>
      <c r="I194" s="183"/>
      <c r="J194" s="49"/>
      <c r="K194" s="184"/>
      <c r="L194" s="166"/>
      <c r="M194" s="134"/>
      <c r="N194" s="133"/>
      <c r="O194" s="135"/>
      <c r="P194" s="136"/>
      <c r="Q194" s="136"/>
      <c r="R194" s="137"/>
      <c r="S194" s="138"/>
      <c r="T194" s="74">
        <f t="shared" si="129"/>
        <v>26</v>
      </c>
      <c r="U194" s="74">
        <f t="shared" ref="U194" si="178">COUNTIF(T194:T500,1)</f>
        <v>0</v>
      </c>
    </row>
    <row r="195" spans="1:21" x14ac:dyDescent="0.25">
      <c r="A195" s="178">
        <v>41820</v>
      </c>
      <c r="B195" s="177" t="s">
        <v>64</v>
      </c>
      <c r="C195" s="176">
        <v>900488</v>
      </c>
      <c r="D195" s="177"/>
      <c r="E195" s="179">
        <v>41820</v>
      </c>
      <c r="F195" s="180">
        <v>0.25</v>
      </c>
      <c r="G195" s="181">
        <v>41820</v>
      </c>
      <c r="H195" s="182">
        <v>0.91666666666666663</v>
      </c>
      <c r="I195" s="183"/>
      <c r="J195" s="49"/>
      <c r="K195" s="184"/>
      <c r="L195" s="166"/>
      <c r="M195" s="134"/>
      <c r="N195" s="133"/>
      <c r="O195" s="135"/>
      <c r="P195" s="136"/>
      <c r="Q195" s="136"/>
      <c r="R195" s="137"/>
      <c r="S195" s="138"/>
      <c r="T195" s="74">
        <f t="shared" si="129"/>
        <v>27</v>
      </c>
      <c r="U195" s="74">
        <f t="shared" ref="U195" si="179">COUNTIF(T195:T501,2)</f>
        <v>0</v>
      </c>
    </row>
    <row r="196" spans="1:21" x14ac:dyDescent="0.25">
      <c r="A196" s="178">
        <v>41821</v>
      </c>
      <c r="B196" s="177" t="s">
        <v>66</v>
      </c>
      <c r="C196" s="176">
        <v>741903</v>
      </c>
      <c r="D196" s="177"/>
      <c r="E196" s="179">
        <v>41821</v>
      </c>
      <c r="F196" s="180">
        <v>0.25</v>
      </c>
      <c r="G196" s="181">
        <v>41821</v>
      </c>
      <c r="H196" s="182">
        <v>0.58333333333333337</v>
      </c>
      <c r="I196" s="183"/>
      <c r="J196" s="49"/>
      <c r="K196" s="184"/>
      <c r="L196" s="166"/>
      <c r="M196" s="134"/>
      <c r="N196" s="133"/>
      <c r="O196" s="135"/>
      <c r="P196" s="136"/>
      <c r="Q196" s="136"/>
      <c r="R196" s="137"/>
      <c r="S196" s="138"/>
      <c r="T196" s="74">
        <f t="shared" si="129"/>
        <v>27</v>
      </c>
      <c r="U196" s="74">
        <f t="shared" ref="U196" si="180">COUNTIF(T196:T502,3)</f>
        <v>0</v>
      </c>
    </row>
    <row r="197" spans="1:21" x14ac:dyDescent="0.25">
      <c r="A197" s="178">
        <v>41823</v>
      </c>
      <c r="B197" s="177" t="s">
        <v>65</v>
      </c>
      <c r="C197" s="176">
        <v>906545</v>
      </c>
      <c r="D197" s="177"/>
      <c r="E197" s="179">
        <v>41823</v>
      </c>
      <c r="F197" s="180">
        <v>0.25</v>
      </c>
      <c r="G197" s="181">
        <v>41823</v>
      </c>
      <c r="H197" s="182">
        <v>0.75</v>
      </c>
      <c r="I197" s="183"/>
      <c r="J197" s="49"/>
      <c r="K197" s="184"/>
      <c r="L197" s="166"/>
      <c r="M197" s="134"/>
      <c r="N197" s="133"/>
      <c r="O197" s="135"/>
      <c r="P197" s="136"/>
      <c r="Q197" s="136"/>
      <c r="R197" s="137"/>
      <c r="S197" s="138"/>
      <c r="T197" s="74">
        <f t="shared" si="129"/>
        <v>27</v>
      </c>
      <c r="U197" s="74">
        <f t="shared" ref="U197" si="181">COUNTIF(T197:T503,1)</f>
        <v>0</v>
      </c>
    </row>
    <row r="198" spans="1:21" x14ac:dyDescent="0.25">
      <c r="A198" s="178">
        <v>41824</v>
      </c>
      <c r="B198" s="177" t="s">
        <v>67</v>
      </c>
      <c r="C198" s="176">
        <v>699406</v>
      </c>
      <c r="D198" s="177"/>
      <c r="E198" s="179">
        <v>41824</v>
      </c>
      <c r="F198" s="180">
        <v>0.25</v>
      </c>
      <c r="G198" s="181">
        <v>41824</v>
      </c>
      <c r="H198" s="182">
        <v>0.75</v>
      </c>
      <c r="I198" s="183"/>
      <c r="J198" s="49"/>
      <c r="K198" s="184"/>
      <c r="L198" s="166"/>
      <c r="M198" s="134"/>
      <c r="N198" s="133"/>
      <c r="O198" s="135"/>
      <c r="P198" s="136"/>
      <c r="Q198" s="136"/>
      <c r="R198" s="137"/>
      <c r="S198" s="138"/>
      <c r="T198" s="74">
        <f t="shared" si="129"/>
        <v>27</v>
      </c>
      <c r="U198" s="74">
        <f t="shared" ref="U198" si="182">COUNTIF(T198:T504,2)</f>
        <v>0</v>
      </c>
    </row>
    <row r="199" spans="1:21" x14ac:dyDescent="0.25">
      <c r="A199" s="178">
        <v>41826</v>
      </c>
      <c r="B199" s="177" t="s">
        <v>65</v>
      </c>
      <c r="C199" s="176">
        <v>906388</v>
      </c>
      <c r="D199" s="177"/>
      <c r="E199" s="179">
        <v>41826</v>
      </c>
      <c r="F199" s="180">
        <v>0.25</v>
      </c>
      <c r="G199" s="181">
        <v>41826</v>
      </c>
      <c r="H199" s="182">
        <v>0.91666666666666663</v>
      </c>
      <c r="I199" s="183"/>
      <c r="J199" s="49"/>
      <c r="K199" s="184"/>
      <c r="L199" s="166"/>
      <c r="M199" s="134"/>
      <c r="N199" s="133"/>
      <c r="O199" s="135"/>
      <c r="P199" s="136"/>
      <c r="Q199" s="136"/>
      <c r="R199" s="137"/>
      <c r="S199" s="138"/>
      <c r="T199" s="74">
        <f t="shared" si="129"/>
        <v>27</v>
      </c>
      <c r="U199" s="74">
        <f t="shared" ref="U199" si="183">COUNTIF(T199:T505,3)</f>
        <v>0</v>
      </c>
    </row>
    <row r="200" spans="1:21" x14ac:dyDescent="0.25">
      <c r="A200" s="178"/>
      <c r="B200" s="177" t="s">
        <v>65</v>
      </c>
      <c r="C200" s="176">
        <v>906388</v>
      </c>
      <c r="D200" s="177"/>
      <c r="E200" s="179">
        <v>41826</v>
      </c>
      <c r="F200" s="180"/>
      <c r="G200" s="181"/>
      <c r="H200" s="182"/>
      <c r="I200" s="183"/>
      <c r="J200" s="49"/>
      <c r="K200" s="184"/>
      <c r="L200" s="166"/>
      <c r="M200" s="134"/>
      <c r="N200" s="133"/>
      <c r="O200" s="135"/>
      <c r="P200" s="136"/>
      <c r="Q200" s="136"/>
      <c r="R200" s="137"/>
      <c r="S200" s="138"/>
      <c r="T200" s="74">
        <f t="shared" si="129"/>
        <v>27</v>
      </c>
      <c r="U200" s="74">
        <f t="shared" ref="U200" si="184">COUNTIF(T200:T506,1)</f>
        <v>0</v>
      </c>
    </row>
    <row r="201" spans="1:21" x14ac:dyDescent="0.25">
      <c r="A201" s="178">
        <v>41829</v>
      </c>
      <c r="B201" s="177" t="s">
        <v>67</v>
      </c>
      <c r="C201" s="176">
        <v>575558</v>
      </c>
      <c r="D201" s="177"/>
      <c r="E201" s="179">
        <v>41829</v>
      </c>
      <c r="F201" s="180">
        <v>0.25</v>
      </c>
      <c r="G201" s="181">
        <v>41829</v>
      </c>
      <c r="H201" s="182">
        <v>0.75</v>
      </c>
      <c r="I201" s="183"/>
      <c r="J201" s="49"/>
      <c r="K201" s="184"/>
      <c r="L201" s="166"/>
      <c r="M201" s="134"/>
      <c r="N201" s="133"/>
      <c r="O201" s="135"/>
      <c r="P201" s="136"/>
      <c r="Q201" s="136"/>
      <c r="R201" s="137"/>
      <c r="S201" s="138"/>
      <c r="T201" s="74">
        <f t="shared" si="129"/>
        <v>28</v>
      </c>
      <c r="U201" s="74">
        <f t="shared" ref="U201" si="185">COUNTIF(T201:T507,2)</f>
        <v>0</v>
      </c>
    </row>
    <row r="202" spans="1:21" x14ac:dyDescent="0.25">
      <c r="A202" s="178"/>
      <c r="B202" s="177" t="s">
        <v>67</v>
      </c>
      <c r="C202" s="176">
        <v>575558</v>
      </c>
      <c r="D202" s="177"/>
      <c r="E202" s="179">
        <v>41829</v>
      </c>
      <c r="F202" s="180"/>
      <c r="G202" s="181"/>
      <c r="H202" s="182"/>
      <c r="I202" s="183"/>
      <c r="J202" s="49"/>
      <c r="K202" s="184"/>
      <c r="L202" s="166"/>
      <c r="M202" s="134"/>
      <c r="N202" s="133"/>
      <c r="O202" s="135"/>
      <c r="P202" s="136"/>
      <c r="Q202" s="136"/>
      <c r="R202" s="137"/>
      <c r="S202" s="138"/>
      <c r="T202" s="74">
        <f t="shared" si="129"/>
        <v>28</v>
      </c>
      <c r="U202" s="74">
        <f t="shared" ref="U202" si="186">COUNTIF(T202:T508,3)</f>
        <v>0</v>
      </c>
    </row>
    <row r="203" spans="1:21" x14ac:dyDescent="0.25">
      <c r="A203" s="178">
        <v>41829</v>
      </c>
      <c r="B203" s="177" t="s">
        <v>64</v>
      </c>
      <c r="C203" s="176">
        <v>900376</v>
      </c>
      <c r="D203" s="177"/>
      <c r="E203" s="179">
        <v>41829</v>
      </c>
      <c r="F203" s="180">
        <v>0.25</v>
      </c>
      <c r="G203" s="181">
        <v>41829</v>
      </c>
      <c r="H203" s="182">
        <v>0.75</v>
      </c>
      <c r="I203" s="183"/>
      <c r="J203" s="49"/>
      <c r="K203" s="184"/>
      <c r="L203" s="166"/>
      <c r="M203" s="134"/>
      <c r="N203" s="133"/>
      <c r="O203" s="135"/>
      <c r="P203" s="136"/>
      <c r="Q203" s="136"/>
      <c r="R203" s="137"/>
      <c r="S203" s="138"/>
      <c r="T203" s="74">
        <f t="shared" si="129"/>
        <v>28</v>
      </c>
      <c r="U203" s="74">
        <f t="shared" ref="U203" si="187">COUNTIF(T203:T509,1)</f>
        <v>0</v>
      </c>
    </row>
    <row r="204" spans="1:21" x14ac:dyDescent="0.25">
      <c r="A204" s="178">
        <v>41830</v>
      </c>
      <c r="B204" s="177" t="s">
        <v>66</v>
      </c>
      <c r="C204" s="176">
        <v>741669</v>
      </c>
      <c r="D204" s="177"/>
      <c r="E204" s="179">
        <v>41830</v>
      </c>
      <c r="F204" s="180">
        <v>0.25</v>
      </c>
      <c r="G204" s="181">
        <v>41830</v>
      </c>
      <c r="H204" s="182">
        <v>0.75</v>
      </c>
      <c r="I204" s="183"/>
      <c r="J204" s="49"/>
      <c r="K204" s="184"/>
      <c r="L204" s="166"/>
      <c r="M204" s="134"/>
      <c r="N204" s="133"/>
      <c r="O204" s="135"/>
      <c r="P204" s="136"/>
      <c r="Q204" s="136"/>
      <c r="R204" s="137"/>
      <c r="S204" s="138"/>
      <c r="T204" s="74">
        <f t="shared" si="129"/>
        <v>28</v>
      </c>
      <c r="U204" s="74">
        <f t="shared" ref="U204" si="188">COUNTIF(T204:T510,2)</f>
        <v>0</v>
      </c>
    </row>
    <row r="205" spans="1:21" x14ac:dyDescent="0.25">
      <c r="A205" s="178"/>
      <c r="B205" s="177" t="s">
        <v>66</v>
      </c>
      <c r="C205" s="176">
        <v>741669</v>
      </c>
      <c r="D205" s="177"/>
      <c r="E205" s="179">
        <v>41830</v>
      </c>
      <c r="F205" s="180"/>
      <c r="G205" s="181"/>
      <c r="H205" s="182"/>
      <c r="I205" s="183"/>
      <c r="J205" s="49"/>
      <c r="K205" s="184"/>
      <c r="L205" s="166"/>
      <c r="M205" s="134"/>
      <c r="N205" s="133"/>
      <c r="O205" s="135"/>
      <c r="P205" s="136"/>
      <c r="Q205" s="136"/>
      <c r="R205" s="137"/>
      <c r="S205" s="138"/>
      <c r="T205" s="74">
        <f t="shared" si="129"/>
        <v>28</v>
      </c>
      <c r="U205" s="74">
        <f t="shared" ref="U205" si="189">COUNTIF(T205:T511,3)</f>
        <v>0</v>
      </c>
    </row>
    <row r="206" spans="1:21" x14ac:dyDescent="0.25">
      <c r="A206" s="178"/>
      <c r="B206" s="177" t="s">
        <v>66</v>
      </c>
      <c r="C206" s="176">
        <v>741669</v>
      </c>
      <c r="D206" s="177"/>
      <c r="E206" s="179">
        <v>41830</v>
      </c>
      <c r="F206" s="180"/>
      <c r="G206" s="181"/>
      <c r="H206" s="182"/>
      <c r="I206" s="183"/>
      <c r="J206" s="49"/>
      <c r="K206" s="184"/>
      <c r="L206" s="166"/>
      <c r="M206" s="134"/>
      <c r="N206" s="133"/>
      <c r="O206" s="135"/>
      <c r="P206" s="136"/>
      <c r="Q206" s="136"/>
      <c r="R206" s="137"/>
      <c r="S206" s="138"/>
      <c r="T206" s="74">
        <f t="shared" si="129"/>
        <v>28</v>
      </c>
      <c r="U206" s="74">
        <f t="shared" ref="U206" si="190">COUNTIF(T206:T512,1)</f>
        <v>0</v>
      </c>
    </row>
    <row r="207" spans="1:21" x14ac:dyDescent="0.25">
      <c r="A207" s="178">
        <v>41835</v>
      </c>
      <c r="B207" s="185" t="s">
        <v>66</v>
      </c>
      <c r="C207" s="176">
        <v>567167</v>
      </c>
      <c r="D207" s="177"/>
      <c r="E207" s="179">
        <v>41835</v>
      </c>
      <c r="F207" s="180">
        <v>0.25</v>
      </c>
      <c r="G207" s="181">
        <v>41835</v>
      </c>
      <c r="H207" s="182">
        <v>0.75</v>
      </c>
      <c r="I207" s="183"/>
      <c r="J207" s="49"/>
      <c r="K207" s="184"/>
      <c r="L207" s="166"/>
      <c r="M207" s="134"/>
      <c r="N207" s="133"/>
      <c r="O207" s="135"/>
      <c r="P207" s="136"/>
      <c r="Q207" s="136"/>
      <c r="R207" s="137"/>
      <c r="S207" s="138"/>
      <c r="T207" s="74">
        <f t="shared" si="129"/>
        <v>29</v>
      </c>
      <c r="U207" s="74">
        <f t="shared" ref="U207" si="191">COUNTIF(T207:T513,2)</f>
        <v>0</v>
      </c>
    </row>
    <row r="208" spans="1:21" x14ac:dyDescent="0.25">
      <c r="A208" s="178">
        <v>41836</v>
      </c>
      <c r="B208" s="185" t="s">
        <v>64</v>
      </c>
      <c r="C208" s="176">
        <v>900355</v>
      </c>
      <c r="D208" s="177"/>
      <c r="E208" s="179">
        <v>41836</v>
      </c>
      <c r="F208" s="180">
        <v>0.25</v>
      </c>
      <c r="G208" s="181">
        <v>41836</v>
      </c>
      <c r="H208" s="182">
        <v>0.75</v>
      </c>
      <c r="I208" s="183"/>
      <c r="J208" s="49"/>
      <c r="K208" s="184"/>
      <c r="L208" s="166"/>
      <c r="M208" s="134"/>
      <c r="N208" s="133"/>
      <c r="O208" s="135"/>
      <c r="P208" s="136"/>
      <c r="Q208" s="136"/>
      <c r="R208" s="137"/>
      <c r="S208" s="138"/>
      <c r="T208" s="74">
        <f t="shared" si="129"/>
        <v>29</v>
      </c>
      <c r="U208" s="74">
        <f t="shared" ref="U208" si="192">COUNTIF(T208:T514,3)</f>
        <v>0</v>
      </c>
    </row>
    <row r="209" spans="1:21" x14ac:dyDescent="0.25">
      <c r="A209" s="178">
        <v>41840</v>
      </c>
      <c r="B209" s="185" t="s">
        <v>65</v>
      </c>
      <c r="C209" s="176">
        <v>906881</v>
      </c>
      <c r="D209" s="177"/>
      <c r="E209" s="179">
        <v>41840</v>
      </c>
      <c r="F209" s="180">
        <v>0.25</v>
      </c>
      <c r="G209" s="181">
        <v>41840</v>
      </c>
      <c r="H209" s="182">
        <v>0.91666666666666663</v>
      </c>
      <c r="I209" s="183"/>
      <c r="J209" s="49"/>
      <c r="K209" s="184"/>
      <c r="L209" s="166"/>
      <c r="M209" s="134"/>
      <c r="N209" s="133"/>
      <c r="O209" s="135"/>
      <c r="P209" s="136"/>
      <c r="Q209" s="136"/>
      <c r="R209" s="137"/>
      <c r="S209" s="138"/>
      <c r="T209" s="74">
        <f t="shared" si="129"/>
        <v>29</v>
      </c>
      <c r="U209" s="74">
        <f t="shared" ref="U209" si="193">COUNTIF(T209:T515,1)</f>
        <v>0</v>
      </c>
    </row>
    <row r="210" spans="1:21" x14ac:dyDescent="0.25">
      <c r="A210" s="178">
        <v>41842</v>
      </c>
      <c r="B210" s="185" t="s">
        <v>67</v>
      </c>
      <c r="C210" s="176">
        <v>575155</v>
      </c>
      <c r="D210" s="177"/>
      <c r="E210" s="179">
        <v>41842</v>
      </c>
      <c r="F210" s="180">
        <v>0.25</v>
      </c>
      <c r="G210" s="181">
        <v>41842</v>
      </c>
      <c r="H210" s="182">
        <v>0.91666666666666663</v>
      </c>
      <c r="I210" s="183"/>
      <c r="J210" s="49"/>
      <c r="K210" s="184"/>
      <c r="L210" s="166"/>
      <c r="M210" s="134"/>
      <c r="N210" s="133"/>
      <c r="O210" s="135"/>
      <c r="P210" s="136"/>
      <c r="Q210" s="136"/>
      <c r="R210" s="137"/>
      <c r="S210" s="138"/>
      <c r="T210" s="74">
        <f t="shared" ref="T210:T258" si="194">_xlfn.ISOWEEKNUM(E210)</f>
        <v>30</v>
      </c>
      <c r="U210" s="74">
        <f t="shared" ref="U210" si="195">COUNTIF(T210:T516,2)</f>
        <v>0</v>
      </c>
    </row>
    <row r="211" spans="1:21" x14ac:dyDescent="0.25">
      <c r="A211" s="178"/>
      <c r="B211" s="185" t="s">
        <v>67</v>
      </c>
      <c r="C211" s="176">
        <v>575155</v>
      </c>
      <c r="D211" s="177"/>
      <c r="E211" s="179"/>
      <c r="F211" s="180"/>
      <c r="G211" s="181"/>
      <c r="H211" s="182"/>
      <c r="I211" s="183"/>
      <c r="J211" s="49"/>
      <c r="K211" s="184"/>
      <c r="L211" s="166"/>
      <c r="M211" s="134"/>
      <c r="N211" s="133"/>
      <c r="O211" s="135"/>
      <c r="P211" s="136"/>
      <c r="Q211" s="136"/>
      <c r="R211" s="137"/>
      <c r="S211" s="138"/>
      <c r="T211" s="74">
        <f t="shared" si="194"/>
        <v>52</v>
      </c>
      <c r="U211" s="74">
        <f t="shared" ref="U211" si="196">COUNTIF(T211:T517,3)</f>
        <v>0</v>
      </c>
    </row>
    <row r="212" spans="1:21" x14ac:dyDescent="0.25">
      <c r="A212" s="178">
        <v>41842</v>
      </c>
      <c r="B212" s="185" t="s">
        <v>66</v>
      </c>
      <c r="C212" s="176">
        <v>567119</v>
      </c>
      <c r="D212" s="177"/>
      <c r="E212" s="179">
        <v>41842</v>
      </c>
      <c r="F212" s="180">
        <v>0.25</v>
      </c>
      <c r="G212" s="181">
        <v>41842</v>
      </c>
      <c r="H212" s="182">
        <v>0.91666666666666663</v>
      </c>
      <c r="I212" s="183"/>
      <c r="J212" s="49"/>
      <c r="K212" s="184"/>
      <c r="L212" s="166"/>
      <c r="M212" s="134"/>
      <c r="N212" s="133"/>
      <c r="O212" s="135"/>
      <c r="P212" s="136"/>
      <c r="Q212" s="136"/>
      <c r="R212" s="137"/>
      <c r="S212" s="138"/>
      <c r="T212" s="74">
        <f t="shared" si="194"/>
        <v>30</v>
      </c>
      <c r="U212" s="74">
        <f t="shared" ref="U212" si="197">COUNTIF(T212:T518,1)</f>
        <v>0</v>
      </c>
    </row>
    <row r="213" spans="1:21" x14ac:dyDescent="0.25">
      <c r="A213" s="178">
        <v>41844</v>
      </c>
      <c r="B213" s="185" t="s">
        <v>66</v>
      </c>
      <c r="C213" s="176">
        <v>741555</v>
      </c>
      <c r="D213" s="177"/>
      <c r="E213" s="179">
        <v>41844</v>
      </c>
      <c r="F213" s="180">
        <v>0.25</v>
      </c>
      <c r="G213" s="181">
        <v>41844</v>
      </c>
      <c r="H213" s="182">
        <v>0.75</v>
      </c>
      <c r="I213" s="183"/>
      <c r="J213" s="49"/>
      <c r="K213" s="184"/>
      <c r="L213" s="166"/>
      <c r="M213" s="134"/>
      <c r="N213" s="133"/>
      <c r="O213" s="135"/>
      <c r="P213" s="136"/>
      <c r="Q213" s="136"/>
      <c r="R213" s="137"/>
      <c r="S213" s="138"/>
      <c r="T213" s="74">
        <f t="shared" si="194"/>
        <v>30</v>
      </c>
      <c r="U213" s="74">
        <f t="shared" ref="U213" si="198">COUNTIF(T213:T519,2)</f>
        <v>0</v>
      </c>
    </row>
    <row r="214" spans="1:21" x14ac:dyDescent="0.25">
      <c r="A214" s="178"/>
      <c r="B214" s="185" t="s">
        <v>66</v>
      </c>
      <c r="C214" s="176">
        <v>741555</v>
      </c>
      <c r="D214" s="177"/>
      <c r="E214" s="179">
        <v>41844</v>
      </c>
      <c r="F214" s="180"/>
      <c r="G214" s="181"/>
      <c r="H214" s="182"/>
      <c r="I214" s="183"/>
      <c r="J214" s="49"/>
      <c r="K214" s="184"/>
      <c r="L214" s="166"/>
      <c r="M214" s="134"/>
      <c r="N214" s="133"/>
      <c r="O214" s="135"/>
      <c r="P214" s="136"/>
      <c r="Q214" s="136"/>
      <c r="R214" s="137"/>
      <c r="S214" s="138"/>
      <c r="T214" s="74">
        <f t="shared" si="194"/>
        <v>30</v>
      </c>
      <c r="U214" s="74">
        <f t="shared" ref="U214" si="199">COUNTIF(T214:T520,3)</f>
        <v>0</v>
      </c>
    </row>
    <row r="215" spans="1:21" x14ac:dyDescent="0.25">
      <c r="A215" s="178"/>
      <c r="B215" s="185" t="s">
        <v>66</v>
      </c>
      <c r="C215" s="176">
        <v>741555</v>
      </c>
      <c r="D215" s="177"/>
      <c r="E215" s="179">
        <v>41844</v>
      </c>
      <c r="F215" s="180"/>
      <c r="G215" s="181"/>
      <c r="H215" s="182"/>
      <c r="I215" s="183"/>
      <c r="J215" s="49"/>
      <c r="K215" s="184"/>
      <c r="L215" s="166"/>
      <c r="M215" s="134"/>
      <c r="N215" s="133"/>
      <c r="O215" s="135"/>
      <c r="P215" s="136"/>
      <c r="Q215" s="136"/>
      <c r="R215" s="137"/>
      <c r="S215" s="138"/>
      <c r="T215" s="74">
        <f t="shared" si="194"/>
        <v>30</v>
      </c>
      <c r="U215" s="74">
        <f t="shared" ref="U215" si="200">COUNTIF(T215:T521,1)</f>
        <v>0</v>
      </c>
    </row>
    <row r="216" spans="1:21" x14ac:dyDescent="0.25">
      <c r="A216" s="178">
        <v>41845</v>
      </c>
      <c r="B216" s="185" t="s">
        <v>64</v>
      </c>
      <c r="C216" s="176">
        <v>900375</v>
      </c>
      <c r="D216" s="177"/>
      <c r="E216" s="179">
        <v>41845</v>
      </c>
      <c r="F216" s="180">
        <v>0.25</v>
      </c>
      <c r="G216" s="181">
        <v>41845</v>
      </c>
      <c r="H216" s="182">
        <v>0.91666666666666663</v>
      </c>
      <c r="I216" s="183"/>
      <c r="J216" s="49"/>
      <c r="K216" s="184"/>
      <c r="L216" s="166"/>
      <c r="M216" s="134"/>
      <c r="N216" s="133"/>
      <c r="O216" s="135"/>
      <c r="P216" s="136"/>
      <c r="Q216" s="136"/>
      <c r="R216" s="137"/>
      <c r="S216" s="138"/>
      <c r="T216" s="74">
        <f t="shared" si="194"/>
        <v>30</v>
      </c>
      <c r="U216" s="74">
        <f t="shared" ref="U216" si="201">COUNTIF(T216:T522,2)</f>
        <v>0</v>
      </c>
    </row>
    <row r="217" spans="1:21" x14ac:dyDescent="0.25">
      <c r="A217" s="178">
        <v>41849</v>
      </c>
      <c r="B217" s="185" t="s">
        <v>67</v>
      </c>
      <c r="C217" s="176">
        <v>779530</v>
      </c>
      <c r="D217" s="177"/>
      <c r="E217" s="179">
        <v>41849</v>
      </c>
      <c r="F217" s="180">
        <v>0.25</v>
      </c>
      <c r="G217" s="181">
        <v>41850</v>
      </c>
      <c r="H217" s="182">
        <v>8.3333333333333329E-2</v>
      </c>
      <c r="I217" s="183"/>
      <c r="J217" s="49"/>
      <c r="K217" s="184"/>
      <c r="L217" s="166"/>
      <c r="M217" s="134"/>
      <c r="N217" s="133"/>
      <c r="O217" s="135"/>
      <c r="P217" s="136"/>
      <c r="Q217" s="136"/>
      <c r="R217" s="137"/>
      <c r="S217" s="138"/>
      <c r="T217" s="74">
        <f t="shared" si="194"/>
        <v>31</v>
      </c>
      <c r="U217" s="74">
        <f t="shared" ref="U217" si="202">COUNTIF(T217:T523,3)</f>
        <v>0</v>
      </c>
    </row>
    <row r="218" spans="1:21" x14ac:dyDescent="0.25">
      <c r="A218" s="178">
        <v>41851</v>
      </c>
      <c r="B218" s="185" t="s">
        <v>67</v>
      </c>
      <c r="C218" s="176">
        <v>575581</v>
      </c>
      <c r="D218" s="177"/>
      <c r="E218" s="179">
        <v>41851</v>
      </c>
      <c r="F218" s="180">
        <v>0.25</v>
      </c>
      <c r="G218" s="181">
        <v>41852</v>
      </c>
      <c r="H218" s="182">
        <v>8.3333333333333329E-2</v>
      </c>
      <c r="I218" s="183"/>
      <c r="J218" s="49"/>
      <c r="K218" s="184"/>
      <c r="L218" s="166"/>
      <c r="M218" s="134"/>
      <c r="N218" s="133"/>
      <c r="O218" s="135"/>
      <c r="P218" s="136"/>
      <c r="Q218" s="136"/>
      <c r="R218" s="137"/>
      <c r="S218" s="138"/>
      <c r="T218" s="74">
        <f t="shared" si="194"/>
        <v>31</v>
      </c>
      <c r="U218" s="74">
        <f t="shared" ref="U218" si="203">COUNTIF(T218:T524,1)</f>
        <v>0</v>
      </c>
    </row>
    <row r="219" spans="1:21" x14ac:dyDescent="0.25">
      <c r="A219" s="178">
        <v>41851</v>
      </c>
      <c r="B219" s="185" t="s">
        <v>65</v>
      </c>
      <c r="C219" s="176">
        <v>906417</v>
      </c>
      <c r="D219" s="177"/>
      <c r="E219" s="179">
        <v>41851</v>
      </c>
      <c r="F219" s="180">
        <v>0.25</v>
      </c>
      <c r="G219" s="181">
        <v>41851</v>
      </c>
      <c r="H219" s="182">
        <v>0.91666666666666663</v>
      </c>
      <c r="I219" s="183"/>
      <c r="J219" s="49"/>
      <c r="K219" s="184"/>
      <c r="L219" s="166"/>
      <c r="M219" s="134"/>
      <c r="N219" s="133"/>
      <c r="O219" s="135"/>
      <c r="P219" s="136"/>
      <c r="Q219" s="136"/>
      <c r="R219" s="137"/>
      <c r="S219" s="138"/>
      <c r="T219" s="74">
        <f t="shared" si="194"/>
        <v>31</v>
      </c>
      <c r="U219" s="74">
        <f t="shared" ref="U219" si="204">COUNTIF(T219:T525,2)</f>
        <v>0</v>
      </c>
    </row>
    <row r="220" spans="1:21" x14ac:dyDescent="0.25">
      <c r="A220" s="178">
        <v>41822</v>
      </c>
      <c r="B220" s="185" t="s">
        <v>67</v>
      </c>
      <c r="C220" s="176">
        <v>575289</v>
      </c>
      <c r="D220" s="177"/>
      <c r="E220" s="179">
        <v>41822</v>
      </c>
      <c r="F220" s="180">
        <v>0.25</v>
      </c>
      <c r="G220" s="181">
        <v>41822</v>
      </c>
      <c r="H220" s="182">
        <v>0.75</v>
      </c>
      <c r="I220" s="183"/>
      <c r="J220" s="49"/>
      <c r="K220" s="184"/>
      <c r="L220" s="166"/>
      <c r="M220" s="134"/>
      <c r="N220" s="133"/>
      <c r="O220" s="135"/>
      <c r="P220" s="136"/>
      <c r="Q220" s="136"/>
      <c r="R220" s="137"/>
      <c r="S220" s="138"/>
      <c r="T220" s="74">
        <f t="shared" si="194"/>
        <v>27</v>
      </c>
      <c r="U220" s="74">
        <f t="shared" ref="U220" si="205">COUNTIF(T220:T526,3)</f>
        <v>0</v>
      </c>
    </row>
    <row r="221" spans="1:21" x14ac:dyDescent="0.25">
      <c r="A221" s="178">
        <v>41856</v>
      </c>
      <c r="B221" s="185" t="s">
        <v>64</v>
      </c>
      <c r="C221" s="176">
        <v>90041</v>
      </c>
      <c r="D221" s="177"/>
      <c r="E221" s="179">
        <v>41856</v>
      </c>
      <c r="F221" s="180">
        <v>0.25</v>
      </c>
      <c r="G221" s="181">
        <v>41856</v>
      </c>
      <c r="H221" s="182">
        <v>0.91666666666666663</v>
      </c>
      <c r="I221" s="183"/>
      <c r="J221" s="49"/>
      <c r="K221" s="184"/>
      <c r="L221" s="166"/>
      <c r="M221" s="134"/>
      <c r="N221" s="133"/>
      <c r="O221" s="135"/>
      <c r="P221" s="136"/>
      <c r="Q221" s="136"/>
      <c r="R221" s="137"/>
      <c r="S221" s="138"/>
      <c r="T221" s="74">
        <f t="shared" si="194"/>
        <v>32</v>
      </c>
      <c r="U221" s="74">
        <f t="shared" ref="U221" si="206">COUNTIF(T221:T527,1)</f>
        <v>0</v>
      </c>
    </row>
    <row r="222" spans="1:21" x14ac:dyDescent="0.25">
      <c r="A222" s="178"/>
      <c r="B222" s="185" t="s">
        <v>64</v>
      </c>
      <c r="C222" s="176">
        <v>90041</v>
      </c>
      <c r="D222" s="177"/>
      <c r="E222" s="179">
        <v>41856</v>
      </c>
      <c r="F222" s="180"/>
      <c r="G222" s="181"/>
      <c r="H222" s="182"/>
      <c r="I222" s="183"/>
      <c r="J222" s="49"/>
      <c r="K222" s="184"/>
      <c r="L222" s="166"/>
      <c r="M222" s="134"/>
      <c r="N222" s="133"/>
      <c r="O222" s="135"/>
      <c r="P222" s="136"/>
      <c r="Q222" s="136"/>
      <c r="R222" s="137"/>
      <c r="S222" s="138"/>
      <c r="T222" s="74">
        <f t="shared" si="194"/>
        <v>32</v>
      </c>
      <c r="U222" s="74">
        <f t="shared" ref="U222" si="207">COUNTIF(T222:T528,2)</f>
        <v>0</v>
      </c>
    </row>
    <row r="223" spans="1:21" x14ac:dyDescent="0.25">
      <c r="A223" s="178"/>
      <c r="B223" s="185" t="s">
        <v>64</v>
      </c>
      <c r="C223" s="176">
        <v>90041</v>
      </c>
      <c r="D223" s="177"/>
      <c r="E223" s="179">
        <v>41856</v>
      </c>
      <c r="F223" s="180"/>
      <c r="G223" s="181"/>
      <c r="H223" s="182"/>
      <c r="I223" s="183"/>
      <c r="J223" s="49"/>
      <c r="K223" s="184"/>
      <c r="L223" s="166"/>
      <c r="M223" s="134"/>
      <c r="N223" s="133"/>
      <c r="O223" s="135"/>
      <c r="P223" s="136"/>
      <c r="Q223" s="136"/>
      <c r="R223" s="137"/>
      <c r="S223" s="138"/>
      <c r="T223" s="74">
        <f t="shared" si="194"/>
        <v>32</v>
      </c>
      <c r="U223" s="74">
        <f t="shared" ref="U223" si="208">COUNTIF(T223:T529,3)</f>
        <v>0</v>
      </c>
    </row>
    <row r="224" spans="1:21" x14ac:dyDescent="0.25">
      <c r="A224" s="178">
        <v>41858</v>
      </c>
      <c r="B224" s="185" t="s">
        <v>67</v>
      </c>
      <c r="C224" s="176">
        <v>77977</v>
      </c>
      <c r="D224" s="177"/>
      <c r="E224" s="179">
        <v>41858</v>
      </c>
      <c r="F224" s="180">
        <v>0.25</v>
      </c>
      <c r="G224" s="181">
        <v>41859</v>
      </c>
      <c r="H224" s="182">
        <v>0.25</v>
      </c>
      <c r="I224" s="183"/>
      <c r="J224" s="49"/>
      <c r="K224" s="184"/>
      <c r="L224" s="166"/>
      <c r="M224" s="134"/>
      <c r="N224" s="133"/>
      <c r="O224" s="135"/>
      <c r="P224" s="136"/>
      <c r="Q224" s="136"/>
      <c r="R224" s="137"/>
      <c r="S224" s="138"/>
      <c r="T224" s="74">
        <f t="shared" si="194"/>
        <v>32</v>
      </c>
      <c r="U224" s="74">
        <f t="shared" ref="U224" si="209">COUNTIF(T224:T530,1)</f>
        <v>0</v>
      </c>
    </row>
    <row r="225" spans="1:21" x14ac:dyDescent="0.25">
      <c r="A225" s="178"/>
      <c r="B225" s="185" t="s">
        <v>67</v>
      </c>
      <c r="C225" s="176">
        <v>77977</v>
      </c>
      <c r="D225" s="177"/>
      <c r="E225" s="179">
        <v>41858</v>
      </c>
      <c r="F225" s="180"/>
      <c r="G225" s="181"/>
      <c r="H225" s="182"/>
      <c r="I225" s="183"/>
      <c r="J225" s="49"/>
      <c r="K225" s="184"/>
      <c r="L225" s="166"/>
      <c r="M225" s="134"/>
      <c r="N225" s="133"/>
      <c r="O225" s="135"/>
      <c r="P225" s="136"/>
      <c r="Q225" s="136"/>
      <c r="R225" s="137"/>
      <c r="S225" s="138"/>
      <c r="T225" s="74">
        <f t="shared" si="194"/>
        <v>32</v>
      </c>
      <c r="U225" s="74">
        <f t="shared" ref="U225" si="210">COUNTIF(T225:T531,2)</f>
        <v>0</v>
      </c>
    </row>
    <row r="226" spans="1:21" x14ac:dyDescent="0.25">
      <c r="A226" s="178"/>
      <c r="B226" s="185" t="s">
        <v>67</v>
      </c>
      <c r="C226" s="176">
        <v>77977</v>
      </c>
      <c r="D226" s="177"/>
      <c r="E226" s="179">
        <v>41858</v>
      </c>
      <c r="F226" s="180"/>
      <c r="G226" s="181"/>
      <c r="H226" s="182"/>
      <c r="I226" s="183"/>
      <c r="J226" s="49"/>
      <c r="K226" s="184"/>
      <c r="L226" s="166"/>
      <c r="M226" s="134"/>
      <c r="N226" s="133"/>
      <c r="O226" s="135"/>
      <c r="P226" s="136"/>
      <c r="Q226" s="136"/>
      <c r="R226" s="137"/>
      <c r="S226" s="138"/>
      <c r="T226" s="74">
        <f t="shared" si="194"/>
        <v>32</v>
      </c>
      <c r="U226" s="74">
        <f t="shared" ref="U226" si="211">COUNTIF(T226:T532,3)</f>
        <v>0</v>
      </c>
    </row>
    <row r="227" spans="1:21" x14ac:dyDescent="0.25">
      <c r="A227" s="178">
        <v>41859</v>
      </c>
      <c r="B227" s="185" t="s">
        <v>64</v>
      </c>
      <c r="C227" s="176">
        <v>90044</v>
      </c>
      <c r="D227" s="177"/>
      <c r="E227" s="179">
        <v>41859</v>
      </c>
      <c r="F227" s="180">
        <v>0.25</v>
      </c>
      <c r="G227" s="181">
        <v>41861</v>
      </c>
      <c r="H227" s="182">
        <v>0.25</v>
      </c>
      <c r="I227" s="183"/>
      <c r="J227" s="49"/>
      <c r="K227" s="184"/>
      <c r="L227" s="166"/>
      <c r="M227" s="134"/>
      <c r="N227" s="133"/>
      <c r="O227" s="135"/>
      <c r="P227" s="136"/>
      <c r="Q227" s="136"/>
      <c r="R227" s="137"/>
      <c r="S227" s="138"/>
      <c r="T227" s="74">
        <f t="shared" si="194"/>
        <v>32</v>
      </c>
      <c r="U227" s="74">
        <f t="shared" ref="U227" si="212">COUNTIF(T227:T533,1)</f>
        <v>0</v>
      </c>
    </row>
    <row r="228" spans="1:21" x14ac:dyDescent="0.25">
      <c r="A228" s="178"/>
      <c r="B228" s="185" t="s">
        <v>64</v>
      </c>
      <c r="C228" s="176">
        <v>90044</v>
      </c>
      <c r="D228" s="177"/>
      <c r="E228" s="179">
        <v>41859</v>
      </c>
      <c r="F228" s="180"/>
      <c r="G228" s="181"/>
      <c r="H228" s="182"/>
      <c r="I228" s="183"/>
      <c r="J228" s="49"/>
      <c r="K228" s="184"/>
      <c r="L228" s="166"/>
      <c r="M228" s="134"/>
      <c r="N228" s="133"/>
      <c r="O228" s="135"/>
      <c r="P228" s="136"/>
      <c r="Q228" s="136"/>
      <c r="R228" s="137"/>
      <c r="S228" s="138"/>
      <c r="T228" s="74">
        <f t="shared" si="194"/>
        <v>32</v>
      </c>
      <c r="U228" s="74">
        <f t="shared" ref="U228" si="213">COUNTIF(T228:T534,2)</f>
        <v>0</v>
      </c>
    </row>
    <row r="229" spans="1:21" x14ac:dyDescent="0.25">
      <c r="A229" s="178"/>
      <c r="B229" s="185" t="s">
        <v>64</v>
      </c>
      <c r="C229" s="176">
        <v>90044</v>
      </c>
      <c r="D229" s="177"/>
      <c r="E229" s="179">
        <v>41859</v>
      </c>
      <c r="F229" s="180"/>
      <c r="G229" s="181"/>
      <c r="H229" s="182"/>
      <c r="I229" s="183"/>
      <c r="J229" s="49"/>
      <c r="K229" s="184"/>
      <c r="L229" s="166"/>
      <c r="M229" s="134"/>
      <c r="N229" s="133"/>
      <c r="O229" s="135"/>
      <c r="P229" s="136"/>
      <c r="Q229" s="136"/>
      <c r="R229" s="137"/>
      <c r="S229" s="138"/>
      <c r="T229" s="74">
        <f t="shared" si="194"/>
        <v>32</v>
      </c>
      <c r="U229" s="74">
        <f t="shared" ref="U229" si="214">COUNTIF(T229:T535,3)</f>
        <v>0</v>
      </c>
    </row>
    <row r="230" spans="1:21" x14ac:dyDescent="0.25">
      <c r="A230" s="178"/>
      <c r="B230" s="185" t="s">
        <v>64</v>
      </c>
      <c r="C230" s="176">
        <v>90044</v>
      </c>
      <c r="D230" s="177"/>
      <c r="E230" s="179">
        <v>41859</v>
      </c>
      <c r="F230" s="180"/>
      <c r="G230" s="181"/>
      <c r="H230" s="182"/>
      <c r="I230" s="183"/>
      <c r="J230" s="49"/>
      <c r="K230" s="184"/>
      <c r="L230" s="166"/>
      <c r="M230" s="134"/>
      <c r="N230" s="133"/>
      <c r="O230" s="135"/>
      <c r="P230" s="136"/>
      <c r="Q230" s="136"/>
      <c r="R230" s="137"/>
      <c r="S230" s="138"/>
      <c r="T230" s="74">
        <f t="shared" si="194"/>
        <v>32</v>
      </c>
      <c r="U230" s="74">
        <f t="shared" ref="U230" si="215">COUNTIF(T230:T536,1)</f>
        <v>0</v>
      </c>
    </row>
    <row r="231" spans="1:21" x14ac:dyDescent="0.25">
      <c r="A231" s="178">
        <v>41863</v>
      </c>
      <c r="B231" s="185" t="s">
        <v>66</v>
      </c>
      <c r="C231" s="176">
        <v>74188</v>
      </c>
      <c r="D231" s="177"/>
      <c r="E231" s="179">
        <v>41863</v>
      </c>
      <c r="F231" s="180">
        <v>0.25</v>
      </c>
      <c r="G231" s="181">
        <v>41863</v>
      </c>
      <c r="H231" s="182">
        <v>0.58333333333333337</v>
      </c>
      <c r="I231" s="183"/>
      <c r="J231" s="49"/>
      <c r="K231" s="184"/>
      <c r="L231" s="166"/>
      <c r="M231" s="134"/>
      <c r="N231" s="133"/>
      <c r="O231" s="135"/>
      <c r="P231" s="136"/>
      <c r="Q231" s="136"/>
      <c r="R231" s="137"/>
      <c r="S231" s="138"/>
      <c r="T231" s="74">
        <f t="shared" si="194"/>
        <v>33</v>
      </c>
      <c r="U231" s="74">
        <f t="shared" ref="U231" si="216">COUNTIF(T231:T537,2)</f>
        <v>0</v>
      </c>
    </row>
    <row r="232" spans="1:21" x14ac:dyDescent="0.25">
      <c r="A232" s="178">
        <v>41864</v>
      </c>
      <c r="B232" s="185" t="s">
        <v>64</v>
      </c>
      <c r="C232" s="176">
        <v>90044</v>
      </c>
      <c r="D232" s="177"/>
      <c r="E232" s="179">
        <v>41864</v>
      </c>
      <c r="F232" s="180">
        <v>0.25</v>
      </c>
      <c r="G232" s="181">
        <v>41865</v>
      </c>
      <c r="H232" s="182">
        <v>0.58333333333333337</v>
      </c>
      <c r="I232" s="183"/>
      <c r="J232" s="49"/>
      <c r="K232" s="184"/>
      <c r="L232" s="166"/>
      <c r="M232" s="134"/>
      <c r="N232" s="133"/>
      <c r="O232" s="135"/>
      <c r="P232" s="136"/>
      <c r="Q232" s="136"/>
      <c r="R232" s="137"/>
      <c r="S232" s="138"/>
      <c r="T232" s="74">
        <f t="shared" si="194"/>
        <v>33</v>
      </c>
      <c r="U232" s="74">
        <f t="shared" ref="U232" si="217">COUNTIF(T232:T538,3)</f>
        <v>0</v>
      </c>
    </row>
    <row r="233" spans="1:21" x14ac:dyDescent="0.25">
      <c r="A233" s="178"/>
      <c r="B233" s="185" t="s">
        <v>64</v>
      </c>
      <c r="C233" s="176">
        <v>90044</v>
      </c>
      <c r="D233" s="177"/>
      <c r="E233" s="179">
        <v>41864</v>
      </c>
      <c r="F233" s="180"/>
      <c r="G233" s="181"/>
      <c r="H233" s="182"/>
      <c r="I233" s="183"/>
      <c r="J233" s="49"/>
      <c r="K233" s="184"/>
      <c r="L233" s="166"/>
      <c r="M233" s="134"/>
      <c r="N233" s="133"/>
      <c r="O233" s="135"/>
      <c r="P233" s="136"/>
      <c r="Q233" s="136"/>
      <c r="R233" s="137"/>
      <c r="S233" s="138"/>
      <c r="T233" s="74">
        <f t="shared" si="194"/>
        <v>33</v>
      </c>
      <c r="U233" s="74">
        <f t="shared" ref="U233" si="218">COUNTIF(T233:T539,1)</f>
        <v>0</v>
      </c>
    </row>
    <row r="234" spans="1:21" x14ac:dyDescent="0.25">
      <c r="A234" s="178">
        <v>41865</v>
      </c>
      <c r="B234" s="185" t="s">
        <v>67</v>
      </c>
      <c r="C234" s="176">
        <v>77912</v>
      </c>
      <c r="D234" s="177"/>
      <c r="E234" s="179">
        <v>41865</v>
      </c>
      <c r="F234" s="180">
        <v>0.25</v>
      </c>
      <c r="G234" s="181">
        <v>41866</v>
      </c>
      <c r="H234" s="182">
        <v>0.25</v>
      </c>
      <c r="I234" s="183"/>
      <c r="J234" s="49"/>
      <c r="K234" s="184"/>
      <c r="L234" s="166"/>
      <c r="M234" s="134"/>
      <c r="N234" s="133"/>
      <c r="O234" s="135"/>
      <c r="P234" s="136"/>
      <c r="Q234" s="136"/>
      <c r="R234" s="137"/>
      <c r="S234" s="138"/>
      <c r="T234" s="74">
        <f t="shared" si="194"/>
        <v>33</v>
      </c>
      <c r="U234" s="74">
        <f t="shared" ref="U234" si="219">COUNTIF(T234:T540,2)</f>
        <v>0</v>
      </c>
    </row>
    <row r="235" spans="1:21" x14ac:dyDescent="0.25">
      <c r="A235" s="178">
        <v>41868</v>
      </c>
      <c r="B235" s="185" t="s">
        <v>66</v>
      </c>
      <c r="C235" s="176">
        <v>74183</v>
      </c>
      <c r="D235" s="177"/>
      <c r="E235" s="179">
        <v>41868</v>
      </c>
      <c r="F235" s="180">
        <v>0.25</v>
      </c>
      <c r="G235" s="181">
        <v>41868</v>
      </c>
      <c r="H235" s="182">
        <v>0.75</v>
      </c>
      <c r="I235" s="183"/>
      <c r="J235" s="49"/>
      <c r="K235" s="184"/>
      <c r="L235" s="166"/>
      <c r="M235" s="134"/>
      <c r="N235" s="133"/>
      <c r="O235" s="135"/>
      <c r="P235" s="136"/>
      <c r="Q235" s="136"/>
      <c r="R235" s="137"/>
      <c r="S235" s="138"/>
      <c r="T235" s="74">
        <f t="shared" si="194"/>
        <v>33</v>
      </c>
      <c r="U235" s="74">
        <f t="shared" ref="U235" si="220">COUNTIF(T235:T541,3)</f>
        <v>0</v>
      </c>
    </row>
    <row r="236" spans="1:21" x14ac:dyDescent="0.25">
      <c r="A236" s="187">
        <v>41870</v>
      </c>
      <c r="B236" s="185" t="s">
        <v>65</v>
      </c>
      <c r="C236" s="186">
        <v>90611</v>
      </c>
      <c r="D236" s="177"/>
      <c r="E236" s="179">
        <v>41870</v>
      </c>
      <c r="F236" s="180">
        <v>0.25</v>
      </c>
      <c r="G236" s="181">
        <v>41870</v>
      </c>
      <c r="H236" s="188">
        <v>0.75</v>
      </c>
      <c r="I236" s="189"/>
      <c r="J236" s="5"/>
      <c r="K236" s="190"/>
      <c r="L236" s="166"/>
      <c r="M236" s="134"/>
      <c r="N236" s="133"/>
      <c r="O236" s="135"/>
      <c r="P236" s="139"/>
      <c r="Q236" s="139"/>
      <c r="R236" s="137"/>
      <c r="S236" s="140"/>
      <c r="T236" s="74">
        <f t="shared" si="194"/>
        <v>34</v>
      </c>
      <c r="U236" s="74">
        <f t="shared" ref="U236" si="221">COUNTIF(T236:T542,1)</f>
        <v>0</v>
      </c>
    </row>
    <row r="237" spans="1:21" x14ac:dyDescent="0.25">
      <c r="A237" s="187">
        <v>41871</v>
      </c>
      <c r="B237" s="185" t="s">
        <v>66</v>
      </c>
      <c r="C237" s="186">
        <v>74142</v>
      </c>
      <c r="D237" s="177"/>
      <c r="E237" s="179">
        <v>41871</v>
      </c>
      <c r="F237" s="180">
        <v>0.25</v>
      </c>
      <c r="G237" s="181">
        <v>41871</v>
      </c>
      <c r="H237" s="188">
        <v>0.58333333333333337</v>
      </c>
      <c r="I237" s="189"/>
      <c r="J237" s="5"/>
      <c r="K237" s="190"/>
      <c r="L237" s="166"/>
      <c r="M237" s="134"/>
      <c r="N237" s="133"/>
      <c r="O237" s="135"/>
      <c r="P237" s="139"/>
      <c r="Q237" s="139"/>
      <c r="R237" s="137"/>
      <c r="S237" s="140"/>
      <c r="T237" s="74">
        <f t="shared" si="194"/>
        <v>34</v>
      </c>
      <c r="U237" s="74">
        <f t="shared" ref="U237" si="222">COUNTIF(T237:T543,2)</f>
        <v>0</v>
      </c>
    </row>
    <row r="238" spans="1:21" x14ac:dyDescent="0.25">
      <c r="A238" s="187">
        <v>41872</v>
      </c>
      <c r="B238" s="185" t="s">
        <v>64</v>
      </c>
      <c r="C238" s="186">
        <v>90042</v>
      </c>
      <c r="D238" s="177"/>
      <c r="E238" s="179">
        <v>41872</v>
      </c>
      <c r="F238" s="180">
        <v>0.25</v>
      </c>
      <c r="G238" s="181">
        <v>41872</v>
      </c>
      <c r="H238" s="188">
        <v>0.75</v>
      </c>
      <c r="I238" s="189"/>
      <c r="J238" s="5"/>
      <c r="K238" s="190"/>
      <c r="L238" s="166"/>
      <c r="M238" s="134"/>
      <c r="N238" s="133"/>
      <c r="O238" s="135"/>
      <c r="P238" s="139"/>
      <c r="Q238" s="139"/>
      <c r="R238" s="137"/>
      <c r="S238" s="140"/>
      <c r="T238" s="74">
        <f t="shared" si="194"/>
        <v>34</v>
      </c>
      <c r="U238" s="74">
        <f t="shared" ref="U238" si="223">COUNTIF(T238:T544,3)</f>
        <v>0</v>
      </c>
    </row>
    <row r="239" spans="1:21" x14ac:dyDescent="0.25">
      <c r="A239" s="187">
        <v>41873</v>
      </c>
      <c r="B239" s="185" t="s">
        <v>66</v>
      </c>
      <c r="C239" s="186">
        <v>74148</v>
      </c>
      <c r="D239" s="177"/>
      <c r="E239" s="179">
        <v>41873</v>
      </c>
      <c r="F239" s="180">
        <v>0.25</v>
      </c>
      <c r="G239" s="181">
        <v>41873</v>
      </c>
      <c r="H239" s="188">
        <v>0.75</v>
      </c>
      <c r="I239" s="189"/>
      <c r="J239" s="5"/>
      <c r="K239" s="190"/>
      <c r="L239" s="166"/>
      <c r="M239" s="134"/>
      <c r="N239" s="133"/>
      <c r="O239" s="135"/>
      <c r="P239" s="139"/>
      <c r="Q239" s="139"/>
      <c r="R239" s="137"/>
      <c r="S239" s="140"/>
      <c r="T239" s="74">
        <f t="shared" si="194"/>
        <v>34</v>
      </c>
      <c r="U239" s="74">
        <f t="shared" ref="U239" si="224">COUNTIF(T239:T545,1)</f>
        <v>0</v>
      </c>
    </row>
    <row r="240" spans="1:21" x14ac:dyDescent="0.25">
      <c r="A240" s="187"/>
      <c r="B240" s="185"/>
      <c r="C240" s="186"/>
      <c r="D240" s="177"/>
      <c r="E240" s="179">
        <v>41873</v>
      </c>
      <c r="F240" s="192"/>
      <c r="G240" s="181"/>
      <c r="H240" s="188"/>
      <c r="I240" s="189"/>
      <c r="J240" s="5"/>
      <c r="K240" s="190"/>
      <c r="L240" s="166"/>
      <c r="M240" s="134"/>
      <c r="N240" s="133"/>
      <c r="O240" s="135"/>
      <c r="P240" s="139"/>
      <c r="Q240" s="139"/>
      <c r="R240" s="137"/>
      <c r="S240" s="140"/>
      <c r="T240" s="74">
        <f t="shared" si="194"/>
        <v>34</v>
      </c>
      <c r="U240" s="74">
        <f t="shared" ref="U240" si="225">COUNTIF(T240:T546,2)</f>
        <v>0</v>
      </c>
    </row>
    <row r="241" spans="1:21" x14ac:dyDescent="0.25">
      <c r="A241" s="187">
        <v>41876</v>
      </c>
      <c r="B241" s="185" t="s">
        <v>67</v>
      </c>
      <c r="C241" s="186">
        <v>57566</v>
      </c>
      <c r="D241" s="177"/>
      <c r="E241" s="179">
        <v>41876</v>
      </c>
      <c r="F241" s="180">
        <v>0.25</v>
      </c>
      <c r="G241" s="181">
        <v>41876</v>
      </c>
      <c r="H241" s="188">
        <v>0.91666666666666663</v>
      </c>
      <c r="I241" s="189"/>
      <c r="J241" s="5"/>
      <c r="K241" s="190"/>
      <c r="L241" s="166"/>
      <c r="M241" s="134"/>
      <c r="N241" s="133"/>
      <c r="O241" s="135"/>
      <c r="P241" s="139"/>
      <c r="Q241" s="139"/>
      <c r="R241" s="137"/>
      <c r="S241" s="140"/>
      <c r="T241" s="74">
        <f t="shared" si="194"/>
        <v>35</v>
      </c>
      <c r="U241" s="74">
        <f t="shared" ref="U241" si="226">COUNTIF(T241:T547,3)</f>
        <v>0</v>
      </c>
    </row>
    <row r="242" spans="1:21" x14ac:dyDescent="0.25">
      <c r="A242" s="187">
        <v>41877</v>
      </c>
      <c r="B242" s="185" t="s">
        <v>65</v>
      </c>
      <c r="C242" s="186">
        <v>90611</v>
      </c>
      <c r="D242" s="177"/>
      <c r="E242" s="179">
        <v>41877</v>
      </c>
      <c r="F242" s="180">
        <v>0.25</v>
      </c>
      <c r="G242" s="181">
        <v>41878</v>
      </c>
      <c r="H242" s="188">
        <v>0.25</v>
      </c>
      <c r="I242" s="189"/>
      <c r="J242" s="5"/>
      <c r="K242" s="190"/>
      <c r="L242" s="166"/>
      <c r="M242" s="134"/>
      <c r="N242" s="133"/>
      <c r="O242" s="135"/>
      <c r="P242" s="139"/>
      <c r="Q242" s="139"/>
      <c r="R242" s="137"/>
      <c r="S242" s="140"/>
      <c r="T242" s="74">
        <f t="shared" si="194"/>
        <v>35</v>
      </c>
      <c r="U242" s="74">
        <f t="shared" ref="U242" si="227">COUNTIF(T242:T548,1)</f>
        <v>0</v>
      </c>
    </row>
    <row r="243" spans="1:21" x14ac:dyDescent="0.25">
      <c r="A243" s="187"/>
      <c r="B243" s="185"/>
      <c r="C243" s="186"/>
      <c r="D243" s="177"/>
      <c r="E243" s="179">
        <v>41877</v>
      </c>
      <c r="F243" s="192"/>
      <c r="G243" s="181"/>
      <c r="H243" s="188"/>
      <c r="I243" s="189"/>
      <c r="J243" s="5"/>
      <c r="K243" s="190"/>
      <c r="L243" s="166"/>
      <c r="M243" s="134"/>
      <c r="N243" s="133"/>
      <c r="O243" s="135"/>
      <c r="P243" s="139"/>
      <c r="Q243" s="139"/>
      <c r="R243" s="137"/>
      <c r="S243" s="140"/>
      <c r="T243" s="74">
        <f t="shared" si="194"/>
        <v>35</v>
      </c>
      <c r="U243" s="74">
        <f t="shared" ref="U243" si="228">COUNTIF(T243:T549,2)</f>
        <v>0</v>
      </c>
    </row>
    <row r="244" spans="1:21" x14ac:dyDescent="0.25">
      <c r="A244" s="187"/>
      <c r="B244" s="185"/>
      <c r="C244" s="186"/>
      <c r="D244" s="177"/>
      <c r="E244" s="179">
        <v>41877</v>
      </c>
      <c r="F244" s="192"/>
      <c r="G244" s="181"/>
      <c r="H244" s="188"/>
      <c r="I244" s="189"/>
      <c r="J244" s="5"/>
      <c r="K244" s="190"/>
      <c r="L244" s="166"/>
      <c r="M244" s="134"/>
      <c r="N244" s="133"/>
      <c r="O244" s="135"/>
      <c r="P244" s="139"/>
      <c r="Q244" s="139"/>
      <c r="R244" s="137"/>
      <c r="S244" s="140"/>
      <c r="T244" s="74">
        <f t="shared" si="194"/>
        <v>35</v>
      </c>
      <c r="U244" s="74">
        <f t="shared" ref="U244" si="229">COUNTIF(T244:T550,3)</f>
        <v>0</v>
      </c>
    </row>
    <row r="245" spans="1:21" x14ac:dyDescent="0.25">
      <c r="A245" s="187">
        <v>41878</v>
      </c>
      <c r="B245" s="185" t="s">
        <v>66</v>
      </c>
      <c r="C245" s="186">
        <v>74177</v>
      </c>
      <c r="D245" s="177"/>
      <c r="E245" s="179">
        <v>41878</v>
      </c>
      <c r="F245" s="180">
        <v>0.25</v>
      </c>
      <c r="G245" s="181">
        <v>41878</v>
      </c>
      <c r="H245" s="188">
        <v>0.75</v>
      </c>
      <c r="I245" s="189"/>
      <c r="J245" s="5"/>
      <c r="K245" s="190"/>
      <c r="L245" s="166"/>
      <c r="M245" s="134"/>
      <c r="N245" s="133"/>
      <c r="O245" s="135"/>
      <c r="P245" s="139"/>
      <c r="Q245" s="139"/>
      <c r="R245" s="137"/>
      <c r="S245" s="140"/>
      <c r="T245" s="74">
        <f t="shared" si="194"/>
        <v>35</v>
      </c>
      <c r="U245" s="74">
        <f t="shared" ref="U245" si="230">COUNTIF(T245:T551,1)</f>
        <v>0</v>
      </c>
    </row>
    <row r="246" spans="1:21" x14ac:dyDescent="0.25">
      <c r="A246" s="187">
        <v>41879</v>
      </c>
      <c r="B246" s="185" t="s">
        <v>67</v>
      </c>
      <c r="C246" s="186">
        <v>77912</v>
      </c>
      <c r="D246" s="177"/>
      <c r="E246" s="179">
        <v>41879</v>
      </c>
      <c r="F246" s="180">
        <v>0.25</v>
      </c>
      <c r="G246" s="181">
        <v>41879</v>
      </c>
      <c r="H246" s="188">
        <v>0.75</v>
      </c>
      <c r="I246" s="189"/>
      <c r="J246" s="5"/>
      <c r="K246" s="190"/>
      <c r="L246" s="166"/>
      <c r="M246" s="134"/>
      <c r="N246" s="133"/>
      <c r="O246" s="135"/>
      <c r="P246" s="139"/>
      <c r="Q246" s="139"/>
      <c r="R246" s="137"/>
      <c r="S246" s="140"/>
      <c r="T246" s="74">
        <f t="shared" si="194"/>
        <v>35</v>
      </c>
      <c r="U246" s="74">
        <f t="shared" ref="U246" si="231">COUNTIF(T246:T552,2)</f>
        <v>0</v>
      </c>
    </row>
    <row r="247" spans="1:21" x14ac:dyDescent="0.25">
      <c r="A247" s="187">
        <v>41880</v>
      </c>
      <c r="B247" s="185" t="s">
        <v>65</v>
      </c>
      <c r="C247" s="186">
        <v>90631</v>
      </c>
      <c r="D247" s="177"/>
      <c r="E247" s="179">
        <v>41880</v>
      </c>
      <c r="F247" s="180">
        <v>0.25</v>
      </c>
      <c r="G247" s="181">
        <v>41881</v>
      </c>
      <c r="H247" s="188">
        <v>0.25</v>
      </c>
      <c r="I247" s="189"/>
      <c r="J247" s="5"/>
      <c r="K247" s="190"/>
      <c r="L247" s="166"/>
      <c r="M247" s="134"/>
      <c r="N247" s="133"/>
      <c r="O247" s="135"/>
      <c r="P247" s="139"/>
      <c r="Q247" s="139"/>
      <c r="R247" s="137"/>
      <c r="S247" s="140"/>
      <c r="T247" s="74">
        <f t="shared" si="194"/>
        <v>35</v>
      </c>
      <c r="U247" s="74">
        <f t="shared" ref="U247" si="232">COUNTIF(T247:T553,3)</f>
        <v>0</v>
      </c>
    </row>
    <row r="248" spans="1:21" x14ac:dyDescent="0.25">
      <c r="A248" s="187">
        <v>41881</v>
      </c>
      <c r="B248" s="185" t="s">
        <v>66</v>
      </c>
      <c r="C248" s="186">
        <v>74165</v>
      </c>
      <c r="D248" s="177"/>
      <c r="E248" s="179">
        <v>41881</v>
      </c>
      <c r="F248" s="180">
        <v>0.25</v>
      </c>
      <c r="G248" s="181">
        <v>41881</v>
      </c>
      <c r="H248" s="188">
        <v>0.91666666666666663</v>
      </c>
      <c r="I248" s="189"/>
      <c r="J248" s="5"/>
      <c r="K248" s="190"/>
      <c r="L248" s="166"/>
      <c r="M248" s="134"/>
      <c r="N248" s="133"/>
      <c r="O248" s="135"/>
      <c r="P248" s="139"/>
      <c r="Q248" s="139"/>
      <c r="R248" s="137"/>
      <c r="S248" s="140"/>
      <c r="T248" s="74">
        <f t="shared" si="194"/>
        <v>35</v>
      </c>
      <c r="U248" s="74">
        <f t="shared" ref="U248" si="233">COUNTIF(T248:T554,1)</f>
        <v>0</v>
      </c>
    </row>
    <row r="249" spans="1:21" x14ac:dyDescent="0.25">
      <c r="A249" s="187"/>
      <c r="B249" s="185"/>
      <c r="C249" s="186"/>
      <c r="D249" s="177"/>
      <c r="E249" s="179">
        <v>41881</v>
      </c>
      <c r="F249" s="192"/>
      <c r="G249" s="181"/>
      <c r="H249" s="188"/>
      <c r="I249" s="189"/>
      <c r="J249" s="5"/>
      <c r="K249" s="190"/>
      <c r="L249" s="166"/>
      <c r="M249" s="134"/>
      <c r="N249" s="133"/>
      <c r="O249" s="135"/>
      <c r="P249" s="139"/>
      <c r="Q249" s="139"/>
      <c r="R249" s="137"/>
      <c r="S249" s="140"/>
      <c r="T249" s="74">
        <f t="shared" si="194"/>
        <v>35</v>
      </c>
      <c r="U249" s="74">
        <f t="shared" ref="U249" si="234">COUNTIF(T249:T555,2)</f>
        <v>0</v>
      </c>
    </row>
    <row r="250" spans="1:21" x14ac:dyDescent="0.25">
      <c r="A250" s="187">
        <v>41883</v>
      </c>
      <c r="B250" s="185" t="s">
        <v>68</v>
      </c>
      <c r="C250" s="186">
        <v>73115</v>
      </c>
      <c r="D250" s="177"/>
      <c r="E250" s="191">
        <v>41883</v>
      </c>
      <c r="F250" s="180">
        <v>0.25</v>
      </c>
      <c r="G250" s="181">
        <v>41883</v>
      </c>
      <c r="H250" s="188">
        <v>0.75</v>
      </c>
      <c r="I250" s="189"/>
      <c r="J250" s="5"/>
      <c r="K250" s="190"/>
      <c r="L250" s="166"/>
      <c r="M250" s="134"/>
      <c r="N250" s="133"/>
      <c r="O250" s="135"/>
      <c r="P250" s="139"/>
      <c r="Q250" s="139"/>
      <c r="R250" s="137"/>
      <c r="S250" s="140"/>
      <c r="T250" s="74">
        <f t="shared" si="194"/>
        <v>36</v>
      </c>
      <c r="U250" s="74">
        <f t="shared" ref="U250" si="235">COUNTIF(T250:T556,3)</f>
        <v>0</v>
      </c>
    </row>
    <row r="251" spans="1:21" x14ac:dyDescent="0.25">
      <c r="A251" s="187">
        <v>41885</v>
      </c>
      <c r="B251" s="185" t="s">
        <v>67</v>
      </c>
      <c r="C251" s="186">
        <v>57553</v>
      </c>
      <c r="D251" s="177"/>
      <c r="E251" s="191">
        <v>41885</v>
      </c>
      <c r="F251" s="180">
        <v>0.25</v>
      </c>
      <c r="G251" s="181">
        <v>41885</v>
      </c>
      <c r="H251" s="188">
        <v>0.58333333333333337</v>
      </c>
      <c r="I251" s="189"/>
      <c r="J251" s="5"/>
      <c r="K251" s="190"/>
      <c r="L251" s="166"/>
      <c r="M251" s="134"/>
      <c r="N251" s="133"/>
      <c r="O251" s="135"/>
      <c r="P251" s="139"/>
      <c r="Q251" s="139"/>
      <c r="R251" s="137"/>
      <c r="S251" s="140"/>
      <c r="T251" s="74">
        <f t="shared" si="194"/>
        <v>36</v>
      </c>
      <c r="U251" s="74">
        <f t="shared" ref="U251" si="236">COUNTIF(T251:T557,1)</f>
        <v>0</v>
      </c>
    </row>
    <row r="252" spans="1:21" x14ac:dyDescent="0.25">
      <c r="A252" s="187">
        <v>41886</v>
      </c>
      <c r="B252" s="185" t="s">
        <v>64</v>
      </c>
      <c r="C252" s="186">
        <v>90047</v>
      </c>
      <c r="D252" s="177"/>
      <c r="E252" s="191">
        <v>41886</v>
      </c>
      <c r="F252" s="180">
        <v>0.25</v>
      </c>
      <c r="G252" s="181">
        <v>41886</v>
      </c>
      <c r="H252" s="188">
        <v>0.75</v>
      </c>
      <c r="I252" s="189"/>
      <c r="J252" s="5"/>
      <c r="K252" s="190"/>
      <c r="L252" s="166"/>
      <c r="M252" s="134"/>
      <c r="N252" s="133"/>
      <c r="O252" s="135"/>
      <c r="P252" s="139"/>
      <c r="Q252" s="139"/>
      <c r="R252" s="137"/>
      <c r="S252" s="140"/>
      <c r="T252" s="74">
        <f t="shared" si="194"/>
        <v>36</v>
      </c>
      <c r="U252" s="74">
        <f t="shared" ref="U252" si="237">COUNTIF(T252:T558,2)</f>
        <v>0</v>
      </c>
    </row>
    <row r="253" spans="1:21" x14ac:dyDescent="0.25">
      <c r="A253" s="187"/>
      <c r="B253" s="185"/>
      <c r="C253" s="186"/>
      <c r="D253" s="177"/>
      <c r="E253" s="191">
        <v>41886</v>
      </c>
      <c r="F253" s="192"/>
      <c r="G253" s="181"/>
      <c r="H253" s="188"/>
      <c r="I253" s="189"/>
      <c r="J253" s="5"/>
      <c r="K253" s="190"/>
      <c r="L253" s="166"/>
      <c r="M253" s="134"/>
      <c r="N253" s="133"/>
      <c r="O253" s="135"/>
      <c r="P253" s="139"/>
      <c r="Q253" s="139"/>
      <c r="R253" s="137"/>
      <c r="S253" s="140"/>
      <c r="T253" s="74">
        <f t="shared" si="194"/>
        <v>36</v>
      </c>
      <c r="U253" s="74">
        <f t="shared" ref="U253" si="238">COUNTIF(T253:T559,3)</f>
        <v>0</v>
      </c>
    </row>
    <row r="254" spans="1:21" x14ac:dyDescent="0.25">
      <c r="A254" s="187">
        <v>41887</v>
      </c>
      <c r="B254" s="185" t="s">
        <v>66</v>
      </c>
      <c r="C254" s="186">
        <v>74190</v>
      </c>
      <c r="D254" s="177"/>
      <c r="E254" s="191">
        <v>41887</v>
      </c>
      <c r="F254" s="180">
        <v>0.25</v>
      </c>
      <c r="G254" s="181">
        <v>41887</v>
      </c>
      <c r="H254" s="188">
        <v>0.58333333333333337</v>
      </c>
      <c r="I254" s="189"/>
      <c r="J254" s="5"/>
      <c r="K254" s="190"/>
      <c r="L254" s="166"/>
      <c r="M254" s="134"/>
      <c r="N254" s="133"/>
      <c r="O254" s="135"/>
      <c r="P254" s="139"/>
      <c r="Q254" s="139"/>
      <c r="R254" s="137"/>
      <c r="S254" s="140"/>
      <c r="T254" s="74">
        <f t="shared" si="194"/>
        <v>36</v>
      </c>
      <c r="U254" s="74">
        <f t="shared" ref="U254" si="239">COUNTIF(T254:T560,1)</f>
        <v>0</v>
      </c>
    </row>
    <row r="255" spans="1:21" x14ac:dyDescent="0.25">
      <c r="A255" s="187">
        <v>41889</v>
      </c>
      <c r="B255" s="185" t="s">
        <v>64</v>
      </c>
      <c r="C255" s="186">
        <v>90041</v>
      </c>
      <c r="D255" s="177"/>
      <c r="E255" s="191">
        <v>41889</v>
      </c>
      <c r="F255" s="180">
        <v>0.25</v>
      </c>
      <c r="G255" s="181">
        <v>41890</v>
      </c>
      <c r="H255" s="188">
        <v>8.3333333333333329E-2</v>
      </c>
      <c r="I255" s="189"/>
      <c r="J255" s="5"/>
      <c r="K255" s="190"/>
      <c r="L255" s="166"/>
      <c r="M255" s="134"/>
      <c r="N255" s="133"/>
      <c r="O255" s="135"/>
      <c r="P255" s="139"/>
      <c r="Q255" s="139"/>
      <c r="R255" s="137"/>
      <c r="S255" s="140"/>
      <c r="T255" s="74">
        <f t="shared" si="194"/>
        <v>36</v>
      </c>
      <c r="U255" s="74">
        <f t="shared" ref="U255" si="240">COUNTIF(T255:T561,2)</f>
        <v>0</v>
      </c>
    </row>
    <row r="256" spans="1:21" x14ac:dyDescent="0.25">
      <c r="A256" s="187"/>
      <c r="B256" s="185"/>
      <c r="C256" s="186"/>
      <c r="D256" s="177"/>
      <c r="E256" s="191">
        <v>41889</v>
      </c>
      <c r="F256" s="192"/>
      <c r="G256" s="181"/>
      <c r="H256" s="188"/>
      <c r="I256" s="189"/>
      <c r="J256" s="5"/>
      <c r="K256" s="190"/>
      <c r="L256" s="166"/>
      <c r="M256" s="134"/>
      <c r="N256" s="133"/>
      <c r="O256" s="135"/>
      <c r="P256" s="139"/>
      <c r="Q256" s="139"/>
      <c r="R256" s="137"/>
      <c r="S256" s="140"/>
      <c r="T256" s="74">
        <f t="shared" si="194"/>
        <v>36</v>
      </c>
      <c r="U256" s="74">
        <f t="shared" ref="U256" si="241">COUNTIF(T256:T562,3)</f>
        <v>0</v>
      </c>
    </row>
    <row r="257" spans="1:21" x14ac:dyDescent="0.25">
      <c r="A257" s="187"/>
      <c r="B257" s="185"/>
      <c r="C257" s="186"/>
      <c r="D257" s="177"/>
      <c r="E257" s="191">
        <v>41889</v>
      </c>
      <c r="F257" s="192"/>
      <c r="G257" s="181"/>
      <c r="H257" s="188"/>
      <c r="I257" s="189"/>
      <c r="J257" s="5"/>
      <c r="K257" s="190"/>
      <c r="L257" s="166"/>
      <c r="M257" s="134"/>
      <c r="N257" s="133"/>
      <c r="O257" s="135"/>
      <c r="P257" s="139"/>
      <c r="Q257" s="139"/>
      <c r="R257" s="137"/>
      <c r="S257" s="140"/>
      <c r="T257" s="74">
        <f t="shared" si="194"/>
        <v>36</v>
      </c>
      <c r="U257" s="74">
        <f t="shared" ref="U257" si="242">COUNTIF(T257:T563,1)</f>
        <v>0</v>
      </c>
    </row>
    <row r="258" spans="1:21" x14ac:dyDescent="0.25">
      <c r="A258" s="187">
        <v>41892</v>
      </c>
      <c r="B258" s="185" t="s">
        <v>64</v>
      </c>
      <c r="C258" s="186">
        <v>90035</v>
      </c>
      <c r="D258" s="177"/>
      <c r="E258" s="191">
        <v>41892</v>
      </c>
      <c r="F258" s="180">
        <v>0.25</v>
      </c>
      <c r="G258" s="181">
        <v>41892</v>
      </c>
      <c r="H258" s="188">
        <v>0.91666666666666663</v>
      </c>
      <c r="I258" s="189"/>
      <c r="J258" s="5"/>
      <c r="K258" s="190"/>
      <c r="L258" s="166"/>
      <c r="M258" s="134"/>
      <c r="N258" s="133"/>
      <c r="O258" s="135"/>
      <c r="P258" s="139"/>
      <c r="Q258" s="139"/>
      <c r="R258" s="137"/>
      <c r="S258" s="140"/>
      <c r="T258" s="74">
        <f t="shared" si="194"/>
        <v>37</v>
      </c>
      <c r="U258" s="74">
        <f t="shared" ref="U258" si="243">COUNTIF(T258:T564,2)</f>
        <v>0</v>
      </c>
    </row>
    <row r="259" spans="1:21" x14ac:dyDescent="0.25">
      <c r="A259" s="187">
        <v>41893</v>
      </c>
      <c r="B259" s="185" t="s">
        <v>67</v>
      </c>
      <c r="C259" s="186">
        <v>77964</v>
      </c>
      <c r="D259" s="177"/>
      <c r="E259" s="191">
        <v>41893</v>
      </c>
      <c r="F259" s="180">
        <v>0.25</v>
      </c>
      <c r="G259" s="181">
        <v>41893</v>
      </c>
      <c r="H259" s="188">
        <v>0.58333333333333337</v>
      </c>
      <c r="I259" s="189"/>
      <c r="J259" s="5"/>
      <c r="K259" s="190"/>
      <c r="L259" s="166"/>
      <c r="M259" s="134"/>
      <c r="N259" s="133"/>
      <c r="O259" s="135"/>
      <c r="P259" s="139"/>
      <c r="Q259" s="139"/>
      <c r="R259" s="137"/>
      <c r="S259" s="140"/>
      <c r="T259" s="74">
        <f>_xlfn.ISOWEEKNUM(E259)</f>
        <v>37</v>
      </c>
      <c r="U259" s="74">
        <f t="shared" ref="U259" si="244">COUNTIF(T259:T565,3)</f>
        <v>0</v>
      </c>
    </row>
    <row r="260" spans="1:21" x14ac:dyDescent="0.25">
      <c r="A260" s="187">
        <v>41897</v>
      </c>
      <c r="B260" s="185" t="s">
        <v>64</v>
      </c>
      <c r="C260" s="186">
        <v>90465</v>
      </c>
      <c r="D260" s="177"/>
      <c r="E260" s="191">
        <v>41897</v>
      </c>
      <c r="F260" s="180">
        <v>0.25</v>
      </c>
      <c r="G260" s="181">
        <v>41897</v>
      </c>
      <c r="H260" s="188">
        <v>0.75</v>
      </c>
      <c r="I260" s="189"/>
      <c r="J260" s="5"/>
      <c r="K260" s="190"/>
      <c r="L260" s="166"/>
      <c r="M260" s="134"/>
      <c r="N260" s="133"/>
      <c r="O260" s="135"/>
      <c r="P260" s="139"/>
      <c r="Q260" s="139"/>
      <c r="R260" s="137"/>
      <c r="S260" s="140"/>
      <c r="T260" s="74">
        <f t="shared" ref="T260:T323" si="245">_xlfn.ISOWEEKNUM(E260)</f>
        <v>38</v>
      </c>
      <c r="U260" s="74">
        <f t="shared" ref="U260" si="246">COUNTIF(T260:T566,1)</f>
        <v>0</v>
      </c>
    </row>
    <row r="261" spans="1:21" x14ac:dyDescent="0.25">
      <c r="A261" s="187">
        <v>41898</v>
      </c>
      <c r="B261" s="185" t="s">
        <v>66</v>
      </c>
      <c r="C261" s="186">
        <v>74183</v>
      </c>
      <c r="D261" s="177"/>
      <c r="E261" s="191">
        <v>41898</v>
      </c>
      <c r="F261" s="180">
        <v>0.25</v>
      </c>
      <c r="G261" s="181">
        <v>41898</v>
      </c>
      <c r="H261" s="188">
        <v>0.75</v>
      </c>
      <c r="I261" s="189"/>
      <c r="J261" s="5"/>
      <c r="K261" s="190"/>
      <c r="L261" s="166"/>
      <c r="M261" s="134"/>
      <c r="N261" s="133"/>
      <c r="O261" s="135"/>
      <c r="P261" s="139"/>
      <c r="Q261" s="139"/>
      <c r="R261" s="137"/>
      <c r="S261" s="140"/>
      <c r="T261" s="74">
        <f t="shared" si="245"/>
        <v>38</v>
      </c>
      <c r="U261" s="74">
        <f t="shared" ref="U261" si="247">COUNTIF(T261:T567,2)</f>
        <v>0</v>
      </c>
    </row>
    <row r="262" spans="1:21" x14ac:dyDescent="0.25">
      <c r="A262" s="187">
        <v>41899</v>
      </c>
      <c r="B262" s="185" t="s">
        <v>65</v>
      </c>
      <c r="C262" s="186">
        <v>90648</v>
      </c>
      <c r="D262" s="177"/>
      <c r="E262" s="191">
        <v>41899</v>
      </c>
      <c r="F262" s="180">
        <v>0.25</v>
      </c>
      <c r="G262" s="181">
        <v>41900</v>
      </c>
      <c r="H262" s="188">
        <v>0.25</v>
      </c>
      <c r="I262" s="189"/>
      <c r="J262" s="5"/>
      <c r="K262" s="190"/>
      <c r="L262" s="166"/>
      <c r="M262" s="134"/>
      <c r="N262" s="133"/>
      <c r="O262" s="135"/>
      <c r="P262" s="139"/>
      <c r="Q262" s="139"/>
      <c r="R262" s="137"/>
      <c r="S262" s="140"/>
      <c r="T262" s="74">
        <f t="shared" si="245"/>
        <v>38</v>
      </c>
      <c r="U262" s="74">
        <f t="shared" ref="U262" si="248">COUNTIF(T262:T568,3)</f>
        <v>0</v>
      </c>
    </row>
    <row r="263" spans="1:21" x14ac:dyDescent="0.25">
      <c r="A263" s="187"/>
      <c r="B263" s="185"/>
      <c r="C263" s="186"/>
      <c r="D263" s="177"/>
      <c r="E263" s="191">
        <v>41899</v>
      </c>
      <c r="F263" s="192"/>
      <c r="G263" s="181"/>
      <c r="H263" s="188"/>
      <c r="I263" s="189"/>
      <c r="J263" s="5"/>
      <c r="K263" s="190"/>
      <c r="L263" s="166"/>
      <c r="M263" s="134"/>
      <c r="N263" s="133"/>
      <c r="O263" s="135"/>
      <c r="P263" s="139"/>
      <c r="Q263" s="139"/>
      <c r="R263" s="137"/>
      <c r="S263" s="140"/>
      <c r="T263" s="74">
        <f t="shared" si="245"/>
        <v>38</v>
      </c>
      <c r="U263" s="74">
        <f t="shared" ref="U263" si="249">COUNTIF(T263:T569,1)</f>
        <v>0</v>
      </c>
    </row>
    <row r="264" spans="1:21" x14ac:dyDescent="0.25">
      <c r="A264" s="187">
        <v>41900</v>
      </c>
      <c r="B264" s="185" t="s">
        <v>67</v>
      </c>
      <c r="C264" s="186">
        <v>57549</v>
      </c>
      <c r="D264" s="177"/>
      <c r="E264" s="191">
        <v>41900</v>
      </c>
      <c r="F264" s="180">
        <v>0.25</v>
      </c>
      <c r="G264" s="181">
        <v>41901</v>
      </c>
      <c r="H264" s="188">
        <v>8.3333333333333329E-2</v>
      </c>
      <c r="I264" s="189"/>
      <c r="J264" s="5"/>
      <c r="K264" s="190"/>
      <c r="L264" s="166"/>
      <c r="M264" s="134"/>
      <c r="N264" s="133"/>
      <c r="O264" s="135"/>
      <c r="P264" s="139"/>
      <c r="Q264" s="139"/>
      <c r="R264" s="137"/>
      <c r="S264" s="140"/>
      <c r="T264" s="74">
        <f t="shared" si="245"/>
        <v>38</v>
      </c>
      <c r="U264" s="74">
        <f t="shared" ref="U264" si="250">COUNTIF(T264:T570,2)</f>
        <v>0</v>
      </c>
    </row>
    <row r="265" spans="1:21" x14ac:dyDescent="0.25">
      <c r="A265" s="187">
        <v>41901</v>
      </c>
      <c r="B265" s="185" t="s">
        <v>66</v>
      </c>
      <c r="C265" s="186">
        <v>74177</v>
      </c>
      <c r="D265" s="177"/>
      <c r="E265" s="191">
        <v>41901</v>
      </c>
      <c r="F265" s="180">
        <v>0.25</v>
      </c>
      <c r="G265" s="181">
        <v>41901</v>
      </c>
      <c r="H265" s="188">
        <v>0.58333333333333337</v>
      </c>
      <c r="I265" s="189"/>
      <c r="J265" s="5"/>
      <c r="K265" s="190"/>
      <c r="L265" s="166"/>
      <c r="M265" s="134"/>
      <c r="N265" s="133"/>
      <c r="O265" s="135"/>
      <c r="P265" s="139"/>
      <c r="Q265" s="139"/>
      <c r="R265" s="137"/>
      <c r="S265" s="140"/>
      <c r="T265" s="74">
        <f t="shared" si="245"/>
        <v>38</v>
      </c>
      <c r="U265" s="74">
        <f t="shared" ref="U265" si="251">COUNTIF(T265:T571,3)</f>
        <v>0</v>
      </c>
    </row>
    <row r="266" spans="1:21" x14ac:dyDescent="0.25">
      <c r="A266" s="187">
        <v>41904</v>
      </c>
      <c r="B266" s="185" t="s">
        <v>67</v>
      </c>
      <c r="C266" s="186">
        <v>57552</v>
      </c>
      <c r="D266" s="177"/>
      <c r="E266" s="191">
        <v>41904</v>
      </c>
      <c r="F266" s="180">
        <v>0.25</v>
      </c>
      <c r="G266" s="181">
        <v>41904</v>
      </c>
      <c r="H266" s="188">
        <v>0.58333333333333337</v>
      </c>
      <c r="I266" s="189"/>
      <c r="J266" s="5"/>
      <c r="K266" s="190"/>
      <c r="L266" s="166"/>
      <c r="M266" s="134"/>
      <c r="N266" s="133"/>
      <c r="O266" s="135"/>
      <c r="P266" s="139"/>
      <c r="Q266" s="139"/>
      <c r="R266" s="137"/>
      <c r="S266" s="140"/>
      <c r="T266" s="74">
        <f t="shared" si="245"/>
        <v>39</v>
      </c>
      <c r="U266" s="74">
        <f t="shared" ref="U266" si="252">COUNTIF(T266:T572,1)</f>
        <v>0</v>
      </c>
    </row>
    <row r="267" spans="1:21" x14ac:dyDescent="0.25">
      <c r="A267" s="187">
        <v>41905</v>
      </c>
      <c r="B267" s="185" t="s">
        <v>65</v>
      </c>
      <c r="C267" s="186">
        <v>90685</v>
      </c>
      <c r="D267" s="177"/>
      <c r="E267" s="191">
        <v>41905</v>
      </c>
      <c r="F267" s="180">
        <v>0.25</v>
      </c>
      <c r="G267" s="181">
        <v>41905</v>
      </c>
      <c r="H267" s="188">
        <v>0.64583333333333337</v>
      </c>
      <c r="I267" s="189"/>
      <c r="J267" s="5"/>
      <c r="K267" s="190"/>
      <c r="L267" s="166"/>
      <c r="M267" s="134"/>
      <c r="N267" s="133"/>
      <c r="O267" s="135"/>
      <c r="P267" s="139"/>
      <c r="Q267" s="139"/>
      <c r="R267" s="137"/>
      <c r="S267" s="140"/>
      <c r="T267" s="74">
        <f t="shared" si="245"/>
        <v>39</v>
      </c>
      <c r="U267" s="74">
        <f t="shared" ref="U267" si="253">COUNTIF(T267:T573,2)</f>
        <v>0</v>
      </c>
    </row>
    <row r="268" spans="1:21" x14ac:dyDescent="0.25">
      <c r="A268" s="187">
        <v>41906</v>
      </c>
      <c r="B268" s="185" t="s">
        <v>67</v>
      </c>
      <c r="C268" s="186">
        <v>57551</v>
      </c>
      <c r="D268" s="177"/>
      <c r="E268" s="191">
        <v>41906</v>
      </c>
      <c r="F268" s="180">
        <v>0.25</v>
      </c>
      <c r="G268" s="181"/>
      <c r="H268" s="188"/>
      <c r="I268" s="189"/>
      <c r="J268" s="5"/>
      <c r="K268" s="190"/>
      <c r="L268" s="166"/>
      <c r="M268" s="134"/>
      <c r="N268" s="133"/>
      <c r="O268" s="135"/>
      <c r="P268" s="139"/>
      <c r="Q268" s="139"/>
      <c r="R268" s="137"/>
      <c r="S268" s="140"/>
      <c r="T268" s="74">
        <f t="shared" si="245"/>
        <v>39</v>
      </c>
      <c r="U268" s="74">
        <f t="shared" ref="U268" si="254">COUNTIF(T268:T574,3)</f>
        <v>0</v>
      </c>
    </row>
    <row r="269" spans="1:21" x14ac:dyDescent="0.25">
      <c r="A269" s="187">
        <v>41911</v>
      </c>
      <c r="B269" s="185" t="s">
        <v>65</v>
      </c>
      <c r="C269" s="186">
        <v>90663</v>
      </c>
      <c r="D269" s="177"/>
      <c r="E269" s="191">
        <v>41911</v>
      </c>
      <c r="F269" s="180">
        <v>0.25</v>
      </c>
      <c r="G269" s="181">
        <v>41911</v>
      </c>
      <c r="H269" s="188">
        <v>0.75</v>
      </c>
      <c r="I269" s="189"/>
      <c r="J269" s="5"/>
      <c r="K269" s="190"/>
      <c r="L269" s="166"/>
      <c r="M269" s="134"/>
      <c r="N269" s="133"/>
      <c r="O269" s="135"/>
      <c r="P269" s="139"/>
      <c r="Q269" s="139"/>
      <c r="R269" s="137"/>
      <c r="S269" s="140"/>
      <c r="T269" s="74">
        <f t="shared" si="245"/>
        <v>40</v>
      </c>
      <c r="U269" s="74">
        <f t="shared" ref="U269" si="255">COUNTIF(T269:T575,1)</f>
        <v>0</v>
      </c>
    </row>
    <row r="270" spans="1:21" x14ac:dyDescent="0.25">
      <c r="A270" s="187">
        <v>41914</v>
      </c>
      <c r="B270" s="185" t="s">
        <v>65</v>
      </c>
      <c r="C270" s="186">
        <v>90629</v>
      </c>
      <c r="D270" s="177"/>
      <c r="E270" s="191">
        <v>41914</v>
      </c>
      <c r="F270" s="180">
        <v>0.25</v>
      </c>
      <c r="G270" s="181">
        <v>41914</v>
      </c>
      <c r="H270" s="188">
        <v>0.75</v>
      </c>
      <c r="I270" s="189"/>
      <c r="J270" s="5"/>
      <c r="K270" s="190"/>
      <c r="L270" s="166"/>
      <c r="M270" s="134"/>
      <c r="N270" s="133"/>
      <c r="O270" s="135"/>
      <c r="P270" s="139"/>
      <c r="Q270" s="139"/>
      <c r="R270" s="137"/>
      <c r="S270" s="140"/>
      <c r="T270" s="74">
        <f t="shared" si="245"/>
        <v>40</v>
      </c>
      <c r="U270" s="74">
        <f t="shared" ref="U270" si="256">COUNTIF(T270:T576,2)</f>
        <v>0</v>
      </c>
    </row>
    <row r="271" spans="1:21" x14ac:dyDescent="0.25">
      <c r="A271" s="187">
        <v>41915</v>
      </c>
      <c r="B271" s="185" t="s">
        <v>67</v>
      </c>
      <c r="C271" s="186">
        <v>57570</v>
      </c>
      <c r="D271" s="177"/>
      <c r="E271" s="191">
        <v>41915</v>
      </c>
      <c r="F271" s="180">
        <v>0.25</v>
      </c>
      <c r="G271" s="181">
        <v>41915</v>
      </c>
      <c r="H271" s="188">
        <v>0.75</v>
      </c>
      <c r="I271" s="189"/>
      <c r="J271" s="5"/>
      <c r="K271" s="190"/>
      <c r="L271" s="166"/>
      <c r="M271" s="134"/>
      <c r="N271" s="133"/>
      <c r="O271" s="135"/>
      <c r="P271" s="139"/>
      <c r="Q271" s="139"/>
      <c r="R271" s="137"/>
      <c r="S271" s="140"/>
      <c r="T271" s="74">
        <f t="shared" si="245"/>
        <v>40</v>
      </c>
      <c r="U271" s="74">
        <f t="shared" ref="U271" si="257">COUNTIF(T271:T577,3)</f>
        <v>0</v>
      </c>
    </row>
    <row r="272" spans="1:21" x14ac:dyDescent="0.25">
      <c r="A272" s="187">
        <v>41918</v>
      </c>
      <c r="B272" s="185" t="s">
        <v>67</v>
      </c>
      <c r="C272" s="186">
        <v>57582</v>
      </c>
      <c r="D272" s="177"/>
      <c r="E272" s="191">
        <v>41918</v>
      </c>
      <c r="F272" s="180">
        <v>0.25</v>
      </c>
      <c r="G272" s="181">
        <v>41918</v>
      </c>
      <c r="H272" s="188">
        <v>0.58333333333333337</v>
      </c>
      <c r="I272" s="189"/>
      <c r="J272" s="5"/>
      <c r="K272" s="190"/>
      <c r="L272" s="166"/>
      <c r="M272" s="134"/>
      <c r="N272" s="133"/>
      <c r="O272" s="135"/>
      <c r="P272" s="139"/>
      <c r="Q272" s="139"/>
      <c r="R272" s="137"/>
      <c r="S272" s="140"/>
      <c r="T272" s="74">
        <f t="shared" si="245"/>
        <v>41</v>
      </c>
      <c r="U272" s="74">
        <f t="shared" ref="U272" si="258">COUNTIF(T272:T578,1)</f>
        <v>0</v>
      </c>
    </row>
    <row r="273" spans="1:21" x14ac:dyDescent="0.25">
      <c r="A273" s="187">
        <v>41919</v>
      </c>
      <c r="B273" s="185" t="s">
        <v>65</v>
      </c>
      <c r="C273" s="186">
        <v>90627</v>
      </c>
      <c r="D273" s="177"/>
      <c r="E273" s="191">
        <v>41919</v>
      </c>
      <c r="F273" s="180">
        <v>0.25</v>
      </c>
      <c r="G273" s="181">
        <v>41919</v>
      </c>
      <c r="H273" s="188">
        <v>0.75</v>
      </c>
      <c r="I273" s="189"/>
      <c r="J273" s="5"/>
      <c r="K273" s="190"/>
      <c r="L273" s="166"/>
      <c r="M273" s="134"/>
      <c r="N273" s="133"/>
      <c r="O273" s="135"/>
      <c r="P273" s="139"/>
      <c r="Q273" s="139"/>
      <c r="R273" s="137"/>
      <c r="S273" s="140"/>
      <c r="T273" s="74">
        <f t="shared" si="245"/>
        <v>41</v>
      </c>
      <c r="U273" s="74">
        <f t="shared" ref="U273" si="259">COUNTIF(T273:T579,2)</f>
        <v>0</v>
      </c>
    </row>
    <row r="274" spans="1:21" x14ac:dyDescent="0.25">
      <c r="A274" s="187">
        <v>41921</v>
      </c>
      <c r="B274" s="185" t="s">
        <v>66</v>
      </c>
      <c r="C274" s="186">
        <v>56711</v>
      </c>
      <c r="D274" s="177"/>
      <c r="E274" s="191">
        <v>41921</v>
      </c>
      <c r="F274" s="180">
        <v>0.25</v>
      </c>
      <c r="G274" s="181">
        <v>41921</v>
      </c>
      <c r="H274" s="188">
        <v>0.91666666666666663</v>
      </c>
      <c r="I274" s="189"/>
      <c r="J274" s="5"/>
      <c r="K274" s="190"/>
      <c r="L274" s="166"/>
      <c r="M274" s="134"/>
      <c r="N274" s="133"/>
      <c r="O274" s="135"/>
      <c r="P274" s="139"/>
      <c r="Q274" s="139"/>
      <c r="R274" s="137"/>
      <c r="S274" s="140"/>
      <c r="T274" s="74">
        <f t="shared" si="245"/>
        <v>41</v>
      </c>
      <c r="U274" s="74">
        <f t="shared" ref="U274" si="260">COUNTIF(T274:T580,3)</f>
        <v>0</v>
      </c>
    </row>
    <row r="275" spans="1:21" x14ac:dyDescent="0.25">
      <c r="A275" s="187">
        <v>41922</v>
      </c>
      <c r="B275" s="185" t="s">
        <v>67</v>
      </c>
      <c r="C275" s="186">
        <v>56769</v>
      </c>
      <c r="D275" s="177"/>
      <c r="E275" s="191">
        <v>41922</v>
      </c>
      <c r="F275" s="180">
        <v>0.25</v>
      </c>
      <c r="G275" s="181">
        <v>41922</v>
      </c>
      <c r="H275" s="188">
        <v>0.58333333333333337</v>
      </c>
      <c r="I275" s="189"/>
      <c r="J275" s="5"/>
      <c r="K275" s="190"/>
      <c r="L275" s="166"/>
      <c r="M275" s="134"/>
      <c r="N275" s="133"/>
      <c r="O275" s="135"/>
      <c r="P275" s="139"/>
      <c r="Q275" s="139"/>
      <c r="R275" s="137"/>
      <c r="S275" s="140"/>
      <c r="T275" s="74">
        <f t="shared" si="245"/>
        <v>41</v>
      </c>
      <c r="U275" s="74">
        <f t="shared" ref="U275" si="261">COUNTIF(T275:T581,1)</f>
        <v>0</v>
      </c>
    </row>
    <row r="276" spans="1:21" x14ac:dyDescent="0.25">
      <c r="A276" s="187">
        <v>41924</v>
      </c>
      <c r="B276" s="185" t="s">
        <v>64</v>
      </c>
      <c r="C276" s="186">
        <v>90038</v>
      </c>
      <c r="D276" s="177"/>
      <c r="E276" s="191">
        <v>41924</v>
      </c>
      <c r="F276" s="180">
        <v>0.25</v>
      </c>
      <c r="G276" s="181">
        <v>41924</v>
      </c>
      <c r="H276" s="188">
        <v>0.91666666666666663</v>
      </c>
      <c r="I276" s="189"/>
      <c r="J276" s="5"/>
      <c r="K276" s="190"/>
      <c r="L276" s="166"/>
      <c r="M276" s="134"/>
      <c r="N276" s="133"/>
      <c r="O276" s="135"/>
      <c r="P276" s="139"/>
      <c r="Q276" s="139"/>
      <c r="R276" s="137"/>
      <c r="S276" s="140"/>
      <c r="T276" s="74">
        <f t="shared" si="245"/>
        <v>41</v>
      </c>
      <c r="U276" s="74">
        <f t="shared" ref="U276" si="262">COUNTIF(T276:T582,2)</f>
        <v>0</v>
      </c>
    </row>
    <row r="277" spans="1:21" x14ac:dyDescent="0.25">
      <c r="A277" s="187">
        <v>41925</v>
      </c>
      <c r="B277" s="185" t="s">
        <v>64</v>
      </c>
      <c r="C277" s="186">
        <v>90047</v>
      </c>
      <c r="D277" s="177"/>
      <c r="E277" s="191">
        <v>41925</v>
      </c>
      <c r="F277" s="180">
        <v>0.25</v>
      </c>
      <c r="G277" s="181">
        <v>41926</v>
      </c>
      <c r="H277" s="188">
        <v>0.25</v>
      </c>
      <c r="I277" s="189"/>
      <c r="J277" s="5"/>
      <c r="K277" s="190"/>
      <c r="L277" s="166"/>
      <c r="M277" s="134"/>
      <c r="N277" s="133"/>
      <c r="O277" s="135"/>
      <c r="P277" s="139"/>
      <c r="Q277" s="139"/>
      <c r="R277" s="137"/>
      <c r="S277" s="140"/>
      <c r="T277" s="74">
        <f t="shared" si="245"/>
        <v>42</v>
      </c>
      <c r="U277" s="74">
        <f t="shared" ref="U277" si="263">COUNTIF(T277:T583,3)</f>
        <v>0</v>
      </c>
    </row>
    <row r="278" spans="1:21" x14ac:dyDescent="0.25">
      <c r="A278" s="187">
        <v>41928</v>
      </c>
      <c r="B278" s="185" t="s">
        <v>65</v>
      </c>
      <c r="C278" s="186">
        <v>90621</v>
      </c>
      <c r="D278" s="177"/>
      <c r="E278" s="191">
        <v>41928</v>
      </c>
      <c r="F278" s="180">
        <v>0.25</v>
      </c>
      <c r="G278" s="181">
        <v>41928</v>
      </c>
      <c r="H278" s="188">
        <v>0.91666666666666663</v>
      </c>
      <c r="I278" s="189"/>
      <c r="J278" s="5"/>
      <c r="K278" s="190"/>
      <c r="L278" s="166"/>
      <c r="M278" s="134"/>
      <c r="N278" s="133"/>
      <c r="O278" s="135"/>
      <c r="P278" s="139"/>
      <c r="Q278" s="139"/>
      <c r="R278" s="137"/>
      <c r="S278" s="140"/>
      <c r="T278" s="74">
        <f t="shared" si="245"/>
        <v>42</v>
      </c>
      <c r="U278" s="74">
        <f t="shared" ref="U278" si="264">COUNTIF(T278:T584,1)</f>
        <v>0</v>
      </c>
    </row>
    <row r="279" spans="1:21" x14ac:dyDescent="0.25">
      <c r="A279" s="187">
        <v>41929</v>
      </c>
      <c r="B279" s="185" t="s">
        <v>66</v>
      </c>
      <c r="C279" s="186">
        <v>74037</v>
      </c>
      <c r="D279" s="177"/>
      <c r="E279" s="191">
        <v>41929</v>
      </c>
      <c r="F279" s="180">
        <v>0.25</v>
      </c>
      <c r="G279" s="181">
        <v>41930</v>
      </c>
      <c r="H279" s="188">
        <v>0.25</v>
      </c>
      <c r="I279" s="189"/>
      <c r="J279" s="5"/>
      <c r="K279" s="190"/>
      <c r="L279" s="166"/>
      <c r="M279" s="134"/>
      <c r="N279" s="133"/>
      <c r="O279" s="135"/>
      <c r="P279" s="139"/>
      <c r="Q279" s="139"/>
      <c r="R279" s="137"/>
      <c r="S279" s="140"/>
      <c r="T279" s="74">
        <f t="shared" si="245"/>
        <v>42</v>
      </c>
      <c r="U279" s="74">
        <f t="shared" ref="U279" si="265">COUNTIF(T279:T585,2)</f>
        <v>0</v>
      </c>
    </row>
    <row r="280" spans="1:21" x14ac:dyDescent="0.25">
      <c r="A280" s="187"/>
      <c r="B280" s="185" t="s">
        <v>66</v>
      </c>
      <c r="C280" s="186">
        <v>74037</v>
      </c>
      <c r="D280" s="177"/>
      <c r="E280" s="191">
        <v>41929</v>
      </c>
      <c r="F280" s="192"/>
      <c r="G280" s="181"/>
      <c r="H280" s="188"/>
      <c r="I280" s="189"/>
      <c r="J280" s="5"/>
      <c r="K280" s="190"/>
      <c r="L280" s="166"/>
      <c r="M280" s="134"/>
      <c r="N280" s="133"/>
      <c r="O280" s="135"/>
      <c r="P280" s="139"/>
      <c r="Q280" s="139"/>
      <c r="R280" s="137"/>
      <c r="S280" s="140"/>
      <c r="T280" s="74">
        <f t="shared" si="245"/>
        <v>42</v>
      </c>
      <c r="U280" s="74">
        <f t="shared" ref="U280" si="266">COUNTIF(T280:T586,3)</f>
        <v>0</v>
      </c>
    </row>
    <row r="281" spans="1:21" x14ac:dyDescent="0.25">
      <c r="A281" s="187">
        <v>41932</v>
      </c>
      <c r="B281" s="185" t="s">
        <v>65</v>
      </c>
      <c r="C281" s="186">
        <v>90620</v>
      </c>
      <c r="D281" s="177"/>
      <c r="E281" s="191">
        <v>41932</v>
      </c>
      <c r="F281" s="180">
        <v>0.25</v>
      </c>
      <c r="G281" s="181">
        <v>41933</v>
      </c>
      <c r="H281" s="188">
        <v>0.25</v>
      </c>
      <c r="I281" s="189"/>
      <c r="J281" s="5"/>
      <c r="K281" s="190"/>
      <c r="L281" s="166"/>
      <c r="M281" s="134"/>
      <c r="N281" s="133"/>
      <c r="O281" s="135"/>
      <c r="P281" s="139"/>
      <c r="Q281" s="139"/>
      <c r="R281" s="137"/>
      <c r="S281" s="140"/>
      <c r="T281" s="74">
        <f t="shared" si="245"/>
        <v>43</v>
      </c>
      <c r="U281" s="74">
        <f t="shared" ref="U281" si="267">COUNTIF(T281:T587,1)</f>
        <v>0</v>
      </c>
    </row>
    <row r="282" spans="1:21" x14ac:dyDescent="0.25">
      <c r="A282" s="187">
        <v>41934</v>
      </c>
      <c r="B282" s="185" t="s">
        <v>65</v>
      </c>
      <c r="C282" s="186">
        <v>90706</v>
      </c>
      <c r="D282" s="177"/>
      <c r="E282" s="191">
        <v>41934</v>
      </c>
      <c r="F282" s="180">
        <v>0.25</v>
      </c>
      <c r="G282" s="181">
        <v>41935</v>
      </c>
      <c r="H282" s="188">
        <v>0.58333333333333337</v>
      </c>
      <c r="I282" s="189"/>
      <c r="J282" s="5"/>
      <c r="K282" s="190"/>
      <c r="L282" s="166"/>
      <c r="M282" s="134"/>
      <c r="N282" s="133"/>
      <c r="O282" s="135"/>
      <c r="P282" s="139"/>
      <c r="Q282" s="139"/>
      <c r="R282" s="137"/>
      <c r="S282" s="140"/>
      <c r="T282" s="74">
        <f t="shared" si="245"/>
        <v>43</v>
      </c>
      <c r="U282" s="74">
        <f t="shared" ref="U282" si="268">COUNTIF(T282:T588,2)</f>
        <v>0</v>
      </c>
    </row>
    <row r="283" spans="1:21" x14ac:dyDescent="0.25">
      <c r="A283" s="187"/>
      <c r="B283" s="185"/>
      <c r="C283" s="186"/>
      <c r="D283" s="177"/>
      <c r="E283" s="191">
        <v>41934</v>
      </c>
      <c r="F283" s="192"/>
      <c r="G283" s="181"/>
      <c r="H283" s="188"/>
      <c r="I283" s="189"/>
      <c r="J283" s="5"/>
      <c r="K283" s="190"/>
      <c r="L283" s="166"/>
      <c r="M283" s="134"/>
      <c r="N283" s="133"/>
      <c r="O283" s="135"/>
      <c r="P283" s="139"/>
      <c r="Q283" s="139"/>
      <c r="R283" s="137"/>
      <c r="S283" s="140"/>
      <c r="T283" s="74">
        <f t="shared" si="245"/>
        <v>43</v>
      </c>
      <c r="U283" s="74">
        <f t="shared" ref="U283" si="269">COUNTIF(T283:T589,3)</f>
        <v>0</v>
      </c>
    </row>
    <row r="284" spans="1:21" x14ac:dyDescent="0.25">
      <c r="A284" s="187"/>
      <c r="B284" s="185"/>
      <c r="C284" s="186"/>
      <c r="D284" s="177"/>
      <c r="E284" s="191">
        <v>41934</v>
      </c>
      <c r="F284" s="192"/>
      <c r="G284" s="181"/>
      <c r="H284" s="188"/>
      <c r="I284" s="189"/>
      <c r="J284" s="5"/>
      <c r="K284" s="190"/>
      <c r="L284" s="166"/>
      <c r="M284" s="134"/>
      <c r="N284" s="133"/>
      <c r="O284" s="135"/>
      <c r="P284" s="139"/>
      <c r="Q284" s="139"/>
      <c r="R284" s="137"/>
      <c r="S284" s="140"/>
      <c r="T284" s="74">
        <f t="shared" si="245"/>
        <v>43</v>
      </c>
      <c r="U284" s="74">
        <f t="shared" ref="U284" si="270">COUNTIF(T284:T590,1)</f>
        <v>0</v>
      </c>
    </row>
    <row r="285" spans="1:21" x14ac:dyDescent="0.25">
      <c r="A285" s="187">
        <v>41937</v>
      </c>
      <c r="B285" s="185" t="s">
        <v>68</v>
      </c>
      <c r="C285" s="186">
        <v>73185</v>
      </c>
      <c r="D285" s="177"/>
      <c r="E285" s="191">
        <v>41937</v>
      </c>
      <c r="F285" s="180">
        <v>0.25</v>
      </c>
      <c r="G285" s="181">
        <v>41938</v>
      </c>
      <c r="H285" s="188">
        <v>8.3333333333333329E-2</v>
      </c>
      <c r="I285" s="189"/>
      <c r="J285" s="5"/>
      <c r="K285" s="190"/>
      <c r="L285" s="166"/>
      <c r="M285" s="134"/>
      <c r="N285" s="133"/>
      <c r="O285" s="135"/>
      <c r="P285" s="139"/>
      <c r="Q285" s="139"/>
      <c r="R285" s="137"/>
      <c r="S285" s="140"/>
      <c r="T285" s="74">
        <f t="shared" si="245"/>
        <v>43</v>
      </c>
      <c r="U285" s="74">
        <f t="shared" ref="U285" si="271">COUNTIF(T285:T591,2)</f>
        <v>0</v>
      </c>
    </row>
    <row r="286" spans="1:21" x14ac:dyDescent="0.25">
      <c r="A286" s="187">
        <v>41940</v>
      </c>
      <c r="B286" s="185" t="s">
        <v>65</v>
      </c>
      <c r="C286" s="186">
        <v>90042</v>
      </c>
      <c r="D286" s="177"/>
      <c r="E286" s="191">
        <v>41940</v>
      </c>
      <c r="F286" s="180">
        <v>0.25</v>
      </c>
      <c r="G286" s="181">
        <v>41940</v>
      </c>
      <c r="H286" s="188">
        <v>0.91666666666666663</v>
      </c>
      <c r="I286" s="189"/>
      <c r="J286" s="5"/>
      <c r="K286" s="190"/>
      <c r="L286" s="166"/>
      <c r="M286" s="134"/>
      <c r="N286" s="133"/>
      <c r="O286" s="135"/>
      <c r="P286" s="139"/>
      <c r="Q286" s="139"/>
      <c r="R286" s="137"/>
      <c r="S286" s="140"/>
      <c r="T286" s="74">
        <f t="shared" si="245"/>
        <v>44</v>
      </c>
      <c r="U286" s="74">
        <f t="shared" ref="U286" si="272">COUNTIF(T286:T592,3)</f>
        <v>0</v>
      </c>
    </row>
    <row r="287" spans="1:21" x14ac:dyDescent="0.25">
      <c r="A287" s="187"/>
      <c r="B287" s="185" t="s">
        <v>65</v>
      </c>
      <c r="C287" s="186">
        <v>90042</v>
      </c>
      <c r="D287" s="177"/>
      <c r="E287" s="191">
        <v>41940</v>
      </c>
      <c r="F287" s="192"/>
      <c r="G287" s="181"/>
      <c r="H287" s="188"/>
      <c r="I287" s="189"/>
      <c r="J287" s="5"/>
      <c r="K287" s="190"/>
      <c r="L287" s="166"/>
      <c r="M287" s="134"/>
      <c r="N287" s="133"/>
      <c r="O287" s="135"/>
      <c r="P287" s="139"/>
      <c r="Q287" s="139"/>
      <c r="R287" s="137"/>
      <c r="S287" s="140"/>
      <c r="T287" s="74">
        <f t="shared" si="245"/>
        <v>44</v>
      </c>
      <c r="U287" s="74">
        <f t="shared" ref="U287" si="273">COUNTIF(T287:T593,1)</f>
        <v>0</v>
      </c>
    </row>
    <row r="288" spans="1:21" x14ac:dyDescent="0.25">
      <c r="A288" s="187">
        <v>41940</v>
      </c>
      <c r="B288" s="185" t="s">
        <v>67</v>
      </c>
      <c r="C288" s="186">
        <v>57567</v>
      </c>
      <c r="D288" s="177"/>
      <c r="E288" s="191">
        <v>41940</v>
      </c>
      <c r="F288" s="180">
        <v>0.25</v>
      </c>
      <c r="G288" s="181">
        <v>41940</v>
      </c>
      <c r="H288" s="188">
        <v>0.58333333333333337</v>
      </c>
      <c r="I288" s="189"/>
      <c r="J288" s="5"/>
      <c r="K288" s="190"/>
      <c r="L288" s="166"/>
      <c r="M288" s="134"/>
      <c r="N288" s="133"/>
      <c r="O288" s="135"/>
      <c r="P288" s="139"/>
      <c r="Q288" s="139"/>
      <c r="R288" s="137"/>
      <c r="S288" s="140"/>
      <c r="T288" s="74">
        <f t="shared" si="245"/>
        <v>44</v>
      </c>
      <c r="U288" s="74">
        <f t="shared" ref="U288" si="274">COUNTIF(T288:T594,2)</f>
        <v>0</v>
      </c>
    </row>
    <row r="289" spans="1:21" x14ac:dyDescent="0.25">
      <c r="A289" s="187">
        <v>41942</v>
      </c>
      <c r="B289" s="185" t="s">
        <v>66</v>
      </c>
      <c r="C289" s="186">
        <v>74189</v>
      </c>
      <c r="D289" s="177"/>
      <c r="E289" s="191">
        <v>41942</v>
      </c>
      <c r="F289" s="180">
        <v>0.25</v>
      </c>
      <c r="G289" s="181">
        <v>41942</v>
      </c>
      <c r="H289" s="188">
        <v>0.58333333333333337</v>
      </c>
      <c r="I289" s="189"/>
      <c r="J289" s="5"/>
      <c r="K289" s="190"/>
      <c r="L289" s="166"/>
      <c r="M289" s="134"/>
      <c r="N289" s="133"/>
      <c r="O289" s="135"/>
      <c r="P289" s="139"/>
      <c r="Q289" s="139"/>
      <c r="R289" s="137"/>
      <c r="S289" s="140"/>
      <c r="T289" s="74">
        <f t="shared" si="245"/>
        <v>44</v>
      </c>
      <c r="U289" s="74">
        <f t="shared" ref="U289" si="275">COUNTIF(T289:T595,3)</f>
        <v>0</v>
      </c>
    </row>
    <row r="290" spans="1:21" x14ac:dyDescent="0.25">
      <c r="A290" s="187">
        <v>41942</v>
      </c>
      <c r="B290" s="185" t="s">
        <v>67</v>
      </c>
      <c r="C290" s="186">
        <v>57569</v>
      </c>
      <c r="D290" s="177"/>
      <c r="E290" s="191">
        <v>41942</v>
      </c>
      <c r="F290" s="180">
        <v>0.25</v>
      </c>
      <c r="G290" s="181">
        <v>41942</v>
      </c>
      <c r="H290" s="188">
        <v>0.75</v>
      </c>
      <c r="I290" s="189"/>
      <c r="J290" s="5"/>
      <c r="K290" s="190"/>
      <c r="L290" s="166"/>
      <c r="M290" s="134"/>
      <c r="N290" s="133"/>
      <c r="O290" s="135"/>
      <c r="P290" s="139"/>
      <c r="Q290" s="139"/>
      <c r="R290" s="137"/>
      <c r="S290" s="140"/>
      <c r="T290" s="74">
        <f t="shared" si="245"/>
        <v>44</v>
      </c>
      <c r="U290" s="74">
        <f t="shared" ref="U290" si="276">COUNTIF(T290:T596,1)</f>
        <v>0</v>
      </c>
    </row>
    <row r="291" spans="1:21" x14ac:dyDescent="0.25">
      <c r="A291" s="187">
        <v>41943</v>
      </c>
      <c r="B291" s="185" t="s">
        <v>66</v>
      </c>
      <c r="C291" s="186">
        <v>74037</v>
      </c>
      <c r="D291" s="177"/>
      <c r="E291" s="191">
        <v>41943</v>
      </c>
      <c r="F291" s="180">
        <v>0.25</v>
      </c>
      <c r="G291" s="181">
        <v>41943</v>
      </c>
      <c r="H291" s="188">
        <v>0.58333333333333337</v>
      </c>
      <c r="I291" s="189"/>
      <c r="J291" s="5"/>
      <c r="K291" s="190"/>
      <c r="L291" s="166"/>
      <c r="M291" s="134"/>
      <c r="N291" s="133"/>
      <c r="O291" s="135"/>
      <c r="P291" s="139"/>
      <c r="Q291" s="139"/>
      <c r="R291" s="137"/>
      <c r="S291" s="140"/>
      <c r="T291" s="74">
        <f t="shared" si="245"/>
        <v>44</v>
      </c>
      <c r="U291" s="74">
        <f t="shared" ref="U291" si="277">COUNTIF(T291:T597,2)</f>
        <v>0</v>
      </c>
    </row>
    <row r="292" spans="1:21" x14ac:dyDescent="0.25">
      <c r="A292" s="187">
        <v>41946</v>
      </c>
      <c r="B292" s="185" t="s">
        <v>66</v>
      </c>
      <c r="C292" s="186">
        <v>74024</v>
      </c>
      <c r="D292" s="177"/>
      <c r="E292" s="191">
        <v>41946</v>
      </c>
      <c r="F292" s="180">
        <v>0.25</v>
      </c>
      <c r="G292" s="181">
        <v>41946</v>
      </c>
      <c r="H292" s="188">
        <v>0.58333333333333337</v>
      </c>
      <c r="I292" s="189"/>
      <c r="J292" s="5"/>
      <c r="K292" s="190"/>
      <c r="L292" s="166"/>
      <c r="M292" s="134"/>
      <c r="N292" s="133"/>
      <c r="O292" s="135"/>
      <c r="P292" s="139"/>
      <c r="Q292" s="139"/>
      <c r="R292" s="137"/>
      <c r="S292" s="140"/>
      <c r="T292" s="74">
        <f t="shared" si="245"/>
        <v>45</v>
      </c>
      <c r="U292" s="74">
        <f t="shared" ref="U292" si="278">COUNTIF(T292:T598,3)</f>
        <v>0</v>
      </c>
    </row>
    <row r="293" spans="1:21" x14ac:dyDescent="0.25">
      <c r="A293" s="187">
        <v>41947</v>
      </c>
      <c r="B293" s="185" t="s">
        <v>66</v>
      </c>
      <c r="C293" s="186">
        <v>74155</v>
      </c>
      <c r="D293" s="177"/>
      <c r="E293" s="191">
        <v>41947</v>
      </c>
      <c r="F293" s="180">
        <v>0.25</v>
      </c>
      <c r="G293" s="181">
        <v>41947</v>
      </c>
      <c r="H293" s="188">
        <v>0.58333333333333337</v>
      </c>
      <c r="I293" s="189"/>
      <c r="J293" s="5"/>
      <c r="K293" s="190"/>
      <c r="L293" s="166"/>
      <c r="M293" s="134"/>
      <c r="N293" s="133"/>
      <c r="O293" s="135"/>
      <c r="P293" s="139"/>
      <c r="Q293" s="139"/>
      <c r="R293" s="137"/>
      <c r="S293" s="140"/>
      <c r="T293" s="74">
        <f t="shared" si="245"/>
        <v>45</v>
      </c>
      <c r="U293" s="74">
        <f t="shared" ref="U293" si="279">COUNTIF(T293:T599,1)</f>
        <v>0</v>
      </c>
    </row>
    <row r="294" spans="1:21" x14ac:dyDescent="0.25">
      <c r="A294" s="187">
        <v>41948</v>
      </c>
      <c r="B294" s="185" t="s">
        <v>67</v>
      </c>
      <c r="C294" s="186">
        <v>57568</v>
      </c>
      <c r="D294" s="177"/>
      <c r="E294" s="191">
        <v>41948</v>
      </c>
      <c r="F294" s="180">
        <v>0.25</v>
      </c>
      <c r="G294" s="181">
        <v>41948</v>
      </c>
      <c r="H294" s="188">
        <v>0.58333333333333337</v>
      </c>
      <c r="I294" s="189"/>
      <c r="J294" s="5"/>
      <c r="K294" s="190"/>
      <c r="L294" s="166"/>
      <c r="M294" s="134"/>
      <c r="N294" s="133"/>
      <c r="O294" s="135"/>
      <c r="P294" s="139"/>
      <c r="Q294" s="139"/>
      <c r="R294" s="137"/>
      <c r="S294" s="140"/>
      <c r="T294" s="74">
        <f t="shared" si="245"/>
        <v>45</v>
      </c>
      <c r="U294" s="74">
        <f t="shared" ref="U294" si="280">COUNTIF(T294:T600,2)</f>
        <v>0</v>
      </c>
    </row>
    <row r="295" spans="1:21" x14ac:dyDescent="0.25">
      <c r="A295" s="187"/>
      <c r="B295" s="185" t="s">
        <v>67</v>
      </c>
      <c r="C295" s="186">
        <v>57568</v>
      </c>
      <c r="D295" s="177"/>
      <c r="E295" s="191">
        <v>41948</v>
      </c>
      <c r="F295" s="192"/>
      <c r="G295" s="181"/>
      <c r="H295" s="188"/>
      <c r="I295" s="189"/>
      <c r="J295" s="5"/>
      <c r="K295" s="190"/>
      <c r="L295" s="166"/>
      <c r="M295" s="134"/>
      <c r="N295" s="133"/>
      <c r="O295" s="135"/>
      <c r="P295" s="139"/>
      <c r="Q295" s="139"/>
      <c r="R295" s="137"/>
      <c r="S295" s="140"/>
      <c r="T295" s="74">
        <f t="shared" si="245"/>
        <v>45</v>
      </c>
      <c r="U295" s="74">
        <f t="shared" ref="U295" si="281">COUNTIF(T295:T601,3)</f>
        <v>0</v>
      </c>
    </row>
    <row r="296" spans="1:21" x14ac:dyDescent="0.25">
      <c r="A296" s="187">
        <v>41949</v>
      </c>
      <c r="B296" s="185" t="s">
        <v>67</v>
      </c>
      <c r="C296" s="186">
        <v>77967</v>
      </c>
      <c r="D296" s="177"/>
      <c r="E296" s="191">
        <v>41949</v>
      </c>
      <c r="F296" s="180">
        <v>0.25</v>
      </c>
      <c r="G296" s="181">
        <v>41950</v>
      </c>
      <c r="H296" s="188">
        <v>8.3333333333333329E-2</v>
      </c>
      <c r="I296" s="189"/>
      <c r="J296" s="5"/>
      <c r="K296" s="190"/>
      <c r="L296" s="166"/>
      <c r="M296" s="134"/>
      <c r="N296" s="133"/>
      <c r="O296" s="135"/>
      <c r="P296" s="139"/>
      <c r="Q296" s="139"/>
      <c r="R296" s="137"/>
      <c r="S296" s="140"/>
      <c r="T296" s="74">
        <f t="shared" si="245"/>
        <v>45</v>
      </c>
      <c r="U296" s="74">
        <f t="shared" ref="U296" si="282">COUNTIF(T296:T602,1)</f>
        <v>0</v>
      </c>
    </row>
    <row r="297" spans="1:21" x14ac:dyDescent="0.25">
      <c r="A297" s="187">
        <v>41956</v>
      </c>
      <c r="B297" s="185" t="s">
        <v>67</v>
      </c>
      <c r="C297" s="186">
        <v>57569</v>
      </c>
      <c r="D297" s="177"/>
      <c r="E297" s="191">
        <v>41956</v>
      </c>
      <c r="F297" s="180">
        <v>0.25</v>
      </c>
      <c r="G297" s="181">
        <v>41956</v>
      </c>
      <c r="H297" s="188">
        <v>0.91666666666666663</v>
      </c>
      <c r="I297" s="189"/>
      <c r="J297" s="5"/>
      <c r="K297" s="190"/>
      <c r="L297" s="166"/>
      <c r="M297" s="134"/>
      <c r="N297" s="133"/>
      <c r="O297" s="135"/>
      <c r="P297" s="139"/>
      <c r="Q297" s="139"/>
      <c r="R297" s="137"/>
      <c r="S297" s="140"/>
      <c r="T297" s="74">
        <f t="shared" si="245"/>
        <v>46</v>
      </c>
      <c r="U297" s="74">
        <f t="shared" ref="U297" si="283">COUNTIF(T297:T603,2)</f>
        <v>0</v>
      </c>
    </row>
    <row r="298" spans="1:21" x14ac:dyDescent="0.25">
      <c r="A298" s="187">
        <v>41962</v>
      </c>
      <c r="B298" s="185" t="s">
        <v>68</v>
      </c>
      <c r="C298" s="186">
        <v>73111</v>
      </c>
      <c r="D298" s="177"/>
      <c r="E298" s="191">
        <v>41962</v>
      </c>
      <c r="F298" s="180">
        <v>0.25</v>
      </c>
      <c r="G298" s="181">
        <v>41962</v>
      </c>
      <c r="H298" s="188">
        <v>0.91666666666666663</v>
      </c>
      <c r="I298" s="189"/>
      <c r="J298" s="5"/>
      <c r="K298" s="190"/>
      <c r="L298" s="166"/>
      <c r="M298" s="134"/>
      <c r="N298" s="133"/>
      <c r="O298" s="135"/>
      <c r="P298" s="139"/>
      <c r="Q298" s="139"/>
      <c r="R298" s="137"/>
      <c r="S298" s="140"/>
      <c r="T298" s="74">
        <f t="shared" si="245"/>
        <v>47</v>
      </c>
      <c r="U298" s="74">
        <f t="shared" ref="U298" si="284">COUNTIF(T298:T604,3)</f>
        <v>0</v>
      </c>
    </row>
    <row r="299" spans="1:21" x14ac:dyDescent="0.25">
      <c r="A299" s="187">
        <v>41964</v>
      </c>
      <c r="B299" s="185" t="s">
        <v>67</v>
      </c>
      <c r="C299" s="186">
        <v>57564</v>
      </c>
      <c r="D299" s="177"/>
      <c r="E299" s="191">
        <v>41964</v>
      </c>
      <c r="F299" s="180">
        <v>0.25</v>
      </c>
      <c r="G299" s="181">
        <v>41965</v>
      </c>
      <c r="H299" s="188">
        <v>8.3333333333333329E-2</v>
      </c>
      <c r="I299" s="189"/>
      <c r="J299" s="5"/>
      <c r="K299" s="190"/>
      <c r="L299" s="166"/>
      <c r="M299" s="134"/>
      <c r="N299" s="133"/>
      <c r="O299" s="135"/>
      <c r="P299" s="139"/>
      <c r="Q299" s="139"/>
      <c r="R299" s="137"/>
      <c r="S299" s="140"/>
      <c r="T299" s="74">
        <f t="shared" si="245"/>
        <v>47</v>
      </c>
      <c r="U299" s="74">
        <f t="shared" ref="U299" si="285">COUNTIF(T299:T605,1)</f>
        <v>0</v>
      </c>
    </row>
    <row r="300" spans="1:21" x14ac:dyDescent="0.25">
      <c r="A300" s="187"/>
      <c r="B300" s="185" t="s">
        <v>67</v>
      </c>
      <c r="C300" s="186">
        <v>57564</v>
      </c>
      <c r="D300" s="177"/>
      <c r="E300" s="191">
        <v>41964</v>
      </c>
      <c r="F300" s="192"/>
      <c r="G300" s="181"/>
      <c r="H300" s="188"/>
      <c r="I300" s="189"/>
      <c r="J300" s="5"/>
      <c r="K300" s="190"/>
      <c r="L300" s="166"/>
      <c r="M300" s="134"/>
      <c r="N300" s="133"/>
      <c r="O300" s="135"/>
      <c r="P300" s="139"/>
      <c r="Q300" s="139"/>
      <c r="R300" s="137"/>
      <c r="S300" s="140"/>
      <c r="T300" s="74">
        <f t="shared" si="245"/>
        <v>47</v>
      </c>
      <c r="U300" s="74">
        <f t="shared" ref="U300" si="286">COUNTIF(T300:T606,2)</f>
        <v>0</v>
      </c>
    </row>
    <row r="301" spans="1:21" x14ac:dyDescent="0.25">
      <c r="A301" s="187"/>
      <c r="B301" s="185"/>
      <c r="C301" s="186"/>
      <c r="D301" s="177"/>
      <c r="E301" s="191"/>
      <c r="F301" s="192"/>
      <c r="G301" s="181"/>
      <c r="H301" s="188"/>
      <c r="I301" s="189"/>
      <c r="J301" s="5"/>
      <c r="K301" s="190"/>
      <c r="L301" s="166"/>
      <c r="M301" s="134"/>
      <c r="N301" s="133"/>
      <c r="O301" s="135"/>
      <c r="P301" s="139"/>
      <c r="Q301" s="139"/>
      <c r="R301" s="137"/>
      <c r="S301" s="140"/>
      <c r="T301" s="74">
        <f t="shared" si="245"/>
        <v>52</v>
      </c>
      <c r="U301" s="74">
        <f t="shared" ref="U301" si="287">COUNTIF(T301:T607,3)</f>
        <v>0</v>
      </c>
    </row>
    <row r="302" spans="1:21" x14ac:dyDescent="0.25">
      <c r="A302" s="187"/>
      <c r="B302" s="185"/>
      <c r="C302" s="186"/>
      <c r="D302" s="177"/>
      <c r="E302" s="191"/>
      <c r="F302" s="192"/>
      <c r="G302" s="181"/>
      <c r="H302" s="188"/>
      <c r="I302" s="189"/>
      <c r="J302" s="5"/>
      <c r="K302" s="190"/>
      <c r="L302" s="166"/>
      <c r="M302" s="134"/>
      <c r="N302" s="133"/>
      <c r="O302" s="135"/>
      <c r="P302" s="139"/>
      <c r="Q302" s="139"/>
      <c r="R302" s="137"/>
      <c r="S302" s="140"/>
      <c r="T302" s="74">
        <f t="shared" si="245"/>
        <v>52</v>
      </c>
      <c r="U302" s="74">
        <f t="shared" ref="U302" si="288">COUNTIF(T302:T608,1)</f>
        <v>0</v>
      </c>
    </row>
    <row r="303" spans="1:21" x14ac:dyDescent="0.25">
      <c r="A303" s="187"/>
      <c r="B303" s="185"/>
      <c r="C303" s="186"/>
      <c r="D303" s="177"/>
      <c r="E303" s="191"/>
      <c r="F303" s="192"/>
      <c r="G303" s="181"/>
      <c r="H303" s="188"/>
      <c r="I303" s="189"/>
      <c r="J303" s="5"/>
      <c r="K303" s="190"/>
      <c r="L303" s="166"/>
      <c r="M303" s="134"/>
      <c r="N303" s="133"/>
      <c r="O303" s="135"/>
      <c r="P303" s="139"/>
      <c r="Q303" s="139"/>
      <c r="R303" s="137"/>
      <c r="S303" s="140"/>
      <c r="T303" s="74">
        <f t="shared" si="245"/>
        <v>52</v>
      </c>
      <c r="U303" s="74">
        <f t="shared" ref="U303" si="289">COUNTIF(T303:T609,2)</f>
        <v>0</v>
      </c>
    </row>
    <row r="304" spans="1:21" x14ac:dyDescent="0.25">
      <c r="A304" s="187"/>
      <c r="B304" s="185"/>
      <c r="C304" s="186"/>
      <c r="D304" s="177"/>
      <c r="E304" s="191"/>
      <c r="F304" s="192"/>
      <c r="G304" s="181"/>
      <c r="H304" s="188"/>
      <c r="I304" s="189"/>
      <c r="J304" s="5"/>
      <c r="K304" s="190"/>
      <c r="L304" s="166"/>
      <c r="M304" s="134"/>
      <c r="N304" s="133"/>
      <c r="O304" s="135"/>
      <c r="P304" s="139"/>
      <c r="Q304" s="139"/>
      <c r="R304" s="137"/>
      <c r="S304" s="140"/>
      <c r="T304" s="74">
        <f t="shared" si="245"/>
        <v>52</v>
      </c>
      <c r="U304" s="74">
        <f t="shared" ref="U304" si="290">COUNTIF(T304:T610,3)</f>
        <v>0</v>
      </c>
    </row>
    <row r="305" spans="1:21" x14ac:dyDescent="0.25">
      <c r="A305" s="187"/>
      <c r="B305" s="185"/>
      <c r="C305" s="186"/>
      <c r="D305" s="177"/>
      <c r="E305" s="191"/>
      <c r="F305" s="192"/>
      <c r="G305" s="181"/>
      <c r="H305" s="188"/>
      <c r="I305" s="189"/>
      <c r="J305" s="5"/>
      <c r="K305" s="190"/>
      <c r="L305" s="166"/>
      <c r="M305" s="134"/>
      <c r="N305" s="133"/>
      <c r="O305" s="135"/>
      <c r="P305" s="139"/>
      <c r="Q305" s="139"/>
      <c r="R305" s="137"/>
      <c r="S305" s="140"/>
      <c r="T305" s="74">
        <f t="shared" si="245"/>
        <v>52</v>
      </c>
      <c r="U305" s="74">
        <f t="shared" ref="U305" si="291">COUNTIF(T305:T611,1)</f>
        <v>0</v>
      </c>
    </row>
    <row r="306" spans="1:21" x14ac:dyDescent="0.25">
      <c r="A306" s="187"/>
      <c r="B306" s="185"/>
      <c r="C306" s="186"/>
      <c r="D306" s="177"/>
      <c r="E306" s="191"/>
      <c r="F306" s="192"/>
      <c r="G306" s="181"/>
      <c r="H306" s="188"/>
      <c r="I306" s="189"/>
      <c r="J306" s="5"/>
      <c r="K306" s="190"/>
      <c r="L306" s="166"/>
      <c r="M306" s="134"/>
      <c r="N306" s="133"/>
      <c r="O306" s="135"/>
      <c r="P306" s="139"/>
      <c r="Q306" s="139"/>
      <c r="R306" s="137"/>
      <c r="S306" s="140"/>
      <c r="T306" s="74">
        <f t="shared" si="245"/>
        <v>52</v>
      </c>
      <c r="U306" s="74">
        <f t="shared" ref="U306" si="292">COUNTIF(T306:T612,2)</f>
        <v>0</v>
      </c>
    </row>
    <row r="307" spans="1:21" x14ac:dyDescent="0.25">
      <c r="A307" s="187"/>
      <c r="B307" s="185"/>
      <c r="C307" s="186"/>
      <c r="D307" s="177"/>
      <c r="E307" s="191"/>
      <c r="F307" s="192"/>
      <c r="G307" s="181"/>
      <c r="H307" s="188"/>
      <c r="I307" s="189"/>
      <c r="J307" s="5"/>
      <c r="K307" s="190"/>
      <c r="L307" s="166"/>
      <c r="M307" s="134"/>
      <c r="N307" s="133"/>
      <c r="O307" s="135"/>
      <c r="P307" s="139"/>
      <c r="Q307" s="139"/>
      <c r="R307" s="137"/>
      <c r="S307" s="140"/>
      <c r="T307" s="74">
        <f t="shared" si="245"/>
        <v>52</v>
      </c>
      <c r="U307" s="74">
        <f t="shared" ref="U307" si="293">COUNTIF(T307:T613,3)</f>
        <v>0</v>
      </c>
    </row>
    <row r="308" spans="1:21" x14ac:dyDescent="0.25">
      <c r="A308" s="187"/>
      <c r="B308" s="185"/>
      <c r="C308" s="186"/>
      <c r="D308" s="177"/>
      <c r="E308" s="191"/>
      <c r="F308" s="192"/>
      <c r="G308" s="181"/>
      <c r="H308" s="188"/>
      <c r="I308" s="189"/>
      <c r="J308" s="5"/>
      <c r="K308" s="190"/>
      <c r="L308" s="166"/>
      <c r="M308" s="134"/>
      <c r="N308" s="133"/>
      <c r="O308" s="135"/>
      <c r="P308" s="139"/>
      <c r="Q308" s="139"/>
      <c r="R308" s="137"/>
      <c r="S308" s="140"/>
      <c r="T308" s="74">
        <f t="shared" si="245"/>
        <v>52</v>
      </c>
      <c r="U308" s="74">
        <f t="shared" ref="U308" si="294">COUNTIF(T308:T614,1)</f>
        <v>0</v>
      </c>
    </row>
    <row r="309" spans="1:21" x14ac:dyDescent="0.25">
      <c r="A309" s="187"/>
      <c r="B309" s="185"/>
      <c r="C309" s="186"/>
      <c r="D309" s="177"/>
      <c r="E309" s="191"/>
      <c r="F309" s="192"/>
      <c r="G309" s="181"/>
      <c r="H309" s="188"/>
      <c r="I309" s="189"/>
      <c r="J309" s="5"/>
      <c r="K309" s="190"/>
      <c r="L309" s="166"/>
      <c r="M309" s="134"/>
      <c r="N309" s="133"/>
      <c r="O309" s="135"/>
      <c r="P309" s="139"/>
      <c r="Q309" s="139"/>
      <c r="R309" s="137"/>
      <c r="S309" s="140"/>
      <c r="T309" s="74">
        <f t="shared" si="245"/>
        <v>52</v>
      </c>
      <c r="U309" s="74">
        <f t="shared" ref="U309" si="295">COUNTIF(T309:T615,2)</f>
        <v>0</v>
      </c>
    </row>
    <row r="310" spans="1:21" x14ac:dyDescent="0.25">
      <c r="A310" s="187"/>
      <c r="B310" s="185"/>
      <c r="C310" s="186"/>
      <c r="D310" s="177"/>
      <c r="E310" s="191"/>
      <c r="F310" s="192"/>
      <c r="G310" s="181"/>
      <c r="H310" s="188"/>
      <c r="I310" s="189"/>
      <c r="J310" s="5"/>
      <c r="K310" s="190"/>
      <c r="L310" s="166"/>
      <c r="M310" s="134"/>
      <c r="N310" s="133"/>
      <c r="O310" s="135"/>
      <c r="P310" s="139"/>
      <c r="Q310" s="139"/>
      <c r="R310" s="137"/>
      <c r="S310" s="140"/>
      <c r="T310" s="74">
        <f t="shared" si="245"/>
        <v>52</v>
      </c>
      <c r="U310" s="74">
        <f t="shared" ref="U310" si="296">COUNTIF(T310:T616,3)</f>
        <v>0</v>
      </c>
    </row>
    <row r="311" spans="1:21" x14ac:dyDescent="0.25">
      <c r="A311" s="187"/>
      <c r="B311" s="185"/>
      <c r="C311" s="186"/>
      <c r="D311" s="177"/>
      <c r="E311" s="191"/>
      <c r="F311" s="192"/>
      <c r="G311" s="181"/>
      <c r="H311" s="188"/>
      <c r="I311" s="189"/>
      <c r="J311" s="5"/>
      <c r="K311" s="190"/>
      <c r="L311" s="166"/>
      <c r="M311" s="134"/>
      <c r="N311" s="133"/>
      <c r="O311" s="135"/>
      <c r="P311" s="139"/>
      <c r="Q311" s="139"/>
      <c r="R311" s="137"/>
      <c r="S311" s="140"/>
      <c r="T311" s="74">
        <f t="shared" si="245"/>
        <v>52</v>
      </c>
      <c r="U311" s="74">
        <f t="shared" ref="U311" si="297">COUNTIF(T311:T617,1)</f>
        <v>0</v>
      </c>
    </row>
    <row r="312" spans="1:21" x14ac:dyDescent="0.25">
      <c r="A312" s="187"/>
      <c r="B312" s="185"/>
      <c r="C312" s="186"/>
      <c r="D312" s="177"/>
      <c r="E312" s="191"/>
      <c r="F312" s="192"/>
      <c r="G312" s="181"/>
      <c r="H312" s="188"/>
      <c r="I312" s="189"/>
      <c r="J312" s="5"/>
      <c r="K312" s="190"/>
      <c r="L312" s="166"/>
      <c r="M312" s="134"/>
      <c r="N312" s="133"/>
      <c r="O312" s="135"/>
      <c r="P312" s="139"/>
      <c r="Q312" s="139"/>
      <c r="R312" s="137"/>
      <c r="S312" s="140"/>
      <c r="T312" s="74">
        <f t="shared" si="245"/>
        <v>52</v>
      </c>
      <c r="U312" s="74">
        <f t="shared" ref="U312" si="298">COUNTIF(T312:T618,2)</f>
        <v>0</v>
      </c>
    </row>
    <row r="313" spans="1:21" x14ac:dyDescent="0.25">
      <c r="A313" s="187"/>
      <c r="B313" s="185"/>
      <c r="C313" s="186"/>
      <c r="D313" s="177"/>
      <c r="E313" s="191"/>
      <c r="F313" s="192"/>
      <c r="G313" s="181"/>
      <c r="H313" s="188"/>
      <c r="I313" s="189"/>
      <c r="J313" s="5"/>
      <c r="K313" s="190"/>
      <c r="L313" s="166"/>
      <c r="M313" s="134"/>
      <c r="N313" s="133"/>
      <c r="O313" s="135"/>
      <c r="P313" s="139"/>
      <c r="Q313" s="139"/>
      <c r="R313" s="137"/>
      <c r="S313" s="140"/>
      <c r="T313" s="74">
        <f t="shared" si="245"/>
        <v>52</v>
      </c>
      <c r="U313" s="74">
        <f t="shared" ref="U313" si="299">COUNTIF(T313:T619,3)</f>
        <v>0</v>
      </c>
    </row>
    <row r="314" spans="1:21" x14ac:dyDescent="0.25">
      <c r="A314" s="187"/>
      <c r="B314" s="185"/>
      <c r="C314" s="186"/>
      <c r="D314" s="177"/>
      <c r="E314" s="191"/>
      <c r="F314" s="192"/>
      <c r="G314" s="181"/>
      <c r="H314" s="188"/>
      <c r="I314" s="189"/>
      <c r="J314" s="5"/>
      <c r="K314" s="190"/>
      <c r="L314" s="166"/>
      <c r="M314" s="134"/>
      <c r="N314" s="133"/>
      <c r="O314" s="135"/>
      <c r="P314" s="139"/>
      <c r="Q314" s="139"/>
      <c r="R314" s="137"/>
      <c r="S314" s="140"/>
      <c r="T314" s="74">
        <f t="shared" si="245"/>
        <v>52</v>
      </c>
      <c r="U314" s="74">
        <f t="shared" ref="U314" si="300">COUNTIF(T314:T620,1)</f>
        <v>0</v>
      </c>
    </row>
    <row r="315" spans="1:21" x14ac:dyDescent="0.25">
      <c r="A315" s="187"/>
      <c r="B315" s="185"/>
      <c r="C315" s="186"/>
      <c r="D315" s="177"/>
      <c r="E315" s="191"/>
      <c r="F315" s="192"/>
      <c r="G315" s="181"/>
      <c r="H315" s="188"/>
      <c r="I315" s="189"/>
      <c r="J315" s="5"/>
      <c r="K315" s="190"/>
      <c r="L315" s="166"/>
      <c r="M315" s="134"/>
      <c r="N315" s="133"/>
      <c r="O315" s="135"/>
      <c r="P315" s="139"/>
      <c r="Q315" s="139"/>
      <c r="R315" s="137"/>
      <c r="S315" s="140"/>
      <c r="T315" s="74">
        <f t="shared" si="245"/>
        <v>52</v>
      </c>
      <c r="U315" s="74">
        <f t="shared" ref="U315" si="301">COUNTIF(T315:T621,2)</f>
        <v>0</v>
      </c>
    </row>
    <row r="316" spans="1:21" x14ac:dyDescent="0.25">
      <c r="A316" s="187"/>
      <c r="B316" s="185"/>
      <c r="C316" s="186"/>
      <c r="D316" s="177"/>
      <c r="E316" s="191"/>
      <c r="F316" s="192"/>
      <c r="G316" s="181"/>
      <c r="H316" s="188"/>
      <c r="I316" s="189"/>
      <c r="J316" s="5"/>
      <c r="K316" s="190"/>
      <c r="L316" s="166"/>
      <c r="M316" s="134"/>
      <c r="N316" s="133"/>
      <c r="O316" s="135"/>
      <c r="P316" s="139"/>
      <c r="Q316" s="139"/>
      <c r="R316" s="137"/>
      <c r="S316" s="140"/>
      <c r="T316" s="74">
        <f t="shared" si="245"/>
        <v>52</v>
      </c>
      <c r="U316" s="74">
        <f t="shared" ref="U316" si="302">COUNTIF(T316:T622,3)</f>
        <v>0</v>
      </c>
    </row>
    <row r="317" spans="1:21" x14ac:dyDescent="0.25">
      <c r="A317" s="187"/>
      <c r="B317" s="185"/>
      <c r="C317" s="186"/>
      <c r="D317" s="177"/>
      <c r="E317" s="191"/>
      <c r="F317" s="192"/>
      <c r="G317" s="181"/>
      <c r="H317" s="188"/>
      <c r="I317" s="189"/>
      <c r="J317" s="5"/>
      <c r="K317" s="190"/>
      <c r="L317" s="166"/>
      <c r="M317" s="134"/>
      <c r="N317" s="133"/>
      <c r="O317" s="135"/>
      <c r="P317" s="139"/>
      <c r="Q317" s="139"/>
      <c r="R317" s="137"/>
      <c r="S317" s="140"/>
      <c r="T317" s="74">
        <f t="shared" si="245"/>
        <v>52</v>
      </c>
      <c r="U317" s="74">
        <f t="shared" ref="U317" si="303">COUNTIF(T317:T623,1)</f>
        <v>0</v>
      </c>
    </row>
    <row r="318" spans="1:21" x14ac:dyDescent="0.25">
      <c r="A318" s="187"/>
      <c r="B318" s="185"/>
      <c r="C318" s="186"/>
      <c r="D318" s="177"/>
      <c r="E318" s="191"/>
      <c r="F318" s="192"/>
      <c r="G318" s="181"/>
      <c r="H318" s="188"/>
      <c r="I318" s="189"/>
      <c r="J318" s="5"/>
      <c r="K318" s="190"/>
      <c r="L318" s="166"/>
      <c r="M318" s="134"/>
      <c r="N318" s="133"/>
      <c r="O318" s="135"/>
      <c r="P318" s="139"/>
      <c r="Q318" s="139"/>
      <c r="R318" s="137"/>
      <c r="S318" s="140"/>
      <c r="T318" s="74">
        <f t="shared" si="245"/>
        <v>52</v>
      </c>
      <c r="U318" s="74">
        <f t="shared" ref="U318" si="304">COUNTIF(T318:T624,2)</f>
        <v>0</v>
      </c>
    </row>
    <row r="319" spans="1:21" x14ac:dyDescent="0.25">
      <c r="A319" s="187"/>
      <c r="B319" s="185"/>
      <c r="C319" s="186"/>
      <c r="D319" s="177"/>
      <c r="E319" s="191"/>
      <c r="F319" s="192"/>
      <c r="G319" s="181"/>
      <c r="H319" s="188"/>
      <c r="I319" s="189"/>
      <c r="J319" s="5"/>
      <c r="K319" s="190"/>
      <c r="L319" s="166"/>
      <c r="M319" s="134"/>
      <c r="N319" s="133"/>
      <c r="O319" s="135"/>
      <c r="P319" s="139"/>
      <c r="Q319" s="139"/>
      <c r="R319" s="137"/>
      <c r="S319" s="140"/>
      <c r="T319" s="74">
        <f t="shared" si="245"/>
        <v>52</v>
      </c>
      <c r="U319" s="74">
        <f t="shared" ref="U319" si="305">COUNTIF(T319:T625,3)</f>
        <v>0</v>
      </c>
    </row>
    <row r="320" spans="1:21" x14ac:dyDescent="0.25">
      <c r="A320" s="187"/>
      <c r="B320" s="185"/>
      <c r="C320" s="186"/>
      <c r="D320" s="177"/>
      <c r="E320" s="191"/>
      <c r="F320" s="192"/>
      <c r="G320" s="181"/>
      <c r="H320" s="188"/>
      <c r="I320" s="189"/>
      <c r="J320" s="5"/>
      <c r="K320" s="190"/>
      <c r="L320" s="166"/>
      <c r="M320" s="134"/>
      <c r="N320" s="133"/>
      <c r="O320" s="135"/>
      <c r="P320" s="139"/>
      <c r="Q320" s="139"/>
      <c r="R320" s="137"/>
      <c r="S320" s="140"/>
      <c r="T320" s="74">
        <f t="shared" si="245"/>
        <v>52</v>
      </c>
      <c r="U320" s="74">
        <f t="shared" ref="U320" si="306">COUNTIF(T320:T626,1)</f>
        <v>0</v>
      </c>
    </row>
    <row r="321" spans="1:21" x14ac:dyDescent="0.25">
      <c r="A321" s="187"/>
      <c r="B321" s="185"/>
      <c r="C321" s="186"/>
      <c r="D321" s="177"/>
      <c r="E321" s="191"/>
      <c r="F321" s="192"/>
      <c r="G321" s="181"/>
      <c r="H321" s="188"/>
      <c r="I321" s="189"/>
      <c r="J321" s="5"/>
      <c r="K321" s="190"/>
      <c r="L321" s="166"/>
      <c r="M321" s="134"/>
      <c r="N321" s="133"/>
      <c r="O321" s="135"/>
      <c r="P321" s="139"/>
      <c r="Q321" s="139"/>
      <c r="R321" s="137"/>
      <c r="S321" s="140"/>
      <c r="T321" s="74">
        <f t="shared" si="245"/>
        <v>52</v>
      </c>
      <c r="U321" s="74">
        <f t="shared" ref="U321" si="307">COUNTIF(T321:T627,2)</f>
        <v>0</v>
      </c>
    </row>
    <row r="322" spans="1:21" x14ac:dyDescent="0.25">
      <c r="A322" s="187"/>
      <c r="B322" s="185"/>
      <c r="C322" s="186"/>
      <c r="D322" s="177"/>
      <c r="E322" s="191"/>
      <c r="F322" s="192"/>
      <c r="G322" s="181"/>
      <c r="H322" s="188"/>
      <c r="I322" s="189"/>
      <c r="J322" s="5"/>
      <c r="K322" s="190"/>
      <c r="L322" s="166"/>
      <c r="M322" s="134"/>
      <c r="N322" s="133"/>
      <c r="O322" s="135"/>
      <c r="P322" s="139"/>
      <c r="Q322" s="139"/>
      <c r="R322" s="137"/>
      <c r="S322" s="140"/>
      <c r="T322" s="74">
        <f t="shared" si="245"/>
        <v>52</v>
      </c>
      <c r="U322" s="74">
        <f t="shared" ref="U322" si="308">COUNTIF(T322:T628,3)</f>
        <v>0</v>
      </c>
    </row>
    <row r="323" spans="1:21" ht="15.75" thickBot="1" x14ac:dyDescent="0.3">
      <c r="A323" s="196"/>
      <c r="B323" s="194"/>
      <c r="C323" s="193"/>
      <c r="D323" s="195"/>
      <c r="E323" s="197"/>
      <c r="F323" s="198"/>
      <c r="G323" s="199"/>
      <c r="H323" s="200"/>
      <c r="I323" s="201"/>
      <c r="J323" s="44"/>
      <c r="K323" s="202"/>
      <c r="L323" s="167"/>
      <c r="M323" s="142"/>
      <c r="N323" s="141"/>
      <c r="O323" s="143"/>
      <c r="P323" s="144"/>
      <c r="Q323" s="144"/>
      <c r="R323" s="145"/>
      <c r="S323" s="146"/>
      <c r="T323" s="74">
        <f t="shared" si="245"/>
        <v>52</v>
      </c>
      <c r="U323" s="74">
        <f t="shared" ref="U323" si="309">COUNTIF(T323:T629,1)</f>
        <v>0</v>
      </c>
    </row>
    <row r="324" spans="1:21" ht="15.75" thickTop="1" x14ac:dyDescent="0.25">
      <c r="J324" s="1"/>
      <c r="K324" s="2"/>
      <c r="U324" s="74">
        <f t="shared" ref="U324" si="310">COUNTIF(T324:T630,2)</f>
        <v>0</v>
      </c>
    </row>
    <row r="325" spans="1:21" x14ac:dyDescent="0.25">
      <c r="J325" s="1"/>
      <c r="K325" s="2"/>
      <c r="U325" s="74">
        <f t="shared" ref="U325" si="311">COUNTIF(T325:T631,3)</f>
        <v>0</v>
      </c>
    </row>
    <row r="326" spans="1:21" x14ac:dyDescent="0.25">
      <c r="J326" s="1"/>
      <c r="K326" s="2"/>
      <c r="U326" s="74">
        <f t="shared" ref="U326" si="312">COUNTIF(T326:T632,1)</f>
        <v>0</v>
      </c>
    </row>
    <row r="327" spans="1:21" x14ac:dyDescent="0.25">
      <c r="J327" s="1"/>
      <c r="K327" s="2"/>
      <c r="U327" s="74">
        <f t="shared" ref="U327" si="313">COUNTIF(T327:T633,2)</f>
        <v>0</v>
      </c>
    </row>
    <row r="328" spans="1:21" x14ac:dyDescent="0.25">
      <c r="J328" s="1"/>
      <c r="K328" s="2"/>
      <c r="U328" s="74">
        <f t="shared" ref="U328" si="314">COUNTIF(T328:T634,3)</f>
        <v>0</v>
      </c>
    </row>
    <row r="329" spans="1:21" x14ac:dyDescent="0.25">
      <c r="J329" s="1"/>
      <c r="K329" s="2"/>
      <c r="U329" s="74">
        <f t="shared" ref="U329" si="315">COUNTIF(T329:T635,1)</f>
        <v>0</v>
      </c>
    </row>
    <row r="330" spans="1:21" x14ac:dyDescent="0.25">
      <c r="J330" s="1"/>
      <c r="K330" s="2"/>
      <c r="U330" s="74">
        <f t="shared" ref="U330" si="316">COUNTIF(T330:T636,2)</f>
        <v>0</v>
      </c>
    </row>
    <row r="331" spans="1:21" x14ac:dyDescent="0.25">
      <c r="J331" s="1"/>
      <c r="K331" s="2"/>
      <c r="U331" s="74">
        <f t="shared" ref="U331" si="317">COUNTIF(T331:T637,3)</f>
        <v>0</v>
      </c>
    </row>
    <row r="332" spans="1:21" x14ac:dyDescent="0.25">
      <c r="J332" s="1"/>
      <c r="K332" s="2"/>
      <c r="U332" s="74">
        <f t="shared" ref="U332" si="318">COUNTIF(T332:T638,1)</f>
        <v>0</v>
      </c>
    </row>
    <row r="333" spans="1:21" x14ac:dyDescent="0.25">
      <c r="J333" s="1"/>
      <c r="K333" s="2"/>
      <c r="U333" s="74">
        <f t="shared" ref="U333" si="319">COUNTIF(T333:T639,2)</f>
        <v>0</v>
      </c>
    </row>
    <row r="334" spans="1:21" x14ac:dyDescent="0.25">
      <c r="J334" s="1"/>
      <c r="K334" s="2"/>
      <c r="U334" s="74">
        <f t="shared" ref="U334" si="320">COUNTIF(T334:T640,3)</f>
        <v>0</v>
      </c>
    </row>
    <row r="335" spans="1:21" x14ac:dyDescent="0.25">
      <c r="J335" s="1"/>
      <c r="K335" s="2"/>
      <c r="U335" s="74">
        <f t="shared" ref="U335" si="321">COUNTIF(T335:T641,1)</f>
        <v>0</v>
      </c>
    </row>
    <row r="336" spans="1:21" x14ac:dyDescent="0.25">
      <c r="J336" s="1"/>
      <c r="K336" s="2"/>
      <c r="U336" s="74">
        <f t="shared" ref="U336" si="322">COUNTIF(T336:T642,2)</f>
        <v>0</v>
      </c>
    </row>
    <row r="337" spans="10:21" x14ac:dyDescent="0.25">
      <c r="J337" s="1"/>
      <c r="K337" s="2"/>
      <c r="U337" s="74">
        <f t="shared" ref="U337" si="323">COUNTIF(T337:T643,3)</f>
        <v>0</v>
      </c>
    </row>
    <row r="338" spans="10:21" x14ac:dyDescent="0.25">
      <c r="J338" s="1"/>
      <c r="K338" s="2"/>
      <c r="U338" s="74">
        <f t="shared" ref="U338" si="324">COUNTIF(T338:T644,1)</f>
        <v>0</v>
      </c>
    </row>
    <row r="339" spans="10:21" x14ac:dyDescent="0.25">
      <c r="J339" s="1"/>
      <c r="K339" s="2"/>
      <c r="U339" s="74">
        <f t="shared" ref="U339" si="325">COUNTIF(T339:T645,2)</f>
        <v>0</v>
      </c>
    </row>
    <row r="340" spans="10:21" x14ac:dyDescent="0.25">
      <c r="J340" s="1"/>
      <c r="K340" s="2"/>
      <c r="U340" s="74">
        <f t="shared" ref="U340" si="326">COUNTIF(T340:T646,3)</f>
        <v>0</v>
      </c>
    </row>
    <row r="341" spans="10:21" x14ac:dyDescent="0.25">
      <c r="J341" s="1"/>
      <c r="K341" s="2"/>
      <c r="U341" s="74">
        <f t="shared" ref="U341" si="327">COUNTIF(T341:T647,1)</f>
        <v>0</v>
      </c>
    </row>
    <row r="342" spans="10:21" x14ac:dyDescent="0.25">
      <c r="J342" s="1"/>
      <c r="K342" s="2"/>
      <c r="U342" s="74">
        <f t="shared" ref="U342" si="328">COUNTIF(T342:T648,2)</f>
        <v>0</v>
      </c>
    </row>
    <row r="343" spans="10:21" x14ac:dyDescent="0.25">
      <c r="J343" s="1"/>
      <c r="K343" s="2"/>
      <c r="U343" s="74">
        <f t="shared" ref="U343" si="329">COUNTIF(T343:T649,3)</f>
        <v>0</v>
      </c>
    </row>
    <row r="344" spans="10:21" x14ac:dyDescent="0.25">
      <c r="J344" s="1"/>
      <c r="K344" s="2"/>
      <c r="U344" s="74">
        <f t="shared" ref="U344" si="330">COUNTIF(T344:T650,1)</f>
        <v>0</v>
      </c>
    </row>
    <row r="345" spans="10:21" x14ac:dyDescent="0.25">
      <c r="J345" s="1"/>
      <c r="K345" s="2"/>
      <c r="U345" s="74">
        <f t="shared" ref="U345" si="331">COUNTIF(T345:T651,2)</f>
        <v>0</v>
      </c>
    </row>
    <row r="346" spans="10:21" x14ac:dyDescent="0.25">
      <c r="J346" s="1"/>
      <c r="K346" s="2"/>
      <c r="U346" s="74">
        <f t="shared" ref="U346" si="332">COUNTIF(T346:T652,3)</f>
        <v>0</v>
      </c>
    </row>
    <row r="347" spans="10:21" x14ac:dyDescent="0.25">
      <c r="J347" s="1"/>
      <c r="K347" s="2"/>
      <c r="U347" s="74">
        <f t="shared" ref="U347" si="333">COUNTIF(T347:T653,1)</f>
        <v>0</v>
      </c>
    </row>
    <row r="348" spans="10:21" x14ac:dyDescent="0.25">
      <c r="J348" s="1"/>
      <c r="K348" s="2"/>
      <c r="U348" s="74">
        <f t="shared" ref="U348" si="334">COUNTIF(T348:T654,2)</f>
        <v>0</v>
      </c>
    </row>
    <row r="349" spans="10:21" x14ac:dyDescent="0.25">
      <c r="J349" s="1"/>
      <c r="K349" s="2"/>
      <c r="U349" s="74">
        <f t="shared" ref="U349" si="335">COUNTIF(T349:T655,3)</f>
        <v>0</v>
      </c>
    </row>
    <row r="350" spans="10:21" x14ac:dyDescent="0.25">
      <c r="J350" s="1"/>
      <c r="K350" s="2"/>
      <c r="U350" s="74">
        <f t="shared" ref="U350" si="336">COUNTIF(T350:T656,1)</f>
        <v>0</v>
      </c>
    </row>
    <row r="351" spans="10:21" x14ac:dyDescent="0.25">
      <c r="J351" s="1"/>
      <c r="K351" s="2"/>
      <c r="U351" s="74">
        <f t="shared" ref="U351" si="337">COUNTIF(T351:T657,2)</f>
        <v>0</v>
      </c>
    </row>
    <row r="352" spans="10:21" x14ac:dyDescent="0.25">
      <c r="J352" s="1"/>
      <c r="K352" s="2"/>
      <c r="U352" s="74">
        <f t="shared" ref="U352" si="338">COUNTIF(T352:T658,3)</f>
        <v>0</v>
      </c>
    </row>
    <row r="353" spans="10:21" x14ac:dyDescent="0.25">
      <c r="J353" s="1"/>
      <c r="K353" s="2"/>
      <c r="U353" s="74">
        <f t="shared" ref="U353" si="339">COUNTIF(T353:T659,1)</f>
        <v>0</v>
      </c>
    </row>
    <row r="354" spans="10:21" x14ac:dyDescent="0.25">
      <c r="J354" s="1"/>
      <c r="K354" s="2"/>
      <c r="U354" s="74">
        <f t="shared" ref="U354" si="340">COUNTIF(T354:T660,2)</f>
        <v>0</v>
      </c>
    </row>
    <row r="355" spans="10:21" x14ac:dyDescent="0.25">
      <c r="J355" s="1"/>
      <c r="K355" s="2"/>
      <c r="U355" s="74">
        <f t="shared" ref="U355" si="341">COUNTIF(T355:T661,3)</f>
        <v>0</v>
      </c>
    </row>
    <row r="356" spans="10:21" x14ac:dyDescent="0.25">
      <c r="J356" s="1"/>
      <c r="K356" s="2"/>
      <c r="U356" s="74">
        <f t="shared" ref="U356" si="342">COUNTIF(T356:T662,1)</f>
        <v>0</v>
      </c>
    </row>
    <row r="357" spans="10:21" x14ac:dyDescent="0.25">
      <c r="J357" s="1"/>
      <c r="K357" s="2"/>
      <c r="U357" s="74">
        <f t="shared" ref="U357" si="343">COUNTIF(T357:T663,2)</f>
        <v>0</v>
      </c>
    </row>
    <row r="358" spans="10:21" x14ac:dyDescent="0.25">
      <c r="J358" s="1"/>
      <c r="K358" s="2"/>
      <c r="U358" s="74">
        <f t="shared" ref="U358" si="344">COUNTIF(T358:T664,3)</f>
        <v>0</v>
      </c>
    </row>
    <row r="359" spans="10:21" x14ac:dyDescent="0.25">
      <c r="J359" s="1"/>
      <c r="K359" s="2"/>
      <c r="U359" s="74">
        <f t="shared" ref="U359" si="345">COUNTIF(T359:T665,1)</f>
        <v>0</v>
      </c>
    </row>
    <row r="360" spans="10:21" x14ac:dyDescent="0.25">
      <c r="J360" s="1"/>
      <c r="K360" s="2"/>
      <c r="U360" s="74">
        <f t="shared" ref="U360" si="346">COUNTIF(T360:T666,2)</f>
        <v>0</v>
      </c>
    </row>
    <row r="361" spans="10:21" x14ac:dyDescent="0.25">
      <c r="J361" s="1"/>
      <c r="K361" s="2"/>
      <c r="U361" s="74">
        <f t="shared" ref="U361" si="347">COUNTIF(T361:T667,3)</f>
        <v>0</v>
      </c>
    </row>
    <row r="362" spans="10:21" x14ac:dyDescent="0.25">
      <c r="J362" s="1"/>
      <c r="K362" s="2"/>
      <c r="U362" s="74">
        <f t="shared" ref="U362" si="348">COUNTIF(T362:T668,1)</f>
        <v>0</v>
      </c>
    </row>
    <row r="363" spans="10:21" x14ac:dyDescent="0.25">
      <c r="J363" s="1"/>
      <c r="K363" s="2"/>
      <c r="U363" s="74">
        <f t="shared" ref="U363" si="349">COUNTIF(T363:T669,2)</f>
        <v>0</v>
      </c>
    </row>
    <row r="364" spans="10:21" x14ac:dyDescent="0.25">
      <c r="J364" s="1"/>
      <c r="K364" s="2"/>
      <c r="U364" s="74">
        <f t="shared" ref="U364" si="350">COUNTIF(T364:T670,3)</f>
        <v>0</v>
      </c>
    </row>
    <row r="365" spans="10:21" x14ac:dyDescent="0.25">
      <c r="J365" s="1"/>
      <c r="K365" s="2"/>
      <c r="U365" s="74">
        <f t="shared" ref="U365" si="351">COUNTIF(T365:T671,1)</f>
        <v>0</v>
      </c>
    </row>
    <row r="366" spans="10:21" x14ac:dyDescent="0.25">
      <c r="J366" s="1"/>
      <c r="K366" s="2"/>
      <c r="U366" s="74">
        <f t="shared" ref="U366" si="352">COUNTIF(T366:T672,2)</f>
        <v>0</v>
      </c>
    </row>
    <row r="367" spans="10:21" x14ac:dyDescent="0.25">
      <c r="J367" s="1"/>
      <c r="K367" s="2"/>
      <c r="U367" s="74">
        <f t="shared" ref="U367" si="353">COUNTIF(T367:T673,3)</f>
        <v>0</v>
      </c>
    </row>
    <row r="368" spans="10:21" x14ac:dyDescent="0.25">
      <c r="J368" s="1"/>
      <c r="K368" s="2"/>
      <c r="U368" s="74">
        <f t="shared" ref="U368" si="354">COUNTIF(T368:T674,1)</f>
        <v>0</v>
      </c>
    </row>
    <row r="369" spans="10:21" x14ac:dyDescent="0.25">
      <c r="J369" s="1"/>
      <c r="K369" s="2"/>
      <c r="U369" s="74">
        <f t="shared" ref="U369" si="355">COUNTIF(T369:T675,2)</f>
        <v>0</v>
      </c>
    </row>
    <row r="370" spans="10:21" x14ac:dyDescent="0.25">
      <c r="J370" s="1"/>
      <c r="K370" s="2"/>
      <c r="U370" s="74">
        <f t="shared" ref="U370" si="356">COUNTIF(T370:T676,3)</f>
        <v>0</v>
      </c>
    </row>
    <row r="371" spans="10:21" x14ac:dyDescent="0.25">
      <c r="J371" s="1"/>
      <c r="K371" s="2"/>
      <c r="U371" s="74">
        <f t="shared" ref="U371" si="357">COUNTIF(T371:T677,1)</f>
        <v>0</v>
      </c>
    </row>
    <row r="372" spans="10:21" x14ac:dyDescent="0.25">
      <c r="J372" s="1"/>
      <c r="K372" s="2"/>
      <c r="U372" s="74">
        <f t="shared" ref="U372" si="358">COUNTIF(T372:T678,2)</f>
        <v>0</v>
      </c>
    </row>
    <row r="373" spans="10:21" x14ac:dyDescent="0.25">
      <c r="J373" s="1"/>
      <c r="K373" s="2"/>
      <c r="U373" s="74">
        <f t="shared" ref="U373" si="359">COUNTIF(T373:T679,3)</f>
        <v>0</v>
      </c>
    </row>
    <row r="374" spans="10:21" x14ac:dyDescent="0.25">
      <c r="J374" s="1"/>
      <c r="K374" s="2"/>
      <c r="U374" s="74">
        <f t="shared" ref="U374" si="360">COUNTIF(T374:T680,1)</f>
        <v>0</v>
      </c>
    </row>
    <row r="375" spans="10:21" x14ac:dyDescent="0.25">
      <c r="J375" s="1"/>
      <c r="K375" s="2"/>
      <c r="U375" s="74">
        <f t="shared" ref="U375" si="361">COUNTIF(T375:T681,2)</f>
        <v>0</v>
      </c>
    </row>
    <row r="376" spans="10:21" x14ac:dyDescent="0.25">
      <c r="J376" s="1"/>
      <c r="K376" s="2"/>
      <c r="U376" s="74">
        <f t="shared" ref="U376" si="362">COUNTIF(T376:T682,3)</f>
        <v>0</v>
      </c>
    </row>
    <row r="377" spans="10:21" x14ac:dyDescent="0.25">
      <c r="J377" s="1"/>
      <c r="K377" s="2"/>
      <c r="U377" s="74">
        <f t="shared" ref="U377" si="363">COUNTIF(T377:T683,1)</f>
        <v>0</v>
      </c>
    </row>
    <row r="378" spans="10:21" x14ac:dyDescent="0.25">
      <c r="J378" s="1"/>
      <c r="K378" s="2"/>
      <c r="U378" s="74">
        <f t="shared" ref="U378" si="364">COUNTIF(T378:T684,2)</f>
        <v>0</v>
      </c>
    </row>
    <row r="379" spans="10:21" x14ac:dyDescent="0.25">
      <c r="J379" s="1"/>
      <c r="K379" s="2"/>
      <c r="U379" s="74">
        <f t="shared" ref="U379" si="365">COUNTIF(T379:T685,3)</f>
        <v>0</v>
      </c>
    </row>
    <row r="380" spans="10:21" x14ac:dyDescent="0.25">
      <c r="J380" s="1"/>
      <c r="K380" s="2"/>
      <c r="U380" s="74">
        <f t="shared" ref="U380" si="366">COUNTIF(T380:T686,1)</f>
        <v>0</v>
      </c>
    </row>
    <row r="381" spans="10:21" x14ac:dyDescent="0.25">
      <c r="J381" s="1"/>
      <c r="K381" s="2"/>
      <c r="U381" s="74">
        <f t="shared" ref="U381" si="367">COUNTIF(T381:T687,2)</f>
        <v>0</v>
      </c>
    </row>
    <row r="382" spans="10:21" x14ac:dyDescent="0.25">
      <c r="J382" s="1"/>
      <c r="K382" s="2"/>
      <c r="U382" s="74">
        <f t="shared" ref="U382" si="368">COUNTIF(T382:T688,3)</f>
        <v>0</v>
      </c>
    </row>
    <row r="383" spans="10:21" x14ac:dyDescent="0.25">
      <c r="J383" s="1"/>
      <c r="K383" s="2"/>
      <c r="U383" s="74">
        <f t="shared" ref="U383" si="369">COUNTIF(T383:T689,1)</f>
        <v>0</v>
      </c>
    </row>
    <row r="384" spans="10:21" x14ac:dyDescent="0.25">
      <c r="J384" s="1"/>
      <c r="K384" s="2"/>
      <c r="U384" s="74">
        <f t="shared" ref="U384" si="370">COUNTIF(T384:T690,2)</f>
        <v>0</v>
      </c>
    </row>
    <row r="385" spans="10:21" x14ac:dyDescent="0.25">
      <c r="J385" s="1"/>
      <c r="K385" s="2"/>
      <c r="U385" s="74">
        <f t="shared" ref="U385" si="371">COUNTIF(T385:T691,3)</f>
        <v>0</v>
      </c>
    </row>
    <row r="386" spans="10:21" x14ac:dyDescent="0.25">
      <c r="J386" s="1"/>
      <c r="K386" s="2"/>
      <c r="U386" s="74">
        <f t="shared" ref="U386" si="372">COUNTIF(T386:T692,1)</f>
        <v>0</v>
      </c>
    </row>
    <row r="387" spans="10:21" x14ac:dyDescent="0.25">
      <c r="J387" s="1"/>
      <c r="K387" s="2"/>
      <c r="U387" s="74">
        <f t="shared" ref="U387" si="373">COUNTIF(T387:T693,2)</f>
        <v>0</v>
      </c>
    </row>
    <row r="388" spans="10:21" x14ac:dyDescent="0.25">
      <c r="J388" s="1"/>
      <c r="K388" s="2"/>
      <c r="U388" s="74">
        <f t="shared" ref="U388" si="374">COUNTIF(T388:T694,3)</f>
        <v>0</v>
      </c>
    </row>
    <row r="389" spans="10:21" x14ac:dyDescent="0.25">
      <c r="J389" s="1"/>
      <c r="K389" s="2"/>
      <c r="U389" s="74">
        <f t="shared" ref="U389" si="375">COUNTIF(T389:T695,1)</f>
        <v>0</v>
      </c>
    </row>
    <row r="390" spans="10:21" x14ac:dyDescent="0.25">
      <c r="J390" s="1"/>
      <c r="K390" s="2"/>
      <c r="U390" s="74">
        <f t="shared" ref="U390" si="376">COUNTIF(T390:T696,2)</f>
        <v>0</v>
      </c>
    </row>
    <row r="391" spans="10:21" x14ac:dyDescent="0.25">
      <c r="J391" s="1"/>
      <c r="K391" s="2"/>
      <c r="U391" s="74">
        <f t="shared" ref="U391" si="377">COUNTIF(T391:T697,3)</f>
        <v>0</v>
      </c>
    </row>
    <row r="392" spans="10:21" x14ac:dyDescent="0.25">
      <c r="J392" s="1"/>
      <c r="K392" s="2"/>
      <c r="U392" s="74">
        <f t="shared" ref="U392" si="378">COUNTIF(T392:T698,1)</f>
        <v>0</v>
      </c>
    </row>
    <row r="393" spans="10:21" x14ac:dyDescent="0.25">
      <c r="J393" s="1"/>
      <c r="K393" s="2"/>
      <c r="U393" s="74">
        <f t="shared" ref="U393" si="379">COUNTIF(T393:T699,2)</f>
        <v>0</v>
      </c>
    </row>
    <row r="394" spans="10:21" x14ac:dyDescent="0.25">
      <c r="J394" s="1"/>
      <c r="K394" s="2"/>
      <c r="U394" s="74">
        <f t="shared" ref="U394" si="380">COUNTIF(T394:T700,3)</f>
        <v>0</v>
      </c>
    </row>
    <row r="395" spans="10:21" x14ac:dyDescent="0.25">
      <c r="J395" s="1"/>
      <c r="K395" s="2"/>
      <c r="U395" s="74">
        <f t="shared" ref="U395" si="381">COUNTIF(T395:T701,1)</f>
        <v>0</v>
      </c>
    </row>
    <row r="396" spans="10:21" x14ac:dyDescent="0.25">
      <c r="J396" s="1"/>
      <c r="K396" s="2"/>
      <c r="U396" s="74">
        <f t="shared" ref="U396" si="382">COUNTIF(T396:T702,2)</f>
        <v>0</v>
      </c>
    </row>
    <row r="397" spans="10:21" x14ac:dyDescent="0.25">
      <c r="J397" s="1"/>
      <c r="K397" s="2"/>
      <c r="U397" s="74">
        <f t="shared" ref="U397" si="383">COUNTIF(T397:T703,3)</f>
        <v>0</v>
      </c>
    </row>
    <row r="398" spans="10:21" x14ac:dyDescent="0.25">
      <c r="J398" s="1"/>
      <c r="K398" s="2"/>
      <c r="U398" s="74">
        <f t="shared" ref="U398" si="384">COUNTIF(T398:T704,1)</f>
        <v>0</v>
      </c>
    </row>
    <row r="399" spans="10:21" x14ac:dyDescent="0.25">
      <c r="J399" s="1"/>
      <c r="K399" s="2"/>
      <c r="U399" s="74">
        <f t="shared" ref="U399" si="385">COUNTIF(T399:T705,2)</f>
        <v>0</v>
      </c>
    </row>
    <row r="400" spans="10:21" x14ac:dyDescent="0.25">
      <c r="J400" s="1"/>
      <c r="K400" s="2"/>
      <c r="U400" s="74">
        <f t="shared" ref="U400" si="386">COUNTIF(T400:T706,3)</f>
        <v>0</v>
      </c>
    </row>
    <row r="401" spans="10:21" x14ac:dyDescent="0.25">
      <c r="J401" s="1"/>
      <c r="K401" s="2"/>
      <c r="U401" s="74">
        <f t="shared" ref="U401" si="387">COUNTIF(T401:T707,1)</f>
        <v>0</v>
      </c>
    </row>
    <row r="402" spans="10:21" x14ac:dyDescent="0.25">
      <c r="J402" s="1"/>
      <c r="K402" s="2"/>
      <c r="U402" s="74">
        <f t="shared" ref="U402" si="388">COUNTIF(T402:T708,2)</f>
        <v>0</v>
      </c>
    </row>
    <row r="403" spans="10:21" x14ac:dyDescent="0.25">
      <c r="J403" s="1"/>
      <c r="K403" s="2"/>
      <c r="U403" s="74">
        <f t="shared" ref="U403" si="389">COUNTIF(T403:T709,3)</f>
        <v>0</v>
      </c>
    </row>
    <row r="404" spans="10:21" x14ac:dyDescent="0.25">
      <c r="J404" s="1"/>
      <c r="K404" s="2"/>
      <c r="U404" s="74">
        <f t="shared" ref="U404" si="390">COUNTIF(T404:T710,1)</f>
        <v>0</v>
      </c>
    </row>
    <row r="405" spans="10:21" x14ac:dyDescent="0.25">
      <c r="J405" s="1"/>
      <c r="K405" s="2"/>
      <c r="U405" s="74">
        <f t="shared" ref="U405" si="391">COUNTIF(T405:T711,2)</f>
        <v>0</v>
      </c>
    </row>
    <row r="406" spans="10:21" x14ac:dyDescent="0.25">
      <c r="J406" s="1"/>
      <c r="K406" s="2"/>
      <c r="U406" s="74">
        <f t="shared" ref="U406" si="392">COUNTIF(T406:T712,3)</f>
        <v>0</v>
      </c>
    </row>
    <row r="407" spans="10:21" x14ac:dyDescent="0.25">
      <c r="J407" s="1"/>
      <c r="K407" s="2"/>
      <c r="U407" s="74">
        <f t="shared" ref="U407" si="393">COUNTIF(T407:T713,1)</f>
        <v>0</v>
      </c>
    </row>
    <row r="408" spans="10:21" x14ac:dyDescent="0.25">
      <c r="J408" s="1"/>
      <c r="K408" s="2"/>
      <c r="U408" s="74">
        <f t="shared" ref="U408" si="394">COUNTIF(T408:T714,2)</f>
        <v>0</v>
      </c>
    </row>
    <row r="409" spans="10:21" x14ac:dyDescent="0.25">
      <c r="J409" s="1"/>
      <c r="K409" s="2"/>
      <c r="U409" s="74">
        <f t="shared" ref="U409" si="395">COUNTIF(T409:T715,3)</f>
        <v>0</v>
      </c>
    </row>
    <row r="410" spans="10:21" x14ac:dyDescent="0.25">
      <c r="J410" s="1"/>
      <c r="K410" s="2"/>
      <c r="U410" s="74">
        <f t="shared" ref="U410" si="396">COUNTIF(T410:T716,1)</f>
        <v>0</v>
      </c>
    </row>
    <row r="411" spans="10:21" x14ac:dyDescent="0.25">
      <c r="J411" s="1"/>
      <c r="K411" s="2"/>
      <c r="U411" s="74">
        <f t="shared" ref="U411" si="397">COUNTIF(T411:T717,2)</f>
        <v>0</v>
      </c>
    </row>
    <row r="412" spans="10:21" x14ac:dyDescent="0.25">
      <c r="J412" s="1"/>
      <c r="K412" s="2"/>
      <c r="U412" s="74">
        <f t="shared" ref="U412" si="398">COUNTIF(T412:T718,3)</f>
        <v>0</v>
      </c>
    </row>
    <row r="413" spans="10:21" x14ac:dyDescent="0.25">
      <c r="J413" s="1"/>
      <c r="K413" s="2"/>
      <c r="U413" s="74">
        <f t="shared" ref="U413" si="399">COUNTIF(T413:T719,1)</f>
        <v>0</v>
      </c>
    </row>
    <row r="414" spans="10:21" x14ac:dyDescent="0.25">
      <c r="J414" s="1"/>
      <c r="K414" s="2"/>
      <c r="U414" s="74">
        <f t="shared" ref="U414" si="400">COUNTIF(T414:T720,2)</f>
        <v>0</v>
      </c>
    </row>
    <row r="415" spans="10:21" x14ac:dyDescent="0.25">
      <c r="J415" s="1"/>
      <c r="K415" s="2"/>
      <c r="U415" s="74">
        <f t="shared" ref="U415" si="401">COUNTIF(T415:T721,3)</f>
        <v>0</v>
      </c>
    </row>
    <row r="416" spans="10:21" x14ac:dyDescent="0.25">
      <c r="J416" s="1"/>
      <c r="K416" s="2"/>
      <c r="U416" s="74">
        <f t="shared" ref="U416" si="402">COUNTIF(T416:T722,1)</f>
        <v>0</v>
      </c>
    </row>
    <row r="417" spans="10:21" x14ac:dyDescent="0.25">
      <c r="J417" s="1"/>
      <c r="K417" s="2"/>
      <c r="U417" s="74">
        <f t="shared" ref="U417" si="403">COUNTIF(T417:T723,2)</f>
        <v>0</v>
      </c>
    </row>
    <row r="418" spans="10:21" x14ac:dyDescent="0.25">
      <c r="J418" s="1"/>
      <c r="K418" s="2"/>
      <c r="U418" s="74">
        <f t="shared" ref="U418" si="404">COUNTIF(T418:T724,3)</f>
        <v>0</v>
      </c>
    </row>
    <row r="419" spans="10:21" x14ac:dyDescent="0.25">
      <c r="J419" s="1"/>
      <c r="K419" s="2"/>
      <c r="U419" s="74">
        <f t="shared" ref="U419" si="405">COUNTIF(T419:T725,1)</f>
        <v>0</v>
      </c>
    </row>
    <row r="420" spans="10:21" x14ac:dyDescent="0.25">
      <c r="J420" s="1"/>
      <c r="K420" s="2"/>
      <c r="U420" s="74">
        <f t="shared" ref="U420" si="406">COUNTIF(T420:T726,2)</f>
        <v>0</v>
      </c>
    </row>
    <row r="421" spans="10:21" x14ac:dyDescent="0.25">
      <c r="J421" s="1"/>
      <c r="K421" s="2"/>
      <c r="U421" s="74">
        <f t="shared" ref="U421" si="407">COUNTIF(T421:T727,3)</f>
        <v>0</v>
      </c>
    </row>
    <row r="422" spans="10:21" x14ac:dyDescent="0.25">
      <c r="J422" s="1"/>
      <c r="K422" s="2"/>
      <c r="U422" s="74">
        <f t="shared" ref="U422" si="408">COUNTIF(T422:T728,1)</f>
        <v>0</v>
      </c>
    </row>
    <row r="423" spans="10:21" x14ac:dyDescent="0.25">
      <c r="J423" s="1"/>
      <c r="K423" s="2"/>
      <c r="U423" s="74">
        <f t="shared" ref="U423" si="409">COUNTIF(T423:T729,2)</f>
        <v>0</v>
      </c>
    </row>
    <row r="424" spans="10:21" x14ac:dyDescent="0.25">
      <c r="J424" s="1" t="str">
        <f>IF(A424="","",IF(#REF!="","",IF(E424="","",IF(F424="","",IF(G424="","",IF(H424="","",(16-I424)))))))</f>
        <v/>
      </c>
      <c r="K424" s="2" t="str">
        <f>IF(A424="","",IF(#REF!="","",IF(E424="","",IF(F424="","",IF(G424="","",IF(H424="","",(G424-E424)*24)/8+(((H424-INT(H424))-(F424-INT(F424)))*24/8))))))</f>
        <v/>
      </c>
      <c r="U424" s="74">
        <f t="shared" ref="U424" si="410">COUNTIF(T424:T730,3)</f>
        <v>0</v>
      </c>
    </row>
    <row r="425" spans="10:21" x14ac:dyDescent="0.25">
      <c r="J425" s="1" t="str">
        <f>IF(A425="","",IF(#REF!="","",IF(E425="","",IF(F425="","",IF(G425="","",IF(H425="","",(16-I425)))))))</f>
        <v/>
      </c>
      <c r="K425" s="2" t="str">
        <f>IF(A425="","",IF(#REF!="","",IF(E425="","",IF(F425="","",IF(G425="","",IF(H425="","",(G425-E425)*24)/8+(((H425-INT(H425))-(F425-INT(F425)))*24/8))))))</f>
        <v/>
      </c>
      <c r="U425" s="74">
        <f t="shared" ref="U425" si="411">COUNTIF(T425:T731,1)</f>
        <v>0</v>
      </c>
    </row>
    <row r="426" spans="10:21" x14ac:dyDescent="0.25">
      <c r="J426" s="1" t="str">
        <f>IF(A426="","",IF(#REF!="","",IF(E426="","",IF(F426="","",IF(G426="","",IF(H426="","",(16-I426)))))))</f>
        <v/>
      </c>
      <c r="K426" s="2" t="str">
        <f>IF(A426="","",IF(#REF!="","",IF(E426="","",IF(F426="","",IF(G426="","",IF(H426="","",(G426-E426)*24)/8+(((H426-INT(H426))-(F426-INT(F426)))*24/8))))))</f>
        <v/>
      </c>
      <c r="U426" s="74">
        <f t="shared" ref="U426" si="412">COUNTIF(T426:T732,2)</f>
        <v>0</v>
      </c>
    </row>
    <row r="427" spans="10:21" x14ac:dyDescent="0.25">
      <c r="J427" s="1" t="str">
        <f>IF(A427="","",IF(#REF!="","",IF(E427="","",IF(F427="","",IF(G427="","",IF(H427="","",(16-I427)))))))</f>
        <v/>
      </c>
      <c r="K427" s="2" t="str">
        <f>IF(A427="","",IF(#REF!="","",IF(E427="","",IF(F427="","",IF(G427="","",IF(H427="","",(G427-E427)*24)/8+(((H427-INT(H427))-(F427-INT(F427)))*24/8))))))</f>
        <v/>
      </c>
      <c r="U427" s="74">
        <f t="shared" ref="U427" si="413">COUNTIF(T427:T733,3)</f>
        <v>0</v>
      </c>
    </row>
    <row r="428" spans="10:21" x14ac:dyDescent="0.25">
      <c r="J428" s="1" t="str">
        <f>IF(A428="","",IF(#REF!="","",IF(E428="","",IF(F428="","",IF(G428="","",IF(H428="","",(16-I428)))))))</f>
        <v/>
      </c>
      <c r="K428" s="2" t="str">
        <f>IF(A428="","",IF(#REF!="","",IF(E428="","",IF(F428="","",IF(G428="","",IF(H428="","",(G428-E428)*24)/8+(((H428-INT(H428))-(F428-INT(F428)))*24/8))))))</f>
        <v/>
      </c>
      <c r="U428" s="74">
        <f t="shared" ref="U428" si="414">COUNTIF(T428:T734,1)</f>
        <v>0</v>
      </c>
    </row>
    <row r="429" spans="10:21" x14ac:dyDescent="0.25">
      <c r="J429" s="1" t="str">
        <f>IF(A429="","",IF(#REF!="","",IF(E429="","",IF(F429="","",IF(G429="","",IF(H429="","",(16-I429)))))))</f>
        <v/>
      </c>
      <c r="K429" s="2" t="str">
        <f>IF(A429="","",IF(#REF!="","",IF(E429="","",IF(F429="","",IF(G429="","",IF(H429="","",(G429-E429)*24)/8+(((H429-INT(H429))-(F429-INT(F429)))*24/8))))))</f>
        <v/>
      </c>
      <c r="U429" s="74">
        <f t="shared" ref="U429" si="415">COUNTIF(T429:T735,2)</f>
        <v>0</v>
      </c>
    </row>
    <row r="430" spans="10:21" x14ac:dyDescent="0.25">
      <c r="J430" s="1" t="str">
        <f>IF(A430="","",IF(#REF!="","",IF(E430="","",IF(F430="","",IF(G430="","",IF(H430="","",(16-I430)))))))</f>
        <v/>
      </c>
      <c r="K430" s="2" t="str">
        <f>IF(A430="","",IF(#REF!="","",IF(E430="","",IF(F430="","",IF(G430="","",IF(H430="","",(G430-E430)*24)/8+(((H430-INT(H430))-(F430-INT(F430)))*24/8))))))</f>
        <v/>
      </c>
      <c r="U430" s="74">
        <f t="shared" ref="U430" si="416">COUNTIF(T430:T736,3)</f>
        <v>0</v>
      </c>
    </row>
    <row r="431" spans="10:21" x14ac:dyDescent="0.25">
      <c r="J431" s="1" t="str">
        <f>IF(A431="","",IF(#REF!="","",IF(E431="","",IF(F431="","",IF(G431="","",IF(H431="","",(16-I431)))))))</f>
        <v/>
      </c>
      <c r="K431" s="2" t="str">
        <f>IF(A431="","",IF(#REF!="","",IF(E431="","",IF(F431="","",IF(G431="","",IF(H431="","",(G431-E431)*24)/8+(((H431-INT(H431))-(F431-INT(F431)))*24/8))))))</f>
        <v/>
      </c>
      <c r="U431" s="74">
        <f t="shared" ref="U431" si="417">COUNTIF(T431:T737,1)</f>
        <v>0</v>
      </c>
    </row>
    <row r="432" spans="10:21" x14ac:dyDescent="0.25">
      <c r="J432" s="1" t="str">
        <f>IF(A432="","",IF(#REF!="","",IF(E432="","",IF(F432="","",IF(G432="","",IF(H432="","",(16-I432)))))))</f>
        <v/>
      </c>
      <c r="K432" s="2" t="str">
        <f>IF(A432="","",IF(#REF!="","",IF(E432="","",IF(F432="","",IF(G432="","",IF(H432="","",(G432-E432)*24)/8+(((H432-INT(H432))-(F432-INT(F432)))*24/8))))))</f>
        <v/>
      </c>
      <c r="U432" s="74">
        <f t="shared" ref="U432" si="418">COUNTIF(T432:T738,2)</f>
        <v>0</v>
      </c>
    </row>
    <row r="433" spans="10:21" x14ac:dyDescent="0.25">
      <c r="J433" s="1" t="str">
        <f>IF(A433="","",IF(#REF!="","",IF(E433="","",IF(F433="","",IF(G433="","",IF(H433="","",(16-I433)))))))</f>
        <v/>
      </c>
      <c r="K433" s="2" t="str">
        <f>IF(A433="","",IF(#REF!="","",IF(E433="","",IF(F433="","",IF(G433="","",IF(H433="","",(G433-E433)*24)/8+(((H433-INT(H433))-(F433-INT(F433)))*24/8))))))</f>
        <v/>
      </c>
      <c r="U433" s="74">
        <f t="shared" ref="U433" si="419">COUNTIF(T433:T739,3)</f>
        <v>0</v>
      </c>
    </row>
    <row r="434" spans="10:21" x14ac:dyDescent="0.25">
      <c r="J434" s="1" t="str">
        <f>IF(A434="","",IF(#REF!="","",IF(E434="","",IF(F434="","",IF(G434="","",IF(H434="","",(16-I434)))))))</f>
        <v/>
      </c>
      <c r="K434" s="2" t="str">
        <f>IF(A434="","",IF(#REF!="","",IF(E434="","",IF(F434="","",IF(G434="","",IF(H434="","",(G434-E434)*24)/8+(((H434-INT(H434))-(F434-INT(F434)))*24/8))))))</f>
        <v/>
      </c>
      <c r="U434" s="74">
        <f t="shared" ref="U434" si="420">COUNTIF(T434:T740,1)</f>
        <v>0</v>
      </c>
    </row>
    <row r="435" spans="10:21" x14ac:dyDescent="0.25">
      <c r="J435" s="1" t="str">
        <f>IF(A435="","",IF(#REF!="","",IF(E435="","",IF(F435="","",IF(G435="","",IF(H435="","",(16-I435)))))))</f>
        <v/>
      </c>
      <c r="K435" s="2" t="str">
        <f>IF(A435="","",IF(#REF!="","",IF(E435="","",IF(F435="","",IF(G435="","",IF(H435="","",(G435-E435)*24)/8+(((H435-INT(H435))-(F435-INT(F435)))*24/8))))))</f>
        <v/>
      </c>
      <c r="U435" s="74">
        <f t="shared" ref="U435" si="421">COUNTIF(T435:T741,2)</f>
        <v>0</v>
      </c>
    </row>
    <row r="436" spans="10:21" x14ac:dyDescent="0.25">
      <c r="J436" s="1" t="str">
        <f>IF(A436="","",IF(#REF!="","",IF(E436="","",IF(F436="","",IF(G436="","",IF(H436="","",(16-I436)))))))</f>
        <v/>
      </c>
      <c r="K436" s="2" t="str">
        <f>IF(A436="","",IF(#REF!="","",IF(E436="","",IF(F436="","",IF(G436="","",IF(H436="","",(G436-E436)*24)/8+(((H436-INT(H436))-(F436-INT(F436)))*24/8))))))</f>
        <v/>
      </c>
      <c r="U436" s="74">
        <f t="shared" ref="U436" si="422">COUNTIF(T436:T742,3)</f>
        <v>0</v>
      </c>
    </row>
    <row r="437" spans="10:21" x14ac:dyDescent="0.25">
      <c r="J437" s="1" t="str">
        <f>IF(A437="","",IF(#REF!="","",IF(E437="","",IF(F437="","",IF(G437="","",IF(H437="","",(16-I437)))))))</f>
        <v/>
      </c>
      <c r="K437" s="2" t="str">
        <f>IF(A437="","",IF(#REF!="","",IF(E437="","",IF(F437="","",IF(G437="","",IF(H437="","",(G437-E437)*24)/8+(((H437-INT(H437))-(F437-INT(F437)))*24/8))))))</f>
        <v/>
      </c>
      <c r="U437" s="74">
        <f t="shared" ref="U437" si="423">COUNTIF(T437:T743,1)</f>
        <v>0</v>
      </c>
    </row>
    <row r="438" spans="10:21" x14ac:dyDescent="0.25">
      <c r="J438" s="1" t="str">
        <f>IF(A438="","",IF(#REF!="","",IF(E438="","",IF(F438="","",IF(G438="","",IF(H438="","",(16-I438)))))))</f>
        <v/>
      </c>
      <c r="K438" s="2" t="str">
        <f>IF(A438="","",IF(#REF!="","",IF(E438="","",IF(F438="","",IF(G438="","",IF(H438="","",(G438-E438)*24)/8+(((H438-INT(H438))-(F438-INT(F438)))*24/8))))))</f>
        <v/>
      </c>
      <c r="U438" s="74">
        <f t="shared" ref="U438" si="424">COUNTIF(T438:T744,2)</f>
        <v>0</v>
      </c>
    </row>
    <row r="439" spans="10:21" x14ac:dyDescent="0.25">
      <c r="J439" s="1" t="str">
        <f>IF(A439="","",IF(#REF!="","",IF(E439="","",IF(F439="","",IF(G439="","",IF(H439="","",(16-I439)))))))</f>
        <v/>
      </c>
      <c r="K439" s="2" t="str">
        <f>IF(A439="","",IF(#REF!="","",IF(E439="","",IF(F439="","",IF(G439="","",IF(H439="","",(G439-E439)*24)/8+(((H439-INT(H439))-(F439-INT(F439)))*24/8))))))</f>
        <v/>
      </c>
      <c r="U439" s="74">
        <f t="shared" ref="U439" si="425">COUNTIF(T439:T745,3)</f>
        <v>0</v>
      </c>
    </row>
    <row r="440" spans="10:21" x14ac:dyDescent="0.25">
      <c r="J440" s="1" t="str">
        <f>IF(A440="","",IF(#REF!="","",IF(E440="","",IF(F440="","",IF(G440="","",IF(H440="","",(16-I440)))))))</f>
        <v/>
      </c>
      <c r="K440" s="2" t="str">
        <f>IF(A440="","",IF(#REF!="","",IF(E440="","",IF(F440="","",IF(G440="","",IF(H440="","",(G440-E440)*24)/8+(((H440-INT(H440))-(F440-INT(F440)))*24/8))))))</f>
        <v/>
      </c>
      <c r="U440" s="74">
        <f t="shared" ref="U440" si="426">COUNTIF(T440:T746,1)</f>
        <v>0</v>
      </c>
    </row>
    <row r="441" spans="10:21" x14ac:dyDescent="0.25">
      <c r="J441" s="1" t="str">
        <f>IF(A441="","",IF(#REF!="","",IF(E441="","",IF(F441="","",IF(G441="","",IF(H441="","",(16-I441)))))))</f>
        <v/>
      </c>
      <c r="K441" s="2" t="str">
        <f>IF(A441="","",IF(#REF!="","",IF(E441="","",IF(F441="","",IF(G441="","",IF(H441="","",(G441-E441)*24)/8+(((H441-INT(H441))-(F441-INT(F441)))*24/8))))))</f>
        <v/>
      </c>
      <c r="U441" s="74">
        <f t="shared" ref="U441" si="427">COUNTIF(T441:T747,2)</f>
        <v>0</v>
      </c>
    </row>
    <row r="442" spans="10:21" x14ac:dyDescent="0.25">
      <c r="J442" s="1" t="str">
        <f>IF(A442="","",IF(#REF!="","",IF(E442="","",IF(F442="","",IF(G442="","",IF(H442="","",(16-I442)))))))</f>
        <v/>
      </c>
      <c r="K442" s="2" t="str">
        <f>IF(A442="","",IF(#REF!="","",IF(E442="","",IF(F442="","",IF(G442="","",IF(H442="","",(G442-E442)*24)/8+(((H442-INT(H442))-(F442-INT(F442)))*24/8))))))</f>
        <v/>
      </c>
      <c r="U442" s="74">
        <f t="shared" ref="U442" si="428">COUNTIF(T442:T748,3)</f>
        <v>0</v>
      </c>
    </row>
    <row r="443" spans="10:21" x14ac:dyDescent="0.25">
      <c r="J443" s="1" t="str">
        <f>IF(A443="","",IF(#REF!="","",IF(E443="","",IF(F443="","",IF(G443="","",IF(H443="","",(16-I443)))))))</f>
        <v/>
      </c>
      <c r="K443" s="2" t="str">
        <f>IF(A443="","",IF(#REF!="","",IF(E443="","",IF(F443="","",IF(G443="","",IF(H443="","",(G443-E443)*24)/8+(((H443-INT(H443))-(F443-INT(F443)))*24/8))))))</f>
        <v/>
      </c>
      <c r="U443" s="74">
        <f t="shared" ref="U443" si="429">COUNTIF(T443:T749,1)</f>
        <v>0</v>
      </c>
    </row>
    <row r="444" spans="10:21" x14ac:dyDescent="0.25">
      <c r="J444" s="1" t="str">
        <f>IF(A444="","",IF(#REF!="","",IF(E444="","",IF(F444="","",IF(G444="","",IF(H444="","",(16-I444)))))))</f>
        <v/>
      </c>
      <c r="K444" s="2" t="str">
        <f>IF(A444="","",IF(#REF!="","",IF(E444="","",IF(F444="","",IF(G444="","",IF(H444="","",(G444-E444)*24)/8+(((H444-INT(H444))-(F444-INT(F444)))*24/8))))))</f>
        <v/>
      </c>
      <c r="U444" s="74">
        <f t="shared" ref="U444" si="430">COUNTIF(T444:T750,2)</f>
        <v>0</v>
      </c>
    </row>
    <row r="445" spans="10:21" x14ac:dyDescent="0.25">
      <c r="J445" s="1" t="str">
        <f>IF(A445="","",IF(#REF!="","",IF(E445="","",IF(F445="","",IF(G445="","",IF(H445="","",(16-I445)))))))</f>
        <v/>
      </c>
      <c r="K445" s="2" t="str">
        <f>IF(A445="","",IF(#REF!="","",IF(E445="","",IF(F445="","",IF(G445="","",IF(H445="","",(G445-E445)*24)/8+(((H445-INT(H445))-(F445-INT(F445)))*24/8))))))</f>
        <v/>
      </c>
      <c r="U445" s="74">
        <f t="shared" ref="U445" si="431">COUNTIF(T445:T751,3)</f>
        <v>0</v>
      </c>
    </row>
    <row r="446" spans="10:21" x14ac:dyDescent="0.25">
      <c r="J446" s="1" t="str">
        <f>IF(A446="","",IF(#REF!="","",IF(E446="","",IF(F446="","",IF(G446="","",IF(H446="","",(16-I446)))))))</f>
        <v/>
      </c>
      <c r="K446" s="2" t="str">
        <f>IF(A446="","",IF(#REF!="","",IF(E446="","",IF(F446="","",IF(G446="","",IF(H446="","",(G446-E446)*24)/8+(((H446-INT(H446))-(F446-INT(F446)))*24/8))))))</f>
        <v/>
      </c>
      <c r="U446" s="74">
        <f t="shared" ref="U446" si="432">COUNTIF(T446:T752,1)</f>
        <v>0</v>
      </c>
    </row>
    <row r="447" spans="10:21" x14ac:dyDescent="0.25">
      <c r="J447" s="1" t="str">
        <f>IF(A447="","",IF(#REF!="","",IF(E447="","",IF(F447="","",IF(G447="","",IF(H447="","",(16-I447)))))))</f>
        <v/>
      </c>
      <c r="K447" s="2" t="str">
        <f>IF(A447="","",IF(#REF!="","",IF(E447="","",IF(F447="","",IF(G447="","",IF(H447="","",(G447-E447)*24)/8+(((H447-INT(H447))-(F447-INT(F447)))*24/8))))))</f>
        <v/>
      </c>
      <c r="U447" s="74">
        <f t="shared" ref="U447" si="433">COUNTIF(T447:T753,2)</f>
        <v>0</v>
      </c>
    </row>
    <row r="448" spans="10:21" x14ac:dyDescent="0.25">
      <c r="J448" s="1" t="str">
        <f>IF(A448="","",IF(#REF!="","",IF(E448="","",IF(F448="","",IF(G448="","",IF(H448="","",(16-I448)))))))</f>
        <v/>
      </c>
      <c r="K448" s="2" t="str">
        <f>IF(A448="","",IF(#REF!="","",IF(E448="","",IF(F448="","",IF(G448="","",IF(H448="","",(G448-E448)*24)/8+(((H448-INT(H448))-(F448-INT(F448)))*24/8))))))</f>
        <v/>
      </c>
      <c r="U448" s="74">
        <f t="shared" ref="U448" si="434">COUNTIF(T448:T754,3)</f>
        <v>0</v>
      </c>
    </row>
    <row r="449" spans="10:21" x14ac:dyDescent="0.25">
      <c r="J449" s="1" t="str">
        <f>IF(A449="","",IF(#REF!="","",IF(E449="","",IF(F449="","",IF(G449="","",IF(H449="","",(16-I449)))))))</f>
        <v/>
      </c>
      <c r="K449" s="2" t="str">
        <f>IF(A449="","",IF(#REF!="","",IF(E449="","",IF(F449="","",IF(G449="","",IF(H449="","",(G449-E449)*24)/8+(((H449-INT(H449))-(F449-INT(F449)))*24/8))))))</f>
        <v/>
      </c>
      <c r="U449" s="74">
        <f t="shared" ref="U449" si="435">COUNTIF(T449:T755,1)</f>
        <v>0</v>
      </c>
    </row>
    <row r="450" spans="10:21" x14ac:dyDescent="0.25">
      <c r="J450" s="1" t="str">
        <f>IF(A450="","",IF(#REF!="","",IF(E450="","",IF(F450="","",IF(G450="","",IF(H450="","",(16-I450)))))))</f>
        <v/>
      </c>
      <c r="K450" s="2" t="str">
        <f>IF(A450="","",IF(#REF!="","",IF(E450="","",IF(F450="","",IF(G450="","",IF(H450="","",(G450-E450)*24)/8+(((H450-INT(H450))-(F450-INT(F450)))*24/8))))))</f>
        <v/>
      </c>
      <c r="U450" s="74">
        <f t="shared" ref="U450" si="436">COUNTIF(T450:T756,2)</f>
        <v>0</v>
      </c>
    </row>
    <row r="451" spans="10:21" x14ac:dyDescent="0.25">
      <c r="J451" s="1" t="str">
        <f>IF(A451="","",IF(#REF!="","",IF(E451="","",IF(F451="","",IF(G451="","",IF(H451="","",(16-I451)))))))</f>
        <v/>
      </c>
      <c r="K451" s="2" t="str">
        <f>IF(A451="","",IF(#REF!="","",IF(E451="","",IF(F451="","",IF(G451="","",IF(H451="","",(G451-E451)*24)/8+(((H451-INT(H451))-(F451-INT(F451)))*24/8))))))</f>
        <v/>
      </c>
      <c r="U451" s="74">
        <f t="shared" ref="U451" si="437">COUNTIF(T451:T757,3)</f>
        <v>0</v>
      </c>
    </row>
    <row r="452" spans="10:21" x14ac:dyDescent="0.25">
      <c r="J452" s="1" t="str">
        <f>IF(A452="","",IF(#REF!="","",IF(E452="","",IF(F452="","",IF(G452="","",IF(H452="","",(16-I452)))))))</f>
        <v/>
      </c>
      <c r="K452" s="2" t="str">
        <f>IF(A452="","",IF(#REF!="","",IF(E452="","",IF(F452="","",IF(G452="","",IF(H452="","",(G452-E452)*24)/8+(((H452-INT(H452))-(F452-INT(F452)))*24/8))))))</f>
        <v/>
      </c>
      <c r="U452" s="74">
        <f t="shared" ref="U452" si="438">COUNTIF(T452:T758,1)</f>
        <v>0</v>
      </c>
    </row>
    <row r="453" spans="10:21" x14ac:dyDescent="0.25">
      <c r="J453" s="1" t="str">
        <f>IF(A453="","",IF(#REF!="","",IF(E453="","",IF(F453="","",IF(G453="","",IF(H453="","",(16-I453)))))))</f>
        <v/>
      </c>
      <c r="K453" s="2" t="str">
        <f>IF(A453="","",IF(#REF!="","",IF(E453="","",IF(F453="","",IF(G453="","",IF(H453="","",(G453-E453)*24)/8+(((H453-INT(H453))-(F453-INT(F453)))*24/8))))))</f>
        <v/>
      </c>
      <c r="U453" s="74">
        <f t="shared" ref="U453" si="439">COUNTIF(T453:T759,2)</f>
        <v>0</v>
      </c>
    </row>
    <row r="454" spans="10:21" x14ac:dyDescent="0.25">
      <c r="J454" s="1" t="str">
        <f>IF(A454="","",IF(#REF!="","",IF(E454="","",IF(F454="","",IF(G454="","",IF(H454="","",(16-I454)))))))</f>
        <v/>
      </c>
      <c r="K454" s="2" t="str">
        <f>IF(A454="","",IF(#REF!="","",IF(E454="","",IF(F454="","",IF(G454="","",IF(H454="","",(G454-E454)*24)/8+(((H454-INT(H454))-(F454-INT(F454)))*24/8))))))</f>
        <v/>
      </c>
      <c r="U454" s="74">
        <f t="shared" ref="U454" si="440">COUNTIF(T454:T760,3)</f>
        <v>0</v>
      </c>
    </row>
    <row r="455" spans="10:21" x14ac:dyDescent="0.25">
      <c r="J455" s="1" t="str">
        <f>IF(A455="","",IF(#REF!="","",IF(E455="","",IF(F455="","",IF(G455="","",IF(H455="","",(16-I455)))))))</f>
        <v/>
      </c>
      <c r="K455" s="2" t="str">
        <f>IF(A455="","",IF(#REF!="","",IF(E455="","",IF(F455="","",IF(G455="","",IF(H455="","",(G455-E455)*24)/8+(((H455-INT(H455))-(F455-INT(F455)))*24/8))))))</f>
        <v/>
      </c>
      <c r="U455" s="74">
        <f t="shared" ref="U455" si="441">COUNTIF(T455:T761,1)</f>
        <v>0</v>
      </c>
    </row>
    <row r="456" spans="10:21" x14ac:dyDescent="0.25">
      <c r="J456" s="1" t="str">
        <f>IF(A456="","",IF(#REF!="","",IF(E456="","",IF(F456="","",IF(G456="","",IF(H456="","",(16-I456)))))))</f>
        <v/>
      </c>
      <c r="K456" s="2" t="str">
        <f>IF(A456="","",IF(#REF!="","",IF(E456="","",IF(F456="","",IF(G456="","",IF(H456="","",(G456-E456)*24)/8+(((H456-INT(H456))-(F456-INT(F456)))*24/8))))))</f>
        <v/>
      </c>
      <c r="U456" s="74">
        <f t="shared" ref="U456" si="442">COUNTIF(T456:T762,2)</f>
        <v>0</v>
      </c>
    </row>
    <row r="457" spans="10:21" x14ac:dyDescent="0.25">
      <c r="J457" s="1" t="str">
        <f>IF(A457="","",IF(#REF!="","",IF(E457="","",IF(F457="","",IF(G457="","",IF(H457="","",(16-I457)))))))</f>
        <v/>
      </c>
      <c r="K457" s="2" t="str">
        <f>IF(A457="","",IF(#REF!="","",IF(E457="","",IF(F457="","",IF(G457="","",IF(H457="","",(G457-E457)*24)/8+(((H457-INT(H457))-(F457-INT(F457)))*24/8))))))</f>
        <v/>
      </c>
      <c r="U457" s="74">
        <f t="shared" ref="U457" si="443">COUNTIF(T457:T763,3)</f>
        <v>0</v>
      </c>
    </row>
    <row r="458" spans="10:21" x14ac:dyDescent="0.25">
      <c r="J458" s="1" t="str">
        <f>IF(A458="","",IF(#REF!="","",IF(E458="","",IF(F458="","",IF(G458="","",IF(H458="","",(16-I458)))))))</f>
        <v/>
      </c>
      <c r="K458" s="2" t="str">
        <f>IF(A458="","",IF(#REF!="","",IF(E458="","",IF(F458="","",IF(G458="","",IF(H458="","",(G458-E458)*24)/8+(((H458-INT(H458))-(F458-INT(F458)))*24/8))))))</f>
        <v/>
      </c>
      <c r="U458" s="74">
        <f t="shared" ref="U458" si="444">COUNTIF(T458:T764,1)</f>
        <v>0</v>
      </c>
    </row>
    <row r="459" spans="10:21" x14ac:dyDescent="0.25">
      <c r="J459" s="1" t="str">
        <f>IF(A459="","",IF(#REF!="","",IF(E459="","",IF(F459="","",IF(G459="","",IF(H459="","",(16-I459)))))))</f>
        <v/>
      </c>
      <c r="K459" s="2" t="str">
        <f>IF(A459="","",IF(#REF!="","",IF(E459="","",IF(F459="","",IF(G459="","",IF(H459="","",(G459-E459)*24)/8+(((H459-INT(H459))-(F459-INT(F459)))*24/8))))))</f>
        <v/>
      </c>
      <c r="U459" s="74">
        <f t="shared" ref="U459" si="445">COUNTIF(T459:T765,2)</f>
        <v>0</v>
      </c>
    </row>
    <row r="460" spans="10:21" x14ac:dyDescent="0.25">
      <c r="J460" s="1" t="str">
        <f>IF(A460="","",IF(#REF!="","",IF(E460="","",IF(F460="","",IF(G460="","",IF(H460="","",(16-I460)))))))</f>
        <v/>
      </c>
      <c r="K460" s="2" t="str">
        <f>IF(A460="","",IF(#REF!="","",IF(E460="","",IF(F460="","",IF(G460="","",IF(H460="","",(G460-E460)*24)/8+(((H460-INT(H460))-(F460-INT(F460)))*24/8))))))</f>
        <v/>
      </c>
      <c r="U460" s="74">
        <f t="shared" ref="U460" si="446">COUNTIF(T460:T766,3)</f>
        <v>0</v>
      </c>
    </row>
    <row r="461" spans="10:21" x14ac:dyDescent="0.25">
      <c r="J461" s="1" t="str">
        <f>IF(A461="","",IF(#REF!="","",IF(E461="","",IF(F461="","",IF(G461="","",IF(H461="","",(16-I461)))))))</f>
        <v/>
      </c>
      <c r="K461" s="2" t="str">
        <f>IF(A461="","",IF(#REF!="","",IF(E461="","",IF(F461="","",IF(G461="","",IF(H461="","",(G461-E461)*24)/8+(((H461-INT(H461))-(F461-INT(F461)))*24/8))))))</f>
        <v/>
      </c>
      <c r="U461" s="74">
        <f t="shared" ref="U461" si="447">COUNTIF(T461:T767,1)</f>
        <v>0</v>
      </c>
    </row>
    <row r="462" spans="10:21" x14ac:dyDescent="0.25">
      <c r="J462" s="1" t="str">
        <f>IF(A462="","",IF(#REF!="","",IF(E462="","",IF(F462="","",IF(G462="","",IF(H462="","",(16-I462)))))))</f>
        <v/>
      </c>
      <c r="K462" s="2" t="str">
        <f>IF(A462="","",IF(#REF!="","",IF(E462="","",IF(F462="","",IF(G462="","",IF(H462="","",(G462-E462)*24)/8+(((H462-INT(H462))-(F462-INT(F462)))*24/8))))))</f>
        <v/>
      </c>
      <c r="U462" s="74">
        <f t="shared" ref="U462" si="448">COUNTIF(T462:T768,2)</f>
        <v>0</v>
      </c>
    </row>
    <row r="463" spans="10:21" x14ac:dyDescent="0.25">
      <c r="J463" s="1" t="str">
        <f>IF(A463="","",IF(#REF!="","",IF(E463="","",IF(F463="","",IF(G463="","",IF(H463="","",(16-I463)))))))</f>
        <v/>
      </c>
      <c r="K463" s="2" t="str">
        <f>IF(A463="","",IF(#REF!="","",IF(E463="","",IF(F463="","",IF(G463="","",IF(H463="","",(G463-E463)*24)/8+(((H463-INT(H463))-(F463-INT(F463)))*24/8))))))</f>
        <v/>
      </c>
      <c r="U463" s="74">
        <f t="shared" ref="U463" si="449">COUNTIF(T463:T769,3)</f>
        <v>0</v>
      </c>
    </row>
    <row r="464" spans="10:21" x14ac:dyDescent="0.25">
      <c r="J464" s="1" t="str">
        <f>IF(A464="","",IF(#REF!="","",IF(E464="","",IF(F464="","",IF(G464="","",IF(H464="","",(16-I464)))))))</f>
        <v/>
      </c>
      <c r="K464" s="2" t="str">
        <f>IF(A464="","",IF(#REF!="","",IF(E464="","",IF(F464="","",IF(G464="","",IF(H464="","",(G464-E464)*24)/8+(((H464-INT(H464))-(F464-INT(F464)))*24/8))))))</f>
        <v/>
      </c>
      <c r="U464" s="74">
        <f t="shared" ref="U464" si="450">COUNTIF(T464:T770,1)</f>
        <v>0</v>
      </c>
    </row>
    <row r="465" spans="10:21" x14ac:dyDescent="0.25">
      <c r="J465" s="1" t="str">
        <f>IF(A465="","",IF(#REF!="","",IF(E465="","",IF(F465="","",IF(G465="","",IF(H465="","",(16-I465)))))))</f>
        <v/>
      </c>
      <c r="K465" s="2" t="str">
        <f>IF(A465="","",IF(#REF!="","",IF(E465="","",IF(F465="","",IF(G465="","",IF(H465="","",(G465-E465)*24)/8+(((H465-INT(H465))-(F465-INT(F465)))*24/8))))))</f>
        <v/>
      </c>
      <c r="U465" s="74">
        <f t="shared" ref="U465" si="451">COUNTIF(T465:T771,2)</f>
        <v>0</v>
      </c>
    </row>
    <row r="466" spans="10:21" x14ac:dyDescent="0.25">
      <c r="J466" s="1" t="str">
        <f>IF(A466="","",IF(#REF!="","",IF(E466="","",IF(F466="","",IF(G466="","",IF(H466="","",(16-I466)))))))</f>
        <v/>
      </c>
      <c r="K466" s="2" t="str">
        <f>IF(A466="","",IF(#REF!="","",IF(E466="","",IF(F466="","",IF(G466="","",IF(H466="","",(G466-E466)*24)/8+(((H466-INT(H466))-(F466-INT(F466)))*24/8))))))</f>
        <v/>
      </c>
      <c r="U466" s="74">
        <f t="shared" ref="U466" si="452">COUNTIF(T466:T772,3)</f>
        <v>0</v>
      </c>
    </row>
    <row r="467" spans="10:21" x14ac:dyDescent="0.25">
      <c r="J467" s="1" t="str">
        <f>IF(A467="","",IF(#REF!="","",IF(E467="","",IF(F467="","",IF(G467="","",IF(H467="","",(16-I467)))))))</f>
        <v/>
      </c>
      <c r="K467" s="2" t="str">
        <f>IF(A467="","",IF(#REF!="","",IF(E467="","",IF(F467="","",IF(G467="","",IF(H467="","",(G467-E467)*24)/8+(((H467-INT(H467))-(F467-INT(F467)))*24/8))))))</f>
        <v/>
      </c>
      <c r="U467" s="74">
        <f t="shared" ref="U467" si="453">COUNTIF(T467:T773,1)</f>
        <v>0</v>
      </c>
    </row>
    <row r="468" spans="10:21" x14ac:dyDescent="0.25">
      <c r="J468" s="1" t="str">
        <f>IF(A468="","",IF(#REF!="","",IF(E468="","",IF(F468="","",IF(G468="","",IF(H468="","",(16-I468)))))))</f>
        <v/>
      </c>
      <c r="K468" s="2" t="str">
        <f>IF(A468="","",IF(#REF!="","",IF(E468="","",IF(F468="","",IF(G468="","",IF(H468="","",(G468-E468)*24)/8+(((H468-INT(H468))-(F468-INT(F468)))*24/8))))))</f>
        <v/>
      </c>
      <c r="U468" s="74">
        <f t="shared" ref="U468" si="454">COUNTIF(T468:T774,2)</f>
        <v>0</v>
      </c>
    </row>
    <row r="469" spans="10:21" x14ac:dyDescent="0.25">
      <c r="J469" s="1" t="str">
        <f>IF(A469="","",IF(#REF!="","",IF(E469="","",IF(F469="","",IF(G469="","",IF(H469="","",(16-I469)))))))</f>
        <v/>
      </c>
      <c r="K469" s="2" t="str">
        <f>IF(A469="","",IF(#REF!="","",IF(E469="","",IF(F469="","",IF(G469="","",IF(H469="","",(G469-E469)*24)/8+(((H469-INT(H469))-(F469-INT(F469)))*24/8))))))</f>
        <v/>
      </c>
      <c r="U469" s="74">
        <f t="shared" ref="U469" si="455">COUNTIF(T469:T775,3)</f>
        <v>0</v>
      </c>
    </row>
    <row r="470" spans="10:21" x14ac:dyDescent="0.25">
      <c r="J470" s="1" t="str">
        <f>IF(A470="","",IF(#REF!="","",IF(E470="","",IF(F470="","",IF(G470="","",IF(H470="","",(16-I470)))))))</f>
        <v/>
      </c>
      <c r="K470" s="2" t="str">
        <f>IF(A470="","",IF(#REF!="","",IF(E470="","",IF(F470="","",IF(G470="","",IF(H470="","",(G470-E470)*24)/8+(((H470-INT(H470))-(F470-INT(F470)))*24/8))))))</f>
        <v/>
      </c>
      <c r="U470" s="74">
        <f t="shared" ref="U470" si="456">COUNTIF(T470:T776,1)</f>
        <v>0</v>
      </c>
    </row>
    <row r="471" spans="10:21" x14ac:dyDescent="0.25">
      <c r="J471" s="1" t="str">
        <f>IF(A471="","",IF(#REF!="","",IF(E471="","",IF(F471="","",IF(G471="","",IF(H471="","",(16-I471)))))))</f>
        <v/>
      </c>
      <c r="K471" s="2" t="str">
        <f>IF(A471="","",IF(#REF!="","",IF(E471="","",IF(F471="","",IF(G471="","",IF(H471="","",(G471-E471)*24)/8+(((H471-INT(H471))-(F471-INT(F471)))*24/8))))))</f>
        <v/>
      </c>
      <c r="U471" s="74">
        <f t="shared" ref="U471" si="457">COUNTIF(T471:T777,2)</f>
        <v>0</v>
      </c>
    </row>
    <row r="472" spans="10:21" x14ac:dyDescent="0.25">
      <c r="J472" s="1" t="str">
        <f>IF(A472="","",IF(#REF!="","",IF(E472="","",IF(F472="","",IF(G472="","",IF(H472="","",(16-I472)))))))</f>
        <v/>
      </c>
      <c r="K472" s="2" t="str">
        <f>IF(A472="","",IF(#REF!="","",IF(E472="","",IF(F472="","",IF(G472="","",IF(H472="","",(G472-E472)*24)/8+(((H472-INT(H472))-(F472-INT(F472)))*24/8))))))</f>
        <v/>
      </c>
      <c r="U472" s="74">
        <f t="shared" ref="U472" si="458">COUNTIF(T472:T778,3)</f>
        <v>0</v>
      </c>
    </row>
    <row r="473" spans="10:21" x14ac:dyDescent="0.25">
      <c r="J473" s="1" t="str">
        <f>IF(A473="","",IF(#REF!="","",IF(E473="","",IF(F473="","",IF(G473="","",IF(H473="","",(16-I473)))))))</f>
        <v/>
      </c>
      <c r="K473" s="2" t="str">
        <f>IF(A473="","",IF(#REF!="","",IF(E473="","",IF(F473="","",IF(G473="","",IF(H473="","",(G473-E473)*24)/8+(((H473-INT(H473))-(F473-INT(F473)))*24/8))))))</f>
        <v/>
      </c>
      <c r="U473" s="74">
        <f t="shared" ref="U473" si="459">COUNTIF(T473:T779,1)</f>
        <v>0</v>
      </c>
    </row>
    <row r="474" spans="10:21" x14ac:dyDescent="0.25">
      <c r="J474" s="1" t="str">
        <f>IF(A474="","",IF(#REF!="","",IF(E474="","",IF(F474="","",IF(G474="","",IF(H474="","",(16-I474)))))))</f>
        <v/>
      </c>
      <c r="K474" s="2" t="str">
        <f>IF(A474="","",IF(#REF!="","",IF(E474="","",IF(F474="","",IF(G474="","",IF(H474="","",(G474-E474)*24)/8+(((H474-INT(H474))-(F474-INT(F474)))*24/8))))))</f>
        <v/>
      </c>
      <c r="U474" s="74">
        <f t="shared" ref="U474" si="460">COUNTIF(T474:T780,2)</f>
        <v>0</v>
      </c>
    </row>
    <row r="475" spans="10:21" x14ac:dyDescent="0.25">
      <c r="J475" s="1" t="str">
        <f>IF(A475="","",IF(#REF!="","",IF(E475="","",IF(F475="","",IF(G475="","",IF(H475="","",(16-I475)))))))</f>
        <v/>
      </c>
      <c r="K475" s="2" t="str">
        <f>IF(A475="","",IF(#REF!="","",IF(E475="","",IF(F475="","",IF(G475="","",IF(H475="","",(G475-E475)*24)/8+(((H475-INT(H475))-(F475-INT(F475)))*24/8))))))</f>
        <v/>
      </c>
      <c r="U475" s="74">
        <f t="shared" ref="U475" si="461">COUNTIF(T475:T781,3)</f>
        <v>0</v>
      </c>
    </row>
    <row r="476" spans="10:21" x14ac:dyDescent="0.25">
      <c r="J476" s="1" t="str">
        <f>IF(A476="","",IF(#REF!="","",IF(E476="","",IF(F476="","",IF(G476="","",IF(H476="","",(16-I476)))))))</f>
        <v/>
      </c>
      <c r="K476" s="2" t="str">
        <f>IF(A476="","",IF(#REF!="","",IF(E476="","",IF(F476="","",IF(G476="","",IF(H476="","",(G476-E476)*24)/8+(((H476-INT(H476))-(F476-INT(F476)))*24/8))))))</f>
        <v/>
      </c>
      <c r="U476" s="74">
        <f t="shared" ref="U476" si="462">COUNTIF(T476:T782,1)</f>
        <v>0</v>
      </c>
    </row>
    <row r="477" spans="10:21" x14ac:dyDescent="0.25">
      <c r="J477" s="1" t="str">
        <f>IF(A477="","",IF(#REF!="","",IF(E477="","",IF(F477="","",IF(G477="","",IF(H477="","",(16-I477)))))))</f>
        <v/>
      </c>
      <c r="K477" s="2" t="str">
        <f>IF(A477="","",IF(#REF!="","",IF(E477="","",IF(F477="","",IF(G477="","",IF(H477="","",(G477-E477)*24)/8+(((H477-INT(H477))-(F477-INT(F477)))*24/8))))))</f>
        <v/>
      </c>
      <c r="U477" s="74">
        <f t="shared" ref="U477" si="463">COUNTIF(T477:T783,2)</f>
        <v>0</v>
      </c>
    </row>
    <row r="478" spans="10:21" x14ac:dyDescent="0.25">
      <c r="J478" s="1" t="str">
        <f>IF(A478="","",IF(#REF!="","",IF(E478="","",IF(F478="","",IF(G478="","",IF(H478="","",(16-I478)))))))</f>
        <v/>
      </c>
      <c r="K478" s="2" t="str">
        <f>IF(A478="","",IF(#REF!="","",IF(E478="","",IF(F478="","",IF(G478="","",IF(H478="","",(G478-E478)*24)/8+(((H478-INT(H478))-(F478-INT(F478)))*24/8))))))</f>
        <v/>
      </c>
      <c r="U478" s="74">
        <f t="shared" ref="U478" si="464">COUNTIF(T478:T784,3)</f>
        <v>0</v>
      </c>
    </row>
    <row r="479" spans="10:21" x14ac:dyDescent="0.25">
      <c r="J479" s="1" t="str">
        <f>IF(A479="","",IF(#REF!="","",IF(E479="","",IF(F479="","",IF(G479="","",IF(H479="","",(16-I479)))))))</f>
        <v/>
      </c>
      <c r="K479" s="2" t="str">
        <f>IF(A479="","",IF(#REF!="","",IF(E479="","",IF(F479="","",IF(G479="","",IF(H479="","",(G479-E479)*24)/8+(((H479-INT(H479))-(F479-INT(F479)))*24/8))))))</f>
        <v/>
      </c>
      <c r="U479" s="74">
        <f t="shared" ref="U479" si="465">COUNTIF(T479:T785,1)</f>
        <v>0</v>
      </c>
    </row>
    <row r="480" spans="10:21" x14ac:dyDescent="0.25">
      <c r="J480" s="1" t="str">
        <f>IF(A480="","",IF(#REF!="","",IF(E480="","",IF(F480="","",IF(G480="","",IF(H480="","",(16-I480)))))))</f>
        <v/>
      </c>
      <c r="K480" s="2" t="str">
        <f>IF(A480="","",IF(#REF!="","",IF(E480="","",IF(F480="","",IF(G480="","",IF(H480="","",(G480-E480)*24)/8+(((H480-INT(H480))-(F480-INT(F480)))*24/8))))))</f>
        <v/>
      </c>
      <c r="U480" s="74">
        <f t="shared" ref="U480" si="466">COUNTIF(T480:T786,2)</f>
        <v>0</v>
      </c>
    </row>
    <row r="481" spans="10:21" x14ac:dyDescent="0.25">
      <c r="J481" s="1" t="str">
        <f>IF(A481="","",IF(#REF!="","",IF(E481="","",IF(F481="","",IF(G481="","",IF(H481="","",(16-I481)))))))</f>
        <v/>
      </c>
      <c r="K481" s="2" t="str">
        <f>IF(A481="","",IF(#REF!="","",IF(E481="","",IF(F481="","",IF(G481="","",IF(H481="","",(G481-E481)*24)/8+(((H481-INT(H481))-(F481-INT(F481)))*24/8))))))</f>
        <v/>
      </c>
      <c r="U481" s="74">
        <f t="shared" ref="U481" si="467">COUNTIF(T481:T787,3)</f>
        <v>0</v>
      </c>
    </row>
    <row r="482" spans="10:21" x14ac:dyDescent="0.25">
      <c r="J482" s="1" t="str">
        <f>IF(A482="","",IF(#REF!="","",IF(E482="","",IF(F482="","",IF(G482="","",IF(H482="","",(16-I482)))))))</f>
        <v/>
      </c>
      <c r="K482" s="2" t="str">
        <f>IF(A482="","",IF(#REF!="","",IF(E482="","",IF(F482="","",IF(G482="","",IF(H482="","",(G482-E482)*24)/8+(((H482-INT(H482))-(F482-INT(F482)))*24/8))))))</f>
        <v/>
      </c>
      <c r="U482" s="74">
        <f t="shared" ref="U482" si="468">COUNTIF(T482:T788,1)</f>
        <v>0</v>
      </c>
    </row>
    <row r="483" spans="10:21" x14ac:dyDescent="0.25">
      <c r="J483" s="1" t="str">
        <f>IF(A483="","",IF(#REF!="","",IF(E483="","",IF(F483="","",IF(G483="","",IF(H483="","",(16-I483)))))))</f>
        <v/>
      </c>
      <c r="K483" s="2" t="str">
        <f>IF(A483="","",IF(#REF!="","",IF(E483="","",IF(F483="","",IF(G483="","",IF(H483="","",(G483-E483)*24)/8+(((H483-INT(H483))-(F483-INT(F483)))*24/8))))))</f>
        <v/>
      </c>
      <c r="U483" s="74">
        <f t="shared" ref="U483" si="469">COUNTIF(T483:T789,2)</f>
        <v>0</v>
      </c>
    </row>
    <row r="484" spans="10:21" x14ac:dyDescent="0.25">
      <c r="J484" s="1" t="str">
        <f>IF(A484="","",IF(#REF!="","",IF(E484="","",IF(F484="","",IF(G484="","",IF(H484="","",(16-I484)))))))</f>
        <v/>
      </c>
      <c r="K484" s="2" t="str">
        <f>IF(A484="","",IF(#REF!="","",IF(E484="","",IF(F484="","",IF(G484="","",IF(H484="","",(G484-E484)*24)/8+(((H484-INT(H484))-(F484-INT(F484)))*24/8))))))</f>
        <v/>
      </c>
      <c r="U484" s="74">
        <f t="shared" ref="U484" si="470">COUNTIF(T484:T790,3)</f>
        <v>0</v>
      </c>
    </row>
    <row r="485" spans="10:21" x14ac:dyDescent="0.25">
      <c r="J485" s="1" t="str">
        <f>IF(A485="","",IF(#REF!="","",IF(E485="","",IF(F485="","",IF(G485="","",IF(H485="","",(16-I485)))))))</f>
        <v/>
      </c>
      <c r="K485" s="2" t="str">
        <f>IF(A485="","",IF(#REF!="","",IF(E485="","",IF(F485="","",IF(G485="","",IF(H485="","",(G485-E485)*24)/8+(((H485-INT(H485))-(F485-INT(F485)))*24/8))))))</f>
        <v/>
      </c>
      <c r="U485" s="74">
        <f t="shared" ref="U485" si="471">COUNTIF(T485:T791,1)</f>
        <v>0</v>
      </c>
    </row>
    <row r="486" spans="10:21" x14ac:dyDescent="0.25">
      <c r="J486" s="1" t="str">
        <f>IF(A486="","",IF(#REF!="","",IF(E486="","",IF(F486="","",IF(G486="","",IF(H486="","",(16-I486)))))))</f>
        <v/>
      </c>
      <c r="K486" s="2" t="str">
        <f>IF(A486="","",IF(#REF!="","",IF(E486="","",IF(F486="","",IF(G486="","",IF(H486="","",(G486-E486)*24)/8+(((H486-INT(H486))-(F486-INT(F486)))*24/8))))))</f>
        <v/>
      </c>
      <c r="U486" s="74">
        <f t="shared" ref="U486" si="472">COUNTIF(T486:T792,2)</f>
        <v>0</v>
      </c>
    </row>
    <row r="487" spans="10:21" x14ac:dyDescent="0.25">
      <c r="J487" s="1" t="str">
        <f>IF(A487="","",IF(#REF!="","",IF(E487="","",IF(F487="","",IF(G487="","",IF(H487="","",(16-I487)))))))</f>
        <v/>
      </c>
      <c r="K487" s="2" t="str">
        <f>IF(A487="","",IF(#REF!="","",IF(E487="","",IF(F487="","",IF(G487="","",IF(H487="","",(G487-E487)*24)/8+(((H487-INT(H487))-(F487-INT(F487)))*24/8))))))</f>
        <v/>
      </c>
      <c r="U487" s="74">
        <f t="shared" ref="U487" si="473">COUNTIF(T487:T793,3)</f>
        <v>0</v>
      </c>
    </row>
    <row r="488" spans="10:21" x14ac:dyDescent="0.25">
      <c r="J488" s="1" t="str">
        <f>IF(A488="","",IF(#REF!="","",IF(E488="","",IF(F488="","",IF(G488="","",IF(H488="","",(16-I488)))))))</f>
        <v/>
      </c>
      <c r="K488" s="2" t="str">
        <f>IF(A488="","",IF(#REF!="","",IF(E488="","",IF(F488="","",IF(G488="","",IF(H488="","",(G488-E488)*24)/8+(((H488-INT(H488))-(F488-INT(F488)))*24/8))))))</f>
        <v/>
      </c>
      <c r="U488" s="74">
        <f t="shared" ref="U488" si="474">COUNTIF(T488:T794,1)</f>
        <v>0</v>
      </c>
    </row>
    <row r="489" spans="10:21" x14ac:dyDescent="0.25">
      <c r="J489" s="1" t="str">
        <f>IF(A489="","",IF(#REF!="","",IF(E489="","",IF(F489="","",IF(G489="","",IF(H489="","",(16-I489)))))))</f>
        <v/>
      </c>
      <c r="K489" s="2" t="str">
        <f>IF(A489="","",IF(#REF!="","",IF(E489="","",IF(F489="","",IF(G489="","",IF(H489="","",(G489-E489)*24)/8+(((H489-INT(H489))-(F489-INT(F489)))*24/8))))))</f>
        <v/>
      </c>
      <c r="U489" s="74">
        <f t="shared" ref="U489" si="475">COUNTIF(T489:T795,2)</f>
        <v>0</v>
      </c>
    </row>
    <row r="490" spans="10:21" x14ac:dyDescent="0.25">
      <c r="J490" s="1" t="str">
        <f>IF(A490="","",IF(#REF!="","",IF(E490="","",IF(F490="","",IF(G490="","",IF(H490="","",(16-I490)))))))</f>
        <v/>
      </c>
      <c r="K490" s="2" t="str">
        <f>IF(A490="","",IF(#REF!="","",IF(E490="","",IF(F490="","",IF(G490="","",IF(H490="","",(G490-E490)*24)/8+(((H490-INT(H490))-(F490-INT(F490)))*24/8))))))</f>
        <v/>
      </c>
      <c r="U490" s="74">
        <f t="shared" ref="U490" si="476">COUNTIF(T490:T796,3)</f>
        <v>0</v>
      </c>
    </row>
    <row r="491" spans="10:21" x14ac:dyDescent="0.25">
      <c r="J491" s="1" t="str">
        <f>IF(A491="","",IF(#REF!="","",IF(E491="","",IF(F491="","",IF(G491="","",IF(H491="","",(16-I491)))))))</f>
        <v/>
      </c>
      <c r="K491" s="2" t="str">
        <f>IF(A491="","",IF(#REF!="","",IF(E491="","",IF(F491="","",IF(G491="","",IF(H491="","",(G491-E491)*24)/8+(((H491-INT(H491))-(F491-INT(F491)))*24/8))))))</f>
        <v/>
      </c>
      <c r="U491" s="74">
        <f t="shared" ref="U491" si="477">COUNTIF(T491:T797,1)</f>
        <v>0</v>
      </c>
    </row>
    <row r="492" spans="10:21" x14ac:dyDescent="0.25">
      <c r="J492" s="1" t="str">
        <f>IF(A492="","",IF(#REF!="","",IF(E492="","",IF(F492="","",IF(G492="","",IF(H492="","",(16-I492)))))))</f>
        <v/>
      </c>
      <c r="K492" s="2" t="str">
        <f>IF(A492="","",IF(#REF!="","",IF(E492="","",IF(F492="","",IF(G492="","",IF(H492="","",(G492-E492)*24)/8+(((H492-INT(H492))-(F492-INT(F492)))*24/8))))))</f>
        <v/>
      </c>
      <c r="U492" s="74">
        <f t="shared" ref="U492" si="478">COUNTIF(T492:T798,2)</f>
        <v>0</v>
      </c>
    </row>
    <row r="493" spans="10:21" x14ac:dyDescent="0.25">
      <c r="J493" s="1" t="str">
        <f>IF(A493="","",IF(#REF!="","",IF(E493="","",IF(F493="","",IF(G493="","",IF(H493="","",(16-I493)))))))</f>
        <v/>
      </c>
      <c r="K493" s="2" t="str">
        <f>IF(A493="","",IF(#REF!="","",IF(E493="","",IF(F493="","",IF(G493="","",IF(H493="","",(G493-E493)*24)/8+(((H493-INT(H493))-(F493-INT(F493)))*24/8))))))</f>
        <v/>
      </c>
      <c r="U493" s="74">
        <f t="shared" ref="U493" si="479">COUNTIF(T493:T799,3)</f>
        <v>0</v>
      </c>
    </row>
    <row r="494" spans="10:21" x14ac:dyDescent="0.25">
      <c r="J494" s="1" t="str">
        <f>IF(A494="","",IF(#REF!="","",IF(E494="","",IF(F494="","",IF(G494="","",IF(H494="","",(16-I494)))))))</f>
        <v/>
      </c>
      <c r="K494" s="2" t="str">
        <f>IF(A494="","",IF(#REF!="","",IF(E494="","",IF(F494="","",IF(G494="","",IF(H494="","",(G494-E494)*24)/8+(((H494-INT(H494))-(F494-INT(F494)))*24/8))))))</f>
        <v/>
      </c>
      <c r="U494" s="74">
        <f t="shared" ref="U494" si="480">COUNTIF(T494:T800,1)</f>
        <v>0</v>
      </c>
    </row>
    <row r="495" spans="10:21" x14ac:dyDescent="0.25">
      <c r="J495" s="1" t="str">
        <f>IF(A495="","",IF(#REF!="","",IF(E495="","",IF(F495="","",IF(G495="","",IF(H495="","",(16-I495)))))))</f>
        <v/>
      </c>
      <c r="K495" s="2" t="str">
        <f>IF(A495="","",IF(#REF!="","",IF(E495="","",IF(F495="","",IF(G495="","",IF(H495="","",(G495-E495)*24)/8+(((H495-INT(H495))-(F495-INT(F495)))*24/8))))))</f>
        <v/>
      </c>
      <c r="U495" s="74">
        <f t="shared" ref="U495" si="481">COUNTIF(T495:T801,2)</f>
        <v>0</v>
      </c>
    </row>
    <row r="496" spans="10:21" x14ac:dyDescent="0.25">
      <c r="J496" s="1" t="str">
        <f>IF(A496="","",IF(#REF!="","",IF(E496="","",IF(F496="","",IF(G496="","",IF(H496="","",(16-I496)))))))</f>
        <v/>
      </c>
      <c r="K496" s="2" t="str">
        <f>IF(A496="","",IF(#REF!="","",IF(E496="","",IF(F496="","",IF(G496="","",IF(H496="","",(G496-E496)*24)/8+(((H496-INT(H496))-(F496-INT(F496)))*24/8))))))</f>
        <v/>
      </c>
      <c r="U496" s="74">
        <f t="shared" ref="U496" si="482">COUNTIF(T496:T802,3)</f>
        <v>0</v>
      </c>
    </row>
    <row r="497" spans="10:21" x14ac:dyDescent="0.25">
      <c r="J497" s="1" t="str">
        <f>IF(A497="","",IF(#REF!="","",IF(E497="","",IF(F497="","",IF(G497="","",IF(H497="","",(16-I497)))))))</f>
        <v/>
      </c>
      <c r="K497" s="2" t="str">
        <f>IF(A497="","",IF(#REF!="","",IF(E497="","",IF(F497="","",IF(G497="","",IF(H497="","",(G497-E497)*24)/8+(((H497-INT(H497))-(F497-INT(F497)))*24/8))))))</f>
        <v/>
      </c>
      <c r="U497" s="74">
        <f t="shared" ref="U497" si="483">COUNTIF(T497:T803,1)</f>
        <v>0</v>
      </c>
    </row>
    <row r="498" spans="10:21" x14ac:dyDescent="0.25">
      <c r="J498" s="1" t="str">
        <f>IF(A498="","",IF(#REF!="","",IF(E498="","",IF(F498="","",IF(G498="","",IF(H498="","",(16-I498)))))))</f>
        <v/>
      </c>
      <c r="K498" s="2" t="str">
        <f>IF(A498="","",IF(#REF!="","",IF(E498="","",IF(F498="","",IF(G498="","",IF(H498="","",(G498-E498)*24)/8+(((H498-INT(H498))-(F498-INT(F498)))*24/8))))))</f>
        <v/>
      </c>
      <c r="U498" s="74">
        <f t="shared" ref="U498" si="484">COUNTIF(T498:T804,2)</f>
        <v>0</v>
      </c>
    </row>
    <row r="499" spans="10:21" x14ac:dyDescent="0.25">
      <c r="J499" s="1" t="str">
        <f>IF(A499="","",IF(#REF!="","",IF(E499="","",IF(F499="","",IF(G499="","",IF(H499="","",(16-I499)))))))</f>
        <v/>
      </c>
      <c r="K499" s="2" t="str">
        <f>IF(A499="","",IF(#REF!="","",IF(E499="","",IF(F499="","",IF(G499="","",IF(H499="","",(G499-E499)*24)/8+(((H499-INT(H499))-(F499-INT(F499)))*24/8))))))</f>
        <v/>
      </c>
      <c r="U499" s="74">
        <f t="shared" ref="U499" si="485">COUNTIF(T499:T805,3)</f>
        <v>0</v>
      </c>
    </row>
    <row r="500" spans="10:21" x14ac:dyDescent="0.25">
      <c r="J500" s="1" t="str">
        <f>IF(A500="","",IF(#REF!="","",IF(E500="","",IF(F500="","",IF(G500="","",IF(H500="","",(16-I500)))))))</f>
        <v/>
      </c>
      <c r="K500" s="2" t="str">
        <f>IF(A500="","",IF(#REF!="","",IF(E500="","",IF(F500="","",IF(G500="","",IF(H500="","",(G500-E500)*24)/8+(((H500-INT(H500))-(F500-INT(F500)))*24/8))))))</f>
        <v/>
      </c>
      <c r="U500" s="74">
        <f t="shared" ref="U500" si="486">COUNTIF(T500:T806,1)</f>
        <v>0</v>
      </c>
    </row>
    <row r="501" spans="10:21" x14ac:dyDescent="0.25">
      <c r="J501" s="1" t="str">
        <f>IF(A501="","",IF(#REF!="","",IF(E501="","",IF(F501="","",IF(G501="","",IF(H501="","",(16-I501)))))))</f>
        <v/>
      </c>
      <c r="K501" s="2" t="str">
        <f>IF(A501="","",IF(#REF!="","",IF(E501="","",IF(F501="","",IF(G501="","",IF(H501="","",(G501-E501)*24)/8+(((H501-INT(H501))-(F501-INT(F501)))*24/8))))))</f>
        <v/>
      </c>
      <c r="U501" s="74">
        <f t="shared" ref="U501" si="487">COUNTIF(T501:T807,2)</f>
        <v>0</v>
      </c>
    </row>
    <row r="502" spans="10:21" x14ac:dyDescent="0.25">
      <c r="J502" s="1" t="str">
        <f>IF(A502="","",IF(#REF!="","",IF(E502="","",IF(F502="","",IF(G502="","",IF(H502="","",(16-I502)))))))</f>
        <v/>
      </c>
      <c r="K502" s="2" t="str">
        <f>IF(A502="","",IF(#REF!="","",IF(E502="","",IF(F502="","",IF(G502="","",IF(H502="","",(G502-E502)*24)/8+(((H502-INT(H502))-(F502-INT(F502)))*24/8))))))</f>
        <v/>
      </c>
      <c r="U502" s="74">
        <f t="shared" ref="U502" si="488">COUNTIF(T502:T808,3)</f>
        <v>0</v>
      </c>
    </row>
    <row r="503" spans="10:21" x14ac:dyDescent="0.25">
      <c r="J503" s="1" t="str">
        <f>IF(A503="","",IF(#REF!="","",IF(E503="","",IF(F503="","",IF(G503="","",IF(H503="","",(16-I503)))))))</f>
        <v/>
      </c>
      <c r="K503" s="2" t="str">
        <f>IF(A503="","",IF(#REF!="","",IF(E503="","",IF(F503="","",IF(G503="","",IF(H503="","",(G503-E503)*24)/8+(((H503-INT(H503))-(F503-INT(F503)))*24/8))))))</f>
        <v/>
      </c>
      <c r="U503" s="74">
        <f t="shared" ref="U503" si="489">COUNTIF(T503:T809,1)</f>
        <v>0</v>
      </c>
    </row>
    <row r="504" spans="10:21" x14ac:dyDescent="0.25">
      <c r="J504" s="1" t="str">
        <f>IF(A504="","",IF(#REF!="","",IF(E504="","",IF(F504="","",IF(G504="","",IF(H504="","",(16-I504)))))))</f>
        <v/>
      </c>
      <c r="K504" s="2" t="str">
        <f>IF(A504="","",IF(#REF!="","",IF(E504="","",IF(F504="","",IF(G504="","",IF(H504="","",(G504-E504)*24)/8+(((H504-INT(H504))-(F504-INT(F504)))*24/8))))))</f>
        <v/>
      </c>
      <c r="U504" s="74">
        <f t="shared" ref="U504" si="490">COUNTIF(T504:T810,2)</f>
        <v>0</v>
      </c>
    </row>
    <row r="505" spans="10:21" x14ac:dyDescent="0.25">
      <c r="J505" s="1" t="str">
        <f>IF(A505="","",IF(#REF!="","",IF(E505="","",IF(F505="","",IF(G505="","",IF(H505="","",(16-I505)))))))</f>
        <v/>
      </c>
      <c r="K505" s="2" t="str">
        <f>IF(A505="","",IF(#REF!="","",IF(E505="","",IF(F505="","",IF(G505="","",IF(H505="","",(G505-E505)*24)/8+(((H505-INT(H505))-(F505-INT(F505)))*24/8))))))</f>
        <v/>
      </c>
      <c r="U505" s="74">
        <f t="shared" ref="U505" si="491">COUNTIF(T505:T811,3)</f>
        <v>0</v>
      </c>
    </row>
    <row r="506" spans="10:21" x14ac:dyDescent="0.25">
      <c r="J506" s="1" t="str">
        <f>IF(A506="","",IF(#REF!="","",IF(E506="","",IF(F506="","",IF(G506="","",IF(H506="","",(16-I506)))))))</f>
        <v/>
      </c>
      <c r="K506" s="2" t="str">
        <f>IF(A506="","",IF(#REF!="","",IF(E506="","",IF(F506="","",IF(G506="","",IF(H506="","",(G506-E506)*24)/8+(((H506-INT(H506))-(F506-INT(F506)))*24/8))))))</f>
        <v/>
      </c>
      <c r="U506" s="74">
        <f t="shared" ref="U506" si="492">COUNTIF(T506:T812,1)</f>
        <v>0</v>
      </c>
    </row>
    <row r="507" spans="10:21" x14ac:dyDescent="0.25">
      <c r="J507" s="1" t="str">
        <f>IF(A507="","",IF(#REF!="","",IF(E507="","",IF(F507="","",IF(G507="","",IF(H507="","",(16-I507)))))))</f>
        <v/>
      </c>
      <c r="K507" s="2" t="str">
        <f>IF(A507="","",IF(#REF!="","",IF(E507="","",IF(F507="","",IF(G507="","",IF(H507="","",(G507-E507)*24)/8+(((H507-INT(H507))-(F507-INT(F507)))*24/8))))))</f>
        <v/>
      </c>
      <c r="U507" s="74">
        <f t="shared" ref="U507" si="493">COUNTIF(T507:T813,2)</f>
        <v>0</v>
      </c>
    </row>
    <row r="508" spans="10:21" x14ac:dyDescent="0.25">
      <c r="J508" s="1" t="str">
        <f>IF(A508="","",IF(#REF!="","",IF(E508="","",IF(F508="","",IF(G508="","",IF(H508="","",(16-I508)))))))</f>
        <v/>
      </c>
      <c r="K508" s="2" t="str">
        <f>IF(A508="","",IF(#REF!="","",IF(E508="","",IF(F508="","",IF(G508="","",IF(H508="","",(G508-E508)*24)/8+(((H508-INT(H508))-(F508-INT(F508)))*24/8))))))</f>
        <v/>
      </c>
      <c r="U508" s="74">
        <f t="shared" ref="U508" si="494">COUNTIF(T508:T814,3)</f>
        <v>0</v>
      </c>
    </row>
    <row r="509" spans="10:21" x14ac:dyDescent="0.25">
      <c r="J509" s="1" t="str">
        <f>IF(A509="","",IF(#REF!="","",IF(E509="","",IF(F509="","",IF(G509="","",IF(H509="","",(16-I509)))))))</f>
        <v/>
      </c>
      <c r="K509" s="2" t="str">
        <f>IF(A509="","",IF(#REF!="","",IF(E509="","",IF(F509="","",IF(G509="","",IF(H509="","",(G509-E509)*24)/8+(((H509-INT(H509))-(F509-INT(F509)))*24/8))))))</f>
        <v/>
      </c>
      <c r="U509" s="74">
        <f t="shared" ref="U509" si="495">COUNTIF(T509:T815,1)</f>
        <v>0</v>
      </c>
    </row>
    <row r="510" spans="10:21" x14ac:dyDescent="0.25">
      <c r="J510" s="1" t="str">
        <f>IF(A510="","",IF(#REF!="","",IF(E510="","",IF(F510="","",IF(G510="","",IF(H510="","",(16-I510)))))))</f>
        <v/>
      </c>
      <c r="K510" s="2" t="str">
        <f>IF(A510="","",IF(#REF!="","",IF(E510="","",IF(F510="","",IF(G510="","",IF(H510="","",(G510-E510)*24)/8+(((H510-INT(H510))-(F510-INT(F510)))*24/8))))))</f>
        <v/>
      </c>
      <c r="U510" s="74">
        <f t="shared" ref="U510" si="496">COUNTIF(T510:T816,2)</f>
        <v>0</v>
      </c>
    </row>
    <row r="511" spans="10:21" x14ac:dyDescent="0.25">
      <c r="J511" s="1" t="str">
        <f>IF(A511="","",IF(#REF!="","",IF(E511="","",IF(F511="","",IF(G511="","",IF(H511="","",(16-I511)))))))</f>
        <v/>
      </c>
      <c r="K511" s="2" t="str">
        <f>IF(A511="","",IF(#REF!="","",IF(E511="","",IF(F511="","",IF(G511="","",IF(H511="","",(G511-E511)*24)/8+(((H511-INT(H511))-(F511-INT(F511)))*24/8))))))</f>
        <v/>
      </c>
      <c r="U511" s="74">
        <f t="shared" ref="U511" si="497">COUNTIF(T511:T817,3)</f>
        <v>0</v>
      </c>
    </row>
    <row r="512" spans="10:21" x14ac:dyDescent="0.25">
      <c r="J512" s="1" t="str">
        <f>IF(A512="","",IF(#REF!="","",IF(E512="","",IF(F512="","",IF(G512="","",IF(H512="","",(16-I512)))))))</f>
        <v/>
      </c>
      <c r="K512" s="2" t="str">
        <f>IF(A512="","",IF(#REF!="","",IF(E512="","",IF(F512="","",IF(G512="","",IF(H512="","",(G512-E512)*24)/8+(((H512-INT(H512))-(F512-INT(F512)))*24/8))))))</f>
        <v/>
      </c>
      <c r="U512" s="74">
        <f t="shared" ref="U512" si="498">COUNTIF(T512:T818,1)</f>
        <v>0</v>
      </c>
    </row>
    <row r="513" spans="10:21" x14ac:dyDescent="0.25">
      <c r="J513" s="1" t="str">
        <f>IF(A513="","",IF(#REF!="","",IF(E513="","",IF(F513="","",IF(G513="","",IF(H513="","",(16-I513)))))))</f>
        <v/>
      </c>
      <c r="K513" s="2" t="str">
        <f>IF(A513="","",IF(#REF!="","",IF(E513="","",IF(F513="","",IF(G513="","",IF(H513="","",(G513-E513)*24)/8+(((H513-INT(H513))-(F513-INT(F513)))*24/8))))))</f>
        <v/>
      </c>
      <c r="U513" s="74">
        <f t="shared" ref="U513" si="499">COUNTIF(T513:T819,2)</f>
        <v>0</v>
      </c>
    </row>
    <row r="514" spans="10:21" x14ac:dyDescent="0.25">
      <c r="J514" s="1" t="str">
        <f>IF(A514="","",IF(#REF!="","",IF(E514="","",IF(F514="","",IF(G514="","",IF(H514="","",(16-I514)))))))</f>
        <v/>
      </c>
      <c r="K514" s="2" t="str">
        <f>IF(A514="","",IF(#REF!="","",IF(E514="","",IF(F514="","",IF(G514="","",IF(H514="","",(G514-E514)*24)/8+(((H514-INT(H514))-(F514-INT(F514)))*24/8))))))</f>
        <v/>
      </c>
      <c r="U514" s="74">
        <f t="shared" ref="U514" si="500">COUNTIF(T514:T820,3)</f>
        <v>0</v>
      </c>
    </row>
    <row r="515" spans="10:21" x14ac:dyDescent="0.25">
      <c r="J515" s="1" t="str">
        <f>IF(A515="","",IF(#REF!="","",IF(E515="","",IF(F515="","",IF(G515="","",IF(H515="","",(16-I515)))))))</f>
        <v/>
      </c>
      <c r="K515" s="2" t="str">
        <f>IF(A515="","",IF(#REF!="","",IF(E515="","",IF(F515="","",IF(G515="","",IF(H515="","",(G515-E515)*24)/8+(((H515-INT(H515))-(F515-INT(F515)))*24/8))))))</f>
        <v/>
      </c>
      <c r="U515" s="74">
        <f t="shared" ref="U515" si="501">COUNTIF(T515:T821,1)</f>
        <v>0</v>
      </c>
    </row>
    <row r="516" spans="10:21" x14ac:dyDescent="0.25">
      <c r="J516" s="1" t="str">
        <f>IF(A516="","",IF(#REF!="","",IF(E516="","",IF(F516="","",IF(G516="","",IF(H516="","",(16-I516)))))))</f>
        <v/>
      </c>
      <c r="K516" s="2" t="str">
        <f>IF(A516="","",IF(#REF!="","",IF(E516="","",IF(F516="","",IF(G516="","",IF(H516="","",(G516-E516)*24)/8+(((H516-INT(H516))-(F516-INT(F516)))*24/8))))))</f>
        <v/>
      </c>
      <c r="U516" s="74">
        <f t="shared" ref="U516" si="502">COUNTIF(T516:T822,2)</f>
        <v>0</v>
      </c>
    </row>
    <row r="517" spans="10:21" x14ac:dyDescent="0.25">
      <c r="J517" s="1" t="str">
        <f>IF(A517="","",IF(#REF!="","",IF(E517="","",IF(F517="","",IF(G517="","",IF(H517="","",(16-I517)))))))</f>
        <v/>
      </c>
      <c r="K517" s="2" t="str">
        <f>IF(A517="","",IF(#REF!="","",IF(E517="","",IF(F517="","",IF(G517="","",IF(H517="","",(G517-E517)*24)/8+(((H517-INT(H517))-(F517-INT(F517)))*24/8))))))</f>
        <v/>
      </c>
      <c r="U517" s="74">
        <f t="shared" ref="U517" si="503">COUNTIF(T517:T823,3)</f>
        <v>0</v>
      </c>
    </row>
    <row r="518" spans="10:21" x14ac:dyDescent="0.25">
      <c r="J518" s="1" t="str">
        <f>IF(A518="","",IF(#REF!="","",IF(E518="","",IF(F518="","",IF(G518="","",IF(H518="","",(16-I518)))))))</f>
        <v/>
      </c>
      <c r="K518" s="2" t="str">
        <f>IF(A518="","",IF(#REF!="","",IF(E518="","",IF(F518="","",IF(G518="","",IF(H518="","",(G518-E518)*24)/8+(((H518-INT(H518))-(F518-INT(F518)))*24/8))))))</f>
        <v/>
      </c>
      <c r="U518" s="74">
        <f t="shared" ref="U518" si="504">COUNTIF(T518:T824,1)</f>
        <v>0</v>
      </c>
    </row>
    <row r="519" spans="10:21" x14ac:dyDescent="0.25">
      <c r="J519" s="1" t="str">
        <f>IF(A519="","",IF(#REF!="","",IF(E519="","",IF(F519="","",IF(G519="","",IF(H519="","",(16-I519)))))))</f>
        <v/>
      </c>
      <c r="K519" s="2" t="str">
        <f>IF(A519="","",IF(#REF!="","",IF(E519="","",IF(F519="","",IF(G519="","",IF(H519="","",(G519-E519)*24)/8+(((H519-INT(H519))-(F519-INT(F519)))*24/8))))))</f>
        <v/>
      </c>
      <c r="U519" s="74">
        <f t="shared" ref="U519" si="505">COUNTIF(T519:T825,2)</f>
        <v>0</v>
      </c>
    </row>
    <row r="520" spans="10:21" x14ac:dyDescent="0.25">
      <c r="J520" s="1" t="str">
        <f>IF(A520="","",IF(#REF!="","",IF(E520="","",IF(F520="","",IF(G520="","",IF(H520="","",(16-I520)))))))</f>
        <v/>
      </c>
      <c r="K520" s="2" t="str">
        <f>IF(A520="","",IF(#REF!="","",IF(E520="","",IF(F520="","",IF(G520="","",IF(H520="","",(G520-E520)*24)/8+(((H520-INT(H520))-(F520-INT(F520)))*24/8))))))</f>
        <v/>
      </c>
      <c r="U520" s="74">
        <f t="shared" ref="U520" si="506">COUNTIF(T520:T826,3)</f>
        <v>0</v>
      </c>
    </row>
    <row r="521" spans="10:21" x14ac:dyDescent="0.25">
      <c r="J521" s="1" t="str">
        <f>IF(A521="","",IF(#REF!="","",IF(E521="","",IF(F521="","",IF(G521="","",IF(H521="","",(16-I521)))))))</f>
        <v/>
      </c>
      <c r="K521" s="2" t="str">
        <f>IF(A521="","",IF(#REF!="","",IF(E521="","",IF(F521="","",IF(G521="","",IF(H521="","",(G521-E521)*24)/8+(((H521-INT(H521))-(F521-INT(F521)))*24/8))))))</f>
        <v/>
      </c>
      <c r="U521" s="74">
        <f t="shared" ref="U521" si="507">COUNTIF(T521:T827,1)</f>
        <v>0</v>
      </c>
    </row>
    <row r="522" spans="10:21" x14ac:dyDescent="0.25">
      <c r="J522" s="1" t="str">
        <f>IF(A522="","",IF(#REF!="","",IF(E522="","",IF(F522="","",IF(G522="","",IF(H522="","",(16-I522)))))))</f>
        <v/>
      </c>
      <c r="K522" s="2" t="str">
        <f>IF(A522="","",IF(#REF!="","",IF(E522="","",IF(F522="","",IF(G522="","",IF(H522="","",(G522-E522)*24)/8+(((H522-INT(H522))-(F522-INT(F522)))*24/8))))))</f>
        <v/>
      </c>
      <c r="U522" s="74">
        <f t="shared" ref="U522" si="508">COUNTIF(T522:T828,2)</f>
        <v>0</v>
      </c>
    </row>
    <row r="523" spans="10:21" x14ac:dyDescent="0.25">
      <c r="J523" s="1" t="str">
        <f>IF(A523="","",IF(#REF!="","",IF(E523="","",IF(F523="","",IF(G523="","",IF(H523="","",(16-I523)))))))</f>
        <v/>
      </c>
      <c r="K523" s="2" t="str">
        <f>IF(A523="","",IF(#REF!="","",IF(E523="","",IF(F523="","",IF(G523="","",IF(H523="","",(G523-E523)*24)/8+(((H523-INT(H523))-(F523-INT(F523)))*24/8))))))</f>
        <v/>
      </c>
      <c r="U523" s="74">
        <f t="shared" ref="U523" si="509">COUNTIF(T523:T829,3)</f>
        <v>0</v>
      </c>
    </row>
    <row r="524" spans="10:21" x14ac:dyDescent="0.25">
      <c r="J524" s="1" t="str">
        <f>IF(A524="","",IF(#REF!="","",IF(E524="","",IF(F524="","",IF(G524="","",IF(H524="","",(16-I524)))))))</f>
        <v/>
      </c>
      <c r="K524" s="2" t="str">
        <f>IF(A524="","",IF(#REF!="","",IF(E524="","",IF(F524="","",IF(G524="","",IF(H524="","",(G524-E524)*24)/8+(((H524-INT(H524))-(F524-INT(F524)))*24/8))))))</f>
        <v/>
      </c>
      <c r="U524" s="74">
        <f t="shared" ref="U524" si="510">COUNTIF(T524:T830,1)</f>
        <v>0</v>
      </c>
    </row>
    <row r="525" spans="10:21" x14ac:dyDescent="0.25">
      <c r="J525" s="1" t="str">
        <f>IF(A525="","",IF(#REF!="","",IF(E525="","",IF(F525="","",IF(G525="","",IF(H525="","",(16-I525)))))))</f>
        <v/>
      </c>
      <c r="K525" s="2" t="str">
        <f>IF(A525="","",IF(#REF!="","",IF(E525="","",IF(F525="","",IF(G525="","",IF(H525="","",(G525-E525)*24)/8+(((H525-INT(H525))-(F525-INT(F525)))*24/8))))))</f>
        <v/>
      </c>
      <c r="U525" s="74">
        <f t="shared" ref="U525" si="511">COUNTIF(T525:T831,2)</f>
        <v>0</v>
      </c>
    </row>
    <row r="526" spans="10:21" x14ac:dyDescent="0.25">
      <c r="J526" s="1" t="str">
        <f>IF(A526="","",IF(#REF!="","",IF(E526="","",IF(F526="","",IF(G526="","",IF(H526="","",(16-I526)))))))</f>
        <v/>
      </c>
      <c r="K526" s="2" t="str">
        <f>IF(A526="","",IF(#REF!="","",IF(E526="","",IF(F526="","",IF(G526="","",IF(H526="","",(G526-E526)*24)/8+(((H526-INT(H526))-(F526-INT(F526)))*24/8))))))</f>
        <v/>
      </c>
      <c r="U526" s="74">
        <f t="shared" ref="U526" si="512">COUNTIF(T526:T832,3)</f>
        <v>0</v>
      </c>
    </row>
    <row r="527" spans="10:21" x14ac:dyDescent="0.25">
      <c r="J527" s="1" t="str">
        <f>IF(A527="","",IF(#REF!="","",IF(E527="","",IF(F527="","",IF(G527="","",IF(H527="","",(16-I527)))))))</f>
        <v/>
      </c>
      <c r="K527" s="2" t="str">
        <f>IF(A527="","",IF(#REF!="","",IF(E527="","",IF(F527="","",IF(G527="","",IF(H527="","",(G527-E527)*24)/8+(((H527-INT(H527))-(F527-INT(F527)))*24/8))))))</f>
        <v/>
      </c>
      <c r="U527" s="74">
        <f t="shared" ref="U527" si="513">COUNTIF(T527:T833,1)</f>
        <v>0</v>
      </c>
    </row>
    <row r="528" spans="10:21" x14ac:dyDescent="0.25">
      <c r="J528" s="1" t="str">
        <f>IF(A528="","",IF(#REF!="","",IF(E528="","",IF(F528="","",IF(G528="","",IF(H528="","",(16-I528)))))))</f>
        <v/>
      </c>
      <c r="K528" s="2" t="str">
        <f>IF(A528="","",IF(#REF!="","",IF(E528="","",IF(F528="","",IF(G528="","",IF(H528="","",(G528-E528)*24)/8+(((H528-INT(H528))-(F528-INT(F528)))*24/8))))))</f>
        <v/>
      </c>
      <c r="U528" s="74">
        <f t="shared" ref="U528" si="514">COUNTIF(T528:T834,2)</f>
        <v>0</v>
      </c>
    </row>
    <row r="529" spans="10:21" x14ac:dyDescent="0.25">
      <c r="J529" s="1" t="str">
        <f>IF(A529="","",IF(#REF!="","",IF(E529="","",IF(F529="","",IF(G529="","",IF(H529="","",(16-I529)))))))</f>
        <v/>
      </c>
      <c r="K529" s="2" t="str">
        <f>IF(A529="","",IF(#REF!="","",IF(E529="","",IF(F529="","",IF(G529="","",IF(H529="","",(G529-E529)*24)/8+(((H529-INT(H529))-(F529-INT(F529)))*24/8))))))</f>
        <v/>
      </c>
      <c r="U529" s="74">
        <f t="shared" ref="U529" si="515">COUNTIF(T529:T835,3)</f>
        <v>0</v>
      </c>
    </row>
    <row r="530" spans="10:21" x14ac:dyDescent="0.25">
      <c r="J530" s="1" t="str">
        <f>IF(A530="","",IF(#REF!="","",IF(E530="","",IF(F530="","",IF(G530="","",IF(H530="","",(16-I530)))))))</f>
        <v/>
      </c>
      <c r="K530" s="2" t="str">
        <f>IF(A530="","",IF(#REF!="","",IF(E530="","",IF(F530="","",IF(G530="","",IF(H530="","",(G530-E530)*24)/8+(((H530-INT(H530))-(F530-INT(F530)))*24/8))))))</f>
        <v/>
      </c>
      <c r="U530" s="74">
        <f t="shared" ref="U530" si="516">COUNTIF(T530:T836,1)</f>
        <v>0</v>
      </c>
    </row>
    <row r="531" spans="10:21" x14ac:dyDescent="0.25">
      <c r="J531" s="1" t="str">
        <f>IF(A531="","",IF(#REF!="","",IF(E531="","",IF(F531="","",IF(G531="","",IF(H531="","",(16-I531)))))))</f>
        <v/>
      </c>
      <c r="K531" s="2" t="str">
        <f>IF(A531="","",IF(#REF!="","",IF(E531="","",IF(F531="","",IF(G531="","",IF(H531="","",(G531-E531)*24)/8+(((H531-INT(H531))-(F531-INT(F531)))*24/8))))))</f>
        <v/>
      </c>
      <c r="U531" s="74">
        <f t="shared" ref="U531" si="517">COUNTIF(T531:T837,2)</f>
        <v>0</v>
      </c>
    </row>
    <row r="532" spans="10:21" x14ac:dyDescent="0.25">
      <c r="J532" s="1" t="str">
        <f>IF(A532="","",IF(#REF!="","",IF(E532="","",IF(F532="","",IF(G532="","",IF(H532="","",(16-I532)))))))</f>
        <v/>
      </c>
      <c r="K532" s="2" t="str">
        <f>IF(A532="","",IF(#REF!="","",IF(E532="","",IF(F532="","",IF(G532="","",IF(H532="","",(G532-E532)*24)/8+(((H532-INT(H532))-(F532-INT(F532)))*24/8))))))</f>
        <v/>
      </c>
      <c r="U532" s="74">
        <f t="shared" ref="U532" si="518">COUNTIF(T532:T838,3)</f>
        <v>0</v>
      </c>
    </row>
    <row r="533" spans="10:21" x14ac:dyDescent="0.25">
      <c r="J533" s="1" t="str">
        <f>IF(A533="","",IF(#REF!="","",IF(E533="","",IF(F533="","",IF(G533="","",IF(H533="","",(16-I533)))))))</f>
        <v/>
      </c>
      <c r="K533" s="2" t="str">
        <f>IF(A533="","",IF(#REF!="","",IF(E533="","",IF(F533="","",IF(G533="","",IF(H533="","",(G533-E533)*24)/8+(((H533-INT(H533))-(F533-INT(F533)))*24/8))))))</f>
        <v/>
      </c>
      <c r="U533" s="74">
        <f t="shared" ref="U533" si="519">COUNTIF(T533:T839,1)</f>
        <v>0</v>
      </c>
    </row>
    <row r="534" spans="10:21" x14ac:dyDescent="0.25">
      <c r="J534" s="1" t="str">
        <f>IF(A534="","",IF(#REF!="","",IF(E534="","",IF(F534="","",IF(G534="","",IF(H534="","",(16-I534)))))))</f>
        <v/>
      </c>
      <c r="K534" s="2" t="str">
        <f>IF(A534="","",IF(#REF!="","",IF(E534="","",IF(F534="","",IF(G534="","",IF(H534="","",(G534-E534)*24)/8+(((H534-INT(H534))-(F534-INT(F534)))*24/8))))))</f>
        <v/>
      </c>
      <c r="U534" s="74">
        <f t="shared" ref="U534" si="520">COUNTIF(T534:T840,2)</f>
        <v>0</v>
      </c>
    </row>
    <row r="535" spans="10:21" x14ac:dyDescent="0.25">
      <c r="J535" s="1" t="str">
        <f>IF(A535="","",IF(#REF!="","",IF(E535="","",IF(F535="","",IF(G535="","",IF(H535="","",(16-I535)))))))</f>
        <v/>
      </c>
      <c r="K535" s="2" t="str">
        <f>IF(A535="","",IF(#REF!="","",IF(E535="","",IF(F535="","",IF(G535="","",IF(H535="","",(G535-E535)*24)/8+(((H535-INT(H535))-(F535-INT(F535)))*24/8))))))</f>
        <v/>
      </c>
      <c r="U535" s="74">
        <f t="shared" ref="U535" si="521">COUNTIF(T535:T841,3)</f>
        <v>0</v>
      </c>
    </row>
    <row r="536" spans="10:21" x14ac:dyDescent="0.25">
      <c r="J536" s="1" t="str">
        <f>IF(A536="","",IF(#REF!="","",IF(E536="","",IF(F536="","",IF(G536="","",IF(H536="","",(16-I536)))))))</f>
        <v/>
      </c>
      <c r="K536" s="2" t="str">
        <f>IF(A536="","",IF(#REF!="","",IF(E536="","",IF(F536="","",IF(G536="","",IF(H536="","",(G536-E536)*24)/8+(((H536-INT(H536))-(F536-INT(F536)))*24/8))))))</f>
        <v/>
      </c>
      <c r="U536" s="74">
        <f t="shared" ref="U536" si="522">COUNTIF(T536:T842,1)</f>
        <v>0</v>
      </c>
    </row>
    <row r="537" spans="10:21" x14ac:dyDescent="0.25">
      <c r="J537" s="1" t="str">
        <f>IF(A537="","",IF(#REF!="","",IF(E537="","",IF(F537="","",IF(G537="","",IF(H537="","",(16-I537)))))))</f>
        <v/>
      </c>
      <c r="K537" s="2" t="str">
        <f>IF(A537="","",IF(#REF!="","",IF(E537="","",IF(F537="","",IF(G537="","",IF(H537="","",(G537-E537)*24)/8+(((H537-INT(H537))-(F537-INT(F537)))*24/8))))))</f>
        <v/>
      </c>
      <c r="U537" s="74">
        <f t="shared" ref="U537" si="523">COUNTIF(T537:T843,2)</f>
        <v>0</v>
      </c>
    </row>
    <row r="538" spans="10:21" x14ac:dyDescent="0.25">
      <c r="J538" s="1" t="str">
        <f>IF(A538="","",IF(#REF!="","",IF(E538="","",IF(F538="","",IF(G538="","",IF(H538="","",(16-I538)))))))</f>
        <v/>
      </c>
      <c r="K538" s="2" t="str">
        <f>IF(A538="","",IF(#REF!="","",IF(E538="","",IF(F538="","",IF(G538="","",IF(H538="","",(G538-E538)*24)/8+(((H538-INT(H538))-(F538-INT(F538)))*24/8))))))</f>
        <v/>
      </c>
      <c r="U538" s="74">
        <f t="shared" ref="U538" si="524">COUNTIF(T538:T844,3)</f>
        <v>0</v>
      </c>
    </row>
    <row r="539" spans="10:21" x14ac:dyDescent="0.25">
      <c r="J539" s="1" t="str">
        <f>IF(A539="","",IF(#REF!="","",IF(E539="","",IF(F539="","",IF(G539="","",IF(H539="","",(16-I539)))))))</f>
        <v/>
      </c>
      <c r="K539" s="2" t="str">
        <f>IF(A539="","",IF(#REF!="","",IF(E539="","",IF(F539="","",IF(G539="","",IF(H539="","",(G539-E539)*24)/8+(((H539-INT(H539))-(F539-INT(F539)))*24/8))))))</f>
        <v/>
      </c>
      <c r="U539" s="74">
        <f t="shared" ref="U539" si="525">COUNTIF(T539:T845,1)</f>
        <v>0</v>
      </c>
    </row>
    <row r="540" spans="10:21" x14ac:dyDescent="0.25">
      <c r="J540" s="1" t="str">
        <f>IF(A540="","",IF(#REF!="","",IF(E540="","",IF(F540="","",IF(G540="","",IF(H540="","",(16-I540)))))))</f>
        <v/>
      </c>
      <c r="K540" s="2" t="str">
        <f>IF(A540="","",IF(#REF!="","",IF(E540="","",IF(F540="","",IF(G540="","",IF(H540="","",(G540-E540)*24)/8+(((H540-INT(H540))-(F540-INT(F540)))*24/8))))))</f>
        <v/>
      </c>
      <c r="U540" s="74">
        <f t="shared" ref="U540" si="526">COUNTIF(T540:T846,2)</f>
        <v>0</v>
      </c>
    </row>
    <row r="541" spans="10:21" x14ac:dyDescent="0.25">
      <c r="J541" s="1" t="str">
        <f>IF(A541="","",IF(#REF!="","",IF(E541="","",IF(F541="","",IF(G541="","",IF(H541="","",(16-I541)))))))</f>
        <v/>
      </c>
      <c r="K541" s="2" t="str">
        <f>IF(A541="","",IF(#REF!="","",IF(E541="","",IF(F541="","",IF(G541="","",IF(H541="","",(G541-E541)*24)/8+(((H541-INT(H541))-(F541-INT(F541)))*24/8))))))</f>
        <v/>
      </c>
      <c r="U541" s="74">
        <f t="shared" ref="U541" si="527">COUNTIF(T541:T847,3)</f>
        <v>0</v>
      </c>
    </row>
    <row r="542" spans="10:21" x14ac:dyDescent="0.25">
      <c r="J542" s="1" t="str">
        <f>IF(A542="","",IF(#REF!="","",IF(E542="","",IF(F542="","",IF(G542="","",IF(H542="","",(16-I542)))))))</f>
        <v/>
      </c>
      <c r="K542" s="2" t="str">
        <f>IF(A542="","",IF(#REF!="","",IF(E542="","",IF(F542="","",IF(G542="","",IF(H542="","",(G542-E542)*24)/8+(((H542-INT(H542))-(F542-INT(F542)))*24/8))))))</f>
        <v/>
      </c>
      <c r="U542" s="74">
        <f t="shared" ref="U542" si="528">COUNTIF(T542:T848,1)</f>
        <v>0</v>
      </c>
    </row>
    <row r="543" spans="10:21" x14ac:dyDescent="0.25">
      <c r="J543" s="1" t="str">
        <f>IF(A543="","",IF(#REF!="","",IF(E543="","",IF(F543="","",IF(G543="","",IF(H543="","",(16-I543)))))))</f>
        <v/>
      </c>
      <c r="K543" s="2" t="str">
        <f>IF(A543="","",IF(#REF!="","",IF(E543="","",IF(F543="","",IF(G543="","",IF(H543="","",(G543-E543)*24)/8+(((H543-INT(H543))-(F543-INT(F543)))*24/8))))))</f>
        <v/>
      </c>
      <c r="U543" s="74">
        <f t="shared" ref="U543" si="529">COUNTIF(T543:T849,2)</f>
        <v>0</v>
      </c>
    </row>
    <row r="544" spans="10:21" x14ac:dyDescent="0.25">
      <c r="J544" s="1" t="str">
        <f>IF(A544="","",IF(#REF!="","",IF(E544="","",IF(F544="","",IF(G544="","",IF(H544="","",(16-I544)))))))</f>
        <v/>
      </c>
      <c r="K544" s="2" t="str">
        <f>IF(A544="","",IF(#REF!="","",IF(E544="","",IF(F544="","",IF(G544="","",IF(H544="","",(G544-E544)*24)/8+(((H544-INT(H544))-(F544-INT(F544)))*24/8))))))</f>
        <v/>
      </c>
      <c r="U544" s="74">
        <f t="shared" ref="U544" si="530">COUNTIF(T544:T850,3)</f>
        <v>0</v>
      </c>
    </row>
    <row r="545" spans="10:21" x14ac:dyDescent="0.25">
      <c r="J545" s="1" t="str">
        <f>IF(A545="","",IF(#REF!="","",IF(E545="","",IF(F545="","",IF(G545="","",IF(H545="","",(16-I545)))))))</f>
        <v/>
      </c>
      <c r="K545" s="2" t="str">
        <f>IF(A545="","",IF(#REF!="","",IF(E545="","",IF(F545="","",IF(G545="","",IF(H545="","",(G545-E545)*24)/8+(((H545-INT(H545))-(F545-INT(F545)))*24/8))))))</f>
        <v/>
      </c>
      <c r="U545" s="74">
        <f t="shared" ref="U545" si="531">COUNTIF(T545:T851,1)</f>
        <v>0</v>
      </c>
    </row>
    <row r="546" spans="10:21" x14ac:dyDescent="0.25">
      <c r="J546" s="1" t="str">
        <f>IF(A546="","",IF(#REF!="","",IF(E546="","",IF(F546="","",IF(G546="","",IF(H546="","",(16-I546)))))))</f>
        <v/>
      </c>
      <c r="K546" s="2" t="str">
        <f>IF(A546="","",IF(#REF!="","",IF(E546="","",IF(F546="","",IF(G546="","",IF(H546="","",(G546-E546)*24)/8+(((H546-INT(H546))-(F546-INT(F546)))*24/8))))))</f>
        <v/>
      </c>
      <c r="U546" s="74">
        <f t="shared" ref="U546" si="532">COUNTIF(T546:T852,2)</f>
        <v>0</v>
      </c>
    </row>
    <row r="547" spans="10:21" x14ac:dyDescent="0.25">
      <c r="J547" s="1" t="str">
        <f>IF(A547="","",IF(#REF!="","",IF(E547="","",IF(F547="","",IF(G547="","",IF(H547="","",(16-I547)))))))</f>
        <v/>
      </c>
      <c r="K547" s="2" t="str">
        <f>IF(A547="","",IF(#REF!="","",IF(E547="","",IF(F547="","",IF(G547="","",IF(H547="","",(G547-E547)*24)/8+(((H547-INT(H547))-(F547-INT(F547)))*24/8))))))</f>
        <v/>
      </c>
      <c r="U547" s="74">
        <f t="shared" ref="U547" si="533">COUNTIF(T547:T853,3)</f>
        <v>0</v>
      </c>
    </row>
    <row r="548" spans="10:21" x14ac:dyDescent="0.25">
      <c r="J548" s="1" t="str">
        <f>IF(A548="","",IF(#REF!="","",IF(E548="","",IF(F548="","",IF(G548="","",IF(H548="","",(16-I548)))))))</f>
        <v/>
      </c>
      <c r="K548" s="2" t="str">
        <f>IF(A548="","",IF(#REF!="","",IF(E548="","",IF(F548="","",IF(G548="","",IF(H548="","",(G548-E548)*24)/8+(((H548-INT(H548))-(F548-INT(F548)))*24/8))))))</f>
        <v/>
      </c>
      <c r="U548" s="74">
        <f t="shared" ref="U548" si="534">COUNTIF(T548:T854,1)</f>
        <v>0</v>
      </c>
    </row>
    <row r="549" spans="10:21" x14ac:dyDescent="0.25">
      <c r="J549" s="1" t="str">
        <f>IF(A549="","",IF(#REF!="","",IF(E549="","",IF(F549="","",IF(G549="","",IF(H549="","",(16-I549)))))))</f>
        <v/>
      </c>
      <c r="K549" s="2" t="str">
        <f>IF(A549="","",IF(#REF!="","",IF(E549="","",IF(F549="","",IF(G549="","",IF(H549="","",(G549-E549)*24)/8+(((H549-INT(H549))-(F549-INT(F549)))*24/8))))))</f>
        <v/>
      </c>
      <c r="U549" s="74">
        <f t="shared" ref="U549" si="535">COUNTIF(T549:T855,2)</f>
        <v>0</v>
      </c>
    </row>
    <row r="550" spans="10:21" x14ac:dyDescent="0.25">
      <c r="J550" s="1" t="str">
        <f>IF(A550="","",IF(#REF!="","",IF(E550="","",IF(F550="","",IF(G550="","",IF(H550="","",(16-I550)))))))</f>
        <v/>
      </c>
      <c r="K550" s="2" t="str">
        <f>IF(A550="","",IF(#REF!="","",IF(E550="","",IF(F550="","",IF(G550="","",IF(H550="","",(G550-E550)*24)/8+(((H550-INT(H550))-(F550-INT(F550)))*24/8))))))</f>
        <v/>
      </c>
      <c r="U550" s="74">
        <f t="shared" ref="U550" si="536">COUNTIF(T550:T856,3)</f>
        <v>0</v>
      </c>
    </row>
    <row r="551" spans="10:21" x14ac:dyDescent="0.25">
      <c r="J551" s="1" t="str">
        <f>IF(A551="","",IF(#REF!="","",IF(E551="","",IF(F551="","",IF(G551="","",IF(H551="","",(16-I551)))))))</f>
        <v/>
      </c>
      <c r="K551" s="2" t="str">
        <f>IF(A551="","",IF(#REF!="","",IF(E551="","",IF(F551="","",IF(G551="","",IF(H551="","",(G551-E551)*24)/8+(((H551-INT(H551))-(F551-INT(F551)))*24/8))))))</f>
        <v/>
      </c>
      <c r="U551" s="74">
        <f t="shared" ref="U551" si="537">COUNTIF(T551:T857,1)</f>
        <v>0</v>
      </c>
    </row>
    <row r="552" spans="10:21" x14ac:dyDescent="0.25">
      <c r="J552" s="1" t="str">
        <f>IF(A552="","",IF(#REF!="","",IF(E552="","",IF(F552="","",IF(G552="","",IF(H552="","",(16-I552)))))))</f>
        <v/>
      </c>
      <c r="K552" s="2" t="str">
        <f>IF(A552="","",IF(#REF!="","",IF(E552="","",IF(F552="","",IF(G552="","",IF(H552="","",(G552-E552)*24)/8+(((H552-INT(H552))-(F552-INT(F552)))*24/8))))))</f>
        <v/>
      </c>
      <c r="U552" s="74">
        <f t="shared" ref="U552" si="538">COUNTIF(T552:T858,2)</f>
        <v>0</v>
      </c>
    </row>
    <row r="553" spans="10:21" x14ac:dyDescent="0.25">
      <c r="J553" s="1" t="str">
        <f>IF(A553="","",IF(#REF!="","",IF(E553="","",IF(F553="","",IF(G553="","",IF(H553="","",(16-I553)))))))</f>
        <v/>
      </c>
      <c r="K553" s="2" t="str">
        <f>IF(A553="","",IF(#REF!="","",IF(E553="","",IF(F553="","",IF(G553="","",IF(H553="","",(G553-E553)*24)/8+(((H553-INT(H553))-(F553-INT(F553)))*24/8))))))</f>
        <v/>
      </c>
      <c r="U553" s="74">
        <f t="shared" ref="U553" si="539">COUNTIF(T553:T859,3)</f>
        <v>0</v>
      </c>
    </row>
    <row r="554" spans="10:21" x14ac:dyDescent="0.25">
      <c r="J554" s="1" t="str">
        <f>IF(A554="","",IF(#REF!="","",IF(E554="","",IF(F554="","",IF(G554="","",IF(H554="","",(16-I554)))))))</f>
        <v/>
      </c>
      <c r="K554" s="2" t="str">
        <f>IF(A554="","",IF(#REF!="","",IF(E554="","",IF(F554="","",IF(G554="","",IF(H554="","",(G554-E554)*24)/8+(((H554-INT(H554))-(F554-INT(F554)))*24/8))))))</f>
        <v/>
      </c>
      <c r="U554" s="74">
        <f t="shared" ref="U554" si="540">COUNTIF(T554:T860,1)</f>
        <v>0</v>
      </c>
    </row>
    <row r="555" spans="10:21" x14ac:dyDescent="0.25">
      <c r="J555" s="1" t="str">
        <f>IF(A555="","",IF(#REF!="","",IF(E555="","",IF(F555="","",IF(G555="","",IF(H555="","",(16-I555)))))))</f>
        <v/>
      </c>
      <c r="K555" s="2" t="str">
        <f>IF(A555="","",IF(#REF!="","",IF(E555="","",IF(F555="","",IF(G555="","",IF(H555="","",(G555-E555)*24)/8+(((H555-INT(H555))-(F555-INT(F555)))*24/8))))))</f>
        <v/>
      </c>
      <c r="U555" s="74">
        <f t="shared" ref="U555" si="541">COUNTIF(T555:T861,2)</f>
        <v>0</v>
      </c>
    </row>
    <row r="556" spans="10:21" x14ac:dyDescent="0.25">
      <c r="J556" s="1" t="str">
        <f>IF(A556="","",IF(#REF!="","",IF(E556="","",IF(F556="","",IF(G556="","",IF(H556="","",(16-I556)))))))</f>
        <v/>
      </c>
      <c r="K556" s="2" t="str">
        <f>IF(A556="","",IF(#REF!="","",IF(E556="","",IF(F556="","",IF(G556="","",IF(H556="","",(G556-E556)*24)/8+(((H556-INT(H556))-(F556-INT(F556)))*24/8))))))</f>
        <v/>
      </c>
      <c r="U556" s="74">
        <f t="shared" ref="U556" si="542">COUNTIF(T556:T862,3)</f>
        <v>0</v>
      </c>
    </row>
    <row r="557" spans="10:21" x14ac:dyDescent="0.25">
      <c r="J557" s="1" t="str">
        <f>IF(A557="","",IF(#REF!="","",IF(E557="","",IF(F557="","",IF(G557="","",IF(H557="","",(16-I557)))))))</f>
        <v/>
      </c>
      <c r="K557" s="2" t="str">
        <f>IF(A557="","",IF(#REF!="","",IF(E557="","",IF(F557="","",IF(G557="","",IF(H557="","",(G557-E557)*24)/8+(((H557-INT(H557))-(F557-INT(F557)))*24/8))))))</f>
        <v/>
      </c>
      <c r="U557" s="74">
        <f t="shared" ref="U557" si="543">COUNTIF(T557:T863,1)</f>
        <v>0</v>
      </c>
    </row>
    <row r="558" spans="10:21" x14ac:dyDescent="0.25">
      <c r="J558" s="1" t="str">
        <f>IF(A558="","",IF(#REF!="","",IF(E558="","",IF(F558="","",IF(G558="","",IF(H558="","",(16-I558)))))))</f>
        <v/>
      </c>
      <c r="K558" s="2" t="str">
        <f>IF(A558="","",IF(#REF!="","",IF(E558="","",IF(F558="","",IF(G558="","",IF(H558="","",(G558-E558)*24)/8+(((H558-INT(H558))-(F558-INT(F558)))*24/8))))))</f>
        <v/>
      </c>
      <c r="U558" s="74">
        <f t="shared" ref="U558" si="544">COUNTIF(T558:T864,2)</f>
        <v>0</v>
      </c>
    </row>
    <row r="559" spans="10:21" x14ac:dyDescent="0.25">
      <c r="J559" s="1" t="str">
        <f>IF(A559="","",IF(#REF!="","",IF(E559="","",IF(F559="","",IF(G559="","",IF(H559="","",(16-I559)))))))</f>
        <v/>
      </c>
      <c r="K559" s="2" t="str">
        <f>IF(A559="","",IF(#REF!="","",IF(E559="","",IF(F559="","",IF(G559="","",IF(H559="","",(G559-E559)*24)/8+(((H559-INT(H559))-(F559-INT(F559)))*24/8))))))</f>
        <v/>
      </c>
      <c r="U559" s="74">
        <f t="shared" ref="U559" si="545">COUNTIF(T559:T865,3)</f>
        <v>0</v>
      </c>
    </row>
    <row r="560" spans="10:21" x14ac:dyDescent="0.25">
      <c r="J560" s="1" t="str">
        <f>IF(A560="","",IF(#REF!="","",IF(E560="","",IF(F560="","",IF(G560="","",IF(H560="","",(16-I560)))))))</f>
        <v/>
      </c>
      <c r="K560" s="2" t="str">
        <f>IF(A560="","",IF(#REF!="","",IF(E560="","",IF(F560="","",IF(G560="","",IF(H560="","",(G560-E560)*24)/8+(((H560-INT(H560))-(F560-INT(F560)))*24/8))))))</f>
        <v/>
      </c>
      <c r="U560" s="74">
        <f t="shared" ref="U560" si="546">COUNTIF(T560:T866,1)</f>
        <v>0</v>
      </c>
    </row>
    <row r="561" spans="10:21" x14ac:dyDescent="0.25">
      <c r="J561" s="1" t="str">
        <f>IF(A561="","",IF(#REF!="","",IF(E561="","",IF(F561="","",IF(G561="","",IF(H561="","",(16-I561)))))))</f>
        <v/>
      </c>
      <c r="K561" s="2" t="str">
        <f>IF(A561="","",IF(#REF!="","",IF(E561="","",IF(F561="","",IF(G561="","",IF(H561="","",(G561-E561)*24)/8+(((H561-INT(H561))-(F561-INT(F561)))*24/8))))))</f>
        <v/>
      </c>
      <c r="U561" s="74">
        <f t="shared" ref="U561" si="547">COUNTIF(T561:T867,2)</f>
        <v>0</v>
      </c>
    </row>
    <row r="562" spans="10:21" x14ac:dyDescent="0.25">
      <c r="J562" s="1" t="str">
        <f>IF(A562="","",IF(#REF!="","",IF(E562="","",IF(F562="","",IF(G562="","",IF(H562="","",(16-I562)))))))</f>
        <v/>
      </c>
      <c r="K562" s="2" t="str">
        <f>IF(A562="","",IF(#REF!="","",IF(E562="","",IF(F562="","",IF(G562="","",IF(H562="","",(G562-E562)*24)/8+(((H562-INT(H562))-(F562-INT(F562)))*24/8))))))</f>
        <v/>
      </c>
      <c r="U562" s="74">
        <f t="shared" ref="U562" si="548">COUNTIF(T562:T868,3)</f>
        <v>0</v>
      </c>
    </row>
    <row r="563" spans="10:21" x14ac:dyDescent="0.25">
      <c r="J563" s="1" t="str">
        <f>IF(A563="","",IF(#REF!="","",IF(E563="","",IF(F563="","",IF(G563="","",IF(H563="","",(16-I563)))))))</f>
        <v/>
      </c>
      <c r="K563" s="2" t="str">
        <f>IF(A563="","",IF(#REF!="","",IF(E563="","",IF(F563="","",IF(G563="","",IF(H563="","",(G563-E563)*24)/8+(((H563-INT(H563))-(F563-INT(F563)))*24/8))))))</f>
        <v/>
      </c>
      <c r="U563" s="74">
        <f t="shared" ref="U563" si="549">COUNTIF(T563:T869,1)</f>
        <v>0</v>
      </c>
    </row>
    <row r="564" spans="10:21" x14ac:dyDescent="0.25">
      <c r="J564" s="1" t="str">
        <f>IF(A564="","",IF(#REF!="","",IF(E564="","",IF(F564="","",IF(G564="","",IF(H564="","",(16-I564)))))))</f>
        <v/>
      </c>
      <c r="K564" s="2" t="str">
        <f>IF(A564="","",IF(#REF!="","",IF(E564="","",IF(F564="","",IF(G564="","",IF(H564="","",(G564-E564)*24)/8+(((H564-INT(H564))-(F564-INT(F564)))*24/8))))))</f>
        <v/>
      </c>
      <c r="U564" s="74">
        <f t="shared" ref="U564" si="550">COUNTIF(T564:T870,2)</f>
        <v>0</v>
      </c>
    </row>
    <row r="565" spans="10:21" x14ac:dyDescent="0.25">
      <c r="J565" s="1" t="str">
        <f>IF(A565="","",IF(#REF!="","",IF(E565="","",IF(F565="","",IF(G565="","",IF(H565="","",(16-I565)))))))</f>
        <v/>
      </c>
      <c r="K565" s="2" t="str">
        <f>IF(A565="","",IF(#REF!="","",IF(E565="","",IF(F565="","",IF(G565="","",IF(H565="","",(G565-E565)*24)/8+(((H565-INT(H565))-(F565-INT(F565)))*24/8))))))</f>
        <v/>
      </c>
      <c r="U565" s="74">
        <f t="shared" ref="U565" si="551">COUNTIF(T565:T871,3)</f>
        <v>0</v>
      </c>
    </row>
    <row r="566" spans="10:21" x14ac:dyDescent="0.25">
      <c r="J566" s="1" t="str">
        <f>IF(A566="","",IF(#REF!="","",IF(E566="","",IF(F566="","",IF(G566="","",IF(H566="","",(16-I566)))))))</f>
        <v/>
      </c>
      <c r="K566" s="2" t="str">
        <f>IF(A566="","",IF(#REF!="","",IF(E566="","",IF(F566="","",IF(G566="","",IF(H566="","",(G566-E566)*24)/8+(((H566-INT(H566))-(F566-INT(F566)))*24/8))))))</f>
        <v/>
      </c>
      <c r="U566" s="74">
        <f t="shared" ref="U566" si="552">COUNTIF(T566:T872,1)</f>
        <v>0</v>
      </c>
    </row>
    <row r="567" spans="10:21" x14ac:dyDescent="0.25">
      <c r="J567" s="1" t="str">
        <f>IF(A567="","",IF(#REF!="","",IF(E567="","",IF(F567="","",IF(G567="","",IF(H567="","",(16-I567)))))))</f>
        <v/>
      </c>
      <c r="K567" s="2" t="str">
        <f>IF(A567="","",IF(#REF!="","",IF(E567="","",IF(F567="","",IF(G567="","",IF(H567="","",(G567-E567)*24)/8+(((H567-INT(H567))-(F567-INT(F567)))*24/8))))))</f>
        <v/>
      </c>
      <c r="U567" s="74">
        <f t="shared" ref="U567" si="553">COUNTIF(T567:T873,2)</f>
        <v>0</v>
      </c>
    </row>
    <row r="568" spans="10:21" x14ac:dyDescent="0.25">
      <c r="J568" s="1" t="str">
        <f>IF(A568="","",IF(#REF!="","",IF(E568="","",IF(F568="","",IF(G568="","",IF(H568="","",(16-I568)))))))</f>
        <v/>
      </c>
      <c r="K568" s="2" t="str">
        <f>IF(A568="","",IF(#REF!="","",IF(E568="","",IF(F568="","",IF(G568="","",IF(H568="","",(G568-E568)*24)/8+(((H568-INT(H568))-(F568-INT(F568)))*24/8))))))</f>
        <v/>
      </c>
      <c r="U568" s="74">
        <f t="shared" ref="U568" si="554">COUNTIF(T568:T874,3)</f>
        <v>0</v>
      </c>
    </row>
    <row r="569" spans="10:21" x14ac:dyDescent="0.25">
      <c r="J569" s="1" t="str">
        <f>IF(A569="","",IF(#REF!="","",IF(E569="","",IF(F569="","",IF(G569="","",IF(H569="","",(16-I569)))))))</f>
        <v/>
      </c>
      <c r="K569" s="2" t="str">
        <f>IF(A569="","",IF(#REF!="","",IF(E569="","",IF(F569="","",IF(G569="","",IF(H569="","",(G569-E569)*24)/8+(((H569-INT(H569))-(F569-INT(F569)))*24/8))))))</f>
        <v/>
      </c>
      <c r="U569" s="74">
        <f t="shared" ref="U569" si="555">COUNTIF(T569:T875,1)</f>
        <v>0</v>
      </c>
    </row>
    <row r="570" spans="10:21" x14ac:dyDescent="0.25">
      <c r="J570" s="1" t="str">
        <f>IF(A570="","",IF(#REF!="","",IF(E570="","",IF(F570="","",IF(G570="","",IF(H570="","",(16-I570)))))))</f>
        <v/>
      </c>
      <c r="K570" s="2" t="str">
        <f>IF(A570="","",IF(#REF!="","",IF(E570="","",IF(F570="","",IF(G570="","",IF(H570="","",(G570-E570)*24)/8+(((H570-INT(H570))-(F570-INT(F570)))*24/8))))))</f>
        <v/>
      </c>
      <c r="U570" s="74">
        <f t="shared" ref="U570" si="556">COUNTIF(T570:T876,2)</f>
        <v>0</v>
      </c>
    </row>
    <row r="571" spans="10:21" x14ac:dyDescent="0.25">
      <c r="J571" s="1" t="str">
        <f>IF(A571="","",IF(#REF!="","",IF(E571="","",IF(F571="","",IF(G571="","",IF(H571="","",(16-I571)))))))</f>
        <v/>
      </c>
      <c r="K571" s="2" t="str">
        <f>IF(A571="","",IF(#REF!="","",IF(E571="","",IF(F571="","",IF(G571="","",IF(H571="","",(G571-E571)*24)/8+(((H571-INT(H571))-(F571-INT(F571)))*24/8))))))</f>
        <v/>
      </c>
      <c r="U571" s="74">
        <f t="shared" ref="U571" si="557">COUNTIF(T571:T877,3)</f>
        <v>0</v>
      </c>
    </row>
    <row r="572" spans="10:21" x14ac:dyDescent="0.25">
      <c r="J572" s="1" t="str">
        <f>IF(A572="","",IF(#REF!="","",IF(E572="","",IF(F572="","",IF(G572="","",IF(H572="","",(16-I572)))))))</f>
        <v/>
      </c>
      <c r="K572" s="2" t="str">
        <f>IF(A572="","",IF(#REF!="","",IF(E572="","",IF(F572="","",IF(G572="","",IF(H572="","",(G572-E572)*24)/8+(((H572-INT(H572))-(F572-INT(F572)))*24/8))))))</f>
        <v/>
      </c>
      <c r="U572" s="74">
        <f t="shared" ref="U572" si="558">COUNTIF(T572:T878,1)</f>
        <v>0</v>
      </c>
    </row>
    <row r="573" spans="10:21" x14ac:dyDescent="0.25">
      <c r="J573" s="1" t="str">
        <f>IF(A573="","",IF(#REF!="","",IF(E573="","",IF(F573="","",IF(G573="","",IF(H573="","",(16-I573)))))))</f>
        <v/>
      </c>
      <c r="K573" s="2" t="str">
        <f>IF(A573="","",IF(#REF!="","",IF(E573="","",IF(F573="","",IF(G573="","",IF(H573="","",(G573-E573)*24)/8+(((H573-INT(H573))-(F573-INT(F573)))*24/8))))))</f>
        <v/>
      </c>
      <c r="U573" s="74">
        <f t="shared" ref="U573" si="559">COUNTIF(T573:T879,2)</f>
        <v>0</v>
      </c>
    </row>
    <row r="574" spans="10:21" x14ac:dyDescent="0.25">
      <c r="J574" s="1" t="str">
        <f>IF(A574="","",IF(#REF!="","",IF(E574="","",IF(F574="","",IF(G574="","",IF(H574="","",(16-I574)))))))</f>
        <v/>
      </c>
      <c r="K574" s="2" t="str">
        <f>IF(A574="","",IF(#REF!="","",IF(E574="","",IF(F574="","",IF(G574="","",IF(H574="","",(G574-E574)*24)/8+(((H574-INT(H574))-(F574-INT(F574)))*24/8))))))</f>
        <v/>
      </c>
      <c r="U574" s="74">
        <f t="shared" ref="U574" si="560">COUNTIF(T574:T880,3)</f>
        <v>0</v>
      </c>
    </row>
    <row r="575" spans="10:21" x14ac:dyDescent="0.25">
      <c r="J575" s="1" t="str">
        <f>IF(A575="","",IF(#REF!="","",IF(E575="","",IF(F575="","",IF(G575="","",IF(H575="","",(16-I575)))))))</f>
        <v/>
      </c>
      <c r="K575" s="2" t="str">
        <f>IF(A575="","",IF(#REF!="","",IF(E575="","",IF(F575="","",IF(G575="","",IF(H575="","",(G575-E575)*24)/8+(((H575-INT(H575))-(F575-INT(F575)))*24/8))))))</f>
        <v/>
      </c>
      <c r="U575" s="74">
        <f t="shared" ref="U575" si="561">COUNTIF(T575:T881,1)</f>
        <v>0</v>
      </c>
    </row>
    <row r="576" spans="10:21" x14ac:dyDescent="0.25">
      <c r="J576" s="1" t="str">
        <f>IF(A576="","",IF(#REF!="","",IF(E576="","",IF(F576="","",IF(G576="","",IF(H576="","",(16-I576)))))))</f>
        <v/>
      </c>
      <c r="K576" s="2" t="str">
        <f>IF(A576="","",IF(#REF!="","",IF(E576="","",IF(F576="","",IF(G576="","",IF(H576="","",(G576-E576)*24)/8+(((H576-INT(H576))-(F576-INT(F576)))*24/8))))))</f>
        <v/>
      </c>
      <c r="U576" s="74">
        <f t="shared" ref="U576" si="562">COUNTIF(T576:T882,2)</f>
        <v>0</v>
      </c>
    </row>
    <row r="577" spans="10:21" x14ac:dyDescent="0.25">
      <c r="J577" s="1" t="str">
        <f>IF(A577="","",IF(#REF!="","",IF(E577="","",IF(F577="","",IF(G577="","",IF(H577="","",(16-I577)))))))</f>
        <v/>
      </c>
      <c r="K577" s="2" t="str">
        <f>IF(A577="","",IF(#REF!="","",IF(E577="","",IF(F577="","",IF(G577="","",IF(H577="","",(G577-E577)*24)/8+(((H577-INT(H577))-(F577-INT(F577)))*24/8))))))</f>
        <v/>
      </c>
      <c r="U577" s="74">
        <f t="shared" ref="U577" si="563">COUNTIF(T577:T883,3)</f>
        <v>0</v>
      </c>
    </row>
    <row r="578" spans="10:21" x14ac:dyDescent="0.25">
      <c r="J578" s="1" t="str">
        <f>IF(A578="","",IF(#REF!="","",IF(E578="","",IF(F578="","",IF(G578="","",IF(H578="","",(16-I578)))))))</f>
        <v/>
      </c>
      <c r="K578" s="2" t="str">
        <f>IF(A578="","",IF(#REF!="","",IF(E578="","",IF(F578="","",IF(G578="","",IF(H578="","",(G578-E578)*24)/8+(((H578-INT(H578))-(F578-INT(F578)))*24/8))))))</f>
        <v/>
      </c>
      <c r="U578" s="74">
        <f t="shared" ref="U578" si="564">COUNTIF(T578:T884,1)</f>
        <v>0</v>
      </c>
    </row>
    <row r="579" spans="10:21" x14ac:dyDescent="0.25">
      <c r="J579" s="1" t="str">
        <f>IF(A579="","",IF(#REF!="","",IF(E579="","",IF(F579="","",IF(G579="","",IF(H579="","",(16-I579)))))))</f>
        <v/>
      </c>
      <c r="K579" s="2" t="str">
        <f>IF(A579="","",IF(#REF!="","",IF(E579="","",IF(F579="","",IF(G579="","",IF(H579="","",(G579-E579)*24)/8+(((H579-INT(H579))-(F579-INT(F579)))*24/8))))))</f>
        <v/>
      </c>
      <c r="U579" s="74">
        <f t="shared" ref="U579" si="565">COUNTIF(T579:T885,2)</f>
        <v>0</v>
      </c>
    </row>
    <row r="580" spans="10:21" x14ac:dyDescent="0.25">
      <c r="J580" s="1" t="str">
        <f>IF(A580="","",IF(#REF!="","",IF(E580="","",IF(F580="","",IF(G580="","",IF(H580="","",(16-I580)))))))</f>
        <v/>
      </c>
      <c r="K580" s="2" t="str">
        <f>IF(A580="","",IF(#REF!="","",IF(E580="","",IF(F580="","",IF(G580="","",IF(H580="","",(G580-E580)*24)/8+(((H580-INT(H580))-(F580-INT(F580)))*24/8))))))</f>
        <v/>
      </c>
      <c r="U580" s="74">
        <f t="shared" ref="U580" si="566">COUNTIF(T580:T886,3)</f>
        <v>0</v>
      </c>
    </row>
    <row r="581" spans="10:21" x14ac:dyDescent="0.25">
      <c r="J581" s="1" t="str">
        <f>IF(A581="","",IF(#REF!="","",IF(E581="","",IF(F581="","",IF(G581="","",IF(H581="","",(16-I581)))))))</f>
        <v/>
      </c>
      <c r="K581" s="2" t="str">
        <f>IF(A581="","",IF(#REF!="","",IF(E581="","",IF(F581="","",IF(G581="","",IF(H581="","",(G581-E581)*24)/8+(((H581-INT(H581))-(F581-INT(F581)))*24/8))))))</f>
        <v/>
      </c>
      <c r="U581" s="74">
        <f t="shared" ref="U581" si="567">COUNTIF(T581:T887,1)</f>
        <v>0</v>
      </c>
    </row>
    <row r="582" spans="10:21" x14ac:dyDescent="0.25">
      <c r="J582" s="1" t="str">
        <f>IF(A582="","",IF(#REF!="","",IF(E582="","",IF(F582="","",IF(G582="","",IF(H582="","",(16-I582)))))))</f>
        <v/>
      </c>
      <c r="K582" s="2" t="str">
        <f>IF(A582="","",IF(#REF!="","",IF(E582="","",IF(F582="","",IF(G582="","",IF(H582="","",(G582-E582)*24)/8+(((H582-INT(H582))-(F582-INT(F582)))*24/8))))))</f>
        <v/>
      </c>
      <c r="U582" s="74">
        <f t="shared" ref="U582" si="568">COUNTIF(T582:T888,2)</f>
        <v>0</v>
      </c>
    </row>
    <row r="583" spans="10:21" x14ac:dyDescent="0.25">
      <c r="J583" s="1" t="str">
        <f>IF(A583="","",IF(#REF!="","",IF(E583="","",IF(F583="","",IF(G583="","",IF(H583="","",(16-I583)))))))</f>
        <v/>
      </c>
      <c r="K583" s="2" t="str">
        <f>IF(A583="","",IF(#REF!="","",IF(E583="","",IF(F583="","",IF(G583="","",IF(H583="","",(G583-E583)*24)/8+(((H583-INT(H583))-(F583-INT(F583)))*24/8))))))</f>
        <v/>
      </c>
      <c r="U583" s="74">
        <f t="shared" ref="U583" si="569">COUNTIF(T583:T889,3)</f>
        <v>0</v>
      </c>
    </row>
    <row r="584" spans="10:21" x14ac:dyDescent="0.25">
      <c r="J584" s="1" t="str">
        <f>IF(A584="","",IF(#REF!="","",IF(E584="","",IF(F584="","",IF(G584="","",IF(H584="","",(16-I584)))))))</f>
        <v/>
      </c>
      <c r="K584" s="2" t="str">
        <f>IF(A584="","",IF(#REF!="","",IF(E584="","",IF(F584="","",IF(G584="","",IF(H584="","",(G584-E584)*24)/8+(((H584-INT(H584))-(F584-INT(F584)))*24/8))))))</f>
        <v/>
      </c>
      <c r="U584" s="74">
        <f t="shared" ref="U584" si="570">COUNTIF(T584:T890,1)</f>
        <v>0</v>
      </c>
    </row>
    <row r="585" spans="10:21" x14ac:dyDescent="0.25">
      <c r="J585" s="1" t="str">
        <f>IF(A585="","",IF(#REF!="","",IF(E585="","",IF(F585="","",IF(G585="","",IF(H585="","",(16-I585)))))))</f>
        <v/>
      </c>
      <c r="K585" s="2" t="str">
        <f>IF(A585="","",IF(#REF!="","",IF(E585="","",IF(F585="","",IF(G585="","",IF(H585="","",(G585-E585)*24)/8+(((H585-INT(H585))-(F585-INT(F585)))*24/8))))))</f>
        <v/>
      </c>
      <c r="U585" s="74">
        <f t="shared" ref="U585" si="571">COUNTIF(T585:T891,2)</f>
        <v>0</v>
      </c>
    </row>
    <row r="586" spans="10:21" x14ac:dyDescent="0.25">
      <c r="J586" s="1" t="str">
        <f>IF(A586="","",IF(#REF!="","",IF(E586="","",IF(F586="","",IF(G586="","",IF(H586="","",(16-I586)))))))</f>
        <v/>
      </c>
      <c r="K586" s="2" t="str">
        <f>IF(A586="","",IF(#REF!="","",IF(E586="","",IF(F586="","",IF(G586="","",IF(H586="","",(G586-E586)*24)/8+(((H586-INT(H586))-(F586-INT(F586)))*24/8))))))</f>
        <v/>
      </c>
      <c r="U586" s="74">
        <f t="shared" ref="U586" si="572">COUNTIF(T586:T892,3)</f>
        <v>0</v>
      </c>
    </row>
    <row r="587" spans="10:21" x14ac:dyDescent="0.25">
      <c r="J587" s="1" t="str">
        <f>IF(A587="","",IF(#REF!="","",IF(E587="","",IF(F587="","",IF(G587="","",IF(H587="","",(16-I587)))))))</f>
        <v/>
      </c>
      <c r="K587" s="2" t="str">
        <f>IF(A587="","",IF(#REF!="","",IF(E587="","",IF(F587="","",IF(G587="","",IF(H587="","",(G587-E587)*24)/8+(((H587-INT(H587))-(F587-INT(F587)))*24/8))))))</f>
        <v/>
      </c>
      <c r="U587" s="74">
        <f t="shared" ref="U587" si="573">COUNTIF(T587:T893,1)</f>
        <v>0</v>
      </c>
    </row>
    <row r="588" spans="10:21" x14ac:dyDescent="0.25">
      <c r="J588" s="1" t="str">
        <f>IF(A588="","",IF(#REF!="","",IF(E588="","",IF(F588="","",IF(G588="","",IF(H588="","",(16-I588)))))))</f>
        <v/>
      </c>
      <c r="K588" s="2" t="str">
        <f>IF(A588="","",IF(#REF!="","",IF(E588="","",IF(F588="","",IF(G588="","",IF(H588="","",(G588-E588)*24)/8+(((H588-INT(H588))-(F588-INT(F588)))*24/8))))))</f>
        <v/>
      </c>
      <c r="U588" s="74">
        <f t="shared" ref="U588" si="574">COUNTIF(T588:T894,2)</f>
        <v>0</v>
      </c>
    </row>
    <row r="589" spans="10:21" x14ac:dyDescent="0.25">
      <c r="J589" s="1" t="str">
        <f>IF(A589="","",IF(#REF!="","",IF(E589="","",IF(F589="","",IF(G589="","",IF(H589="","",(16-I589)))))))</f>
        <v/>
      </c>
      <c r="K589" s="2" t="str">
        <f>IF(A589="","",IF(#REF!="","",IF(E589="","",IF(F589="","",IF(G589="","",IF(H589="","",(G589-E589)*24)/8+(((H589-INT(H589))-(F589-INT(F589)))*24/8))))))</f>
        <v/>
      </c>
      <c r="U589" s="74">
        <f t="shared" ref="U589" si="575">COUNTIF(T589:T895,3)</f>
        <v>0</v>
      </c>
    </row>
    <row r="590" spans="10:21" x14ac:dyDescent="0.25">
      <c r="J590" s="1" t="str">
        <f>IF(A590="","",IF(#REF!="","",IF(E590="","",IF(F590="","",IF(G590="","",IF(H590="","",(16-I590)))))))</f>
        <v/>
      </c>
      <c r="K590" s="2" t="str">
        <f>IF(A590="","",IF(#REF!="","",IF(E590="","",IF(F590="","",IF(G590="","",IF(H590="","",(G590-E590)*24)/8+(((H590-INT(H590))-(F590-INT(F590)))*24/8))))))</f>
        <v/>
      </c>
      <c r="U590" s="74">
        <f t="shared" ref="U590" si="576">COUNTIF(T590:T896,1)</f>
        <v>0</v>
      </c>
    </row>
    <row r="591" spans="10:21" x14ac:dyDescent="0.25">
      <c r="J591" s="1" t="str">
        <f>IF(A591="","",IF(#REF!="","",IF(E591="","",IF(F591="","",IF(G591="","",IF(H591="","",(16-I591)))))))</f>
        <v/>
      </c>
      <c r="K591" s="2" t="str">
        <f>IF(A591="","",IF(#REF!="","",IF(E591="","",IF(F591="","",IF(G591="","",IF(H591="","",(G591-E591)*24)/8+(((H591-INT(H591))-(F591-INT(F591)))*24/8))))))</f>
        <v/>
      </c>
      <c r="U591" s="74">
        <f t="shared" ref="U591" si="577">COUNTIF(T591:T897,2)</f>
        <v>0</v>
      </c>
    </row>
    <row r="592" spans="10:21" x14ac:dyDescent="0.25">
      <c r="J592" s="1" t="str">
        <f>IF(A592="","",IF(#REF!="","",IF(E592="","",IF(F592="","",IF(G592="","",IF(H592="","",(16-I592)))))))</f>
        <v/>
      </c>
      <c r="K592" s="2" t="str">
        <f>IF(A592="","",IF(#REF!="","",IF(E592="","",IF(F592="","",IF(G592="","",IF(H592="","",(G592-E592)*24)/8+(((H592-INT(H592))-(F592-INT(F592)))*24/8))))))</f>
        <v/>
      </c>
      <c r="U592" s="74">
        <f t="shared" ref="U592" si="578">COUNTIF(T592:T898,3)</f>
        <v>0</v>
      </c>
    </row>
    <row r="593" spans="10:21" x14ac:dyDescent="0.25">
      <c r="J593" s="1" t="str">
        <f>IF(A593="","",IF(#REF!="","",IF(E593="","",IF(F593="","",IF(G593="","",IF(H593="","",(16-I593)))))))</f>
        <v/>
      </c>
      <c r="K593" s="2" t="str">
        <f>IF(A593="","",IF(#REF!="","",IF(E593="","",IF(F593="","",IF(G593="","",IF(H593="","",(G593-E593)*24)/8+(((H593-INT(H593))-(F593-INT(F593)))*24/8))))))</f>
        <v/>
      </c>
      <c r="U593" s="74">
        <f t="shared" ref="U593" si="579">COUNTIF(T593:T899,1)</f>
        <v>0</v>
      </c>
    </row>
    <row r="594" spans="10:21" x14ac:dyDescent="0.25">
      <c r="J594" s="1" t="str">
        <f>IF(A594="","",IF(#REF!="","",IF(E594="","",IF(F594="","",IF(G594="","",IF(H594="","",(16-I594)))))))</f>
        <v/>
      </c>
      <c r="K594" s="2" t="str">
        <f>IF(A594="","",IF(#REF!="","",IF(E594="","",IF(F594="","",IF(G594="","",IF(H594="","",(G594-E594)*24)/8+(((H594-INT(H594))-(F594-INT(F594)))*24/8))))))</f>
        <v/>
      </c>
      <c r="U594" s="74">
        <f t="shared" ref="U594" si="580">COUNTIF(T594:T900,2)</f>
        <v>0</v>
      </c>
    </row>
    <row r="595" spans="10:21" x14ac:dyDescent="0.25">
      <c r="J595" s="1" t="str">
        <f>IF(A595="","",IF(#REF!="","",IF(E595="","",IF(F595="","",IF(G595="","",IF(H595="","",(16-I595)))))))</f>
        <v/>
      </c>
      <c r="K595" s="2" t="str">
        <f>IF(A595="","",IF(#REF!="","",IF(E595="","",IF(F595="","",IF(G595="","",IF(H595="","",(G595-E595)*24)/8+(((H595-INT(H595))-(F595-INT(F595)))*24/8))))))</f>
        <v/>
      </c>
      <c r="U595" s="74">
        <f t="shared" ref="U595" si="581">COUNTIF(T595:T901,3)</f>
        <v>0</v>
      </c>
    </row>
    <row r="596" spans="10:21" x14ac:dyDescent="0.25">
      <c r="J596" s="1" t="str">
        <f>IF(A596="","",IF(#REF!="","",IF(E596="","",IF(F596="","",IF(G596="","",IF(H596="","",(16-I596)))))))</f>
        <v/>
      </c>
      <c r="K596" s="2" t="str">
        <f>IF(A596="","",IF(#REF!="","",IF(E596="","",IF(F596="","",IF(G596="","",IF(H596="","",(G596-E596)*24)/8+(((H596-INT(H596))-(F596-INT(F596)))*24/8))))))</f>
        <v/>
      </c>
      <c r="U596" s="74">
        <f t="shared" ref="U596" si="582">COUNTIF(T596:T902,1)</f>
        <v>0</v>
      </c>
    </row>
    <row r="597" spans="10:21" x14ac:dyDescent="0.25">
      <c r="J597" s="1" t="str">
        <f>IF(A597="","",IF(#REF!="","",IF(E597="","",IF(F597="","",IF(G597="","",IF(H597="","",(16-I597)))))))</f>
        <v/>
      </c>
      <c r="K597" s="2" t="str">
        <f>IF(A597="","",IF(#REF!="","",IF(E597="","",IF(F597="","",IF(G597="","",IF(H597="","",(G597-E597)*24)/8+(((H597-INT(H597))-(F597-INT(F597)))*24/8))))))</f>
        <v/>
      </c>
      <c r="U597" s="74">
        <f t="shared" ref="U597" si="583">COUNTIF(T597:T903,2)</f>
        <v>0</v>
      </c>
    </row>
    <row r="598" spans="10:21" x14ac:dyDescent="0.25">
      <c r="J598" s="1" t="str">
        <f>IF(A598="","",IF(#REF!="","",IF(E598="","",IF(F598="","",IF(G598="","",IF(H598="","",(16-I598)))))))</f>
        <v/>
      </c>
      <c r="K598" s="2" t="str">
        <f>IF(A598="","",IF(#REF!="","",IF(E598="","",IF(F598="","",IF(G598="","",IF(H598="","",(G598-E598)*24)/8+(((H598-INT(H598))-(F598-INT(F598)))*24/8))))))</f>
        <v/>
      </c>
      <c r="U598" s="74">
        <f t="shared" ref="U598" si="584">COUNTIF(T598:T904,3)</f>
        <v>0</v>
      </c>
    </row>
    <row r="599" spans="10:21" x14ac:dyDescent="0.25">
      <c r="J599" s="1" t="str">
        <f>IF(A599="","",IF(#REF!="","",IF(E599="","",IF(F599="","",IF(G599="","",IF(H599="","",(16-I599)))))))</f>
        <v/>
      </c>
      <c r="K599" s="2" t="str">
        <f>IF(A599="","",IF(#REF!="","",IF(E599="","",IF(F599="","",IF(G599="","",IF(H599="","",(G599-E599)*24)/8+(((H599-INT(H599))-(F599-INT(F599)))*24/8))))))</f>
        <v/>
      </c>
      <c r="U599" s="74">
        <f t="shared" ref="U599" si="585">COUNTIF(T599:T905,1)</f>
        <v>0</v>
      </c>
    </row>
    <row r="600" spans="10:21" x14ac:dyDescent="0.25">
      <c r="J600" s="1" t="str">
        <f>IF(A600="","",IF(#REF!="","",IF(E600="","",IF(F600="","",IF(G600="","",IF(H600="","",(16-I600)))))))</f>
        <v/>
      </c>
      <c r="K600" s="2" t="str">
        <f>IF(A600="","",IF(#REF!="","",IF(E600="","",IF(F600="","",IF(G600="","",IF(H600="","",(G600-E600)*24)/8+(((H600-INT(H600))-(F600-INT(F600)))*24/8))))))</f>
        <v/>
      </c>
      <c r="U600" s="74">
        <f t="shared" ref="U600" si="586">COUNTIF(T600:T906,2)</f>
        <v>0</v>
      </c>
    </row>
    <row r="601" spans="10:21" x14ac:dyDescent="0.25">
      <c r="J601" s="1" t="str">
        <f>IF(A601="","",IF(#REF!="","",IF(E601="","",IF(F601="","",IF(G601="","",IF(H601="","",(16-I601)))))))</f>
        <v/>
      </c>
      <c r="K601" s="2" t="str">
        <f>IF(A601="","",IF(#REF!="","",IF(E601="","",IF(F601="","",IF(G601="","",IF(H601="","",(G601-E601)*24)/8+(((H601-INT(H601))-(F601-INT(F601)))*24/8))))))</f>
        <v/>
      </c>
      <c r="U601" s="74">
        <f t="shared" ref="U601" si="587">COUNTIF(T601:T907,3)</f>
        <v>0</v>
      </c>
    </row>
    <row r="602" spans="10:21" x14ac:dyDescent="0.25">
      <c r="J602" s="1" t="str">
        <f>IF(A602="","",IF(#REF!="","",IF(E602="","",IF(F602="","",IF(G602="","",IF(H602="","",(16-I602)))))))</f>
        <v/>
      </c>
      <c r="K602" s="2" t="str">
        <f>IF(A602="","",IF(#REF!="","",IF(E602="","",IF(F602="","",IF(G602="","",IF(H602="","",(G602-E602)*24)/8+(((H602-INT(H602))-(F602-INT(F602)))*24/8))))))</f>
        <v/>
      </c>
      <c r="U602" s="74">
        <f t="shared" ref="U602" si="588">COUNTIF(T602:T908,1)</f>
        <v>0</v>
      </c>
    </row>
    <row r="603" spans="10:21" x14ac:dyDescent="0.25">
      <c r="J603" s="1" t="str">
        <f>IF(A603="","",IF(#REF!="","",IF(E603="","",IF(F603="","",IF(G603="","",IF(H603="","",(16-I603)))))))</f>
        <v/>
      </c>
      <c r="K603" s="2" t="str">
        <f>IF(A603="","",IF(#REF!="","",IF(E603="","",IF(F603="","",IF(G603="","",IF(H603="","",(G603-E603)*24)/8+(((H603-INT(H603))-(F603-INT(F603)))*24/8))))))</f>
        <v/>
      </c>
      <c r="U603" s="74">
        <f t="shared" ref="U603" si="589">COUNTIF(T603:T909,2)</f>
        <v>0</v>
      </c>
    </row>
    <row r="604" spans="10:21" x14ac:dyDescent="0.25">
      <c r="J604" s="1" t="str">
        <f>IF(A604="","",IF(#REF!="","",IF(E604="","",IF(F604="","",IF(G604="","",IF(H604="","",(16-I604)))))))</f>
        <v/>
      </c>
      <c r="K604" s="2" t="str">
        <f>IF(A604="","",IF(#REF!="","",IF(E604="","",IF(F604="","",IF(G604="","",IF(H604="","",(G604-E604)*24)/8+(((H604-INT(H604))-(F604-INT(F604)))*24/8))))))</f>
        <v/>
      </c>
      <c r="U604" s="74">
        <f t="shared" ref="U604" si="590">COUNTIF(T604:T910,3)</f>
        <v>0</v>
      </c>
    </row>
    <row r="605" spans="10:21" x14ac:dyDescent="0.25">
      <c r="J605" s="1" t="str">
        <f>IF(A605="","",IF(#REF!="","",IF(E605="","",IF(F605="","",IF(G605="","",IF(H605="","",(16-I605)))))))</f>
        <v/>
      </c>
      <c r="K605" s="2" t="str">
        <f>IF(A605="","",IF(#REF!="","",IF(E605="","",IF(F605="","",IF(G605="","",IF(H605="","",(G605-E605)*24)/8+(((H605-INT(H605))-(F605-INT(F605)))*24/8))))))</f>
        <v/>
      </c>
      <c r="U605" s="74">
        <f t="shared" ref="U605" si="591">COUNTIF(T605:T911,1)</f>
        <v>0</v>
      </c>
    </row>
    <row r="606" spans="10:21" x14ac:dyDescent="0.25">
      <c r="J606" s="1" t="str">
        <f>IF(A606="","",IF(#REF!="","",IF(E606="","",IF(F606="","",IF(G606="","",IF(H606="","",(16-I606)))))))</f>
        <v/>
      </c>
      <c r="K606" s="2" t="str">
        <f>IF(A606="","",IF(#REF!="","",IF(E606="","",IF(F606="","",IF(G606="","",IF(H606="","",(G606-E606)*24)/8+(((H606-INT(H606))-(F606-INT(F606)))*24/8))))))</f>
        <v/>
      </c>
      <c r="U606" s="74">
        <f t="shared" ref="U606" si="592">COUNTIF(T606:T912,2)</f>
        <v>0</v>
      </c>
    </row>
    <row r="607" spans="10:21" x14ac:dyDescent="0.25">
      <c r="J607" s="1" t="str">
        <f>IF(A607="","",IF(#REF!="","",IF(E607="","",IF(F607="","",IF(G607="","",IF(H607="","",(16-I607)))))))</f>
        <v/>
      </c>
      <c r="K607" s="2" t="str">
        <f>IF(A607="","",IF(#REF!="","",IF(E607="","",IF(F607="","",IF(G607="","",IF(H607="","",(G607-E607)*24)/8+(((H607-INT(H607))-(F607-INT(F607)))*24/8))))))</f>
        <v/>
      </c>
      <c r="U607" s="74">
        <f t="shared" ref="U607" si="593">COUNTIF(T607:T913,3)</f>
        <v>0</v>
      </c>
    </row>
    <row r="608" spans="10:21" x14ac:dyDescent="0.25">
      <c r="J608" s="1" t="str">
        <f>IF(A608="","",IF(#REF!="","",IF(E608="","",IF(F608="","",IF(G608="","",IF(H608="","",(16-I608)))))))</f>
        <v/>
      </c>
      <c r="K608" s="2" t="str">
        <f>IF(A608="","",IF(#REF!="","",IF(E608="","",IF(F608="","",IF(G608="","",IF(H608="","",(G608-E608)*24)/8+(((H608-INT(H608))-(F608-INT(F608)))*24/8))))))</f>
        <v/>
      </c>
      <c r="U608" s="74">
        <f t="shared" ref="U608" si="594">COUNTIF(T608:T914,1)</f>
        <v>0</v>
      </c>
    </row>
    <row r="609" spans="10:21" x14ac:dyDescent="0.25">
      <c r="J609" s="1" t="str">
        <f>IF(A609="","",IF(#REF!="","",IF(E609="","",IF(F609="","",IF(G609="","",IF(H609="","",(16-I609)))))))</f>
        <v/>
      </c>
      <c r="K609" s="2" t="str">
        <f>IF(A609="","",IF(#REF!="","",IF(E609="","",IF(F609="","",IF(G609="","",IF(H609="","",(G609-E609)*24)/8+(((H609-INT(H609))-(F609-INT(F609)))*24/8))))))</f>
        <v/>
      </c>
      <c r="U609" s="74">
        <f t="shared" ref="U609" si="595">COUNTIF(T609:T915,2)</f>
        <v>0</v>
      </c>
    </row>
    <row r="610" spans="10:21" x14ac:dyDescent="0.25">
      <c r="J610" s="1" t="str">
        <f>IF(A610="","",IF(#REF!="","",IF(E610="","",IF(F610="","",IF(G610="","",IF(H610="","",(16-I610)))))))</f>
        <v/>
      </c>
      <c r="K610" s="2" t="str">
        <f>IF(A610="","",IF(#REF!="","",IF(E610="","",IF(F610="","",IF(G610="","",IF(H610="","",(G610-E610)*24)/8+(((H610-INT(H610))-(F610-INT(F610)))*24/8))))))</f>
        <v/>
      </c>
      <c r="U610" s="74">
        <f t="shared" ref="U610" si="596">COUNTIF(T610:T916,3)</f>
        <v>0</v>
      </c>
    </row>
    <row r="611" spans="10:21" x14ac:dyDescent="0.25">
      <c r="J611" s="1" t="str">
        <f>IF(A611="","",IF(#REF!="","",IF(E611="","",IF(F611="","",IF(G611="","",IF(H611="","",(16-I611)))))))</f>
        <v/>
      </c>
      <c r="K611" s="2" t="str">
        <f>IF(A611="","",IF(#REF!="","",IF(E611="","",IF(F611="","",IF(G611="","",IF(H611="","",(G611-E611)*24)/8+(((H611-INT(H611))-(F611-INT(F611)))*24/8))))))</f>
        <v/>
      </c>
      <c r="U611" s="74">
        <f t="shared" ref="U611" si="597">COUNTIF(T611:T917,1)</f>
        <v>0</v>
      </c>
    </row>
    <row r="612" spans="10:21" x14ac:dyDescent="0.25">
      <c r="J612" s="1" t="str">
        <f>IF(A612="","",IF(#REF!="","",IF(E612="","",IF(F612="","",IF(G612="","",IF(H612="","",(16-I612)))))))</f>
        <v/>
      </c>
      <c r="K612" s="2" t="str">
        <f>IF(A612="","",IF(#REF!="","",IF(E612="","",IF(F612="","",IF(G612="","",IF(H612="","",(G612-E612)*24)/8+(((H612-INT(H612))-(F612-INT(F612)))*24/8))))))</f>
        <v/>
      </c>
      <c r="U612" s="74">
        <f t="shared" ref="U612" si="598">COUNTIF(T612:T918,2)</f>
        <v>0</v>
      </c>
    </row>
    <row r="613" spans="10:21" x14ac:dyDescent="0.25">
      <c r="J613" s="1" t="str">
        <f>IF(A613="","",IF(#REF!="","",IF(E613="","",IF(F613="","",IF(G613="","",IF(H613="","",(16-I613)))))))</f>
        <v/>
      </c>
      <c r="K613" s="2" t="str">
        <f>IF(A613="","",IF(#REF!="","",IF(E613="","",IF(F613="","",IF(G613="","",IF(H613="","",(G613-E613)*24)/8+(((H613-INT(H613))-(F613-INT(F613)))*24/8))))))</f>
        <v/>
      </c>
      <c r="U613" s="74">
        <f t="shared" ref="U613" si="599">COUNTIF(T613:T919,3)</f>
        <v>0</v>
      </c>
    </row>
    <row r="614" spans="10:21" x14ac:dyDescent="0.25">
      <c r="J614" s="1" t="str">
        <f>IF(A614="","",IF(#REF!="","",IF(E614="","",IF(F614="","",IF(G614="","",IF(H614="","",(16-I614)))))))</f>
        <v/>
      </c>
      <c r="K614" s="2" t="str">
        <f>IF(A614="","",IF(#REF!="","",IF(E614="","",IF(F614="","",IF(G614="","",IF(H614="","",(G614-E614)*24)/8+(((H614-INT(H614))-(F614-INT(F614)))*24/8))))))</f>
        <v/>
      </c>
      <c r="U614" s="74">
        <f t="shared" ref="U614" si="600">COUNTIF(T614:T920,1)</f>
        <v>0</v>
      </c>
    </row>
    <row r="615" spans="10:21" x14ac:dyDescent="0.25">
      <c r="J615" s="1" t="str">
        <f>IF(A615="","",IF(#REF!="","",IF(E615="","",IF(F615="","",IF(G615="","",IF(H615="","",(16-I615)))))))</f>
        <v/>
      </c>
      <c r="K615" s="2" t="str">
        <f>IF(A615="","",IF(#REF!="","",IF(E615="","",IF(F615="","",IF(G615="","",IF(H615="","",(G615-E615)*24)/8+(((H615-INT(H615))-(F615-INT(F615)))*24/8))))))</f>
        <v/>
      </c>
      <c r="U615" s="74">
        <f t="shared" ref="U615" si="601">COUNTIF(T615:T921,2)</f>
        <v>0</v>
      </c>
    </row>
    <row r="616" spans="10:21" x14ac:dyDescent="0.25">
      <c r="J616" s="1" t="str">
        <f>IF(A616="","",IF(#REF!="","",IF(E616="","",IF(F616="","",IF(G616="","",IF(H616="","",(16-I616)))))))</f>
        <v/>
      </c>
      <c r="K616" s="2" t="str">
        <f>IF(A616="","",IF(#REF!="","",IF(E616="","",IF(F616="","",IF(G616="","",IF(H616="","",(G616-E616)*24)/8+(((H616-INT(H616))-(F616-INT(F616)))*24/8))))))</f>
        <v/>
      </c>
      <c r="U616" s="74">
        <f t="shared" ref="U616" si="602">COUNTIF(T616:T922,3)</f>
        <v>0</v>
      </c>
    </row>
    <row r="617" spans="10:21" x14ac:dyDescent="0.25">
      <c r="J617" s="1" t="str">
        <f>IF(A617="","",IF(#REF!="","",IF(E617="","",IF(F617="","",IF(G617="","",IF(H617="","",(16-I617)))))))</f>
        <v/>
      </c>
      <c r="K617" s="2" t="str">
        <f>IF(A617="","",IF(#REF!="","",IF(E617="","",IF(F617="","",IF(G617="","",IF(H617="","",(G617-E617)*24)/8+(((H617-INT(H617))-(F617-INT(F617)))*24/8))))))</f>
        <v/>
      </c>
      <c r="U617" s="74">
        <f t="shared" ref="U617" si="603">COUNTIF(T617:T923,1)</f>
        <v>0</v>
      </c>
    </row>
    <row r="618" spans="10:21" x14ac:dyDescent="0.25">
      <c r="J618" s="1" t="str">
        <f>IF(A618="","",IF(#REF!="","",IF(E618="","",IF(F618="","",IF(G618="","",IF(H618="","",(16-I618)))))))</f>
        <v/>
      </c>
      <c r="K618" s="2" t="str">
        <f>IF(A618="","",IF(#REF!="","",IF(E618="","",IF(F618="","",IF(G618="","",IF(H618="","",(G618-E618)*24)/8+(((H618-INT(H618))-(F618-INT(F618)))*24/8))))))</f>
        <v/>
      </c>
      <c r="U618" s="74">
        <f t="shared" ref="U618" si="604">COUNTIF(T618:T924,2)</f>
        <v>0</v>
      </c>
    </row>
    <row r="619" spans="10:21" x14ac:dyDescent="0.25">
      <c r="J619" s="1" t="str">
        <f>IF(A619="","",IF(#REF!="","",IF(E619="","",IF(F619="","",IF(G619="","",IF(H619="","",(16-I619)))))))</f>
        <v/>
      </c>
      <c r="K619" s="2" t="str">
        <f>IF(A619="","",IF(#REF!="","",IF(E619="","",IF(F619="","",IF(G619="","",IF(H619="","",(G619-E619)*24)/8+(((H619-INT(H619))-(F619-INT(F619)))*24/8))))))</f>
        <v/>
      </c>
      <c r="U619" s="74">
        <f t="shared" ref="U619" si="605">COUNTIF(T619:T925,3)</f>
        <v>0</v>
      </c>
    </row>
    <row r="620" spans="10:21" x14ac:dyDescent="0.25">
      <c r="J620" s="1" t="str">
        <f>IF(A620="","",IF(#REF!="","",IF(E620="","",IF(F620="","",IF(G620="","",IF(H620="","",(16-I620)))))))</f>
        <v/>
      </c>
      <c r="K620" s="2" t="str">
        <f>IF(A620="","",IF(#REF!="","",IF(E620="","",IF(F620="","",IF(G620="","",IF(H620="","",(G620-E620)*24)/8+(((H620-INT(H620))-(F620-INT(F620)))*24/8))))))</f>
        <v/>
      </c>
      <c r="U620" s="74">
        <f t="shared" ref="U620" si="606">COUNTIF(T620:T926,1)</f>
        <v>0</v>
      </c>
    </row>
    <row r="621" spans="10:21" x14ac:dyDescent="0.25">
      <c r="J621" s="1" t="str">
        <f>IF(A621="","",IF(#REF!="","",IF(E621="","",IF(F621="","",IF(G621="","",IF(H621="","",(16-I621)))))))</f>
        <v/>
      </c>
      <c r="K621" s="2" t="str">
        <f>IF(A621="","",IF(#REF!="","",IF(E621="","",IF(F621="","",IF(G621="","",IF(H621="","",(G621-E621)*24)/8+(((H621-INT(H621))-(F621-INT(F621)))*24/8))))))</f>
        <v/>
      </c>
      <c r="U621" s="74">
        <f t="shared" ref="U621" si="607">COUNTIF(T621:T927,2)</f>
        <v>0</v>
      </c>
    </row>
    <row r="622" spans="10:21" x14ac:dyDescent="0.25">
      <c r="J622" s="1" t="str">
        <f>IF(A622="","",IF(#REF!="","",IF(E622="","",IF(F622="","",IF(G622="","",IF(H622="","",(16-I622)))))))</f>
        <v/>
      </c>
      <c r="K622" s="2" t="str">
        <f>IF(A622="","",IF(#REF!="","",IF(E622="","",IF(F622="","",IF(G622="","",IF(H622="","",(G622-E622)*24)/8+(((H622-INT(H622))-(F622-INT(F622)))*24/8))))))</f>
        <v/>
      </c>
      <c r="U622" s="74">
        <f t="shared" ref="U622" si="608">COUNTIF(T622:T928,3)</f>
        <v>0</v>
      </c>
    </row>
    <row r="623" spans="10:21" x14ac:dyDescent="0.25">
      <c r="J623" s="1" t="str">
        <f>IF(A623="","",IF(#REF!="","",IF(E623="","",IF(F623="","",IF(G623="","",IF(H623="","",(16-I623)))))))</f>
        <v/>
      </c>
      <c r="K623" s="2" t="str">
        <f>IF(A623="","",IF(#REF!="","",IF(E623="","",IF(F623="","",IF(G623="","",IF(H623="","",(G623-E623)*24)/8+(((H623-INT(H623))-(F623-INT(F623)))*24/8))))))</f>
        <v/>
      </c>
      <c r="U623" s="74">
        <f t="shared" ref="U623" si="609">COUNTIF(T623:T929,1)</f>
        <v>0</v>
      </c>
    </row>
    <row r="624" spans="10:21" x14ac:dyDescent="0.25">
      <c r="J624" s="1" t="str">
        <f>IF(A624="","",IF(#REF!="","",IF(E624="","",IF(F624="","",IF(G624="","",IF(H624="","",(16-I624)))))))</f>
        <v/>
      </c>
      <c r="K624" s="2" t="str">
        <f>IF(A624="","",IF(#REF!="","",IF(E624="","",IF(F624="","",IF(G624="","",IF(H624="","",(G624-E624)*24)/8+(((H624-INT(H624))-(F624-INT(F624)))*24/8))))))</f>
        <v/>
      </c>
      <c r="U624" s="74">
        <f t="shared" ref="U624" si="610">COUNTIF(T624:T930,2)</f>
        <v>0</v>
      </c>
    </row>
    <row r="625" spans="10:21" x14ac:dyDescent="0.25">
      <c r="J625" s="1" t="str">
        <f>IF(A625="","",IF(#REF!="","",IF(E625="","",IF(F625="","",IF(G625="","",IF(H625="","",(16-I625)))))))</f>
        <v/>
      </c>
      <c r="K625" s="2" t="str">
        <f>IF(A625="","",IF(#REF!="","",IF(E625="","",IF(F625="","",IF(G625="","",IF(H625="","",(G625-E625)*24)/8+(((H625-INT(H625))-(F625-INT(F625)))*24/8))))))</f>
        <v/>
      </c>
      <c r="U625" s="74">
        <f t="shared" ref="U625" si="611">COUNTIF(T625:T931,3)</f>
        <v>0</v>
      </c>
    </row>
    <row r="626" spans="10:21" x14ac:dyDescent="0.25">
      <c r="J626" s="1" t="str">
        <f>IF(A626="","",IF(#REF!="","",IF(E626="","",IF(F626="","",IF(G626="","",IF(H626="","",(16-I626)))))))</f>
        <v/>
      </c>
      <c r="K626" s="2" t="str">
        <f>IF(A626="","",IF(#REF!="","",IF(E626="","",IF(F626="","",IF(G626="","",IF(H626="","",(G626-E626)*24)/8+(((H626-INT(H626))-(F626-INT(F626)))*24/8))))))</f>
        <v/>
      </c>
      <c r="U626" s="74">
        <f t="shared" ref="U626" si="612">COUNTIF(T626:T932,1)</f>
        <v>0</v>
      </c>
    </row>
    <row r="627" spans="10:21" x14ac:dyDescent="0.25">
      <c r="J627" s="1" t="str">
        <f>IF(A627="","",IF(#REF!="","",IF(E627="","",IF(F627="","",IF(G627="","",IF(H627="","",(16-I627)))))))</f>
        <v/>
      </c>
      <c r="K627" s="2" t="str">
        <f>IF(A627="","",IF(#REF!="","",IF(E627="","",IF(F627="","",IF(G627="","",IF(H627="","",(G627-E627)*24)/8+(((H627-INT(H627))-(F627-INT(F627)))*24/8))))))</f>
        <v/>
      </c>
      <c r="U627" s="74">
        <f t="shared" ref="U627" si="613">COUNTIF(T627:T933,2)</f>
        <v>0</v>
      </c>
    </row>
    <row r="628" spans="10:21" x14ac:dyDescent="0.25">
      <c r="J628" s="1" t="str">
        <f>IF(A628="","",IF(#REF!="","",IF(E628="","",IF(F628="","",IF(G628="","",IF(H628="","",(16-I628)))))))</f>
        <v/>
      </c>
      <c r="K628" s="2" t="str">
        <f>IF(A628="","",IF(#REF!="","",IF(E628="","",IF(F628="","",IF(G628="","",IF(H628="","",(G628-E628)*24)/8+(((H628-INT(H628))-(F628-INT(F628)))*24/8))))))</f>
        <v/>
      </c>
      <c r="U628" s="74">
        <f t="shared" ref="U628" si="614">COUNTIF(T628:T934,3)</f>
        <v>0</v>
      </c>
    </row>
    <row r="629" spans="10:21" x14ac:dyDescent="0.25">
      <c r="J629" s="1" t="str">
        <f>IF(A629="","",IF(#REF!="","",IF(E629="","",IF(F629="","",IF(G629="","",IF(H629="","",(16-I629)))))))</f>
        <v/>
      </c>
      <c r="K629" s="2" t="str">
        <f>IF(A629="","",IF(#REF!="","",IF(E629="","",IF(F629="","",IF(G629="","",IF(H629="","",(G629-E629)*24)/8+(((H629-INT(H629))-(F629-INT(F629)))*24/8))))))</f>
        <v/>
      </c>
      <c r="U629" s="74">
        <f t="shared" ref="U629" si="615">COUNTIF(T629:T935,1)</f>
        <v>0</v>
      </c>
    </row>
    <row r="630" spans="10:21" x14ac:dyDescent="0.25">
      <c r="J630" s="1" t="str">
        <f>IF(A630="","",IF(#REF!="","",IF(E630="","",IF(F630="","",IF(G630="","",IF(H630="","",(16-I630)))))))</f>
        <v/>
      </c>
      <c r="K630" s="2" t="str">
        <f>IF(A630="","",IF(#REF!="","",IF(E630="","",IF(F630="","",IF(G630="","",IF(H630="","",(G630-E630)*24)/8+(((H630-INT(H630))-(F630-INT(F630)))*24/8))))))</f>
        <v/>
      </c>
      <c r="U630" s="74">
        <f t="shared" ref="U630" si="616">COUNTIF(T630:T936,2)</f>
        <v>0</v>
      </c>
    </row>
    <row r="631" spans="10:21" x14ac:dyDescent="0.25">
      <c r="J631" s="1" t="str">
        <f>IF(A631="","",IF(#REF!="","",IF(E631="","",IF(F631="","",IF(G631="","",IF(H631="","",(16-I631)))))))</f>
        <v/>
      </c>
      <c r="K631" s="2" t="str">
        <f>IF(A631="","",IF(#REF!="","",IF(E631="","",IF(F631="","",IF(G631="","",IF(H631="","",(G631-E631)*24)/8+(((H631-INT(H631))-(F631-INT(F631)))*24/8))))))</f>
        <v/>
      </c>
      <c r="U631" s="74">
        <f t="shared" ref="U631" si="617">COUNTIF(T631:T937,3)</f>
        <v>0</v>
      </c>
    </row>
    <row r="632" spans="10:21" x14ac:dyDescent="0.25">
      <c r="J632" s="1" t="str">
        <f>IF(A632="","",IF(#REF!="","",IF(E632="","",IF(F632="","",IF(G632="","",IF(H632="","",(16-I632)))))))</f>
        <v/>
      </c>
      <c r="K632" s="2" t="str">
        <f>IF(A632="","",IF(#REF!="","",IF(E632="","",IF(F632="","",IF(G632="","",IF(H632="","",(G632-E632)*24)/8+(((H632-INT(H632))-(F632-INT(F632)))*24/8))))))</f>
        <v/>
      </c>
      <c r="U632" s="74">
        <f t="shared" ref="U632" si="618">COUNTIF(T632:T938,1)</f>
        <v>0</v>
      </c>
    </row>
    <row r="633" spans="10:21" x14ac:dyDescent="0.25">
      <c r="J633" s="1" t="str">
        <f>IF(A633="","",IF(#REF!="","",IF(E633="","",IF(F633="","",IF(G633="","",IF(H633="","",(16-I633)))))))</f>
        <v/>
      </c>
      <c r="K633" s="2" t="str">
        <f>IF(A633="","",IF(#REF!="","",IF(E633="","",IF(F633="","",IF(G633="","",IF(H633="","",(G633-E633)*24)/8+(((H633-INT(H633))-(F633-INT(F633)))*24/8))))))</f>
        <v/>
      </c>
      <c r="U633" s="74">
        <f t="shared" ref="U633" si="619">COUNTIF(T633:T939,2)</f>
        <v>0</v>
      </c>
    </row>
    <row r="634" spans="10:21" x14ac:dyDescent="0.25">
      <c r="J634" s="1" t="str">
        <f>IF(A634="","",IF(#REF!="","",IF(E634="","",IF(F634="","",IF(G634="","",IF(H634="","",(16-I634)))))))</f>
        <v/>
      </c>
      <c r="K634" s="2" t="str">
        <f>IF(A634="","",IF(#REF!="","",IF(E634="","",IF(F634="","",IF(G634="","",IF(H634="","",(G634-E634)*24)/8+(((H634-INT(H634))-(F634-INT(F634)))*24/8))))))</f>
        <v/>
      </c>
      <c r="U634" s="74">
        <f t="shared" ref="U634" si="620">COUNTIF(T634:T940,3)</f>
        <v>0</v>
      </c>
    </row>
    <row r="635" spans="10:21" x14ac:dyDescent="0.25">
      <c r="J635" s="1" t="str">
        <f>IF(A635="","",IF(#REF!="","",IF(E635="","",IF(F635="","",IF(G635="","",IF(H635="","",(16-I635)))))))</f>
        <v/>
      </c>
      <c r="K635" s="2" t="str">
        <f>IF(A635="","",IF(#REF!="","",IF(E635="","",IF(F635="","",IF(G635="","",IF(H635="","",(G635-E635)*24)/8+(((H635-INT(H635))-(F635-INT(F635)))*24/8))))))</f>
        <v/>
      </c>
      <c r="U635" s="74">
        <f t="shared" ref="U635" si="621">COUNTIF(T635:T941,1)</f>
        <v>0</v>
      </c>
    </row>
    <row r="636" spans="10:21" x14ac:dyDescent="0.25">
      <c r="J636" s="1" t="str">
        <f>IF(A636="","",IF(#REF!="","",IF(E636="","",IF(F636="","",IF(G636="","",IF(H636="","",(16-I636)))))))</f>
        <v/>
      </c>
      <c r="K636" s="2" t="str">
        <f>IF(A636="","",IF(#REF!="","",IF(E636="","",IF(F636="","",IF(G636="","",IF(H636="","",(G636-E636)*24)/8+(((H636-INT(H636))-(F636-INT(F636)))*24/8))))))</f>
        <v/>
      </c>
      <c r="U636" s="74">
        <f t="shared" ref="U636" si="622">COUNTIF(T636:T942,2)</f>
        <v>0</v>
      </c>
    </row>
    <row r="637" spans="10:21" x14ac:dyDescent="0.25">
      <c r="J637" s="1" t="str">
        <f>IF(A637="","",IF(#REF!="","",IF(E637="","",IF(F637="","",IF(G637="","",IF(H637="","",(16-I637)))))))</f>
        <v/>
      </c>
      <c r="K637" s="2" t="str">
        <f>IF(A637="","",IF(#REF!="","",IF(E637="","",IF(F637="","",IF(G637="","",IF(H637="","",(G637-E637)*24)/8+(((H637-INT(H637))-(F637-INT(F637)))*24/8))))))</f>
        <v/>
      </c>
      <c r="U637" s="74">
        <f t="shared" ref="U637" si="623">COUNTIF(T637:T943,3)</f>
        <v>0</v>
      </c>
    </row>
    <row r="638" spans="10:21" x14ac:dyDescent="0.25">
      <c r="J638" s="1" t="str">
        <f>IF(A638="","",IF(#REF!="","",IF(E638="","",IF(F638="","",IF(G638="","",IF(H638="","",(16-I638)))))))</f>
        <v/>
      </c>
      <c r="K638" s="2" t="str">
        <f>IF(A638="","",IF(#REF!="","",IF(E638="","",IF(F638="","",IF(G638="","",IF(H638="","",(G638-E638)*24)/8+(((H638-INT(H638))-(F638-INT(F638)))*24/8))))))</f>
        <v/>
      </c>
      <c r="U638" s="74">
        <f t="shared" ref="U638" si="624">COUNTIF(T638:T944,1)</f>
        <v>0</v>
      </c>
    </row>
    <row r="639" spans="10:21" x14ac:dyDescent="0.25">
      <c r="J639" s="1" t="str">
        <f>IF(A639="","",IF(#REF!="","",IF(E639="","",IF(F639="","",IF(G639="","",IF(H639="","",(16-I639)))))))</f>
        <v/>
      </c>
      <c r="K639" s="2" t="str">
        <f>IF(A639="","",IF(#REF!="","",IF(E639="","",IF(F639="","",IF(G639="","",IF(H639="","",(G639-E639)*24)/8+(((H639-INT(H639))-(F639-INT(F639)))*24/8))))))</f>
        <v/>
      </c>
      <c r="U639" s="74">
        <f t="shared" ref="U639" si="625">COUNTIF(T639:T945,2)</f>
        <v>0</v>
      </c>
    </row>
    <row r="640" spans="10:21" x14ac:dyDescent="0.25">
      <c r="J640" s="1" t="str">
        <f>IF(A640="","",IF(#REF!="","",IF(E640="","",IF(F640="","",IF(G640="","",IF(H640="","",(16-I640)))))))</f>
        <v/>
      </c>
      <c r="K640" s="2" t="str">
        <f>IF(A640="","",IF(#REF!="","",IF(E640="","",IF(F640="","",IF(G640="","",IF(H640="","",(G640-E640)*24)/8+(((H640-INT(H640))-(F640-INT(F640)))*24/8))))))</f>
        <v/>
      </c>
      <c r="U640" s="74">
        <f t="shared" ref="U640" si="626">COUNTIF(T640:T946,3)</f>
        <v>0</v>
      </c>
    </row>
    <row r="641" spans="10:21" x14ac:dyDescent="0.25">
      <c r="J641" s="1" t="str">
        <f>IF(A641="","",IF(#REF!="","",IF(E641="","",IF(F641="","",IF(G641="","",IF(H641="","",(16-I641)))))))</f>
        <v/>
      </c>
      <c r="K641" s="2" t="str">
        <f>IF(A641="","",IF(#REF!="","",IF(E641="","",IF(F641="","",IF(G641="","",IF(H641="","",(G641-E641)*24)/8+(((H641-INT(H641))-(F641-INT(F641)))*24/8))))))</f>
        <v/>
      </c>
      <c r="U641" s="74">
        <f t="shared" ref="U641" si="627">COUNTIF(T641:T947,1)</f>
        <v>0</v>
      </c>
    </row>
    <row r="642" spans="10:21" x14ac:dyDescent="0.25">
      <c r="J642" s="1" t="str">
        <f>IF(A642="","",IF(#REF!="","",IF(E642="","",IF(F642="","",IF(G642="","",IF(H642="","",(16-I642)))))))</f>
        <v/>
      </c>
      <c r="K642" s="2" t="str">
        <f>IF(A642="","",IF(#REF!="","",IF(E642="","",IF(F642="","",IF(G642="","",IF(H642="","",(G642-E642)*24)/8+(((H642-INT(H642))-(F642-INT(F642)))*24/8))))))</f>
        <v/>
      </c>
      <c r="U642" s="74">
        <f t="shared" ref="U642" si="628">COUNTIF(T642:T948,2)</f>
        <v>0</v>
      </c>
    </row>
    <row r="643" spans="10:21" x14ac:dyDescent="0.25">
      <c r="J643" s="1" t="str">
        <f>IF(A643="","",IF(#REF!="","",IF(E643="","",IF(F643="","",IF(G643="","",IF(H643="","",(16-I643)))))))</f>
        <v/>
      </c>
      <c r="K643" s="2" t="str">
        <f>IF(A643="","",IF(#REF!="","",IF(E643="","",IF(F643="","",IF(G643="","",IF(H643="","",(G643-E643)*24)/8+(((H643-INT(H643))-(F643-INT(F643)))*24/8))))))</f>
        <v/>
      </c>
      <c r="U643" s="74">
        <f t="shared" ref="U643" si="629">COUNTIF(T643:T949,3)</f>
        <v>0</v>
      </c>
    </row>
    <row r="644" spans="10:21" x14ac:dyDescent="0.25">
      <c r="J644" s="1" t="str">
        <f>IF(A644="","",IF(#REF!="","",IF(E644="","",IF(F644="","",IF(G644="","",IF(H644="","",(16-I644)))))))</f>
        <v/>
      </c>
      <c r="K644" s="2" t="str">
        <f>IF(A644="","",IF(#REF!="","",IF(E644="","",IF(F644="","",IF(G644="","",IF(H644="","",(G644-E644)*24)/8+(((H644-INT(H644))-(F644-INT(F644)))*24/8))))))</f>
        <v/>
      </c>
      <c r="U644" s="74">
        <f t="shared" ref="U644" si="630">COUNTIF(T644:T950,1)</f>
        <v>0</v>
      </c>
    </row>
    <row r="645" spans="10:21" x14ac:dyDescent="0.25">
      <c r="J645" s="1" t="str">
        <f>IF(A645="","",IF(#REF!="","",IF(E645="","",IF(F645="","",IF(G645="","",IF(H645="","",(16-I645)))))))</f>
        <v/>
      </c>
      <c r="K645" s="2" t="str">
        <f>IF(A645="","",IF(#REF!="","",IF(E645="","",IF(F645="","",IF(G645="","",IF(H645="","",(G645-E645)*24)/8+(((H645-INT(H645))-(F645-INT(F645)))*24/8))))))</f>
        <v/>
      </c>
      <c r="U645" s="74">
        <f t="shared" ref="U645" si="631">COUNTIF(T645:T951,2)</f>
        <v>0</v>
      </c>
    </row>
    <row r="646" spans="10:21" x14ac:dyDescent="0.25">
      <c r="J646" s="1" t="str">
        <f>IF(A646="","",IF(#REF!="","",IF(E646="","",IF(F646="","",IF(G646="","",IF(H646="","",(16-I646)))))))</f>
        <v/>
      </c>
      <c r="K646" s="2" t="str">
        <f>IF(A646="","",IF(#REF!="","",IF(E646="","",IF(F646="","",IF(G646="","",IF(H646="","",(G646-E646)*24)/8+(((H646-INT(H646))-(F646-INT(F646)))*24/8))))))</f>
        <v/>
      </c>
      <c r="U646" s="74">
        <f t="shared" ref="U646" si="632">COUNTIF(T646:T952,3)</f>
        <v>0</v>
      </c>
    </row>
    <row r="647" spans="10:21" x14ac:dyDescent="0.25">
      <c r="J647" s="1" t="str">
        <f>IF(A647="","",IF(#REF!="","",IF(E647="","",IF(F647="","",IF(G647="","",IF(H647="","",(16-I647)))))))</f>
        <v/>
      </c>
      <c r="K647" s="2" t="str">
        <f>IF(A647="","",IF(#REF!="","",IF(E647="","",IF(F647="","",IF(G647="","",IF(H647="","",(G647-E647)*24)/8+(((H647-INT(H647))-(F647-INT(F647)))*24/8))))))</f>
        <v/>
      </c>
      <c r="U647" s="74">
        <f t="shared" ref="U647" si="633">COUNTIF(T647:T953,1)</f>
        <v>0</v>
      </c>
    </row>
    <row r="648" spans="10:21" x14ac:dyDescent="0.25">
      <c r="J648" s="1" t="str">
        <f>IF(A648="","",IF(#REF!="","",IF(E648="","",IF(F648="","",IF(G648="","",IF(H648="","",(16-I648)))))))</f>
        <v/>
      </c>
      <c r="K648" s="2" t="str">
        <f>IF(A648="","",IF(#REF!="","",IF(E648="","",IF(F648="","",IF(G648="","",IF(H648="","",(G648-E648)*24)/8+(((H648-INT(H648))-(F648-INT(F648)))*24/8))))))</f>
        <v/>
      </c>
      <c r="U648" s="74">
        <f t="shared" ref="U648" si="634">COUNTIF(T648:T954,2)</f>
        <v>0</v>
      </c>
    </row>
    <row r="649" spans="10:21" x14ac:dyDescent="0.25">
      <c r="J649" s="1" t="str">
        <f>IF(A649="","",IF(#REF!="","",IF(E649="","",IF(F649="","",IF(G649="","",IF(H649="","",(16-I649)))))))</f>
        <v/>
      </c>
      <c r="K649" s="2" t="str">
        <f>IF(A649="","",IF(#REF!="","",IF(E649="","",IF(F649="","",IF(G649="","",IF(H649="","",(G649-E649)*24)/8+(((H649-INT(H649))-(F649-INT(F649)))*24/8))))))</f>
        <v/>
      </c>
      <c r="U649" s="74">
        <f t="shared" ref="U649" si="635">COUNTIF(T649:T955,3)</f>
        <v>0</v>
      </c>
    </row>
    <row r="650" spans="10:21" x14ac:dyDescent="0.25">
      <c r="J650" s="1" t="str">
        <f>IF(A650="","",IF(#REF!="","",IF(E650="","",IF(F650="","",IF(G650="","",IF(H650="","",(16-I650)))))))</f>
        <v/>
      </c>
      <c r="K650" s="2" t="str">
        <f>IF(A650="","",IF(#REF!="","",IF(E650="","",IF(F650="","",IF(G650="","",IF(H650="","",(G650-E650)*24)/8+(((H650-INT(H650))-(F650-INT(F650)))*24/8))))))</f>
        <v/>
      </c>
      <c r="U650" s="74">
        <f t="shared" ref="U650" si="636">COUNTIF(T650:T956,1)</f>
        <v>0</v>
      </c>
    </row>
    <row r="651" spans="10:21" x14ac:dyDescent="0.25">
      <c r="J651" s="1" t="str">
        <f>IF(A651="","",IF(#REF!="","",IF(E651="","",IF(F651="","",IF(G651="","",IF(H651="","",(16-I651)))))))</f>
        <v/>
      </c>
      <c r="K651" s="2" t="str">
        <f>IF(A651="","",IF(#REF!="","",IF(E651="","",IF(F651="","",IF(G651="","",IF(H651="","",(G651-E651)*24)/8+(((H651-INT(H651))-(F651-INT(F651)))*24/8))))))</f>
        <v/>
      </c>
      <c r="U651" s="74">
        <f t="shared" ref="U651" si="637">COUNTIF(T651:T957,2)</f>
        <v>0</v>
      </c>
    </row>
    <row r="652" spans="10:21" x14ac:dyDescent="0.25">
      <c r="J652" s="1" t="str">
        <f>IF(A652="","",IF(#REF!="","",IF(E652="","",IF(F652="","",IF(G652="","",IF(H652="","",(16-I652)))))))</f>
        <v/>
      </c>
      <c r="K652" s="2" t="str">
        <f>IF(A652="","",IF(#REF!="","",IF(E652="","",IF(F652="","",IF(G652="","",IF(H652="","",(G652-E652)*24)/8+(((H652-INT(H652))-(F652-INT(F652)))*24/8))))))</f>
        <v/>
      </c>
      <c r="U652" s="74">
        <f t="shared" ref="U652" si="638">COUNTIF(T652:T958,3)</f>
        <v>0</v>
      </c>
    </row>
    <row r="653" spans="10:21" x14ac:dyDescent="0.25">
      <c r="J653" s="1" t="str">
        <f>IF(A653="","",IF(#REF!="","",IF(E653="","",IF(F653="","",IF(G653="","",IF(H653="","",(16-I653)))))))</f>
        <v/>
      </c>
      <c r="K653" s="2" t="str">
        <f>IF(A653="","",IF(#REF!="","",IF(E653="","",IF(F653="","",IF(G653="","",IF(H653="","",(G653-E653)*24)/8+(((H653-INT(H653))-(F653-INT(F653)))*24/8))))))</f>
        <v/>
      </c>
      <c r="U653" s="74">
        <f t="shared" ref="U653" si="639">COUNTIF(T653:T959,1)</f>
        <v>0</v>
      </c>
    </row>
    <row r="654" spans="10:21" x14ac:dyDescent="0.25">
      <c r="J654" s="1" t="str">
        <f>IF(A654="","",IF(#REF!="","",IF(E654="","",IF(F654="","",IF(G654="","",IF(H654="","",(16-I654)))))))</f>
        <v/>
      </c>
      <c r="K654" s="2" t="str">
        <f>IF(A654="","",IF(#REF!="","",IF(E654="","",IF(F654="","",IF(G654="","",IF(H654="","",(G654-E654)*24)/8+(((H654-INT(H654))-(F654-INT(F654)))*24/8))))))</f>
        <v/>
      </c>
      <c r="U654" s="74">
        <f t="shared" ref="U654" si="640">COUNTIF(T654:T960,2)</f>
        <v>0</v>
      </c>
    </row>
    <row r="655" spans="10:21" x14ac:dyDescent="0.25">
      <c r="J655" s="1" t="str">
        <f>IF(A655="","",IF(#REF!="","",IF(E655="","",IF(F655="","",IF(G655="","",IF(H655="","",(16-I655)))))))</f>
        <v/>
      </c>
      <c r="K655" s="2" t="str">
        <f>IF(A655="","",IF(#REF!="","",IF(E655="","",IF(F655="","",IF(G655="","",IF(H655="","",(G655-E655)*24)/8+(((H655-INT(H655))-(F655-INT(F655)))*24/8))))))</f>
        <v/>
      </c>
      <c r="U655" s="74">
        <f t="shared" ref="U655" si="641">COUNTIF(T655:T961,3)</f>
        <v>0</v>
      </c>
    </row>
    <row r="656" spans="10:21" x14ac:dyDescent="0.25">
      <c r="J656" s="1" t="str">
        <f>IF(A656="","",IF(#REF!="","",IF(E656="","",IF(F656="","",IF(G656="","",IF(H656="","",(16-I656)))))))</f>
        <v/>
      </c>
      <c r="K656" s="2" t="str">
        <f>IF(A656="","",IF(#REF!="","",IF(E656="","",IF(F656="","",IF(G656="","",IF(H656="","",(G656-E656)*24)/8+(((H656-INT(H656))-(F656-INT(F656)))*24/8))))))</f>
        <v/>
      </c>
      <c r="U656" s="74">
        <f t="shared" ref="U656" si="642">COUNTIF(T656:T962,1)</f>
        <v>0</v>
      </c>
    </row>
    <row r="657" spans="10:21" x14ac:dyDescent="0.25">
      <c r="J657" s="1" t="str">
        <f>IF(A657="","",IF(#REF!="","",IF(E657="","",IF(F657="","",IF(G657="","",IF(H657="","",(16-I657)))))))</f>
        <v/>
      </c>
      <c r="K657" s="2" t="str">
        <f>IF(A657="","",IF(#REF!="","",IF(E657="","",IF(F657="","",IF(G657="","",IF(H657="","",(G657-E657)*24)/8+(((H657-INT(H657))-(F657-INT(F657)))*24/8))))))</f>
        <v/>
      </c>
      <c r="U657" s="74">
        <f t="shared" ref="U657" si="643">COUNTIF(T657:T963,2)</f>
        <v>0</v>
      </c>
    </row>
    <row r="658" spans="10:21" x14ac:dyDescent="0.25">
      <c r="J658" s="1" t="str">
        <f>IF(A658="","",IF(#REF!="","",IF(E658="","",IF(F658="","",IF(G658="","",IF(H658="","",(16-I658)))))))</f>
        <v/>
      </c>
      <c r="K658" s="2" t="str">
        <f>IF(A658="","",IF(#REF!="","",IF(E658="","",IF(F658="","",IF(G658="","",IF(H658="","",(G658-E658)*24)/8+(((H658-INT(H658))-(F658-INT(F658)))*24/8))))))</f>
        <v/>
      </c>
      <c r="U658" s="74">
        <f t="shared" ref="U658" si="644">COUNTIF(T658:T964,3)</f>
        <v>0</v>
      </c>
    </row>
    <row r="659" spans="10:21" x14ac:dyDescent="0.25">
      <c r="J659" s="1" t="str">
        <f>IF(A659="","",IF(#REF!="","",IF(E659="","",IF(F659="","",IF(G659="","",IF(H659="","",(16-I659)))))))</f>
        <v/>
      </c>
      <c r="K659" s="2" t="str">
        <f>IF(A659="","",IF(#REF!="","",IF(E659="","",IF(F659="","",IF(G659="","",IF(H659="","",(G659-E659)*24)/8+(((H659-INT(H659))-(F659-INT(F659)))*24/8))))))</f>
        <v/>
      </c>
      <c r="U659" s="74">
        <f t="shared" ref="U659" si="645">COUNTIF(T659:T965,1)</f>
        <v>0</v>
      </c>
    </row>
    <row r="660" spans="10:21" x14ac:dyDescent="0.25">
      <c r="J660" s="1" t="str">
        <f>IF(A660="","",IF(#REF!="","",IF(E660="","",IF(F660="","",IF(G660="","",IF(H660="","",(16-I660)))))))</f>
        <v/>
      </c>
      <c r="K660" s="2" t="str">
        <f>IF(A660="","",IF(#REF!="","",IF(E660="","",IF(F660="","",IF(G660="","",IF(H660="","",(G660-E660)*24)/8+(((H660-INT(H660))-(F660-INT(F660)))*24/8))))))</f>
        <v/>
      </c>
      <c r="U660" s="74">
        <f t="shared" ref="U660" si="646">COUNTIF(T660:T966,2)</f>
        <v>0</v>
      </c>
    </row>
    <row r="661" spans="10:21" x14ac:dyDescent="0.25">
      <c r="J661" s="1" t="str">
        <f>IF(A661="","",IF(#REF!="","",IF(E661="","",IF(F661="","",IF(G661="","",IF(H661="","",(16-I661)))))))</f>
        <v/>
      </c>
      <c r="K661" s="2" t="str">
        <f>IF(A661="","",IF(#REF!="","",IF(E661="","",IF(F661="","",IF(G661="","",IF(H661="","",(G661-E661)*24)/8+(((H661-INT(H661))-(F661-INT(F661)))*24/8))))))</f>
        <v/>
      </c>
      <c r="U661" s="74">
        <f t="shared" ref="U661" si="647">COUNTIF(T661:T967,3)</f>
        <v>0</v>
      </c>
    </row>
    <row r="662" spans="10:21" x14ac:dyDescent="0.25">
      <c r="J662" s="1" t="str">
        <f>IF(A662="","",IF(#REF!="","",IF(E662="","",IF(F662="","",IF(G662="","",IF(H662="","",(16-I662)))))))</f>
        <v/>
      </c>
      <c r="K662" s="2" t="str">
        <f>IF(A662="","",IF(#REF!="","",IF(E662="","",IF(F662="","",IF(G662="","",IF(H662="","",(G662-E662)*24)/8+(((H662-INT(H662))-(F662-INT(F662)))*24/8))))))</f>
        <v/>
      </c>
      <c r="U662" s="74">
        <f t="shared" ref="U662" si="648">COUNTIF(T662:T968,1)</f>
        <v>0</v>
      </c>
    </row>
    <row r="663" spans="10:21" x14ac:dyDescent="0.25">
      <c r="J663" s="1" t="str">
        <f>IF(A663="","",IF(#REF!="","",IF(E663="","",IF(F663="","",IF(G663="","",IF(H663="","",(16-I663)))))))</f>
        <v/>
      </c>
      <c r="K663" s="2" t="str">
        <f>IF(A663="","",IF(#REF!="","",IF(E663="","",IF(F663="","",IF(G663="","",IF(H663="","",(G663-E663)*24)/8+(((H663-INT(H663))-(F663-INT(F663)))*24/8))))))</f>
        <v/>
      </c>
      <c r="U663" s="74">
        <f t="shared" ref="U663" si="649">COUNTIF(T663:T969,2)</f>
        <v>0</v>
      </c>
    </row>
    <row r="664" spans="10:21" x14ac:dyDescent="0.25">
      <c r="J664" s="1" t="str">
        <f>IF(A664="","",IF(#REF!="","",IF(E664="","",IF(F664="","",IF(G664="","",IF(H664="","",(16-I664)))))))</f>
        <v/>
      </c>
      <c r="K664" s="2" t="str">
        <f>IF(A664="","",IF(#REF!="","",IF(E664="","",IF(F664="","",IF(G664="","",IF(H664="","",(G664-E664)*24)/8+(((H664-INT(H664))-(F664-INT(F664)))*24/8))))))</f>
        <v/>
      </c>
      <c r="U664" s="74">
        <f t="shared" ref="U664" si="650">COUNTIF(T664:T970,3)</f>
        <v>0</v>
      </c>
    </row>
    <row r="665" spans="10:21" x14ac:dyDescent="0.25">
      <c r="J665" s="1" t="str">
        <f>IF(A665="","",IF(#REF!="","",IF(E665="","",IF(F665="","",IF(G665="","",IF(H665="","",(16-I665)))))))</f>
        <v/>
      </c>
      <c r="K665" s="2" t="str">
        <f>IF(A665="","",IF(#REF!="","",IF(E665="","",IF(F665="","",IF(G665="","",IF(H665="","",(G665-E665)*24)/8+(((H665-INT(H665))-(F665-INT(F665)))*24/8))))))</f>
        <v/>
      </c>
      <c r="U665" s="74">
        <f t="shared" ref="U665" si="651">COUNTIF(T665:T971,1)</f>
        <v>0</v>
      </c>
    </row>
    <row r="666" spans="10:21" x14ac:dyDescent="0.25">
      <c r="J666" s="1" t="str">
        <f>IF(A666="","",IF(#REF!="","",IF(E666="","",IF(F666="","",IF(G666="","",IF(H666="","",(16-I666)))))))</f>
        <v/>
      </c>
      <c r="K666" s="2" t="str">
        <f>IF(A666="","",IF(#REF!="","",IF(E666="","",IF(F666="","",IF(G666="","",IF(H666="","",(G666-E666)*24)/8+(((H666-INT(H666))-(F666-INT(F666)))*24/8))))))</f>
        <v/>
      </c>
      <c r="U666" s="74">
        <f t="shared" ref="U666" si="652">COUNTIF(T666:T972,2)</f>
        <v>0</v>
      </c>
    </row>
    <row r="667" spans="10:21" x14ac:dyDescent="0.25">
      <c r="J667" s="1" t="str">
        <f>IF(A667="","",IF(#REF!="","",IF(E667="","",IF(F667="","",IF(G667="","",IF(H667="","",(16-I667)))))))</f>
        <v/>
      </c>
      <c r="K667" s="2" t="str">
        <f>IF(A667="","",IF(#REF!="","",IF(E667="","",IF(F667="","",IF(G667="","",IF(H667="","",(G667-E667)*24)/8+(((H667-INT(H667))-(F667-INT(F667)))*24/8))))))</f>
        <v/>
      </c>
      <c r="U667" s="74">
        <f t="shared" ref="U667" si="653">COUNTIF(T667:T973,3)</f>
        <v>0</v>
      </c>
    </row>
    <row r="668" spans="10:21" x14ac:dyDescent="0.25">
      <c r="J668" s="1" t="str">
        <f>IF(A668="","",IF(#REF!="","",IF(E668="","",IF(F668="","",IF(G668="","",IF(H668="","",(16-I668)))))))</f>
        <v/>
      </c>
      <c r="K668" s="2" t="str">
        <f>IF(A668="","",IF(#REF!="","",IF(E668="","",IF(F668="","",IF(G668="","",IF(H668="","",(G668-E668)*24)/8+(((H668-INT(H668))-(F668-INT(F668)))*24/8))))))</f>
        <v/>
      </c>
      <c r="U668" s="74">
        <f t="shared" ref="U668" si="654">COUNTIF(T668:T974,1)</f>
        <v>0</v>
      </c>
    </row>
    <row r="669" spans="10:21" x14ac:dyDescent="0.25">
      <c r="J669" s="1" t="str">
        <f>IF(A669="","",IF(#REF!="","",IF(E669="","",IF(F669="","",IF(G669="","",IF(H669="","",(16-I669)))))))</f>
        <v/>
      </c>
      <c r="K669" s="2" t="str">
        <f>IF(A669="","",IF(#REF!="","",IF(E669="","",IF(F669="","",IF(G669="","",IF(H669="","",(G669-E669)*24)/8+(((H669-INT(H669))-(F669-INT(F669)))*24/8))))))</f>
        <v/>
      </c>
      <c r="U669" s="74">
        <f t="shared" ref="U669" si="655">COUNTIF(T669:T975,2)</f>
        <v>0</v>
      </c>
    </row>
    <row r="670" spans="10:21" x14ac:dyDescent="0.25">
      <c r="J670" s="1" t="str">
        <f>IF(A670="","",IF(#REF!="","",IF(E670="","",IF(F670="","",IF(G670="","",IF(H670="","",(16-I670)))))))</f>
        <v/>
      </c>
      <c r="K670" s="2" t="str">
        <f>IF(A670="","",IF(#REF!="","",IF(E670="","",IF(F670="","",IF(G670="","",IF(H670="","",(G670-E670)*24)/8+(((H670-INT(H670))-(F670-INT(F670)))*24/8))))))</f>
        <v/>
      </c>
      <c r="U670" s="74">
        <f t="shared" ref="U670" si="656">COUNTIF(T670:T976,3)</f>
        <v>0</v>
      </c>
    </row>
    <row r="671" spans="10:21" x14ac:dyDescent="0.25">
      <c r="J671" s="1" t="str">
        <f>IF(A671="","",IF(#REF!="","",IF(E671="","",IF(F671="","",IF(G671="","",IF(H671="","",(16-I671)))))))</f>
        <v/>
      </c>
      <c r="K671" s="2" t="str">
        <f>IF(A671="","",IF(#REF!="","",IF(E671="","",IF(F671="","",IF(G671="","",IF(H671="","",(G671-E671)*24)/8+(((H671-INT(H671))-(F671-INT(F671)))*24/8))))))</f>
        <v/>
      </c>
      <c r="U671" s="74">
        <f t="shared" ref="U671" si="657">COUNTIF(T671:T977,1)</f>
        <v>0</v>
      </c>
    </row>
    <row r="672" spans="10:21" x14ac:dyDescent="0.25">
      <c r="J672" s="1" t="str">
        <f>IF(A672="","",IF(#REF!="","",IF(E672="","",IF(F672="","",IF(G672="","",IF(H672="","",(16-I672)))))))</f>
        <v/>
      </c>
      <c r="K672" s="2" t="str">
        <f>IF(A672="","",IF(#REF!="","",IF(E672="","",IF(F672="","",IF(G672="","",IF(H672="","",(G672-E672)*24)/8+(((H672-INT(H672))-(F672-INT(F672)))*24/8))))))</f>
        <v/>
      </c>
      <c r="U672" s="74">
        <f t="shared" ref="U672" si="658">COUNTIF(T672:T978,2)</f>
        <v>0</v>
      </c>
    </row>
    <row r="673" spans="10:21" x14ac:dyDescent="0.25">
      <c r="J673" s="1" t="str">
        <f>IF(A673="","",IF(#REF!="","",IF(E673="","",IF(F673="","",IF(G673="","",IF(H673="","",(16-I673)))))))</f>
        <v/>
      </c>
      <c r="K673" s="2" t="str">
        <f>IF(A673="","",IF(#REF!="","",IF(E673="","",IF(F673="","",IF(G673="","",IF(H673="","",(G673-E673)*24)/8+(((H673-INT(H673))-(F673-INT(F673)))*24/8))))))</f>
        <v/>
      </c>
      <c r="U673" s="74">
        <f t="shared" ref="U673" si="659">COUNTIF(T673:T979,3)</f>
        <v>0</v>
      </c>
    </row>
    <row r="674" spans="10:21" x14ac:dyDescent="0.25">
      <c r="J674" s="1" t="str">
        <f>IF(A674="","",IF(#REF!="","",IF(E674="","",IF(F674="","",IF(G674="","",IF(H674="","",(16-I674)))))))</f>
        <v/>
      </c>
      <c r="K674" s="2" t="str">
        <f>IF(A674="","",IF(#REF!="","",IF(E674="","",IF(F674="","",IF(G674="","",IF(H674="","",(G674-E674)*24)/8+(((H674-INT(H674))-(F674-INT(F674)))*24/8))))))</f>
        <v/>
      </c>
      <c r="U674" s="74">
        <f t="shared" ref="U674" si="660">COUNTIF(T674:T980,1)</f>
        <v>0</v>
      </c>
    </row>
    <row r="675" spans="10:21" x14ac:dyDescent="0.25">
      <c r="J675" s="1" t="str">
        <f>IF(A675="","",IF(#REF!="","",IF(E675="","",IF(F675="","",IF(G675="","",IF(H675="","",(16-I675)))))))</f>
        <v/>
      </c>
      <c r="K675" s="2" t="str">
        <f>IF(A675="","",IF(#REF!="","",IF(E675="","",IF(F675="","",IF(G675="","",IF(H675="","",(G675-E675)*24)/8+(((H675-INT(H675))-(F675-INT(F675)))*24/8))))))</f>
        <v/>
      </c>
      <c r="U675" s="74">
        <f t="shared" ref="U675" si="661">COUNTIF(T675:T981,2)</f>
        <v>0</v>
      </c>
    </row>
    <row r="676" spans="10:21" x14ac:dyDescent="0.25">
      <c r="J676" s="1" t="str">
        <f>IF(A676="","",IF(#REF!="","",IF(E676="","",IF(F676="","",IF(G676="","",IF(H676="","",(16-I676)))))))</f>
        <v/>
      </c>
      <c r="K676" s="2" t="str">
        <f>IF(A676="","",IF(#REF!="","",IF(E676="","",IF(F676="","",IF(G676="","",IF(H676="","",(G676-E676)*24)/8+(((H676-INT(H676))-(F676-INT(F676)))*24/8))))))</f>
        <v/>
      </c>
      <c r="U676" s="74">
        <f t="shared" ref="U676" si="662">COUNTIF(T676:T982,3)</f>
        <v>0</v>
      </c>
    </row>
    <row r="677" spans="10:21" x14ac:dyDescent="0.25">
      <c r="J677" s="1" t="str">
        <f>IF(A677="","",IF(#REF!="","",IF(E677="","",IF(F677="","",IF(G677="","",IF(H677="","",(16-I677)))))))</f>
        <v/>
      </c>
      <c r="K677" s="2" t="str">
        <f>IF(A677="","",IF(#REF!="","",IF(E677="","",IF(F677="","",IF(G677="","",IF(H677="","",(G677-E677)*24)/8+(((H677-INT(H677))-(F677-INT(F677)))*24/8))))))</f>
        <v/>
      </c>
      <c r="U677" s="74">
        <f t="shared" ref="U677" si="663">COUNTIF(T677:T983,1)</f>
        <v>0</v>
      </c>
    </row>
    <row r="678" spans="10:21" x14ac:dyDescent="0.25">
      <c r="J678" s="1" t="str">
        <f>IF(A678="","",IF(#REF!="","",IF(E678="","",IF(F678="","",IF(G678="","",IF(H678="","",(16-I678)))))))</f>
        <v/>
      </c>
      <c r="K678" s="2" t="str">
        <f>IF(A678="","",IF(#REF!="","",IF(E678="","",IF(F678="","",IF(G678="","",IF(H678="","",(G678-E678)*24)/8+(((H678-INT(H678))-(F678-INT(F678)))*24/8))))))</f>
        <v/>
      </c>
      <c r="U678" s="74">
        <f t="shared" ref="U678" si="664">COUNTIF(T678:T984,2)</f>
        <v>0</v>
      </c>
    </row>
    <row r="679" spans="10:21" x14ac:dyDescent="0.25">
      <c r="J679" s="1" t="str">
        <f>IF(A679="","",IF(#REF!="","",IF(E679="","",IF(F679="","",IF(G679="","",IF(H679="","",(16-I679)))))))</f>
        <v/>
      </c>
      <c r="K679" s="2" t="str">
        <f>IF(A679="","",IF(#REF!="","",IF(E679="","",IF(F679="","",IF(G679="","",IF(H679="","",(G679-E679)*24)/8+(((H679-INT(H679))-(F679-INT(F679)))*24/8))))))</f>
        <v/>
      </c>
      <c r="U679" s="74">
        <f t="shared" ref="U679" si="665">COUNTIF(T679:T985,3)</f>
        <v>0</v>
      </c>
    </row>
    <row r="680" spans="10:21" x14ac:dyDescent="0.25">
      <c r="J680" s="1" t="str">
        <f>IF(A680="","",IF(#REF!="","",IF(E680="","",IF(F680="","",IF(G680="","",IF(H680="","",(16-I680)))))))</f>
        <v/>
      </c>
      <c r="K680" s="2" t="str">
        <f>IF(A680="","",IF(#REF!="","",IF(E680="","",IF(F680="","",IF(G680="","",IF(H680="","",(G680-E680)*24)/8+(((H680-INT(H680))-(F680-INT(F680)))*24/8))))))</f>
        <v/>
      </c>
      <c r="U680" s="74">
        <f t="shared" ref="U680" si="666">COUNTIF(T680:T986,1)</f>
        <v>0</v>
      </c>
    </row>
    <row r="681" spans="10:21" x14ac:dyDescent="0.25">
      <c r="J681" s="1" t="str">
        <f>IF(A681="","",IF(#REF!="","",IF(E681="","",IF(F681="","",IF(G681="","",IF(H681="","",(16-I681)))))))</f>
        <v/>
      </c>
      <c r="K681" s="2" t="str">
        <f>IF(A681="","",IF(#REF!="","",IF(E681="","",IF(F681="","",IF(G681="","",IF(H681="","",(G681-E681)*24)/8+(((H681-INT(H681))-(F681-INT(F681)))*24/8))))))</f>
        <v/>
      </c>
      <c r="U681" s="74">
        <f t="shared" ref="U681" si="667">COUNTIF(T681:T987,2)</f>
        <v>0</v>
      </c>
    </row>
    <row r="682" spans="10:21" x14ac:dyDescent="0.25">
      <c r="J682" s="1" t="str">
        <f>IF(A682="","",IF(#REF!="","",IF(E682="","",IF(F682="","",IF(G682="","",IF(H682="","",(16-I682)))))))</f>
        <v/>
      </c>
      <c r="K682" s="2" t="str">
        <f>IF(A682="","",IF(#REF!="","",IF(E682="","",IF(F682="","",IF(G682="","",IF(H682="","",(G682-E682)*24)/8+(((H682-INT(H682))-(F682-INT(F682)))*24/8))))))</f>
        <v/>
      </c>
      <c r="U682" s="74">
        <f t="shared" ref="U682" si="668">COUNTIF(T682:T988,3)</f>
        <v>0</v>
      </c>
    </row>
    <row r="683" spans="10:21" x14ac:dyDescent="0.25">
      <c r="J683" s="1" t="str">
        <f>IF(A683="","",IF(#REF!="","",IF(E683="","",IF(F683="","",IF(G683="","",IF(H683="","",(16-I683)))))))</f>
        <v/>
      </c>
      <c r="K683" s="2" t="str">
        <f>IF(A683="","",IF(#REF!="","",IF(E683="","",IF(F683="","",IF(G683="","",IF(H683="","",(G683-E683)*24)/8+(((H683-INT(H683))-(F683-INT(F683)))*24/8))))))</f>
        <v/>
      </c>
      <c r="U683" s="74">
        <f t="shared" ref="U683" si="669">COUNTIF(T683:T989,1)</f>
        <v>0</v>
      </c>
    </row>
    <row r="684" spans="10:21" x14ac:dyDescent="0.25">
      <c r="J684" s="1" t="str">
        <f>IF(A684="","",IF(#REF!="","",IF(E684="","",IF(F684="","",IF(G684="","",IF(H684="","",(16-I684)))))))</f>
        <v/>
      </c>
      <c r="K684" s="2" t="str">
        <f>IF(A684="","",IF(#REF!="","",IF(E684="","",IF(F684="","",IF(G684="","",IF(H684="","",(G684-E684)*24)/8+(((H684-INT(H684))-(F684-INT(F684)))*24/8))))))</f>
        <v/>
      </c>
      <c r="U684" s="74">
        <f t="shared" ref="U684" si="670">COUNTIF(T684:T990,2)</f>
        <v>0</v>
      </c>
    </row>
    <row r="685" spans="10:21" x14ac:dyDescent="0.25">
      <c r="J685" s="1" t="str">
        <f>IF(A685="","",IF(#REF!="","",IF(E685="","",IF(F685="","",IF(G685="","",IF(H685="","",(16-I685)))))))</f>
        <v/>
      </c>
      <c r="K685" s="2" t="str">
        <f>IF(A685="","",IF(#REF!="","",IF(E685="","",IF(F685="","",IF(G685="","",IF(H685="","",(G685-E685)*24)/8+(((H685-INT(H685))-(F685-INT(F685)))*24/8))))))</f>
        <v/>
      </c>
      <c r="U685" s="74">
        <f t="shared" ref="U685" si="671">COUNTIF(T685:T991,3)</f>
        <v>0</v>
      </c>
    </row>
    <row r="686" spans="10:21" x14ac:dyDescent="0.25">
      <c r="J686" s="1" t="str">
        <f>IF(A686="","",IF(#REF!="","",IF(E686="","",IF(F686="","",IF(G686="","",IF(H686="","",(16-I686)))))))</f>
        <v/>
      </c>
      <c r="K686" s="2" t="str">
        <f>IF(A686="","",IF(#REF!="","",IF(E686="","",IF(F686="","",IF(G686="","",IF(H686="","",(G686-E686)*24)/8+(((H686-INT(H686))-(F686-INT(F686)))*24/8))))))</f>
        <v/>
      </c>
      <c r="U686" s="74">
        <f t="shared" ref="U686" si="672">COUNTIF(T686:T992,1)</f>
        <v>0</v>
      </c>
    </row>
    <row r="687" spans="10:21" x14ac:dyDescent="0.25">
      <c r="J687" s="1" t="str">
        <f>IF(A687="","",IF(#REF!="","",IF(E687="","",IF(F687="","",IF(G687="","",IF(H687="","",(16-I687)))))))</f>
        <v/>
      </c>
      <c r="K687" s="2" t="str">
        <f>IF(A687="","",IF(#REF!="","",IF(E687="","",IF(F687="","",IF(G687="","",IF(H687="","",(G687-E687)*24)/8+(((H687-INT(H687))-(F687-INT(F687)))*24/8))))))</f>
        <v/>
      </c>
      <c r="U687" s="74">
        <f t="shared" ref="U687" si="673">COUNTIF(T687:T993,2)</f>
        <v>0</v>
      </c>
    </row>
    <row r="688" spans="10:21" x14ac:dyDescent="0.25">
      <c r="J688" s="1" t="str">
        <f>IF(A688="","",IF(#REF!="","",IF(E688="","",IF(F688="","",IF(G688="","",IF(H688="","",(16-I688)))))))</f>
        <v/>
      </c>
      <c r="K688" s="2" t="str">
        <f>IF(A688="","",IF(#REF!="","",IF(E688="","",IF(F688="","",IF(G688="","",IF(H688="","",(G688-E688)*24)/8+(((H688-INT(H688))-(F688-INT(F688)))*24/8))))))</f>
        <v/>
      </c>
      <c r="U688" s="74">
        <f t="shared" ref="U688" si="674">COUNTIF(T688:T994,3)</f>
        <v>0</v>
      </c>
    </row>
    <row r="689" spans="10:21" x14ac:dyDescent="0.25">
      <c r="J689" s="1" t="str">
        <f>IF(A689="","",IF(#REF!="","",IF(E689="","",IF(F689="","",IF(G689="","",IF(H689="","",(16-I689)))))))</f>
        <v/>
      </c>
      <c r="K689" s="2" t="str">
        <f>IF(A689="","",IF(#REF!="","",IF(E689="","",IF(F689="","",IF(G689="","",IF(H689="","",(G689-E689)*24)/8+(((H689-INT(H689))-(F689-INT(F689)))*24/8))))))</f>
        <v/>
      </c>
      <c r="U689" s="74">
        <f t="shared" ref="U689" si="675">COUNTIF(T689:T995,1)</f>
        <v>0</v>
      </c>
    </row>
    <row r="690" spans="10:21" x14ac:dyDescent="0.25">
      <c r="J690" s="1" t="str">
        <f>IF(A690="","",IF(#REF!="","",IF(E690="","",IF(F690="","",IF(G690="","",IF(H690="","",(16-I690)))))))</f>
        <v/>
      </c>
      <c r="K690" s="2" t="str">
        <f>IF(A690="","",IF(#REF!="","",IF(E690="","",IF(F690="","",IF(G690="","",IF(H690="","",(G690-E690)*24)/8+(((H690-INT(H690))-(F690-INT(F690)))*24/8))))))</f>
        <v/>
      </c>
      <c r="U690" s="74">
        <f t="shared" ref="U690" si="676">COUNTIF(T690:T996,2)</f>
        <v>0</v>
      </c>
    </row>
    <row r="691" spans="10:21" x14ac:dyDescent="0.25">
      <c r="J691" s="1" t="str">
        <f>IF(A691="","",IF(#REF!="","",IF(E691="","",IF(F691="","",IF(G691="","",IF(H691="","",(16-I691)))))))</f>
        <v/>
      </c>
      <c r="K691" s="2" t="str">
        <f>IF(A691="","",IF(#REF!="","",IF(E691="","",IF(F691="","",IF(G691="","",IF(H691="","",(G691-E691)*24)/8+(((H691-INT(H691))-(F691-INT(F691)))*24/8))))))</f>
        <v/>
      </c>
      <c r="U691" s="74">
        <f t="shared" ref="U691" si="677">COUNTIF(T691:T997,3)</f>
        <v>0</v>
      </c>
    </row>
    <row r="692" spans="10:21" x14ac:dyDescent="0.25">
      <c r="J692" s="1" t="str">
        <f>IF(A692="","",IF(#REF!="","",IF(E692="","",IF(F692="","",IF(G692="","",IF(H692="","",(16-I692)))))))</f>
        <v/>
      </c>
      <c r="K692" s="2" t="str">
        <f>IF(A692="","",IF(#REF!="","",IF(E692="","",IF(F692="","",IF(G692="","",IF(H692="","",(G692-E692)*24)/8+(((H692-INT(H692))-(F692-INT(F692)))*24/8))))))</f>
        <v/>
      </c>
      <c r="U692" s="74">
        <f t="shared" ref="U692" si="678">COUNTIF(T692:T998,1)</f>
        <v>0</v>
      </c>
    </row>
    <row r="693" spans="10:21" x14ac:dyDescent="0.25">
      <c r="J693" s="1" t="str">
        <f>IF(A693="","",IF(#REF!="","",IF(E693="","",IF(F693="","",IF(G693="","",IF(H693="","",(16-I693)))))))</f>
        <v/>
      </c>
      <c r="K693" s="2" t="str">
        <f>IF(A693="","",IF(#REF!="","",IF(E693="","",IF(F693="","",IF(G693="","",IF(H693="","",(G693-E693)*24)/8+(((H693-INT(H693))-(F693-INT(F693)))*24/8))))))</f>
        <v/>
      </c>
      <c r="U693" s="74">
        <f t="shared" ref="U693" si="679">COUNTIF(T693:T999,2)</f>
        <v>0</v>
      </c>
    </row>
    <row r="694" spans="10:21" x14ac:dyDescent="0.25">
      <c r="J694" s="1" t="str">
        <f>IF(A694="","",IF(#REF!="","",IF(E694="","",IF(F694="","",IF(G694="","",IF(H694="","",(16-I694)))))))</f>
        <v/>
      </c>
      <c r="K694" s="2" t="str">
        <f>IF(A694="","",IF(#REF!="","",IF(E694="","",IF(F694="","",IF(G694="","",IF(H694="","",(G694-E694)*24)/8+(((H694-INT(H694))-(F694-INT(F694)))*24/8))))))</f>
        <v/>
      </c>
      <c r="U694" s="74">
        <f t="shared" ref="U694" si="680">COUNTIF(T694:T1000,3)</f>
        <v>0</v>
      </c>
    </row>
    <row r="695" spans="10:21" x14ac:dyDescent="0.25">
      <c r="J695" s="1" t="str">
        <f>IF(A695="","",IF(#REF!="","",IF(E695="","",IF(F695="","",IF(G695="","",IF(H695="","",(16-I695)))))))</f>
        <v/>
      </c>
      <c r="K695" s="2" t="str">
        <f>IF(A695="","",IF(#REF!="","",IF(E695="","",IF(F695="","",IF(G695="","",IF(H695="","",(G695-E695)*24)/8+(((H695-INT(H695))-(F695-INT(F695)))*24/8))))))</f>
        <v/>
      </c>
      <c r="U695" s="74">
        <f t="shared" ref="U695" si="681">COUNTIF(T695:T1001,1)</f>
        <v>0</v>
      </c>
    </row>
    <row r="696" spans="10:21" x14ac:dyDescent="0.25">
      <c r="J696" s="1" t="str">
        <f>IF(A696="","",IF(#REF!="","",IF(E696="","",IF(F696="","",IF(G696="","",IF(H696="","",(16-I696)))))))</f>
        <v/>
      </c>
      <c r="K696" s="2" t="str">
        <f>IF(A696="","",IF(#REF!="","",IF(E696="","",IF(F696="","",IF(G696="","",IF(H696="","",(G696-E696)*24)/8+(((H696-INT(H696))-(F696-INT(F696)))*24/8))))))</f>
        <v/>
      </c>
      <c r="U696" s="74">
        <f t="shared" ref="U696" si="682">COUNTIF(T696:T1002,2)</f>
        <v>0</v>
      </c>
    </row>
    <row r="697" spans="10:21" x14ac:dyDescent="0.25">
      <c r="J697" s="1" t="str">
        <f>IF(A697="","",IF(#REF!="","",IF(E697="","",IF(F697="","",IF(G697="","",IF(H697="","",(16-I697)))))))</f>
        <v/>
      </c>
      <c r="K697" s="2" t="str">
        <f>IF(A697="","",IF(#REF!="","",IF(E697="","",IF(F697="","",IF(G697="","",IF(H697="","",(G697-E697)*24)/8+(((H697-INT(H697))-(F697-INT(F697)))*24/8))))))</f>
        <v/>
      </c>
      <c r="U697" s="74">
        <f t="shared" ref="U697" si="683">COUNTIF(T697:T1003,3)</f>
        <v>0</v>
      </c>
    </row>
    <row r="698" spans="10:21" x14ac:dyDescent="0.25">
      <c r="J698" s="1" t="str">
        <f>IF(A698="","",IF(#REF!="","",IF(E698="","",IF(F698="","",IF(G698="","",IF(H698="","",(16-I698)))))))</f>
        <v/>
      </c>
      <c r="K698" s="2" t="str">
        <f>IF(A698="","",IF(#REF!="","",IF(E698="","",IF(F698="","",IF(G698="","",IF(H698="","",(G698-E698)*24)/8+(((H698-INT(H698))-(F698-INT(F698)))*24/8))))))</f>
        <v/>
      </c>
      <c r="U698" s="74">
        <f t="shared" ref="U698" si="684">COUNTIF(T698:T1004,1)</f>
        <v>0</v>
      </c>
    </row>
    <row r="699" spans="10:21" x14ac:dyDescent="0.25">
      <c r="J699" s="1" t="str">
        <f>IF(A699="","",IF(#REF!="","",IF(E699="","",IF(F699="","",IF(G699="","",IF(H699="","",(16-I699)))))))</f>
        <v/>
      </c>
      <c r="K699" s="2" t="str">
        <f>IF(A699="","",IF(#REF!="","",IF(E699="","",IF(F699="","",IF(G699="","",IF(H699="","",(G699-E699)*24)/8+(((H699-INT(H699))-(F699-INT(F699)))*24/8))))))</f>
        <v/>
      </c>
      <c r="U699" s="74">
        <f t="shared" ref="U699" si="685">COUNTIF(T699:T1005,2)</f>
        <v>0</v>
      </c>
    </row>
    <row r="700" spans="10:21" x14ac:dyDescent="0.25">
      <c r="J700" s="1" t="str">
        <f>IF(A700="","",IF(#REF!="","",IF(E700="","",IF(F700="","",IF(G700="","",IF(H700="","",(16-I700)))))))</f>
        <v/>
      </c>
      <c r="K700" s="2" t="str">
        <f>IF(A700="","",IF(#REF!="","",IF(E700="","",IF(F700="","",IF(G700="","",IF(H700="","",(G700-E700)*24)/8+(((H700-INT(H700))-(F700-INT(F700)))*24/8))))))</f>
        <v/>
      </c>
      <c r="U700" s="74">
        <f t="shared" ref="U700" si="686">COUNTIF(T700:T1006,3)</f>
        <v>0</v>
      </c>
    </row>
    <row r="701" spans="10:21" x14ac:dyDescent="0.25">
      <c r="J701" s="1" t="str">
        <f>IF(A701="","",IF(#REF!="","",IF(E701="","",IF(F701="","",IF(G701="","",IF(H701="","",(16-I701)))))))</f>
        <v/>
      </c>
      <c r="K701" s="2" t="str">
        <f>IF(A701="","",IF(#REF!="","",IF(E701="","",IF(F701="","",IF(G701="","",IF(H701="","",(G701-E701)*24)/8+(((H701-INT(H701))-(F701-INT(F701)))*24/8))))))</f>
        <v/>
      </c>
      <c r="U701" s="74">
        <f t="shared" ref="U701" si="687">COUNTIF(T701:T1007,1)</f>
        <v>0</v>
      </c>
    </row>
    <row r="702" spans="10:21" x14ac:dyDescent="0.25">
      <c r="J702" s="1" t="str">
        <f>IF(A702="","",IF(#REF!="","",IF(E702="","",IF(F702="","",IF(G702="","",IF(H702="","",(16-I702)))))))</f>
        <v/>
      </c>
      <c r="K702" s="2" t="str">
        <f>IF(A702="","",IF(#REF!="","",IF(E702="","",IF(F702="","",IF(G702="","",IF(H702="","",(G702-E702)*24)/8+(((H702-INT(H702))-(F702-INT(F702)))*24/8))))))</f>
        <v/>
      </c>
      <c r="U702" s="74">
        <f t="shared" ref="U702" si="688">COUNTIF(T702:T1008,2)</f>
        <v>0</v>
      </c>
    </row>
    <row r="703" spans="10:21" x14ac:dyDescent="0.25">
      <c r="J703" s="1" t="str">
        <f>IF(A703="","",IF(#REF!="","",IF(E703="","",IF(F703="","",IF(G703="","",IF(H703="","",(16-I703)))))))</f>
        <v/>
      </c>
      <c r="K703" s="2" t="str">
        <f>IF(A703="","",IF(#REF!="","",IF(E703="","",IF(F703="","",IF(G703="","",IF(H703="","",(G703-E703)*24)/8+(((H703-INT(H703))-(F703-INT(F703)))*24/8))))))</f>
        <v/>
      </c>
      <c r="U703" s="74">
        <f t="shared" ref="U703" si="689">COUNTIF(T703:T1009,3)</f>
        <v>0</v>
      </c>
    </row>
    <row r="704" spans="10:21" x14ac:dyDescent="0.25">
      <c r="J704" s="1" t="str">
        <f>IF(A704="","",IF(#REF!="","",IF(E704="","",IF(F704="","",IF(G704="","",IF(H704="","",(16-I704)))))))</f>
        <v/>
      </c>
      <c r="K704" s="2" t="str">
        <f>IF(A704="","",IF(#REF!="","",IF(E704="","",IF(F704="","",IF(G704="","",IF(H704="","",(G704-E704)*24)/8+(((H704-INT(H704))-(F704-INT(F704)))*24/8))))))</f>
        <v/>
      </c>
      <c r="U704" s="74">
        <f t="shared" ref="U704" si="690">COUNTIF(T704:T1010,1)</f>
        <v>0</v>
      </c>
    </row>
    <row r="705" spans="10:21" x14ac:dyDescent="0.25">
      <c r="J705" s="1" t="str">
        <f>IF(A705="","",IF(#REF!="","",IF(E705="","",IF(F705="","",IF(G705="","",IF(H705="","",(16-I705)))))))</f>
        <v/>
      </c>
      <c r="K705" s="2" t="str">
        <f>IF(A705="","",IF(#REF!="","",IF(E705="","",IF(F705="","",IF(G705="","",IF(H705="","",(G705-E705)*24)/8+(((H705-INT(H705))-(F705-INT(F705)))*24/8))))))</f>
        <v/>
      </c>
      <c r="U705" s="74">
        <f t="shared" ref="U705" si="691">COUNTIF(T705:T1011,2)</f>
        <v>0</v>
      </c>
    </row>
    <row r="706" spans="10:21" x14ac:dyDescent="0.25">
      <c r="J706" s="1" t="str">
        <f>IF(A706="","",IF(#REF!="","",IF(E706="","",IF(F706="","",IF(G706="","",IF(H706="","",(16-I706)))))))</f>
        <v/>
      </c>
      <c r="K706" s="2" t="str">
        <f>IF(A706="","",IF(#REF!="","",IF(E706="","",IF(F706="","",IF(G706="","",IF(H706="","",(G706-E706)*24)/8+(((H706-INT(H706))-(F706-INT(F706)))*24/8))))))</f>
        <v/>
      </c>
      <c r="U706" s="74">
        <f t="shared" ref="U706" si="692">COUNTIF(T706:T1012,3)</f>
        <v>0</v>
      </c>
    </row>
    <row r="707" spans="10:21" x14ac:dyDescent="0.25">
      <c r="J707" s="1" t="str">
        <f>IF(A707="","",IF(#REF!="","",IF(E707="","",IF(F707="","",IF(G707="","",IF(H707="","",(16-I707)))))))</f>
        <v/>
      </c>
      <c r="K707" s="2" t="str">
        <f>IF(A707="","",IF(#REF!="","",IF(E707="","",IF(F707="","",IF(G707="","",IF(H707="","",(G707-E707)*24)/8+(((H707-INT(H707))-(F707-INT(F707)))*24/8))))))</f>
        <v/>
      </c>
      <c r="U707" s="74">
        <f t="shared" ref="U707" si="693">COUNTIF(T707:T1013,1)</f>
        <v>0</v>
      </c>
    </row>
    <row r="708" spans="10:21" x14ac:dyDescent="0.25">
      <c r="J708" s="1" t="str">
        <f>IF(A708="","",IF(#REF!="","",IF(E708="","",IF(F708="","",IF(G708="","",IF(H708="","",(16-I708)))))))</f>
        <v/>
      </c>
      <c r="K708" s="2" t="str">
        <f>IF(A708="","",IF(#REF!="","",IF(E708="","",IF(F708="","",IF(G708="","",IF(H708="","",(G708-E708)*24)/8+(((H708-INT(H708))-(F708-INT(F708)))*24/8))))))</f>
        <v/>
      </c>
      <c r="U708" s="74">
        <f t="shared" ref="U708" si="694">COUNTIF(T708:T1014,2)</f>
        <v>0</v>
      </c>
    </row>
    <row r="709" spans="10:21" x14ac:dyDescent="0.25">
      <c r="J709" s="1" t="str">
        <f>IF(A709="","",IF(#REF!="","",IF(E709="","",IF(F709="","",IF(G709="","",IF(H709="","",(16-I709)))))))</f>
        <v/>
      </c>
      <c r="K709" s="2" t="str">
        <f>IF(A709="","",IF(#REF!="","",IF(E709="","",IF(F709="","",IF(G709="","",IF(H709="","",(G709-E709)*24)/8+(((H709-INT(H709))-(F709-INT(F709)))*24/8))))))</f>
        <v/>
      </c>
      <c r="U709" s="74">
        <f t="shared" ref="U709" si="695">COUNTIF(T709:T1015,3)</f>
        <v>0</v>
      </c>
    </row>
    <row r="710" spans="10:21" x14ac:dyDescent="0.25">
      <c r="J710" s="1" t="str">
        <f>IF(A710="","",IF(#REF!="","",IF(E710="","",IF(F710="","",IF(G710="","",IF(H710="","",(16-I710)))))))</f>
        <v/>
      </c>
      <c r="K710" s="2" t="str">
        <f>IF(A710="","",IF(#REF!="","",IF(E710="","",IF(F710="","",IF(G710="","",IF(H710="","",(G710-E710)*24)/8+(((H710-INT(H710))-(F710-INT(F710)))*24/8))))))</f>
        <v/>
      </c>
      <c r="U710" s="74">
        <f t="shared" ref="U710" si="696">COUNTIF(T710:T1016,1)</f>
        <v>0</v>
      </c>
    </row>
    <row r="711" spans="10:21" x14ac:dyDescent="0.25">
      <c r="J711" s="1" t="str">
        <f>IF(A711="","",IF(#REF!="","",IF(E711="","",IF(F711="","",IF(G711="","",IF(H711="","",(16-I711)))))))</f>
        <v/>
      </c>
      <c r="K711" s="2" t="str">
        <f>IF(A711="","",IF(#REF!="","",IF(E711="","",IF(F711="","",IF(G711="","",IF(H711="","",(G711-E711)*24)/8+(((H711-INT(H711))-(F711-INT(F711)))*24/8))))))</f>
        <v/>
      </c>
      <c r="U711" s="74">
        <f t="shared" ref="U711" si="697">COUNTIF(T711:T1017,2)</f>
        <v>0</v>
      </c>
    </row>
    <row r="712" spans="10:21" x14ac:dyDescent="0.25">
      <c r="J712" s="1" t="str">
        <f>IF(A712="","",IF(#REF!="","",IF(E712="","",IF(F712="","",IF(G712="","",IF(H712="","",(16-I712)))))))</f>
        <v/>
      </c>
      <c r="K712" s="2" t="str">
        <f>IF(A712="","",IF(#REF!="","",IF(E712="","",IF(F712="","",IF(G712="","",IF(H712="","",(G712-E712)*24)/8+(((H712-INT(H712))-(F712-INT(F712)))*24/8))))))</f>
        <v/>
      </c>
      <c r="U712" s="74">
        <f t="shared" ref="U712" si="698">COUNTIF(T712:T1018,3)</f>
        <v>0</v>
      </c>
    </row>
    <row r="713" spans="10:21" x14ac:dyDescent="0.25">
      <c r="J713" s="1" t="str">
        <f>IF(A713="","",IF(#REF!="","",IF(E713="","",IF(F713="","",IF(G713="","",IF(H713="","",(16-I713)))))))</f>
        <v/>
      </c>
      <c r="K713" s="2" t="str">
        <f>IF(A713="","",IF(#REF!="","",IF(E713="","",IF(F713="","",IF(G713="","",IF(H713="","",(G713-E713)*24)/8+(((H713-INT(H713))-(F713-INT(F713)))*24/8))))))</f>
        <v/>
      </c>
      <c r="U713" s="74">
        <f t="shared" ref="U713" si="699">COUNTIF(T713:T1019,1)</f>
        <v>0</v>
      </c>
    </row>
    <row r="714" spans="10:21" x14ac:dyDescent="0.25">
      <c r="J714" s="1" t="str">
        <f>IF(A714="","",IF(#REF!="","",IF(E714="","",IF(F714="","",IF(G714="","",IF(H714="","",(16-I714)))))))</f>
        <v/>
      </c>
      <c r="K714" s="2" t="str">
        <f>IF(A714="","",IF(#REF!="","",IF(E714="","",IF(F714="","",IF(G714="","",IF(H714="","",(G714-E714)*24)/8+(((H714-INT(H714))-(F714-INT(F714)))*24/8))))))</f>
        <v/>
      </c>
      <c r="U714" s="74">
        <f t="shared" ref="U714" si="700">COUNTIF(T714:T1020,2)</f>
        <v>0</v>
      </c>
    </row>
    <row r="715" spans="10:21" x14ac:dyDescent="0.25">
      <c r="J715" s="1" t="str">
        <f>IF(A715="","",IF(#REF!="","",IF(E715="","",IF(F715="","",IF(G715="","",IF(H715="","",(16-I715)))))))</f>
        <v/>
      </c>
      <c r="K715" s="2" t="str">
        <f>IF(A715="","",IF(#REF!="","",IF(E715="","",IF(F715="","",IF(G715="","",IF(H715="","",(G715-E715)*24)/8+(((H715-INT(H715))-(F715-INT(F715)))*24/8))))))</f>
        <v/>
      </c>
      <c r="U715" s="74">
        <f t="shared" ref="U715" si="701">COUNTIF(T715:T1021,3)</f>
        <v>0</v>
      </c>
    </row>
    <row r="716" spans="10:21" x14ac:dyDescent="0.25">
      <c r="J716" s="1" t="str">
        <f>IF(A716="","",IF(#REF!="","",IF(E716="","",IF(F716="","",IF(G716="","",IF(H716="","",(16-I716)))))))</f>
        <v/>
      </c>
      <c r="K716" s="2" t="str">
        <f>IF(A716="","",IF(#REF!="","",IF(E716="","",IF(F716="","",IF(G716="","",IF(H716="","",(G716-E716)*24)/8+(((H716-INT(H716))-(F716-INT(F716)))*24/8))))))</f>
        <v/>
      </c>
      <c r="U716" s="74">
        <f t="shared" ref="U716" si="702">COUNTIF(T716:T1022,1)</f>
        <v>0</v>
      </c>
    </row>
    <row r="717" spans="10:21" x14ac:dyDescent="0.25">
      <c r="J717" s="1" t="str">
        <f>IF(A717="","",IF(#REF!="","",IF(E717="","",IF(F717="","",IF(G717="","",IF(H717="","",(16-I717)))))))</f>
        <v/>
      </c>
      <c r="K717" s="2" t="str">
        <f>IF(A717="","",IF(#REF!="","",IF(E717="","",IF(F717="","",IF(G717="","",IF(H717="","",(G717-E717)*24)/8+(((H717-INT(H717))-(F717-INT(F717)))*24/8))))))</f>
        <v/>
      </c>
      <c r="U717" s="74">
        <f t="shared" ref="U717" si="703">COUNTIF(T717:T1023,2)</f>
        <v>0</v>
      </c>
    </row>
    <row r="718" spans="10:21" x14ac:dyDescent="0.25">
      <c r="J718" s="1" t="str">
        <f>IF(A718="","",IF(#REF!="","",IF(E718="","",IF(F718="","",IF(G718="","",IF(H718="","",(16-I718)))))))</f>
        <v/>
      </c>
      <c r="K718" s="2" t="str">
        <f>IF(A718="","",IF(#REF!="","",IF(E718="","",IF(F718="","",IF(G718="","",IF(H718="","",(G718-E718)*24)/8+(((H718-INT(H718))-(F718-INT(F718)))*24/8))))))</f>
        <v/>
      </c>
      <c r="U718" s="74">
        <f t="shared" ref="U718" si="704">COUNTIF(T718:T1024,3)</f>
        <v>0</v>
      </c>
    </row>
    <row r="719" spans="10:21" x14ac:dyDescent="0.25">
      <c r="J719" s="1" t="str">
        <f>IF(A719="","",IF(#REF!="","",IF(E719="","",IF(F719="","",IF(G719="","",IF(H719="","",(16-I719)))))))</f>
        <v/>
      </c>
      <c r="K719" s="2" t="str">
        <f>IF(A719="","",IF(#REF!="","",IF(E719="","",IF(F719="","",IF(G719="","",IF(H719="","",(G719-E719)*24)/8+(((H719-INT(H719))-(F719-INT(F719)))*24/8))))))</f>
        <v/>
      </c>
      <c r="U719" s="74">
        <f t="shared" ref="U719" si="705">COUNTIF(T719:T1025,1)</f>
        <v>0</v>
      </c>
    </row>
    <row r="720" spans="10:21" x14ac:dyDescent="0.25">
      <c r="J720" s="1" t="str">
        <f>IF(A720="","",IF(#REF!="","",IF(E720="","",IF(F720="","",IF(G720="","",IF(H720="","",(16-I720)))))))</f>
        <v/>
      </c>
      <c r="K720" s="2" t="str">
        <f>IF(A720="","",IF(#REF!="","",IF(E720="","",IF(F720="","",IF(G720="","",IF(H720="","",(G720-E720)*24)/8+(((H720-INT(H720))-(F720-INT(F720)))*24/8))))))</f>
        <v/>
      </c>
      <c r="U720" s="74">
        <f t="shared" ref="U720" si="706">COUNTIF(T720:T1026,2)</f>
        <v>0</v>
      </c>
    </row>
    <row r="721" spans="10:21" x14ac:dyDescent="0.25">
      <c r="J721" s="1" t="str">
        <f>IF(A721="","",IF(#REF!="","",IF(E721="","",IF(F721="","",IF(G721="","",IF(H721="","",(16-I721)))))))</f>
        <v/>
      </c>
      <c r="K721" s="2" t="str">
        <f>IF(A721="","",IF(#REF!="","",IF(E721="","",IF(F721="","",IF(G721="","",IF(H721="","",(G721-E721)*24)/8+(((H721-INT(H721))-(F721-INT(F721)))*24/8))))))</f>
        <v/>
      </c>
      <c r="U721" s="74">
        <f t="shared" ref="U721" si="707">COUNTIF(T721:T1027,3)</f>
        <v>0</v>
      </c>
    </row>
    <row r="722" spans="10:21" x14ac:dyDescent="0.25">
      <c r="J722" s="1" t="str">
        <f>IF(A722="","",IF(#REF!="","",IF(E722="","",IF(F722="","",IF(G722="","",IF(H722="","",(16-I722)))))))</f>
        <v/>
      </c>
      <c r="K722" s="2" t="str">
        <f>IF(A722="","",IF(#REF!="","",IF(E722="","",IF(F722="","",IF(G722="","",IF(H722="","",(G722-E722)*24)/8+(((H722-INT(H722))-(F722-INT(F722)))*24/8))))))</f>
        <v/>
      </c>
      <c r="U722" s="74">
        <f t="shared" ref="U722" si="708">COUNTIF(T722:T1028,1)</f>
        <v>0</v>
      </c>
    </row>
    <row r="723" spans="10:21" x14ac:dyDescent="0.25">
      <c r="J723" s="1" t="str">
        <f>IF(A723="","",IF(#REF!="","",IF(E723="","",IF(F723="","",IF(G723="","",IF(H723="","",(16-I723)))))))</f>
        <v/>
      </c>
      <c r="K723" s="2" t="str">
        <f>IF(A723="","",IF(#REF!="","",IF(E723="","",IF(F723="","",IF(G723="","",IF(H723="","",(G723-E723)*24)/8+(((H723-INT(H723))-(F723-INT(F723)))*24/8))))))</f>
        <v/>
      </c>
      <c r="U723" s="74">
        <f t="shared" ref="U723" si="709">COUNTIF(T723:T1029,2)</f>
        <v>0</v>
      </c>
    </row>
    <row r="724" spans="10:21" x14ac:dyDescent="0.25">
      <c r="J724" s="1" t="str">
        <f>IF(A724="","",IF(#REF!="","",IF(E724="","",IF(F724="","",IF(G724="","",IF(H724="","",(16-I724)))))))</f>
        <v/>
      </c>
      <c r="K724" s="2" t="str">
        <f>IF(A724="","",IF(#REF!="","",IF(E724="","",IF(F724="","",IF(G724="","",IF(H724="","",(G724-E724)*24)/8+(((H724-INT(H724))-(F724-INT(F724)))*24/8))))))</f>
        <v/>
      </c>
      <c r="U724" s="74">
        <f t="shared" ref="U724" si="710">COUNTIF(T724:T1030,3)</f>
        <v>0</v>
      </c>
    </row>
    <row r="725" spans="10:21" x14ac:dyDescent="0.25">
      <c r="J725" s="1" t="str">
        <f>IF(A725="","",IF(#REF!="","",IF(E725="","",IF(F725="","",IF(G725="","",IF(H725="","",(16-I725)))))))</f>
        <v/>
      </c>
      <c r="K725" s="2" t="str">
        <f>IF(A725="","",IF(#REF!="","",IF(E725="","",IF(F725="","",IF(G725="","",IF(H725="","",(G725-E725)*24)/8+(((H725-INT(H725))-(F725-INT(F725)))*24/8))))))</f>
        <v/>
      </c>
      <c r="U725" s="74">
        <f t="shared" ref="U725" si="711">COUNTIF(T725:T1031,1)</f>
        <v>0</v>
      </c>
    </row>
    <row r="726" spans="10:21" x14ac:dyDescent="0.25">
      <c r="J726" s="1" t="str">
        <f>IF(A726="","",IF(#REF!="","",IF(E726="","",IF(F726="","",IF(G726="","",IF(H726="","",(16-I726)))))))</f>
        <v/>
      </c>
      <c r="K726" s="2" t="str">
        <f>IF(A726="","",IF(#REF!="","",IF(E726="","",IF(F726="","",IF(G726="","",IF(H726="","",(G726-E726)*24)/8+(((H726-INT(H726))-(F726-INT(F726)))*24/8))))))</f>
        <v/>
      </c>
      <c r="U726" s="74">
        <f t="shared" ref="U726" si="712">COUNTIF(T726:T1032,2)</f>
        <v>0</v>
      </c>
    </row>
    <row r="727" spans="10:21" x14ac:dyDescent="0.25">
      <c r="J727" s="1" t="str">
        <f>IF(A727="","",IF(#REF!="","",IF(E727="","",IF(F727="","",IF(G727="","",IF(H727="","",(16-I727)))))))</f>
        <v/>
      </c>
      <c r="K727" s="2" t="str">
        <f>IF(A727="","",IF(#REF!="","",IF(E727="","",IF(F727="","",IF(G727="","",IF(H727="","",(G727-E727)*24)/8+(((H727-INT(H727))-(F727-INT(F727)))*24/8))))))</f>
        <v/>
      </c>
      <c r="U727" s="74">
        <f t="shared" ref="U727" si="713">COUNTIF(T727:T1033,3)</f>
        <v>0</v>
      </c>
    </row>
    <row r="728" spans="10:21" x14ac:dyDescent="0.25">
      <c r="J728" s="1" t="str">
        <f>IF(A728="","",IF(#REF!="","",IF(E728="","",IF(F728="","",IF(G728="","",IF(H728="","",(16-I728)))))))</f>
        <v/>
      </c>
      <c r="K728" s="2" t="str">
        <f>IF(A728="","",IF(#REF!="","",IF(E728="","",IF(F728="","",IF(G728="","",IF(H728="","",(G728-E728)*24)/8+(((H728-INT(H728))-(F728-INT(F728)))*24/8))))))</f>
        <v/>
      </c>
      <c r="U728" s="74">
        <f t="shared" ref="U728" si="714">COUNTIF(T728:T1034,1)</f>
        <v>0</v>
      </c>
    </row>
    <row r="729" spans="10:21" x14ac:dyDescent="0.25">
      <c r="J729" s="1" t="str">
        <f>IF(A729="","",IF(#REF!="","",IF(E729="","",IF(F729="","",IF(G729="","",IF(H729="","",(16-I729)))))))</f>
        <v/>
      </c>
      <c r="K729" s="2" t="str">
        <f>IF(A729="","",IF(#REF!="","",IF(E729="","",IF(F729="","",IF(G729="","",IF(H729="","",(G729-E729)*24)/8+(((H729-INT(H729))-(F729-INT(F729)))*24/8))))))</f>
        <v/>
      </c>
      <c r="U729" s="74">
        <f t="shared" ref="U729" si="715">COUNTIF(T729:T1035,2)</f>
        <v>0</v>
      </c>
    </row>
    <row r="730" spans="10:21" x14ac:dyDescent="0.25">
      <c r="J730" s="1" t="str">
        <f>IF(A730="","",IF(#REF!="","",IF(E730="","",IF(F730="","",IF(G730="","",IF(H730="","",(16-I730)))))))</f>
        <v/>
      </c>
      <c r="K730" s="2" t="str">
        <f>IF(A730="","",IF(#REF!="","",IF(E730="","",IF(F730="","",IF(G730="","",IF(H730="","",(G730-E730)*24)/8+(((H730-INT(H730))-(F730-INT(F730)))*24/8))))))</f>
        <v/>
      </c>
      <c r="U730" s="74">
        <f t="shared" ref="U730" si="716">COUNTIF(T730:T1036,3)</f>
        <v>0</v>
      </c>
    </row>
    <row r="731" spans="10:21" x14ac:dyDescent="0.25">
      <c r="J731" s="1" t="str">
        <f>IF(A731="","",IF(#REF!="","",IF(E731="","",IF(F731="","",IF(G731="","",IF(H731="","",(16-I731)))))))</f>
        <v/>
      </c>
      <c r="K731" s="2" t="str">
        <f>IF(A731="","",IF(#REF!="","",IF(E731="","",IF(F731="","",IF(G731="","",IF(H731="","",(G731-E731)*24)/8+(((H731-INT(H731))-(F731-INT(F731)))*24/8))))))</f>
        <v/>
      </c>
      <c r="U731" s="74">
        <f t="shared" ref="U731" si="717">COUNTIF(T731:T1037,1)</f>
        <v>0</v>
      </c>
    </row>
    <row r="732" spans="10:21" x14ac:dyDescent="0.25">
      <c r="J732" s="1" t="str">
        <f>IF(A732="","",IF(#REF!="","",IF(E732="","",IF(F732="","",IF(G732="","",IF(H732="","",(16-I732)))))))</f>
        <v/>
      </c>
      <c r="K732" s="2" t="str">
        <f>IF(A732="","",IF(#REF!="","",IF(E732="","",IF(F732="","",IF(G732="","",IF(H732="","",(G732-E732)*24)/8+(((H732-INT(H732))-(F732-INT(F732)))*24/8))))))</f>
        <v/>
      </c>
      <c r="U732" s="74">
        <f t="shared" ref="U732" si="718">COUNTIF(T732:T1038,2)</f>
        <v>0</v>
      </c>
    </row>
    <row r="733" spans="10:21" x14ac:dyDescent="0.25">
      <c r="J733" s="1" t="str">
        <f>IF(A733="","",IF(#REF!="","",IF(E733="","",IF(F733="","",IF(G733="","",IF(H733="","",(16-I733)))))))</f>
        <v/>
      </c>
      <c r="K733" s="2" t="str">
        <f>IF(A733="","",IF(#REF!="","",IF(E733="","",IF(F733="","",IF(G733="","",IF(H733="","",(G733-E733)*24)/8+(((H733-INT(H733))-(F733-INT(F733)))*24/8))))))</f>
        <v/>
      </c>
      <c r="U733" s="74">
        <f t="shared" ref="U733" si="719">COUNTIF(T733:T1039,3)</f>
        <v>0</v>
      </c>
    </row>
    <row r="734" spans="10:21" x14ac:dyDescent="0.25">
      <c r="J734" s="1" t="str">
        <f>IF(A734="","",IF(#REF!="","",IF(E734="","",IF(F734="","",IF(G734="","",IF(H734="","",(16-I734)))))))</f>
        <v/>
      </c>
      <c r="K734" s="2" t="str">
        <f>IF(A734="","",IF(#REF!="","",IF(E734="","",IF(F734="","",IF(G734="","",IF(H734="","",(G734-E734)*24)/8+(((H734-INT(H734))-(F734-INT(F734)))*24/8))))))</f>
        <v/>
      </c>
      <c r="U734" s="74">
        <f t="shared" ref="U734" si="720">COUNTIF(T734:T1040,1)</f>
        <v>0</v>
      </c>
    </row>
    <row r="735" spans="10:21" x14ac:dyDescent="0.25">
      <c r="J735" s="1" t="str">
        <f>IF(A735="","",IF(#REF!="","",IF(E735="","",IF(F735="","",IF(G735="","",IF(H735="","",(16-I735)))))))</f>
        <v/>
      </c>
      <c r="K735" s="2" t="str">
        <f>IF(A735="","",IF(#REF!="","",IF(E735="","",IF(F735="","",IF(G735="","",IF(H735="","",(G735-E735)*24)/8+(((H735-INT(H735))-(F735-INT(F735)))*24/8))))))</f>
        <v/>
      </c>
      <c r="U735" s="74">
        <f t="shared" ref="U735" si="721">COUNTIF(T735:T1041,2)</f>
        <v>0</v>
      </c>
    </row>
    <row r="736" spans="10:21" x14ac:dyDescent="0.25">
      <c r="J736" s="1" t="str">
        <f>IF(A736="","",IF(#REF!="","",IF(E736="","",IF(F736="","",IF(G736="","",IF(H736="","",(16-I736)))))))</f>
        <v/>
      </c>
      <c r="K736" s="2" t="str">
        <f>IF(A736="","",IF(#REF!="","",IF(E736="","",IF(F736="","",IF(G736="","",IF(H736="","",(G736-E736)*24)/8+(((H736-INT(H736))-(F736-INT(F736)))*24/8))))))</f>
        <v/>
      </c>
      <c r="U736" s="74">
        <f t="shared" ref="U736" si="722">COUNTIF(T736:T1042,3)</f>
        <v>0</v>
      </c>
    </row>
    <row r="737" spans="10:21" x14ac:dyDescent="0.25">
      <c r="J737" s="1" t="str">
        <f>IF(A737="","",IF(#REF!="","",IF(E737="","",IF(F737="","",IF(G737="","",IF(H737="","",(16-I737)))))))</f>
        <v/>
      </c>
      <c r="K737" s="2" t="str">
        <f>IF(A737="","",IF(#REF!="","",IF(E737="","",IF(F737="","",IF(G737="","",IF(H737="","",(G737-E737)*24)/8+(((H737-INT(H737))-(F737-INT(F737)))*24/8))))))</f>
        <v/>
      </c>
      <c r="U737" s="74">
        <f t="shared" ref="U737" si="723">COUNTIF(T737:T1043,1)</f>
        <v>0</v>
      </c>
    </row>
    <row r="738" spans="10:21" x14ac:dyDescent="0.25">
      <c r="J738" s="1" t="str">
        <f>IF(A738="","",IF(#REF!="","",IF(E738="","",IF(F738="","",IF(G738="","",IF(H738="","",(16-I738)))))))</f>
        <v/>
      </c>
      <c r="K738" s="2" t="str">
        <f>IF(A738="","",IF(#REF!="","",IF(E738="","",IF(F738="","",IF(G738="","",IF(H738="","",(G738-E738)*24)/8+(((H738-INT(H738))-(F738-INT(F738)))*24/8))))))</f>
        <v/>
      </c>
      <c r="U738" s="74">
        <f t="shared" ref="U738" si="724">COUNTIF(T738:T1044,2)</f>
        <v>0</v>
      </c>
    </row>
    <row r="739" spans="10:21" x14ac:dyDescent="0.25">
      <c r="J739" s="1" t="str">
        <f>IF(A739="","",IF(#REF!="","",IF(E739="","",IF(F739="","",IF(G739="","",IF(H739="","",(16-I739)))))))</f>
        <v/>
      </c>
      <c r="K739" s="2" t="str">
        <f>IF(A739="","",IF(#REF!="","",IF(E739="","",IF(F739="","",IF(G739="","",IF(H739="","",(G739-E739)*24)/8+(((H739-INT(H739))-(F739-INT(F739)))*24/8))))))</f>
        <v/>
      </c>
      <c r="U739" s="74">
        <f t="shared" ref="U739" si="725">COUNTIF(T739:T1045,3)</f>
        <v>0</v>
      </c>
    </row>
    <row r="740" spans="10:21" x14ac:dyDescent="0.25">
      <c r="J740" s="1" t="str">
        <f>IF(A740="","",IF(#REF!="","",IF(E740="","",IF(F740="","",IF(G740="","",IF(H740="","",(16-I740)))))))</f>
        <v/>
      </c>
      <c r="K740" s="2" t="str">
        <f>IF(A740="","",IF(#REF!="","",IF(E740="","",IF(F740="","",IF(G740="","",IF(H740="","",(G740-E740)*24)/8+(((H740-INT(H740))-(F740-INT(F740)))*24/8))))))</f>
        <v/>
      </c>
      <c r="U740" s="74">
        <f t="shared" ref="U740" si="726">COUNTIF(T740:T1046,1)</f>
        <v>0</v>
      </c>
    </row>
    <row r="741" spans="10:21" x14ac:dyDescent="0.25">
      <c r="J741" s="1" t="str">
        <f>IF(A741="","",IF(#REF!="","",IF(E741="","",IF(F741="","",IF(G741="","",IF(H741="","",(16-I741)))))))</f>
        <v/>
      </c>
      <c r="K741" s="2" t="str">
        <f>IF(A741="","",IF(#REF!="","",IF(E741="","",IF(F741="","",IF(G741="","",IF(H741="","",(G741-E741)*24)/8+(((H741-INT(H741))-(F741-INT(F741)))*24/8))))))</f>
        <v/>
      </c>
      <c r="U741" s="74">
        <f t="shared" ref="U741" si="727">COUNTIF(T741:T1047,2)</f>
        <v>0</v>
      </c>
    </row>
    <row r="742" spans="10:21" x14ac:dyDescent="0.25">
      <c r="J742" s="1" t="str">
        <f>IF(A742="","",IF(#REF!="","",IF(E742="","",IF(F742="","",IF(G742="","",IF(H742="","",(16-I742)))))))</f>
        <v/>
      </c>
      <c r="K742" s="2" t="str">
        <f>IF(A742="","",IF(#REF!="","",IF(E742="","",IF(F742="","",IF(G742="","",IF(H742="","",(G742-E742)*24)/8+(((H742-INT(H742))-(F742-INT(F742)))*24/8))))))</f>
        <v/>
      </c>
      <c r="U742" s="74">
        <f t="shared" ref="U742" si="728">COUNTIF(T742:T1048,3)</f>
        <v>0</v>
      </c>
    </row>
    <row r="743" spans="10:21" x14ac:dyDescent="0.25">
      <c r="J743" s="1" t="str">
        <f>IF(A743="","",IF(#REF!="","",IF(E743="","",IF(F743="","",IF(G743="","",IF(H743="","",(16-I743)))))))</f>
        <v/>
      </c>
      <c r="K743" s="2" t="str">
        <f>IF(A743="","",IF(#REF!="","",IF(E743="","",IF(F743="","",IF(G743="","",IF(H743="","",(G743-E743)*24)/8+(((H743-INT(H743))-(F743-INT(F743)))*24/8))))))</f>
        <v/>
      </c>
      <c r="U743" s="74">
        <f t="shared" ref="U743" si="729">COUNTIF(T743:T1049,1)</f>
        <v>0</v>
      </c>
    </row>
    <row r="744" spans="10:21" x14ac:dyDescent="0.25">
      <c r="J744" s="1" t="str">
        <f>IF(A744="","",IF(#REF!="","",IF(E744="","",IF(F744="","",IF(G744="","",IF(H744="","",(16-I744)))))))</f>
        <v/>
      </c>
      <c r="K744" s="2" t="str">
        <f>IF(A744="","",IF(#REF!="","",IF(E744="","",IF(F744="","",IF(G744="","",IF(H744="","",(G744-E744)*24)/8+(((H744-INT(H744))-(F744-INT(F744)))*24/8))))))</f>
        <v/>
      </c>
      <c r="U744" s="74">
        <f t="shared" ref="U744" si="730">COUNTIF(T744:T1050,2)</f>
        <v>0</v>
      </c>
    </row>
    <row r="745" spans="10:21" x14ac:dyDescent="0.25">
      <c r="J745" s="1" t="str">
        <f>IF(A745="","",IF(#REF!="","",IF(E745="","",IF(F745="","",IF(G745="","",IF(H745="","",(16-I745)))))))</f>
        <v/>
      </c>
      <c r="K745" s="2" t="str">
        <f>IF(A745="","",IF(#REF!="","",IF(E745="","",IF(F745="","",IF(G745="","",IF(H745="","",(G745-E745)*24)/8+(((H745-INT(H745))-(F745-INT(F745)))*24/8))))))</f>
        <v/>
      </c>
      <c r="U745" s="74">
        <f t="shared" ref="U745" si="731">COUNTIF(T745:T1051,3)</f>
        <v>0</v>
      </c>
    </row>
    <row r="746" spans="10:21" x14ac:dyDescent="0.25">
      <c r="J746" s="1" t="str">
        <f>IF(A746="","",IF(#REF!="","",IF(E746="","",IF(F746="","",IF(G746="","",IF(H746="","",(16-I746)))))))</f>
        <v/>
      </c>
      <c r="K746" s="2" t="str">
        <f>IF(A746="","",IF(#REF!="","",IF(E746="","",IF(F746="","",IF(G746="","",IF(H746="","",(G746-E746)*24)/8+(((H746-INT(H746))-(F746-INT(F746)))*24/8))))))</f>
        <v/>
      </c>
      <c r="U746" s="74">
        <f t="shared" ref="U746" si="732">COUNTIF(T746:T1052,1)</f>
        <v>0</v>
      </c>
    </row>
    <row r="747" spans="10:21" x14ac:dyDescent="0.25">
      <c r="J747" s="1" t="str">
        <f>IF(A747="","",IF(#REF!="","",IF(E747="","",IF(F747="","",IF(G747="","",IF(H747="","",(16-I747)))))))</f>
        <v/>
      </c>
      <c r="K747" s="2" t="str">
        <f>IF(A747="","",IF(#REF!="","",IF(E747="","",IF(F747="","",IF(G747="","",IF(H747="","",(G747-E747)*24)/8+(((H747-INT(H747))-(F747-INT(F747)))*24/8))))))</f>
        <v/>
      </c>
      <c r="U747" s="74">
        <f t="shared" ref="U747" si="733">COUNTIF(T747:T1053,2)</f>
        <v>0</v>
      </c>
    </row>
    <row r="748" spans="10:21" x14ac:dyDescent="0.25">
      <c r="J748" s="1" t="str">
        <f>IF(A748="","",IF(#REF!="","",IF(E748="","",IF(F748="","",IF(G748="","",IF(H748="","",(16-I748)))))))</f>
        <v/>
      </c>
      <c r="K748" s="2" t="str">
        <f>IF(A748="","",IF(#REF!="","",IF(E748="","",IF(F748="","",IF(G748="","",IF(H748="","",(G748-E748)*24)/8+(((H748-INT(H748))-(F748-INT(F748)))*24/8))))))</f>
        <v/>
      </c>
      <c r="U748" s="74">
        <f t="shared" ref="U748" si="734">COUNTIF(T748:T1054,3)</f>
        <v>0</v>
      </c>
    </row>
    <row r="749" spans="10:21" x14ac:dyDescent="0.25">
      <c r="J749" s="1" t="str">
        <f>IF(A749="","",IF(#REF!="","",IF(E749="","",IF(F749="","",IF(G749="","",IF(H749="","",(16-I749)))))))</f>
        <v/>
      </c>
      <c r="K749" s="2" t="str">
        <f>IF(A749="","",IF(#REF!="","",IF(E749="","",IF(F749="","",IF(G749="","",IF(H749="","",(G749-E749)*24)/8+(((H749-INT(H749))-(F749-INT(F749)))*24/8))))))</f>
        <v/>
      </c>
      <c r="U749" s="74">
        <f t="shared" ref="U749" si="735">COUNTIF(T749:T1055,1)</f>
        <v>0</v>
      </c>
    </row>
    <row r="750" spans="10:21" x14ac:dyDescent="0.25">
      <c r="J750" s="1" t="str">
        <f>IF(A750="","",IF(#REF!="","",IF(E750="","",IF(F750="","",IF(G750="","",IF(H750="","",(16-I750)))))))</f>
        <v/>
      </c>
      <c r="K750" s="2" t="str">
        <f>IF(A750="","",IF(#REF!="","",IF(E750="","",IF(F750="","",IF(G750="","",IF(H750="","",(G750-E750)*24)/8+(((H750-INT(H750))-(F750-INT(F750)))*24/8))))))</f>
        <v/>
      </c>
      <c r="U750" s="74">
        <f t="shared" ref="U750" si="736">COUNTIF(T750:T1056,2)</f>
        <v>0</v>
      </c>
    </row>
    <row r="751" spans="10:21" x14ac:dyDescent="0.25">
      <c r="J751" s="1" t="str">
        <f>IF(A751="","",IF(#REF!="","",IF(E751="","",IF(F751="","",IF(G751="","",IF(H751="","",(16-I751)))))))</f>
        <v/>
      </c>
      <c r="K751" s="2" t="str">
        <f>IF(A751="","",IF(#REF!="","",IF(E751="","",IF(F751="","",IF(G751="","",IF(H751="","",(G751-E751)*24)/8+(((H751-INT(H751))-(F751-INT(F751)))*24/8))))))</f>
        <v/>
      </c>
      <c r="U751" s="74">
        <f t="shared" ref="U751" si="737">COUNTIF(T751:T1057,3)</f>
        <v>0</v>
      </c>
    </row>
    <row r="752" spans="10:21" x14ac:dyDescent="0.25">
      <c r="J752" s="1" t="str">
        <f>IF(A752="","",IF(#REF!="","",IF(E752="","",IF(F752="","",IF(G752="","",IF(H752="","",(16-I752)))))))</f>
        <v/>
      </c>
      <c r="K752" s="2" t="str">
        <f>IF(A752="","",IF(#REF!="","",IF(E752="","",IF(F752="","",IF(G752="","",IF(H752="","",(G752-E752)*24)/8+(((H752-INT(H752))-(F752-INT(F752)))*24/8))))))</f>
        <v/>
      </c>
      <c r="U752" s="74">
        <f t="shared" ref="U752" si="738">COUNTIF(T752:T1058,1)</f>
        <v>0</v>
      </c>
    </row>
    <row r="753" spans="10:21" x14ac:dyDescent="0.25">
      <c r="J753" s="1" t="str">
        <f>IF(A753="","",IF(#REF!="","",IF(E753="","",IF(F753="","",IF(G753="","",IF(H753="","",(16-I753)))))))</f>
        <v/>
      </c>
      <c r="K753" s="2" t="str">
        <f>IF(A753="","",IF(#REF!="","",IF(E753="","",IF(F753="","",IF(G753="","",IF(H753="","",(G753-E753)*24)/8+(((H753-INT(H753))-(F753-INT(F753)))*24/8))))))</f>
        <v/>
      </c>
      <c r="U753" s="74">
        <f t="shared" ref="U753" si="739">COUNTIF(T753:T1059,2)</f>
        <v>0</v>
      </c>
    </row>
    <row r="754" spans="10:21" x14ac:dyDescent="0.25">
      <c r="J754" s="1" t="str">
        <f>IF(A754="","",IF(#REF!="","",IF(E754="","",IF(F754="","",IF(G754="","",IF(H754="","",(16-I754)))))))</f>
        <v/>
      </c>
      <c r="K754" s="2" t="str">
        <f>IF(A754="","",IF(#REF!="","",IF(E754="","",IF(F754="","",IF(G754="","",IF(H754="","",(G754-E754)*24)/8+(((H754-INT(H754))-(F754-INT(F754)))*24/8))))))</f>
        <v/>
      </c>
      <c r="U754" s="74">
        <f t="shared" ref="U754" si="740">COUNTIF(T754:T1060,3)</f>
        <v>0</v>
      </c>
    </row>
    <row r="755" spans="10:21" x14ac:dyDescent="0.25">
      <c r="J755" s="1" t="str">
        <f>IF(A755="","",IF(#REF!="","",IF(E755="","",IF(F755="","",IF(G755="","",IF(H755="","",(16-I755)))))))</f>
        <v/>
      </c>
      <c r="K755" s="2" t="str">
        <f>IF(A755="","",IF(#REF!="","",IF(E755="","",IF(F755="","",IF(G755="","",IF(H755="","",(G755-E755)*24)/8+(((H755-INT(H755))-(F755-INT(F755)))*24/8))))))</f>
        <v/>
      </c>
      <c r="U755" s="74">
        <f t="shared" ref="U755" si="741">COUNTIF(T755:T1061,1)</f>
        <v>0</v>
      </c>
    </row>
    <row r="756" spans="10:21" x14ac:dyDescent="0.25">
      <c r="J756" s="1" t="str">
        <f>IF(A756="","",IF(#REF!="","",IF(E756="","",IF(F756="","",IF(G756="","",IF(H756="","",(16-I756)))))))</f>
        <v/>
      </c>
      <c r="K756" s="2" t="str">
        <f>IF(A756="","",IF(#REF!="","",IF(E756="","",IF(F756="","",IF(G756="","",IF(H756="","",(G756-E756)*24)/8+(((H756-INT(H756))-(F756-INT(F756)))*24/8))))))</f>
        <v/>
      </c>
      <c r="U756" s="74">
        <f t="shared" ref="U756" si="742">COUNTIF(T756:T1062,2)</f>
        <v>0</v>
      </c>
    </row>
    <row r="757" spans="10:21" x14ac:dyDescent="0.25">
      <c r="J757" s="1" t="str">
        <f>IF(A757="","",IF(#REF!="","",IF(E757="","",IF(F757="","",IF(G757="","",IF(H757="","",(16-I757)))))))</f>
        <v/>
      </c>
      <c r="K757" s="2" t="str">
        <f>IF(A757="","",IF(#REF!="","",IF(E757="","",IF(F757="","",IF(G757="","",IF(H757="","",(G757-E757)*24)/8+(((H757-INT(H757))-(F757-INT(F757)))*24/8))))))</f>
        <v/>
      </c>
      <c r="U757" s="74">
        <f t="shared" ref="U757" si="743">COUNTIF(T757:T1063,3)</f>
        <v>0</v>
      </c>
    </row>
    <row r="758" spans="10:21" x14ac:dyDescent="0.25">
      <c r="J758" s="1" t="str">
        <f>IF(A758="","",IF(#REF!="","",IF(E758="","",IF(F758="","",IF(G758="","",IF(H758="","",(16-I758)))))))</f>
        <v/>
      </c>
      <c r="K758" s="2" t="str">
        <f>IF(A758="","",IF(#REF!="","",IF(E758="","",IF(F758="","",IF(G758="","",IF(H758="","",(G758-E758)*24)/8+(((H758-INT(H758))-(F758-INT(F758)))*24/8))))))</f>
        <v/>
      </c>
      <c r="U758" s="74">
        <f t="shared" ref="U758" si="744">COUNTIF(T758:T1064,1)</f>
        <v>0</v>
      </c>
    </row>
    <row r="759" spans="10:21" x14ac:dyDescent="0.25">
      <c r="J759" s="1" t="str">
        <f>IF(A759="","",IF(#REF!="","",IF(E759="","",IF(F759="","",IF(G759="","",IF(H759="","",(16-I759)))))))</f>
        <v/>
      </c>
      <c r="K759" s="2" t="str">
        <f>IF(A759="","",IF(#REF!="","",IF(E759="","",IF(F759="","",IF(G759="","",IF(H759="","",(G759-E759)*24)/8+(((H759-INT(H759))-(F759-INT(F759)))*24/8))))))</f>
        <v/>
      </c>
      <c r="U759" s="74">
        <f t="shared" ref="U759" si="745">COUNTIF(T759:T1065,2)</f>
        <v>0</v>
      </c>
    </row>
    <row r="760" spans="10:21" x14ac:dyDescent="0.25">
      <c r="J760" s="1" t="str">
        <f>IF(A760="","",IF(#REF!="","",IF(E760="","",IF(F760="","",IF(G760="","",IF(H760="","",(16-I760)))))))</f>
        <v/>
      </c>
      <c r="K760" s="2" t="str">
        <f>IF(A760="","",IF(#REF!="","",IF(E760="","",IF(F760="","",IF(G760="","",IF(H760="","",(G760-E760)*24)/8+(((H760-INT(H760))-(F760-INT(F760)))*24/8))))))</f>
        <v/>
      </c>
      <c r="U760" s="74">
        <f t="shared" ref="U760" si="746">COUNTIF(T760:T1066,3)</f>
        <v>0</v>
      </c>
    </row>
    <row r="761" spans="10:21" x14ac:dyDescent="0.25">
      <c r="J761" s="1" t="str">
        <f>IF(A761="","",IF(#REF!="","",IF(E761="","",IF(F761="","",IF(G761="","",IF(H761="","",(16-I761)))))))</f>
        <v/>
      </c>
      <c r="K761" s="2" t="str">
        <f>IF(A761="","",IF(#REF!="","",IF(E761="","",IF(F761="","",IF(G761="","",IF(H761="","",(G761-E761)*24)/8+(((H761-INT(H761))-(F761-INT(F761)))*24/8))))))</f>
        <v/>
      </c>
      <c r="U761" s="74">
        <f t="shared" ref="U761" si="747">COUNTIF(T761:T1067,1)</f>
        <v>0</v>
      </c>
    </row>
    <row r="762" spans="10:21" x14ac:dyDescent="0.25">
      <c r="J762" s="1" t="str">
        <f>IF(A762="","",IF(#REF!="","",IF(E762="","",IF(F762="","",IF(G762="","",IF(H762="","",(16-I762)))))))</f>
        <v/>
      </c>
      <c r="K762" s="2" t="str">
        <f>IF(A762="","",IF(#REF!="","",IF(E762="","",IF(F762="","",IF(G762="","",IF(H762="","",(G762-E762)*24)/8+(((H762-INT(H762))-(F762-INT(F762)))*24/8))))))</f>
        <v/>
      </c>
      <c r="U762" s="74">
        <f t="shared" ref="U762" si="748">COUNTIF(T762:T1068,2)</f>
        <v>0</v>
      </c>
    </row>
    <row r="763" spans="10:21" x14ac:dyDescent="0.25">
      <c r="J763" s="1" t="str">
        <f>IF(A763="","",IF(#REF!="","",IF(E763="","",IF(F763="","",IF(G763="","",IF(H763="","",(16-I763)))))))</f>
        <v/>
      </c>
      <c r="K763" s="2" t="str">
        <f>IF(A763="","",IF(#REF!="","",IF(E763="","",IF(F763="","",IF(G763="","",IF(H763="","",(G763-E763)*24)/8+(((H763-INT(H763))-(F763-INT(F763)))*24/8))))))</f>
        <v/>
      </c>
      <c r="U763" s="74">
        <f t="shared" ref="U763" si="749">COUNTIF(T763:T1069,3)</f>
        <v>0</v>
      </c>
    </row>
    <row r="764" spans="10:21" x14ac:dyDescent="0.25">
      <c r="J764" s="1" t="str">
        <f>IF(A764="","",IF(#REF!="","",IF(E764="","",IF(F764="","",IF(G764="","",IF(H764="","",(16-I764)))))))</f>
        <v/>
      </c>
      <c r="K764" s="2" t="str">
        <f>IF(A764="","",IF(#REF!="","",IF(E764="","",IF(F764="","",IF(G764="","",IF(H764="","",(G764-E764)*24)/8+(((H764-INT(H764))-(F764-INT(F764)))*24/8))))))</f>
        <v/>
      </c>
      <c r="U764" s="74">
        <f t="shared" ref="U764" si="750">COUNTIF(T764:T1070,1)</f>
        <v>0</v>
      </c>
    </row>
    <row r="765" spans="10:21" x14ac:dyDescent="0.25">
      <c r="J765" s="1" t="str">
        <f>IF(A765="","",IF(#REF!="","",IF(E765="","",IF(F765="","",IF(G765="","",IF(H765="","",(16-I765)))))))</f>
        <v/>
      </c>
      <c r="K765" s="2" t="str">
        <f>IF(A765="","",IF(#REF!="","",IF(E765="","",IF(F765="","",IF(G765="","",IF(H765="","",(G765-E765)*24)/8+(((H765-INT(H765))-(F765-INT(F765)))*24/8))))))</f>
        <v/>
      </c>
      <c r="U765" s="74">
        <f t="shared" ref="U765" si="751">COUNTIF(T765:T1071,2)</f>
        <v>0</v>
      </c>
    </row>
    <row r="766" spans="10:21" x14ac:dyDescent="0.25">
      <c r="J766" s="1" t="str">
        <f>IF(A766="","",IF(#REF!="","",IF(E766="","",IF(F766="","",IF(G766="","",IF(H766="","",(16-I766)))))))</f>
        <v/>
      </c>
      <c r="K766" s="2" t="str">
        <f>IF(A766="","",IF(#REF!="","",IF(E766="","",IF(F766="","",IF(G766="","",IF(H766="","",(G766-E766)*24)/8+(((H766-INT(H766))-(F766-INT(F766)))*24/8))))))</f>
        <v/>
      </c>
      <c r="U766" s="74">
        <f t="shared" ref="U766" si="752">COUNTIF(T766:T1072,3)</f>
        <v>0</v>
      </c>
    </row>
    <row r="767" spans="10:21" x14ac:dyDescent="0.25">
      <c r="J767" s="1" t="str">
        <f>IF(A767="","",IF(#REF!="","",IF(E767="","",IF(F767="","",IF(G767="","",IF(H767="","",(16-I767)))))))</f>
        <v/>
      </c>
      <c r="K767" s="2" t="str">
        <f>IF(A767="","",IF(#REF!="","",IF(E767="","",IF(F767="","",IF(G767="","",IF(H767="","",(G767-E767)*24)/8+(((H767-INT(H767))-(F767-INT(F767)))*24/8))))))</f>
        <v/>
      </c>
      <c r="U767" s="74">
        <f t="shared" ref="U767" si="753">COUNTIF(T767:T1073,1)</f>
        <v>0</v>
      </c>
    </row>
    <row r="768" spans="10:21" x14ac:dyDescent="0.25">
      <c r="J768" s="1" t="str">
        <f>IF(A768="","",IF(#REF!="","",IF(E768="","",IF(F768="","",IF(G768="","",IF(H768="","",(16-I768)))))))</f>
        <v/>
      </c>
      <c r="K768" s="2" t="str">
        <f>IF(A768="","",IF(#REF!="","",IF(E768="","",IF(F768="","",IF(G768="","",IF(H768="","",(G768-E768)*24)/8+(((H768-INT(H768))-(F768-INT(F768)))*24/8))))))</f>
        <v/>
      </c>
      <c r="U768" s="74">
        <f t="shared" ref="U768" si="754">COUNTIF(T768:T1074,2)</f>
        <v>0</v>
      </c>
    </row>
    <row r="769" spans="10:21" x14ac:dyDescent="0.25">
      <c r="J769" s="1" t="str">
        <f>IF(A769="","",IF(#REF!="","",IF(E769="","",IF(F769="","",IF(G769="","",IF(H769="","",(16-I769)))))))</f>
        <v/>
      </c>
      <c r="K769" s="2" t="str">
        <f>IF(A769="","",IF(#REF!="","",IF(E769="","",IF(F769="","",IF(G769="","",IF(H769="","",(G769-E769)*24)/8+(((H769-INT(H769))-(F769-INT(F769)))*24/8))))))</f>
        <v/>
      </c>
      <c r="U769" s="74">
        <f t="shared" ref="U769" si="755">COUNTIF(T769:T1075,3)</f>
        <v>0</v>
      </c>
    </row>
    <row r="770" spans="10:21" x14ac:dyDescent="0.25">
      <c r="J770" s="1" t="str">
        <f>IF(A770="","",IF(#REF!="","",IF(E770="","",IF(F770="","",IF(G770="","",IF(H770="","",(16-I770)))))))</f>
        <v/>
      </c>
      <c r="K770" s="2" t="str">
        <f>IF(A770="","",IF(#REF!="","",IF(E770="","",IF(F770="","",IF(G770="","",IF(H770="","",(G770-E770)*24)/8+(((H770-INT(H770))-(F770-INT(F770)))*24/8))))))</f>
        <v/>
      </c>
      <c r="U770" s="74">
        <f t="shared" ref="U770" si="756">COUNTIF(T770:T1076,1)</f>
        <v>0</v>
      </c>
    </row>
    <row r="771" spans="10:21" x14ac:dyDescent="0.25">
      <c r="J771" s="1" t="str">
        <f>IF(A771="","",IF(#REF!="","",IF(E771="","",IF(F771="","",IF(G771="","",IF(H771="","",(16-I771)))))))</f>
        <v/>
      </c>
      <c r="K771" s="2" t="str">
        <f>IF(A771="","",IF(#REF!="","",IF(E771="","",IF(F771="","",IF(G771="","",IF(H771="","",(G771-E771)*24)/8+(((H771-INT(H771))-(F771-INT(F771)))*24/8))))))</f>
        <v/>
      </c>
      <c r="U771" s="74">
        <f t="shared" ref="U771" si="757">COUNTIF(T771:T1077,2)</f>
        <v>0</v>
      </c>
    </row>
    <row r="772" spans="10:21" x14ac:dyDescent="0.25">
      <c r="J772" s="1" t="str">
        <f>IF(A772="","",IF(#REF!="","",IF(E772="","",IF(F772="","",IF(G772="","",IF(H772="","",(16-I772)))))))</f>
        <v/>
      </c>
      <c r="K772" s="2" t="str">
        <f>IF(A772="","",IF(#REF!="","",IF(E772="","",IF(F772="","",IF(G772="","",IF(H772="","",(G772-E772)*24)/8+(((H772-INT(H772))-(F772-INT(F772)))*24/8))))))</f>
        <v/>
      </c>
      <c r="U772" s="74">
        <f t="shared" ref="U772" si="758">COUNTIF(T772:T1078,3)</f>
        <v>0</v>
      </c>
    </row>
    <row r="773" spans="10:21" x14ac:dyDescent="0.25">
      <c r="J773" s="1" t="str">
        <f>IF(A773="","",IF(#REF!="","",IF(E773="","",IF(F773="","",IF(G773="","",IF(H773="","",(16-I773)))))))</f>
        <v/>
      </c>
      <c r="K773" s="2" t="str">
        <f>IF(A773="","",IF(#REF!="","",IF(E773="","",IF(F773="","",IF(G773="","",IF(H773="","",(G773-E773)*24)/8+(((H773-INT(H773))-(F773-INT(F773)))*24/8))))))</f>
        <v/>
      </c>
      <c r="U773" s="74">
        <f t="shared" ref="U773" si="759">COUNTIF(T773:T1079,1)</f>
        <v>0</v>
      </c>
    </row>
    <row r="774" spans="10:21" x14ac:dyDescent="0.25">
      <c r="J774" s="1" t="str">
        <f>IF(A774="","",IF(#REF!="","",IF(E774="","",IF(F774="","",IF(G774="","",IF(H774="","",(16-I774)))))))</f>
        <v/>
      </c>
      <c r="K774" s="2" t="str">
        <f>IF(A774="","",IF(#REF!="","",IF(E774="","",IF(F774="","",IF(G774="","",IF(H774="","",(G774-E774)*24)/8+(((H774-INT(H774))-(F774-INT(F774)))*24/8))))))</f>
        <v/>
      </c>
      <c r="U774" s="74">
        <f t="shared" ref="U774" si="760">COUNTIF(T774:T1080,2)</f>
        <v>0</v>
      </c>
    </row>
    <row r="775" spans="10:21" x14ac:dyDescent="0.25">
      <c r="J775" s="1" t="str">
        <f>IF(A775="","",IF(#REF!="","",IF(E775="","",IF(F775="","",IF(G775="","",IF(H775="","",(16-I775)))))))</f>
        <v/>
      </c>
      <c r="K775" s="2" t="str">
        <f>IF(A775="","",IF(#REF!="","",IF(E775="","",IF(F775="","",IF(G775="","",IF(H775="","",(G775-E775)*24)/8+(((H775-INT(H775))-(F775-INT(F775)))*24/8))))))</f>
        <v/>
      </c>
      <c r="U775" s="74">
        <f t="shared" ref="U775" si="761">COUNTIF(T775:T1081,3)</f>
        <v>0</v>
      </c>
    </row>
    <row r="776" spans="10:21" x14ac:dyDescent="0.25">
      <c r="J776" s="1" t="str">
        <f>IF(A776="","",IF(#REF!="","",IF(E776="","",IF(F776="","",IF(G776="","",IF(H776="","",(16-I776)))))))</f>
        <v/>
      </c>
      <c r="K776" s="2" t="str">
        <f>IF(A776="","",IF(#REF!="","",IF(E776="","",IF(F776="","",IF(G776="","",IF(H776="","",(G776-E776)*24)/8+(((H776-INT(H776))-(F776-INT(F776)))*24/8))))))</f>
        <v/>
      </c>
      <c r="U776" s="74">
        <f t="shared" ref="U776" si="762">COUNTIF(T776:T1082,1)</f>
        <v>0</v>
      </c>
    </row>
    <row r="777" spans="10:21" x14ac:dyDescent="0.25">
      <c r="J777" s="1" t="str">
        <f>IF(A777="","",IF(#REF!="","",IF(E777="","",IF(F777="","",IF(G777="","",IF(H777="","",(16-I777)))))))</f>
        <v/>
      </c>
      <c r="K777" s="2" t="str">
        <f>IF(A777="","",IF(#REF!="","",IF(E777="","",IF(F777="","",IF(G777="","",IF(H777="","",(G777-E777)*24)/8+(((H777-INT(H777))-(F777-INT(F777)))*24/8))))))</f>
        <v/>
      </c>
      <c r="U777" s="74">
        <f t="shared" ref="U777" si="763">COUNTIF(T777:T1083,2)</f>
        <v>0</v>
      </c>
    </row>
    <row r="778" spans="10:21" x14ac:dyDescent="0.25">
      <c r="J778" s="1" t="str">
        <f>IF(A778="","",IF(#REF!="","",IF(E778="","",IF(F778="","",IF(G778="","",IF(H778="","",(16-I778)))))))</f>
        <v/>
      </c>
      <c r="K778" s="2" t="str">
        <f>IF(A778="","",IF(#REF!="","",IF(E778="","",IF(F778="","",IF(G778="","",IF(H778="","",(G778-E778)*24)/8+(((H778-INT(H778))-(F778-INT(F778)))*24/8))))))</f>
        <v/>
      </c>
      <c r="U778" s="74">
        <f t="shared" ref="U778" si="764">COUNTIF(T778:T1084,3)</f>
        <v>0</v>
      </c>
    </row>
    <row r="779" spans="10:21" x14ac:dyDescent="0.25">
      <c r="J779" s="1" t="str">
        <f>IF(A779="","",IF(#REF!="","",IF(E779="","",IF(F779="","",IF(G779="","",IF(H779="","",(16-I779)))))))</f>
        <v/>
      </c>
      <c r="K779" s="2" t="str">
        <f>IF(A779="","",IF(#REF!="","",IF(E779="","",IF(F779="","",IF(G779="","",IF(H779="","",(G779-E779)*24)/8+(((H779-INT(H779))-(F779-INT(F779)))*24/8))))))</f>
        <v/>
      </c>
      <c r="U779" s="74">
        <f t="shared" ref="U779" si="765">COUNTIF(T779:T1085,1)</f>
        <v>0</v>
      </c>
    </row>
    <row r="780" spans="10:21" x14ac:dyDescent="0.25">
      <c r="J780" s="1" t="str">
        <f>IF(A780="","",IF(#REF!="","",IF(E780="","",IF(F780="","",IF(G780="","",IF(H780="","",(16-I780)))))))</f>
        <v/>
      </c>
      <c r="K780" s="2" t="str">
        <f>IF(A780="","",IF(#REF!="","",IF(E780="","",IF(F780="","",IF(G780="","",IF(H780="","",(G780-E780)*24)/8+(((H780-INT(H780))-(F780-INT(F780)))*24/8))))))</f>
        <v/>
      </c>
      <c r="U780" s="74">
        <f t="shared" ref="U780" si="766">COUNTIF(T780:T1086,2)</f>
        <v>0</v>
      </c>
    </row>
    <row r="781" spans="10:21" x14ac:dyDescent="0.25">
      <c r="J781" s="1" t="str">
        <f>IF(A781="","",IF(#REF!="","",IF(E781="","",IF(F781="","",IF(G781="","",IF(H781="","",(16-I781)))))))</f>
        <v/>
      </c>
      <c r="K781" s="2" t="str">
        <f>IF(A781="","",IF(#REF!="","",IF(E781="","",IF(F781="","",IF(G781="","",IF(H781="","",(G781-E781)*24)/8+(((H781-INT(H781))-(F781-INT(F781)))*24/8))))))</f>
        <v/>
      </c>
      <c r="U781" s="74">
        <f t="shared" ref="U781" si="767">COUNTIF(T781:T1087,3)</f>
        <v>0</v>
      </c>
    </row>
    <row r="782" spans="10:21" x14ac:dyDescent="0.25">
      <c r="J782" s="1" t="str">
        <f>IF(A782="","",IF(#REF!="","",IF(E782="","",IF(F782="","",IF(G782="","",IF(H782="","",(16-I782)))))))</f>
        <v/>
      </c>
      <c r="K782" s="2" t="str">
        <f>IF(A782="","",IF(#REF!="","",IF(E782="","",IF(F782="","",IF(G782="","",IF(H782="","",(G782-E782)*24)/8+(((H782-INT(H782))-(F782-INT(F782)))*24/8))))))</f>
        <v/>
      </c>
      <c r="U782" s="74">
        <f t="shared" ref="U782" si="768">COUNTIF(T782:T1088,1)</f>
        <v>0</v>
      </c>
    </row>
    <row r="783" spans="10:21" x14ac:dyDescent="0.25">
      <c r="J783" s="1" t="str">
        <f>IF(A783="","",IF(#REF!="","",IF(E783="","",IF(F783="","",IF(G783="","",IF(H783="","",(16-I783)))))))</f>
        <v/>
      </c>
      <c r="K783" s="2" t="str">
        <f>IF(A783="","",IF(#REF!="","",IF(E783="","",IF(F783="","",IF(G783="","",IF(H783="","",(G783-E783)*24)/8+(((H783-INT(H783))-(F783-INT(F783)))*24/8))))))</f>
        <v/>
      </c>
      <c r="U783" s="74">
        <f t="shared" ref="U783" si="769">COUNTIF(T783:T1089,2)</f>
        <v>0</v>
      </c>
    </row>
    <row r="784" spans="10:21" x14ac:dyDescent="0.25">
      <c r="J784" s="1" t="str">
        <f>IF(A784="","",IF(#REF!="","",IF(E784="","",IF(F784="","",IF(G784="","",IF(H784="","",(16-I784)))))))</f>
        <v/>
      </c>
      <c r="K784" s="2" t="str">
        <f>IF(A784="","",IF(#REF!="","",IF(E784="","",IF(F784="","",IF(G784="","",IF(H784="","",(G784-E784)*24)/8+(((H784-INT(H784))-(F784-INT(F784)))*24/8))))))</f>
        <v/>
      </c>
      <c r="U784" s="74">
        <f t="shared" ref="U784" si="770">COUNTIF(T784:T1090,3)</f>
        <v>0</v>
      </c>
    </row>
    <row r="785" spans="10:21" x14ac:dyDescent="0.25">
      <c r="J785" s="1" t="str">
        <f>IF(A785="","",IF(#REF!="","",IF(E785="","",IF(F785="","",IF(G785="","",IF(H785="","",(16-I785)))))))</f>
        <v/>
      </c>
      <c r="K785" s="2" t="str">
        <f>IF(A785="","",IF(#REF!="","",IF(E785="","",IF(F785="","",IF(G785="","",IF(H785="","",(G785-E785)*24)/8+(((H785-INT(H785))-(F785-INT(F785)))*24/8))))))</f>
        <v/>
      </c>
      <c r="U785" s="74">
        <f t="shared" ref="U785" si="771">COUNTIF(T785:T1091,1)</f>
        <v>0</v>
      </c>
    </row>
    <row r="786" spans="10:21" x14ac:dyDescent="0.25">
      <c r="J786" s="1" t="str">
        <f>IF(A786="","",IF(#REF!="","",IF(E786="","",IF(F786="","",IF(G786="","",IF(H786="","",(16-I786)))))))</f>
        <v/>
      </c>
      <c r="K786" s="2" t="str">
        <f>IF(A786="","",IF(#REF!="","",IF(E786="","",IF(F786="","",IF(G786="","",IF(H786="","",(G786-E786)*24)/8+(((H786-INT(H786))-(F786-INT(F786)))*24/8))))))</f>
        <v/>
      </c>
      <c r="U786" s="74">
        <f t="shared" ref="U786" si="772">COUNTIF(T786:T1092,2)</f>
        <v>0</v>
      </c>
    </row>
    <row r="787" spans="10:21" x14ac:dyDescent="0.25">
      <c r="J787" s="1" t="str">
        <f>IF(A787="","",IF(#REF!="","",IF(E787="","",IF(F787="","",IF(G787="","",IF(H787="","",(16-I787)))))))</f>
        <v/>
      </c>
      <c r="K787" s="2" t="str">
        <f>IF(A787="","",IF(#REF!="","",IF(E787="","",IF(F787="","",IF(G787="","",IF(H787="","",(G787-E787)*24)/8+(((H787-INT(H787))-(F787-INT(F787)))*24/8))))))</f>
        <v/>
      </c>
      <c r="U787" s="74">
        <f t="shared" ref="U787" si="773">COUNTIF(T787:T1093,3)</f>
        <v>0</v>
      </c>
    </row>
    <row r="788" spans="10:21" x14ac:dyDescent="0.25">
      <c r="J788" s="1" t="str">
        <f>IF(A788="","",IF(#REF!="","",IF(E788="","",IF(F788="","",IF(G788="","",IF(H788="","",(16-I788)))))))</f>
        <v/>
      </c>
      <c r="K788" s="2" t="str">
        <f>IF(A788="","",IF(#REF!="","",IF(E788="","",IF(F788="","",IF(G788="","",IF(H788="","",(G788-E788)*24)/8+(((H788-INT(H788))-(F788-INT(F788)))*24/8))))))</f>
        <v/>
      </c>
      <c r="U788" s="74">
        <f t="shared" ref="U788" si="774">COUNTIF(T788:T1094,1)</f>
        <v>0</v>
      </c>
    </row>
    <row r="789" spans="10:21" x14ac:dyDescent="0.25">
      <c r="J789" s="1" t="str">
        <f>IF(A789="","",IF(#REF!="","",IF(E789="","",IF(F789="","",IF(G789="","",IF(H789="","",(16-I789)))))))</f>
        <v/>
      </c>
      <c r="K789" s="2" t="str">
        <f>IF(A789="","",IF(#REF!="","",IF(E789="","",IF(F789="","",IF(G789="","",IF(H789="","",(G789-E789)*24)/8+(((H789-INT(H789))-(F789-INT(F789)))*24/8))))))</f>
        <v/>
      </c>
      <c r="U789" s="74">
        <f t="shared" ref="U789" si="775">COUNTIF(T789:T1095,2)</f>
        <v>0</v>
      </c>
    </row>
    <row r="790" spans="10:21" x14ac:dyDescent="0.25">
      <c r="J790" s="1" t="str">
        <f>IF(A790="","",IF(#REF!="","",IF(E790="","",IF(F790="","",IF(G790="","",IF(H790="","",(16-I790)))))))</f>
        <v/>
      </c>
      <c r="K790" s="2" t="str">
        <f>IF(A790="","",IF(#REF!="","",IF(E790="","",IF(F790="","",IF(G790="","",IF(H790="","",(G790-E790)*24)/8+(((H790-INT(H790))-(F790-INT(F790)))*24/8))))))</f>
        <v/>
      </c>
      <c r="U790" s="74">
        <f t="shared" ref="U790" si="776">COUNTIF(T790:T1096,3)</f>
        <v>0</v>
      </c>
    </row>
    <row r="791" spans="10:21" x14ac:dyDescent="0.25">
      <c r="J791" s="1" t="str">
        <f>IF(A791="","",IF(#REF!="","",IF(E791="","",IF(F791="","",IF(G791="","",IF(H791="","",(16-I791)))))))</f>
        <v/>
      </c>
      <c r="K791" s="2" t="str">
        <f>IF(A791="","",IF(#REF!="","",IF(E791="","",IF(F791="","",IF(G791="","",IF(H791="","",(G791-E791)*24)/8+(((H791-INT(H791))-(F791-INT(F791)))*24/8))))))</f>
        <v/>
      </c>
      <c r="U791" s="74">
        <f t="shared" ref="U791" si="777">COUNTIF(T791:T1097,1)</f>
        <v>0</v>
      </c>
    </row>
    <row r="792" spans="10:21" x14ac:dyDescent="0.25">
      <c r="J792" s="1" t="str">
        <f>IF(A792="","",IF(#REF!="","",IF(E792="","",IF(F792="","",IF(G792="","",IF(H792="","",(16-I792)))))))</f>
        <v/>
      </c>
      <c r="K792" s="2" t="str">
        <f>IF(A792="","",IF(#REF!="","",IF(E792="","",IF(F792="","",IF(G792="","",IF(H792="","",(G792-E792)*24)/8+(((H792-INT(H792))-(F792-INT(F792)))*24/8))))))</f>
        <v/>
      </c>
      <c r="U792" s="74">
        <f t="shared" ref="U792" si="778">COUNTIF(T792:T1098,2)</f>
        <v>0</v>
      </c>
    </row>
    <row r="793" spans="10:21" x14ac:dyDescent="0.25">
      <c r="J793" s="1" t="str">
        <f>IF(A793="","",IF(#REF!="","",IF(E793="","",IF(F793="","",IF(G793="","",IF(H793="","",(16-I793)))))))</f>
        <v/>
      </c>
      <c r="K793" s="2" t="str">
        <f>IF(A793="","",IF(#REF!="","",IF(E793="","",IF(F793="","",IF(G793="","",IF(H793="","",(G793-E793)*24)/8+(((H793-INT(H793))-(F793-INT(F793)))*24/8))))))</f>
        <v/>
      </c>
      <c r="U793" s="74">
        <f t="shared" ref="U793" si="779">COUNTIF(T793:T1099,3)</f>
        <v>0</v>
      </c>
    </row>
    <row r="794" spans="10:21" x14ac:dyDescent="0.25">
      <c r="J794" s="1" t="str">
        <f>IF(A794="","",IF(#REF!="","",IF(E794="","",IF(F794="","",IF(G794="","",IF(H794="","",(16-I794)))))))</f>
        <v/>
      </c>
      <c r="K794" s="2" t="str">
        <f>IF(A794="","",IF(#REF!="","",IF(E794="","",IF(F794="","",IF(G794="","",IF(H794="","",(G794-E794)*24)/8+(((H794-INT(H794))-(F794-INT(F794)))*24/8))))))</f>
        <v/>
      </c>
      <c r="U794" s="74">
        <f t="shared" ref="U794" si="780">COUNTIF(T794:T1100,1)</f>
        <v>0</v>
      </c>
    </row>
    <row r="795" spans="10:21" x14ac:dyDescent="0.25">
      <c r="J795" s="1" t="str">
        <f>IF(A795="","",IF(#REF!="","",IF(E795="","",IF(F795="","",IF(G795="","",IF(H795="","",(16-I795)))))))</f>
        <v/>
      </c>
      <c r="K795" s="2" t="str">
        <f>IF(A795="","",IF(#REF!="","",IF(E795="","",IF(F795="","",IF(G795="","",IF(H795="","",(G795-E795)*24)/8+(((H795-INT(H795))-(F795-INT(F795)))*24/8))))))</f>
        <v/>
      </c>
      <c r="U795" s="74">
        <f t="shared" ref="U795" si="781">COUNTIF(T795:T1101,2)</f>
        <v>0</v>
      </c>
    </row>
    <row r="796" spans="10:21" x14ac:dyDescent="0.25">
      <c r="J796" s="1" t="str">
        <f>IF(A796="","",IF(#REF!="","",IF(E796="","",IF(F796="","",IF(G796="","",IF(H796="","",(16-I796)))))))</f>
        <v/>
      </c>
      <c r="K796" s="2" t="str">
        <f>IF(A796="","",IF(#REF!="","",IF(E796="","",IF(F796="","",IF(G796="","",IF(H796="","",(G796-E796)*24)/8+(((H796-INT(H796))-(F796-INT(F796)))*24/8))))))</f>
        <v/>
      </c>
      <c r="U796" s="74">
        <f t="shared" ref="U796" si="782">COUNTIF(T796:T1102,3)</f>
        <v>0</v>
      </c>
    </row>
    <row r="797" spans="10:21" x14ac:dyDescent="0.25">
      <c r="J797" s="1" t="str">
        <f>IF(A797="","",IF(#REF!="","",IF(E797="","",IF(F797="","",IF(G797="","",IF(H797="","",(16-I797)))))))</f>
        <v/>
      </c>
      <c r="K797" s="2" t="str">
        <f>IF(A797="","",IF(#REF!="","",IF(E797="","",IF(F797="","",IF(G797="","",IF(H797="","",(G797-E797)*24)/8+(((H797-INT(H797))-(F797-INT(F797)))*24/8))))))</f>
        <v/>
      </c>
      <c r="U797" s="74">
        <f t="shared" ref="U797" si="783">COUNTIF(T797:T1103,1)</f>
        <v>0</v>
      </c>
    </row>
    <row r="798" spans="10:21" x14ac:dyDescent="0.25">
      <c r="J798" s="1" t="str">
        <f>IF(A798="","",IF(#REF!="","",IF(E798="","",IF(F798="","",IF(G798="","",IF(H798="","",(16-I798)))))))</f>
        <v/>
      </c>
      <c r="K798" s="2" t="str">
        <f>IF(A798="","",IF(#REF!="","",IF(E798="","",IF(F798="","",IF(G798="","",IF(H798="","",(G798-E798)*24)/8+(((H798-INT(H798))-(F798-INT(F798)))*24/8))))))</f>
        <v/>
      </c>
      <c r="U798" s="74">
        <f t="shared" ref="U798" si="784">COUNTIF(T798:T1104,2)</f>
        <v>0</v>
      </c>
    </row>
    <row r="799" spans="10:21" x14ac:dyDescent="0.25">
      <c r="J799" s="1" t="str">
        <f>IF(A799="","",IF(#REF!="","",IF(E799="","",IF(F799="","",IF(G799="","",IF(H799="","",(16-I799)))))))</f>
        <v/>
      </c>
      <c r="K799" s="2" t="str">
        <f>IF(A799="","",IF(#REF!="","",IF(E799="","",IF(F799="","",IF(G799="","",IF(H799="","",(G799-E799)*24)/8+(((H799-INT(H799))-(F799-INT(F799)))*24/8))))))</f>
        <v/>
      </c>
      <c r="U799" s="74">
        <f t="shared" ref="U799" si="785">COUNTIF(T799:T1105,3)</f>
        <v>0</v>
      </c>
    </row>
    <row r="800" spans="10:21" x14ac:dyDescent="0.25">
      <c r="J800" s="1" t="str">
        <f>IF(A800="","",IF(#REF!="","",IF(E800="","",IF(F800="","",IF(G800="","",IF(H800="","",(16-I800)))))))</f>
        <v/>
      </c>
      <c r="K800" s="2" t="str">
        <f>IF(A800="","",IF(#REF!="","",IF(E800="","",IF(F800="","",IF(G800="","",IF(H800="","",(G800-E800)*24)/8+(((H800-INT(H800))-(F800-INT(F800)))*24/8))))))</f>
        <v/>
      </c>
      <c r="U800" s="74">
        <f t="shared" ref="U800" si="786">COUNTIF(T800:T1106,1)</f>
        <v>0</v>
      </c>
    </row>
    <row r="801" spans="10:21" x14ac:dyDescent="0.25">
      <c r="J801" s="1" t="str">
        <f>IF(A801="","",IF(#REF!="","",IF(E801="","",IF(F801="","",IF(G801="","",IF(H801="","",(16-I801)))))))</f>
        <v/>
      </c>
      <c r="K801" s="2" t="str">
        <f>IF(A801="","",IF(#REF!="","",IF(E801="","",IF(F801="","",IF(G801="","",IF(H801="","",(G801-E801)*24)/8+(((H801-INT(H801))-(F801-INT(F801)))*24/8))))))</f>
        <v/>
      </c>
      <c r="U801" s="74">
        <f t="shared" ref="U801" si="787">COUNTIF(T801:T1107,2)</f>
        <v>0</v>
      </c>
    </row>
    <row r="802" spans="10:21" x14ac:dyDescent="0.25">
      <c r="J802" s="1" t="str">
        <f>IF(A802="","",IF(#REF!="","",IF(E802="","",IF(F802="","",IF(G802="","",IF(H802="","",(16-I802)))))))</f>
        <v/>
      </c>
      <c r="K802" s="2" t="str">
        <f>IF(A802="","",IF(#REF!="","",IF(E802="","",IF(F802="","",IF(G802="","",IF(H802="","",(G802-E802)*24)/8+(((H802-INT(H802))-(F802-INT(F802)))*24/8))))))</f>
        <v/>
      </c>
      <c r="U802" s="74">
        <f t="shared" ref="U802" si="788">COUNTIF(T802:T1108,3)</f>
        <v>0</v>
      </c>
    </row>
    <row r="803" spans="10:21" x14ac:dyDescent="0.25">
      <c r="J803" s="1" t="str">
        <f>IF(A803="","",IF(#REF!="","",IF(E803="","",IF(F803="","",IF(G803="","",IF(H803="","",(16-I803)))))))</f>
        <v/>
      </c>
      <c r="K803" s="2" t="str">
        <f>IF(A803="","",IF(#REF!="","",IF(E803="","",IF(F803="","",IF(G803="","",IF(H803="","",(G803-E803)*24)/8+(((H803-INT(H803))-(F803-INT(F803)))*24/8))))))</f>
        <v/>
      </c>
      <c r="U803" s="74">
        <f t="shared" ref="U803" si="789">COUNTIF(T803:T1109,1)</f>
        <v>0</v>
      </c>
    </row>
    <row r="804" spans="10:21" x14ac:dyDescent="0.25">
      <c r="J804" s="1" t="str">
        <f>IF(A804="","",IF(#REF!="","",IF(E804="","",IF(F804="","",IF(G804="","",IF(H804="","",(16-I804)))))))</f>
        <v/>
      </c>
      <c r="K804" s="2" t="str">
        <f>IF(A804="","",IF(#REF!="","",IF(E804="","",IF(F804="","",IF(G804="","",IF(H804="","",(G804-E804)*24)/8+(((H804-INT(H804))-(F804-INT(F804)))*24/8))))))</f>
        <v/>
      </c>
      <c r="U804" s="74">
        <f t="shared" ref="U804" si="790">COUNTIF(T804:T1110,2)</f>
        <v>0</v>
      </c>
    </row>
    <row r="805" spans="10:21" x14ac:dyDescent="0.25">
      <c r="J805" s="1" t="str">
        <f>IF(A805="","",IF(#REF!="","",IF(E805="","",IF(F805="","",IF(G805="","",IF(H805="","",(16-I805)))))))</f>
        <v/>
      </c>
      <c r="K805" s="2" t="str">
        <f>IF(A805="","",IF(#REF!="","",IF(E805="","",IF(F805="","",IF(G805="","",IF(H805="","",(G805-E805)*24)/8+(((H805-INT(H805))-(F805-INT(F805)))*24/8))))))</f>
        <v/>
      </c>
      <c r="U805" s="74">
        <f t="shared" ref="U805" si="791">COUNTIF(T805:T1111,3)</f>
        <v>0</v>
      </c>
    </row>
    <row r="806" spans="10:21" x14ac:dyDescent="0.25">
      <c r="J806" s="1" t="str">
        <f>IF(A806="","",IF(#REF!="","",IF(E806="","",IF(F806="","",IF(G806="","",IF(H806="","",(16-I806)))))))</f>
        <v/>
      </c>
      <c r="K806" s="2" t="str">
        <f>IF(A806="","",IF(#REF!="","",IF(E806="","",IF(F806="","",IF(G806="","",IF(H806="","",(G806-E806)*24)/8+(((H806-INT(H806))-(F806-INT(F806)))*24/8))))))</f>
        <v/>
      </c>
      <c r="U806" s="74">
        <f t="shared" ref="U806" si="792">COUNTIF(T806:T1112,1)</f>
        <v>0</v>
      </c>
    </row>
    <row r="807" spans="10:21" x14ac:dyDescent="0.25">
      <c r="J807" s="1" t="str">
        <f>IF(A807="","",IF(#REF!="","",IF(E807="","",IF(F807="","",IF(G807="","",IF(H807="","",(16-I807)))))))</f>
        <v/>
      </c>
      <c r="K807" s="2" t="str">
        <f>IF(A807="","",IF(#REF!="","",IF(E807="","",IF(F807="","",IF(G807="","",IF(H807="","",(G807-E807)*24)/8+(((H807-INT(H807))-(F807-INT(F807)))*24/8))))))</f>
        <v/>
      </c>
      <c r="U807" s="74">
        <f t="shared" ref="U807" si="793">COUNTIF(T807:T1113,2)</f>
        <v>0</v>
      </c>
    </row>
    <row r="808" spans="10:21" x14ac:dyDescent="0.25">
      <c r="J808" s="1" t="str">
        <f>IF(A808="","",IF(#REF!="","",IF(E808="","",IF(F808="","",IF(G808="","",IF(H808="","",(16-I808)))))))</f>
        <v/>
      </c>
      <c r="K808" s="2" t="str">
        <f>IF(A808="","",IF(#REF!="","",IF(E808="","",IF(F808="","",IF(G808="","",IF(H808="","",(G808-E808)*24)/8+(((H808-INT(H808))-(F808-INT(F808)))*24/8))))))</f>
        <v/>
      </c>
      <c r="U808" s="74">
        <f t="shared" ref="U808" si="794">COUNTIF(T808:T1114,3)</f>
        <v>0</v>
      </c>
    </row>
    <row r="809" spans="10:21" x14ac:dyDescent="0.25">
      <c r="J809" s="1" t="str">
        <f>IF(A809="","",IF(#REF!="","",IF(E809="","",IF(F809="","",IF(G809="","",IF(H809="","",(16-I809)))))))</f>
        <v/>
      </c>
      <c r="K809" s="2" t="str">
        <f>IF(A809="","",IF(#REF!="","",IF(E809="","",IF(F809="","",IF(G809="","",IF(H809="","",(G809-E809)*24)/8+(((H809-INT(H809))-(F809-INT(F809)))*24/8))))))</f>
        <v/>
      </c>
      <c r="U809" s="74">
        <f t="shared" ref="U809" si="795">COUNTIF(T809:T1115,1)</f>
        <v>0</v>
      </c>
    </row>
    <row r="810" spans="10:21" x14ac:dyDescent="0.25">
      <c r="J810" s="1" t="str">
        <f>IF(A810="","",IF(#REF!="","",IF(E810="","",IF(F810="","",IF(G810="","",IF(H810="","",(16-I810)))))))</f>
        <v/>
      </c>
      <c r="K810" s="2" t="str">
        <f>IF(A810="","",IF(#REF!="","",IF(E810="","",IF(F810="","",IF(G810="","",IF(H810="","",(G810-E810)*24)/8+(((H810-INT(H810))-(F810-INT(F810)))*24/8))))))</f>
        <v/>
      </c>
      <c r="U810" s="74">
        <f t="shared" ref="U810" si="796">COUNTIF(T810:T1116,2)</f>
        <v>0</v>
      </c>
    </row>
    <row r="811" spans="10:21" x14ac:dyDescent="0.25">
      <c r="J811" s="1" t="str">
        <f>IF(A811="","",IF(#REF!="","",IF(E811="","",IF(F811="","",IF(G811="","",IF(H811="","",(16-I811)))))))</f>
        <v/>
      </c>
      <c r="K811" s="2" t="str">
        <f>IF(A811="","",IF(#REF!="","",IF(E811="","",IF(F811="","",IF(G811="","",IF(H811="","",(G811-E811)*24)/8+(((H811-INT(H811))-(F811-INT(F811)))*24/8))))))</f>
        <v/>
      </c>
      <c r="U811" s="74">
        <f t="shared" ref="U811" si="797">COUNTIF(T811:T1117,3)</f>
        <v>0</v>
      </c>
    </row>
    <row r="812" spans="10:21" x14ac:dyDescent="0.25">
      <c r="J812" s="1" t="str">
        <f>IF(A812="","",IF(#REF!="","",IF(E812="","",IF(F812="","",IF(G812="","",IF(H812="","",(16-I812)))))))</f>
        <v/>
      </c>
      <c r="K812" s="2" t="str">
        <f>IF(A812="","",IF(#REF!="","",IF(E812="","",IF(F812="","",IF(G812="","",IF(H812="","",(G812-E812)*24)/8+(((H812-INT(H812))-(F812-INT(F812)))*24/8))))))</f>
        <v/>
      </c>
      <c r="U812" s="74">
        <f t="shared" ref="U812" si="798">COUNTIF(T812:T1118,1)</f>
        <v>0</v>
      </c>
    </row>
    <row r="813" spans="10:21" x14ac:dyDescent="0.25">
      <c r="J813" s="1" t="str">
        <f>IF(A813="","",IF(#REF!="","",IF(E813="","",IF(F813="","",IF(G813="","",IF(H813="","",(16-I813)))))))</f>
        <v/>
      </c>
      <c r="K813" s="2" t="str">
        <f>IF(A813="","",IF(#REF!="","",IF(E813="","",IF(F813="","",IF(G813="","",IF(H813="","",(G813-E813)*24)/8+(((H813-INT(H813))-(F813-INT(F813)))*24/8))))))</f>
        <v/>
      </c>
      <c r="U813" s="74">
        <f t="shared" ref="U813" si="799">COUNTIF(T813:T1119,2)</f>
        <v>0</v>
      </c>
    </row>
    <row r="814" spans="10:21" x14ac:dyDescent="0.25">
      <c r="J814" s="1" t="str">
        <f>IF(A814="","",IF(#REF!="","",IF(E814="","",IF(F814="","",IF(G814="","",IF(H814="","",(16-I814)))))))</f>
        <v/>
      </c>
      <c r="K814" s="2" t="str">
        <f>IF(A814="","",IF(#REF!="","",IF(E814="","",IF(F814="","",IF(G814="","",IF(H814="","",(G814-E814)*24)/8+(((H814-INT(H814))-(F814-INT(F814)))*24/8))))))</f>
        <v/>
      </c>
      <c r="U814" s="74">
        <f t="shared" ref="U814" si="800">COUNTIF(T814:T1120,3)</f>
        <v>0</v>
      </c>
    </row>
    <row r="815" spans="10:21" x14ac:dyDescent="0.25">
      <c r="J815" s="1" t="str">
        <f>IF(A815="","",IF(#REF!="","",IF(E815="","",IF(F815="","",IF(G815="","",IF(H815="","",(16-I815)))))))</f>
        <v/>
      </c>
      <c r="K815" s="2" t="str">
        <f>IF(A815="","",IF(#REF!="","",IF(E815="","",IF(F815="","",IF(G815="","",IF(H815="","",(G815-E815)*24)/8+(((H815-INT(H815))-(F815-INT(F815)))*24/8))))))</f>
        <v/>
      </c>
      <c r="U815" s="74">
        <f t="shared" ref="U815" si="801">COUNTIF(T815:T1121,1)</f>
        <v>0</v>
      </c>
    </row>
    <row r="816" spans="10:21" x14ac:dyDescent="0.25">
      <c r="J816" s="1" t="str">
        <f>IF(A816="","",IF(#REF!="","",IF(E816="","",IF(F816="","",IF(G816="","",IF(H816="","",(16-I816)))))))</f>
        <v/>
      </c>
      <c r="K816" s="2" t="str">
        <f>IF(A816="","",IF(#REF!="","",IF(E816="","",IF(F816="","",IF(G816="","",IF(H816="","",(G816-E816)*24)/8+(((H816-INT(H816))-(F816-INT(F816)))*24/8))))))</f>
        <v/>
      </c>
      <c r="U816" s="74">
        <f t="shared" ref="U816" si="802">COUNTIF(T816:T1122,2)</f>
        <v>0</v>
      </c>
    </row>
    <row r="817" spans="10:21" x14ac:dyDescent="0.25">
      <c r="J817" s="1" t="str">
        <f>IF(A817="","",IF(#REF!="","",IF(E817="","",IF(F817="","",IF(G817="","",IF(H817="","",(16-I817)))))))</f>
        <v/>
      </c>
      <c r="K817" s="2" t="str">
        <f>IF(A817="","",IF(#REF!="","",IF(E817="","",IF(F817="","",IF(G817="","",IF(H817="","",(G817-E817)*24)/8+(((H817-INT(H817))-(F817-INT(F817)))*24/8))))))</f>
        <v/>
      </c>
      <c r="U817" s="74">
        <f t="shared" ref="U817" si="803">COUNTIF(T817:T1123,3)</f>
        <v>0</v>
      </c>
    </row>
    <row r="818" spans="10:21" x14ac:dyDescent="0.25">
      <c r="J818" s="1" t="str">
        <f>IF(A818="","",IF(#REF!="","",IF(E818="","",IF(F818="","",IF(G818="","",IF(H818="","",(16-I818)))))))</f>
        <v/>
      </c>
      <c r="K818" s="2" t="str">
        <f>IF(A818="","",IF(#REF!="","",IF(E818="","",IF(F818="","",IF(G818="","",IF(H818="","",(G818-E818)*24)/8+(((H818-INT(H818))-(F818-INT(F818)))*24/8))))))</f>
        <v/>
      </c>
      <c r="U818" s="74">
        <f t="shared" ref="U818" si="804">COUNTIF(T818:T1124,1)</f>
        <v>0</v>
      </c>
    </row>
    <row r="819" spans="10:21" x14ac:dyDescent="0.25">
      <c r="J819" s="1" t="str">
        <f>IF(A819="","",IF(#REF!="","",IF(E819="","",IF(F819="","",IF(G819="","",IF(H819="","",(16-I819)))))))</f>
        <v/>
      </c>
      <c r="K819" s="2" t="str">
        <f>IF(A819="","",IF(#REF!="","",IF(E819="","",IF(F819="","",IF(G819="","",IF(H819="","",(G819-E819)*24)/8+(((H819-INT(H819))-(F819-INT(F819)))*24/8))))))</f>
        <v/>
      </c>
      <c r="U819" s="74">
        <f t="shared" ref="U819" si="805">COUNTIF(T819:T1125,2)</f>
        <v>0</v>
      </c>
    </row>
    <row r="820" spans="10:21" x14ac:dyDescent="0.25">
      <c r="J820" s="1" t="str">
        <f>IF(A820="","",IF(#REF!="","",IF(E820="","",IF(F820="","",IF(G820="","",IF(H820="","",(16-I820)))))))</f>
        <v/>
      </c>
      <c r="K820" s="2" t="str">
        <f>IF(A820="","",IF(#REF!="","",IF(E820="","",IF(F820="","",IF(G820="","",IF(H820="","",(G820-E820)*24)/8+(((H820-INT(H820))-(F820-INT(F820)))*24/8))))))</f>
        <v/>
      </c>
      <c r="U820" s="74">
        <f t="shared" ref="U820" si="806">COUNTIF(T820:T1126,3)</f>
        <v>0</v>
      </c>
    </row>
    <row r="821" spans="10:21" x14ac:dyDescent="0.25">
      <c r="J821" s="1" t="str">
        <f>IF(A821="","",IF(#REF!="","",IF(E821="","",IF(F821="","",IF(G821="","",IF(H821="","",(16-I821)))))))</f>
        <v/>
      </c>
      <c r="K821" s="2" t="str">
        <f>IF(A821="","",IF(#REF!="","",IF(E821="","",IF(F821="","",IF(G821="","",IF(H821="","",(G821-E821)*24)/8+(((H821-INT(H821))-(F821-INT(F821)))*24/8))))))</f>
        <v/>
      </c>
      <c r="U821" s="74">
        <f t="shared" ref="U821" si="807">COUNTIF(T821:T1127,1)</f>
        <v>0</v>
      </c>
    </row>
    <row r="822" spans="10:21" x14ac:dyDescent="0.25">
      <c r="J822" s="1" t="str">
        <f>IF(A822="","",IF(#REF!="","",IF(E822="","",IF(F822="","",IF(G822="","",IF(H822="","",(16-I822)))))))</f>
        <v/>
      </c>
      <c r="K822" s="2" t="str">
        <f>IF(A822="","",IF(#REF!="","",IF(E822="","",IF(F822="","",IF(G822="","",IF(H822="","",(G822-E822)*24)/8+(((H822-INT(H822))-(F822-INT(F822)))*24/8))))))</f>
        <v/>
      </c>
      <c r="U822" s="74">
        <f t="shared" ref="U822" si="808">COUNTIF(T822:T1128,2)</f>
        <v>0</v>
      </c>
    </row>
    <row r="823" spans="10:21" x14ac:dyDescent="0.25">
      <c r="J823" s="1" t="str">
        <f>IF(A823="","",IF(#REF!="","",IF(E823="","",IF(F823="","",IF(G823="","",IF(H823="","",(16-I823)))))))</f>
        <v/>
      </c>
      <c r="K823" s="2" t="str">
        <f>IF(A823="","",IF(#REF!="","",IF(E823="","",IF(F823="","",IF(G823="","",IF(H823="","",(G823-E823)*24)/8+(((H823-INT(H823))-(F823-INT(F823)))*24/8))))))</f>
        <v/>
      </c>
      <c r="U823" s="74">
        <f t="shared" ref="U823" si="809">COUNTIF(T823:T1129,3)</f>
        <v>0</v>
      </c>
    </row>
    <row r="824" spans="10:21" x14ac:dyDescent="0.25">
      <c r="J824" s="1" t="str">
        <f>IF(A824="","",IF(#REF!="","",IF(E824="","",IF(F824="","",IF(G824="","",IF(H824="","",(16-I824)))))))</f>
        <v/>
      </c>
      <c r="K824" s="2" t="str">
        <f>IF(A824="","",IF(#REF!="","",IF(E824="","",IF(F824="","",IF(G824="","",IF(H824="","",(G824-E824)*24)/8+(((H824-INT(H824))-(F824-INT(F824)))*24/8))))))</f>
        <v/>
      </c>
      <c r="U824" s="74">
        <f t="shared" ref="U824" si="810">COUNTIF(T824:T1130,1)</f>
        <v>0</v>
      </c>
    </row>
    <row r="825" spans="10:21" x14ac:dyDescent="0.25">
      <c r="J825" s="1" t="str">
        <f>IF(A825="","",IF(#REF!="","",IF(E825="","",IF(F825="","",IF(G825="","",IF(H825="","",(16-I825)))))))</f>
        <v/>
      </c>
      <c r="K825" s="2" t="str">
        <f>IF(A825="","",IF(#REF!="","",IF(E825="","",IF(F825="","",IF(G825="","",IF(H825="","",(G825-E825)*24)/8+(((H825-INT(H825))-(F825-INT(F825)))*24/8))))))</f>
        <v/>
      </c>
      <c r="U825" s="74">
        <f t="shared" ref="U825" si="811">COUNTIF(T825:T1131,2)</f>
        <v>0</v>
      </c>
    </row>
    <row r="826" spans="10:21" x14ac:dyDescent="0.25">
      <c r="J826" s="1" t="str">
        <f>IF(A826="","",IF(#REF!="","",IF(E826="","",IF(F826="","",IF(G826="","",IF(H826="","",(16-I826)))))))</f>
        <v/>
      </c>
      <c r="K826" s="2" t="str">
        <f>IF(A826="","",IF(#REF!="","",IF(E826="","",IF(F826="","",IF(G826="","",IF(H826="","",(G826-E826)*24)/8+(((H826-INT(H826))-(F826-INT(F826)))*24/8))))))</f>
        <v/>
      </c>
      <c r="U826" s="74">
        <f t="shared" ref="U826" si="812">COUNTIF(T826:T1132,3)</f>
        <v>0</v>
      </c>
    </row>
    <row r="827" spans="10:21" x14ac:dyDescent="0.25">
      <c r="J827" s="1" t="str">
        <f>IF(A827="","",IF(#REF!="","",IF(E827="","",IF(F827="","",IF(G827="","",IF(H827="","",(16-I827)))))))</f>
        <v/>
      </c>
      <c r="K827" s="2" t="str">
        <f>IF(A827="","",IF(#REF!="","",IF(E827="","",IF(F827="","",IF(G827="","",IF(H827="","",(G827-E827)*24)/8+(((H827-INT(H827))-(F827-INT(F827)))*24/8))))))</f>
        <v/>
      </c>
      <c r="U827" s="74">
        <f t="shared" ref="U827" si="813">COUNTIF(T827:T1133,1)</f>
        <v>0</v>
      </c>
    </row>
    <row r="828" spans="10:21" x14ac:dyDescent="0.25">
      <c r="J828" s="1" t="str">
        <f>IF(A828="","",IF(#REF!="","",IF(E828="","",IF(F828="","",IF(G828="","",IF(H828="","",(16-I828)))))))</f>
        <v/>
      </c>
      <c r="K828" s="2" t="str">
        <f>IF(A828="","",IF(#REF!="","",IF(E828="","",IF(F828="","",IF(G828="","",IF(H828="","",(G828-E828)*24)/8+(((H828-INT(H828))-(F828-INT(F828)))*24/8))))))</f>
        <v/>
      </c>
      <c r="U828" s="74">
        <f t="shared" ref="U828" si="814">COUNTIF(T828:T1134,2)</f>
        <v>0</v>
      </c>
    </row>
    <row r="829" spans="10:21" x14ac:dyDescent="0.25">
      <c r="J829" s="1" t="str">
        <f>IF(A829="","",IF(#REF!="","",IF(E829="","",IF(F829="","",IF(G829="","",IF(H829="","",(16-I829)))))))</f>
        <v/>
      </c>
      <c r="K829" s="2" t="str">
        <f>IF(A829="","",IF(#REF!="","",IF(E829="","",IF(F829="","",IF(G829="","",IF(H829="","",(G829-E829)*24)/8+(((H829-INT(H829))-(F829-INT(F829)))*24/8))))))</f>
        <v/>
      </c>
      <c r="U829" s="74">
        <f t="shared" ref="U829" si="815">COUNTIF(T829:T1135,3)</f>
        <v>0</v>
      </c>
    </row>
    <row r="830" spans="10:21" x14ac:dyDescent="0.25">
      <c r="J830" s="1" t="str">
        <f>IF(A830="","",IF(#REF!="","",IF(E830="","",IF(F830="","",IF(G830="","",IF(H830="","",(16-I830)))))))</f>
        <v/>
      </c>
      <c r="K830" s="2" t="str">
        <f>IF(A830="","",IF(#REF!="","",IF(E830="","",IF(F830="","",IF(G830="","",IF(H830="","",(G830-E830)*24)/8+(((H830-INT(H830))-(F830-INT(F830)))*24/8))))))</f>
        <v/>
      </c>
      <c r="U830" s="74">
        <f t="shared" ref="U830" si="816">COUNTIF(T830:T1136,1)</f>
        <v>0</v>
      </c>
    </row>
    <row r="831" spans="10:21" x14ac:dyDescent="0.25">
      <c r="J831" s="1" t="str">
        <f>IF(A831="","",IF(#REF!="","",IF(E831="","",IF(F831="","",IF(G831="","",IF(H831="","",(16-I831)))))))</f>
        <v/>
      </c>
      <c r="K831" s="2" t="str">
        <f>IF(A831="","",IF(#REF!="","",IF(E831="","",IF(F831="","",IF(G831="","",IF(H831="","",(G831-E831)*24)/8+(((H831-INT(H831))-(F831-INT(F831)))*24/8))))))</f>
        <v/>
      </c>
      <c r="U831" s="74">
        <f t="shared" ref="U831" si="817">COUNTIF(T831:T1137,2)</f>
        <v>0</v>
      </c>
    </row>
    <row r="832" spans="10:21" x14ac:dyDescent="0.25">
      <c r="J832" s="1" t="str">
        <f>IF(A832="","",IF(#REF!="","",IF(E832="","",IF(F832="","",IF(G832="","",IF(H832="","",(16-I832)))))))</f>
        <v/>
      </c>
      <c r="K832" s="2" t="str">
        <f>IF(A832="","",IF(#REF!="","",IF(E832="","",IF(F832="","",IF(G832="","",IF(H832="","",(G832-E832)*24)/8+(((H832-INT(H832))-(F832-INT(F832)))*24/8))))))</f>
        <v/>
      </c>
      <c r="U832" s="74">
        <f t="shared" ref="U832" si="818">COUNTIF(T832:T1138,3)</f>
        <v>0</v>
      </c>
    </row>
    <row r="833" spans="10:21" x14ac:dyDescent="0.25">
      <c r="J833" s="1" t="str">
        <f>IF(A833="","",IF(#REF!="","",IF(E833="","",IF(F833="","",IF(G833="","",IF(H833="","",(16-I833)))))))</f>
        <v/>
      </c>
      <c r="K833" s="2" t="str">
        <f>IF(A833="","",IF(#REF!="","",IF(E833="","",IF(F833="","",IF(G833="","",IF(H833="","",(G833-E833)*24)/8+(((H833-INT(H833))-(F833-INT(F833)))*24/8))))))</f>
        <v/>
      </c>
      <c r="U833" s="74">
        <f t="shared" ref="U833" si="819">COUNTIF(T833:T1139,1)</f>
        <v>0</v>
      </c>
    </row>
    <row r="834" spans="10:21" x14ac:dyDescent="0.25">
      <c r="J834" s="1" t="str">
        <f>IF(A834="","",IF(#REF!="","",IF(E834="","",IF(F834="","",IF(G834="","",IF(H834="","",(16-I834)))))))</f>
        <v/>
      </c>
      <c r="K834" s="2" t="str">
        <f>IF(A834="","",IF(#REF!="","",IF(E834="","",IF(F834="","",IF(G834="","",IF(H834="","",(G834-E834)*24)/8+(((H834-INT(H834))-(F834-INT(F834)))*24/8))))))</f>
        <v/>
      </c>
      <c r="U834" s="74">
        <f t="shared" ref="U834" si="820">COUNTIF(T834:T1140,2)</f>
        <v>0</v>
      </c>
    </row>
    <row r="835" spans="10:21" x14ac:dyDescent="0.25">
      <c r="J835" s="1" t="str">
        <f>IF(A835="","",IF(#REF!="","",IF(E835="","",IF(F835="","",IF(G835="","",IF(H835="","",(16-I835)))))))</f>
        <v/>
      </c>
      <c r="K835" s="2" t="str">
        <f>IF(A835="","",IF(#REF!="","",IF(E835="","",IF(F835="","",IF(G835="","",IF(H835="","",(G835-E835)*24)/8+(((H835-INT(H835))-(F835-INT(F835)))*24/8))))))</f>
        <v/>
      </c>
      <c r="U835" s="74">
        <f t="shared" ref="U835" si="821">COUNTIF(T835:T1141,3)</f>
        <v>0</v>
      </c>
    </row>
    <row r="836" spans="10:21" x14ac:dyDescent="0.25">
      <c r="J836" s="1" t="str">
        <f>IF(A836="","",IF(#REF!="","",IF(E836="","",IF(F836="","",IF(G836="","",IF(H836="","",(16-I836)))))))</f>
        <v/>
      </c>
      <c r="K836" s="2" t="str">
        <f>IF(A836="","",IF(#REF!="","",IF(E836="","",IF(F836="","",IF(G836="","",IF(H836="","",(G836-E836)*24)/8+(((H836-INT(H836))-(F836-INT(F836)))*24/8))))))</f>
        <v/>
      </c>
      <c r="U836" s="74">
        <f t="shared" ref="U836" si="822">COUNTIF(T836:T1142,1)</f>
        <v>0</v>
      </c>
    </row>
    <row r="837" spans="10:21" x14ac:dyDescent="0.25">
      <c r="J837" s="1" t="str">
        <f>IF(A837="","",IF(#REF!="","",IF(E837="","",IF(F837="","",IF(G837="","",IF(H837="","",(16-I837)))))))</f>
        <v/>
      </c>
      <c r="K837" s="2" t="str">
        <f>IF(A837="","",IF(#REF!="","",IF(E837="","",IF(F837="","",IF(G837="","",IF(H837="","",(G837-E837)*24)/8+(((H837-INT(H837))-(F837-INT(F837)))*24/8))))))</f>
        <v/>
      </c>
      <c r="U837" s="74">
        <f t="shared" ref="U837" si="823">COUNTIF(T837:T1143,2)</f>
        <v>0</v>
      </c>
    </row>
    <row r="838" spans="10:21" x14ac:dyDescent="0.25">
      <c r="J838" s="1" t="str">
        <f>IF(A838="","",IF(#REF!="","",IF(E838="","",IF(F838="","",IF(G838="","",IF(H838="","",(16-I838)))))))</f>
        <v/>
      </c>
      <c r="K838" s="2" t="str">
        <f>IF(A838="","",IF(#REF!="","",IF(E838="","",IF(F838="","",IF(G838="","",IF(H838="","",(G838-E838)*24)/8+(((H838-INT(H838))-(F838-INT(F838)))*24/8))))))</f>
        <v/>
      </c>
      <c r="U838" s="74">
        <f t="shared" ref="U838" si="824">COUNTIF(T838:T1144,3)</f>
        <v>0</v>
      </c>
    </row>
    <row r="839" spans="10:21" x14ac:dyDescent="0.25">
      <c r="J839" s="1" t="str">
        <f>IF(A839="","",IF(#REF!="","",IF(E839="","",IF(F839="","",IF(G839="","",IF(H839="","",(16-I839)))))))</f>
        <v/>
      </c>
      <c r="K839" s="2" t="str">
        <f>IF(A839="","",IF(#REF!="","",IF(E839="","",IF(F839="","",IF(G839="","",IF(H839="","",(G839-E839)*24)/8+(((H839-INT(H839))-(F839-INT(F839)))*24/8))))))</f>
        <v/>
      </c>
      <c r="U839" s="74">
        <f t="shared" ref="U839" si="825">COUNTIF(T839:T1145,1)</f>
        <v>0</v>
      </c>
    </row>
    <row r="840" spans="10:21" x14ac:dyDescent="0.25">
      <c r="J840" s="1" t="str">
        <f>IF(A840="","",IF(#REF!="","",IF(E840="","",IF(F840="","",IF(G840="","",IF(H840="","",(16-I840)))))))</f>
        <v/>
      </c>
      <c r="K840" s="2" t="str">
        <f>IF(A840="","",IF(#REF!="","",IF(E840="","",IF(F840="","",IF(G840="","",IF(H840="","",(G840-E840)*24)/8+(((H840-INT(H840))-(F840-INT(F840)))*24/8))))))</f>
        <v/>
      </c>
      <c r="U840" s="74">
        <f t="shared" ref="U840" si="826">COUNTIF(T840:T1146,2)</f>
        <v>0</v>
      </c>
    </row>
    <row r="841" spans="10:21" x14ac:dyDescent="0.25">
      <c r="J841" s="1" t="str">
        <f>IF(A841="","",IF(#REF!="","",IF(E841="","",IF(F841="","",IF(G841="","",IF(H841="","",(16-I841)))))))</f>
        <v/>
      </c>
      <c r="K841" s="2" t="str">
        <f>IF(A841="","",IF(#REF!="","",IF(E841="","",IF(F841="","",IF(G841="","",IF(H841="","",(G841-E841)*24)/8+(((H841-INT(H841))-(F841-INT(F841)))*24/8))))))</f>
        <v/>
      </c>
      <c r="U841" s="74">
        <f t="shared" ref="U841" si="827">COUNTIF(T841:T1147,3)</f>
        <v>0</v>
      </c>
    </row>
    <row r="842" spans="10:21" x14ac:dyDescent="0.25">
      <c r="J842" s="1" t="str">
        <f>IF(A842="","",IF(#REF!="","",IF(E842="","",IF(F842="","",IF(G842="","",IF(H842="","",(16-I842)))))))</f>
        <v/>
      </c>
      <c r="K842" s="2" t="str">
        <f>IF(A842="","",IF(#REF!="","",IF(E842="","",IF(F842="","",IF(G842="","",IF(H842="","",(G842-E842)*24)/8+(((H842-INT(H842))-(F842-INT(F842)))*24/8))))))</f>
        <v/>
      </c>
      <c r="U842" s="74">
        <f t="shared" ref="U842" si="828">COUNTIF(T842:T1148,1)</f>
        <v>0</v>
      </c>
    </row>
    <row r="843" spans="10:21" x14ac:dyDescent="0.25">
      <c r="J843" s="1" t="str">
        <f>IF(A843="","",IF(#REF!="","",IF(E843="","",IF(F843="","",IF(G843="","",IF(H843="","",(16-I843)))))))</f>
        <v/>
      </c>
      <c r="K843" s="2" t="str">
        <f>IF(A843="","",IF(#REF!="","",IF(E843="","",IF(F843="","",IF(G843="","",IF(H843="","",(G843-E843)*24)/8+(((H843-INT(H843))-(F843-INT(F843)))*24/8))))))</f>
        <v/>
      </c>
      <c r="U843" s="74">
        <f t="shared" ref="U843" si="829">COUNTIF(T843:T1149,2)</f>
        <v>0</v>
      </c>
    </row>
    <row r="844" spans="10:21" x14ac:dyDescent="0.25">
      <c r="J844" s="1" t="str">
        <f>IF(A844="","",IF(#REF!="","",IF(E844="","",IF(F844="","",IF(G844="","",IF(H844="","",(16-I844)))))))</f>
        <v/>
      </c>
      <c r="K844" s="2" t="str">
        <f>IF(A844="","",IF(#REF!="","",IF(E844="","",IF(F844="","",IF(G844="","",IF(H844="","",(G844-E844)*24)/8+(((H844-INT(H844))-(F844-INT(F844)))*24/8))))))</f>
        <v/>
      </c>
      <c r="U844" s="74">
        <f t="shared" ref="U844" si="830">COUNTIF(T844:T1150,3)</f>
        <v>0</v>
      </c>
    </row>
    <row r="845" spans="10:21" x14ac:dyDescent="0.25">
      <c r="J845" s="1" t="str">
        <f>IF(A845="","",IF(#REF!="","",IF(E845="","",IF(F845="","",IF(G845="","",IF(H845="","",(16-I845)))))))</f>
        <v/>
      </c>
      <c r="K845" s="2" t="str">
        <f>IF(A845="","",IF(#REF!="","",IF(E845="","",IF(F845="","",IF(G845="","",IF(H845="","",(G845-E845)*24)/8+(((H845-INT(H845))-(F845-INT(F845)))*24/8))))))</f>
        <v/>
      </c>
      <c r="U845" s="74">
        <f t="shared" ref="U845" si="831">COUNTIF(T845:T1151,1)</f>
        <v>0</v>
      </c>
    </row>
    <row r="846" spans="10:21" x14ac:dyDescent="0.25">
      <c r="J846" s="1" t="str">
        <f>IF(A846="","",IF(#REF!="","",IF(E846="","",IF(F846="","",IF(G846="","",IF(H846="","",(16-I846)))))))</f>
        <v/>
      </c>
      <c r="K846" s="2" t="str">
        <f>IF(A846="","",IF(#REF!="","",IF(E846="","",IF(F846="","",IF(G846="","",IF(H846="","",(G846-E846)*24)/8+(((H846-INT(H846))-(F846-INT(F846)))*24/8))))))</f>
        <v/>
      </c>
      <c r="U846" s="74">
        <f t="shared" ref="U846" si="832">COUNTIF(T846:T1152,2)</f>
        <v>0</v>
      </c>
    </row>
    <row r="847" spans="10:21" x14ac:dyDescent="0.25">
      <c r="J847" s="1" t="str">
        <f>IF(A847="","",IF(#REF!="","",IF(E847="","",IF(F847="","",IF(G847="","",IF(H847="","",(16-I847)))))))</f>
        <v/>
      </c>
      <c r="K847" s="2" t="str">
        <f>IF(A847="","",IF(#REF!="","",IF(E847="","",IF(F847="","",IF(G847="","",IF(H847="","",(G847-E847)*24)/8+(((H847-INT(H847))-(F847-INT(F847)))*24/8))))))</f>
        <v/>
      </c>
      <c r="U847" s="74">
        <f t="shared" ref="U847" si="833">COUNTIF(T847:T1153,3)</f>
        <v>0</v>
      </c>
    </row>
    <row r="848" spans="10:21" x14ac:dyDescent="0.25">
      <c r="J848" s="1" t="str">
        <f>IF(A848="","",IF(#REF!="","",IF(E848="","",IF(F848="","",IF(G848="","",IF(H848="","",(16-I848)))))))</f>
        <v/>
      </c>
      <c r="K848" s="2" t="str">
        <f>IF(A848="","",IF(#REF!="","",IF(E848="","",IF(F848="","",IF(G848="","",IF(H848="","",(G848-E848)*24)/8+(((H848-INT(H848))-(F848-INT(F848)))*24/8))))))</f>
        <v/>
      </c>
      <c r="U848" s="74">
        <f t="shared" ref="U848" si="834">COUNTIF(T848:T1154,1)</f>
        <v>0</v>
      </c>
    </row>
    <row r="849" spans="10:21" x14ac:dyDescent="0.25">
      <c r="J849" s="1" t="str">
        <f>IF(A849="","",IF(#REF!="","",IF(E849="","",IF(F849="","",IF(G849="","",IF(H849="","",(16-I849)))))))</f>
        <v/>
      </c>
      <c r="K849" s="2" t="str">
        <f>IF(A849="","",IF(#REF!="","",IF(E849="","",IF(F849="","",IF(G849="","",IF(H849="","",(G849-E849)*24)/8+(((H849-INT(H849))-(F849-INT(F849)))*24/8))))))</f>
        <v/>
      </c>
      <c r="U849" s="74">
        <f t="shared" ref="U849" si="835">COUNTIF(T849:T1155,2)</f>
        <v>0</v>
      </c>
    </row>
    <row r="850" spans="10:21" x14ac:dyDescent="0.25">
      <c r="J850" s="1" t="str">
        <f>IF(A850="","",IF(#REF!="","",IF(E850="","",IF(F850="","",IF(G850="","",IF(H850="","",(16-I850)))))))</f>
        <v/>
      </c>
      <c r="K850" s="2" t="str">
        <f>IF(A850="","",IF(#REF!="","",IF(E850="","",IF(F850="","",IF(G850="","",IF(H850="","",(G850-E850)*24)/8+(((H850-INT(H850))-(F850-INT(F850)))*24/8))))))</f>
        <v/>
      </c>
      <c r="U850" s="74">
        <f t="shared" ref="U850" si="836">COUNTIF(T850:T1156,3)</f>
        <v>0</v>
      </c>
    </row>
    <row r="851" spans="10:21" x14ac:dyDescent="0.25">
      <c r="J851" s="1" t="str">
        <f>IF(A851="","",IF(#REF!="","",IF(E851="","",IF(F851="","",IF(G851="","",IF(H851="","",(16-I851)))))))</f>
        <v/>
      </c>
      <c r="K851" s="2" t="str">
        <f>IF(A851="","",IF(#REF!="","",IF(E851="","",IF(F851="","",IF(G851="","",IF(H851="","",(G851-E851)*24)/8+(((H851-INT(H851))-(F851-INT(F851)))*24/8))))))</f>
        <v/>
      </c>
      <c r="U851" s="74">
        <f t="shared" ref="U851" si="837">COUNTIF(T851:T1157,1)</f>
        <v>0</v>
      </c>
    </row>
    <row r="852" spans="10:21" x14ac:dyDescent="0.25">
      <c r="J852" s="1" t="str">
        <f>IF(A852="","",IF(#REF!="","",IF(E852="","",IF(F852="","",IF(G852="","",IF(H852="","",(16-I852)))))))</f>
        <v/>
      </c>
      <c r="K852" s="2" t="str">
        <f>IF(A852="","",IF(#REF!="","",IF(E852="","",IF(F852="","",IF(G852="","",IF(H852="","",(G852-E852)*24)/8+(((H852-INT(H852))-(F852-INT(F852)))*24/8))))))</f>
        <v/>
      </c>
      <c r="U852" s="74">
        <f t="shared" ref="U852" si="838">COUNTIF(T852:T1158,2)</f>
        <v>0</v>
      </c>
    </row>
    <row r="853" spans="10:21" x14ac:dyDescent="0.25">
      <c r="J853" s="1" t="str">
        <f>IF(A853="","",IF(#REF!="","",IF(E853="","",IF(F853="","",IF(G853="","",IF(H853="","",(16-I853)))))))</f>
        <v/>
      </c>
      <c r="K853" s="2" t="str">
        <f>IF(A853="","",IF(#REF!="","",IF(E853="","",IF(F853="","",IF(G853="","",IF(H853="","",(G853-E853)*24)/8+(((H853-INT(H853))-(F853-INT(F853)))*24/8))))))</f>
        <v/>
      </c>
      <c r="U853" s="74">
        <f t="shared" ref="U853" si="839">COUNTIF(T853:T1159,3)</f>
        <v>0</v>
      </c>
    </row>
    <row r="854" spans="10:21" x14ac:dyDescent="0.25">
      <c r="J854" s="1" t="str">
        <f>IF(A854="","",IF(#REF!="","",IF(E854="","",IF(F854="","",IF(G854="","",IF(H854="","",(16-I854)))))))</f>
        <v/>
      </c>
      <c r="K854" s="2" t="str">
        <f>IF(A854="","",IF(#REF!="","",IF(E854="","",IF(F854="","",IF(G854="","",IF(H854="","",(G854-E854)*24)/8+(((H854-INT(H854))-(F854-INT(F854)))*24/8))))))</f>
        <v/>
      </c>
      <c r="U854" s="74">
        <f t="shared" ref="U854" si="840">COUNTIF(T854:T1160,1)</f>
        <v>0</v>
      </c>
    </row>
    <row r="855" spans="10:21" x14ac:dyDescent="0.25">
      <c r="J855" s="1" t="str">
        <f>IF(A855="","",IF(#REF!="","",IF(E855="","",IF(F855="","",IF(G855="","",IF(H855="","",(16-I855)))))))</f>
        <v/>
      </c>
      <c r="K855" s="2" t="str">
        <f>IF(A855="","",IF(#REF!="","",IF(E855="","",IF(F855="","",IF(G855="","",IF(H855="","",(G855-E855)*24)/8+(((H855-INT(H855))-(F855-INT(F855)))*24/8))))))</f>
        <v/>
      </c>
      <c r="U855" s="74">
        <f t="shared" ref="U855" si="841">COUNTIF(T855:T1161,2)</f>
        <v>0</v>
      </c>
    </row>
    <row r="856" spans="10:21" x14ac:dyDescent="0.25">
      <c r="J856" s="1" t="str">
        <f>IF(A856="","",IF(#REF!="","",IF(E856="","",IF(F856="","",IF(G856="","",IF(H856="","",(16-I856)))))))</f>
        <v/>
      </c>
      <c r="K856" s="2" t="str">
        <f>IF(A856="","",IF(#REF!="","",IF(E856="","",IF(F856="","",IF(G856="","",IF(H856="","",(G856-E856)*24)/8+(((H856-INT(H856))-(F856-INT(F856)))*24/8))))))</f>
        <v/>
      </c>
      <c r="U856" s="74">
        <f t="shared" ref="U856" si="842">COUNTIF(T856:T1162,3)</f>
        <v>0</v>
      </c>
    </row>
    <row r="857" spans="10:21" x14ac:dyDescent="0.25">
      <c r="J857" s="1" t="str">
        <f>IF(A857="","",IF(#REF!="","",IF(E857="","",IF(F857="","",IF(G857="","",IF(H857="","",(16-I857)))))))</f>
        <v/>
      </c>
      <c r="K857" s="2" t="str">
        <f>IF(A857="","",IF(#REF!="","",IF(E857="","",IF(F857="","",IF(G857="","",IF(H857="","",(G857-E857)*24)/8+(((H857-INT(H857))-(F857-INT(F857)))*24/8))))))</f>
        <v/>
      </c>
      <c r="U857" s="74">
        <f t="shared" ref="U857" si="843">COUNTIF(T857:T1163,1)</f>
        <v>0</v>
      </c>
    </row>
    <row r="858" spans="10:21" x14ac:dyDescent="0.25">
      <c r="J858" s="1" t="str">
        <f>IF(A858="","",IF(#REF!="","",IF(E858="","",IF(F858="","",IF(G858="","",IF(H858="","",(16-I858)))))))</f>
        <v/>
      </c>
      <c r="K858" s="2" t="str">
        <f>IF(A858="","",IF(#REF!="","",IF(E858="","",IF(F858="","",IF(G858="","",IF(H858="","",(G858-E858)*24)/8+(((H858-INT(H858))-(F858-INT(F858)))*24/8))))))</f>
        <v/>
      </c>
      <c r="U858" s="74">
        <f t="shared" ref="U858" si="844">COUNTIF(T858:T1164,2)</f>
        <v>0</v>
      </c>
    </row>
    <row r="859" spans="10:21" x14ac:dyDescent="0.25">
      <c r="J859" s="1" t="str">
        <f>IF(A859="","",IF(#REF!="","",IF(E859="","",IF(F859="","",IF(G859="","",IF(H859="","",(16-I859)))))))</f>
        <v/>
      </c>
      <c r="K859" s="2" t="str">
        <f>IF(A859="","",IF(#REF!="","",IF(E859="","",IF(F859="","",IF(G859="","",IF(H859="","",(G859-E859)*24)/8+(((H859-INT(H859))-(F859-INT(F859)))*24/8))))))</f>
        <v/>
      </c>
      <c r="U859" s="74">
        <f t="shared" ref="U859" si="845">COUNTIF(T859:T1165,3)</f>
        <v>0</v>
      </c>
    </row>
    <row r="860" spans="10:21" x14ac:dyDescent="0.25">
      <c r="J860" s="1" t="str">
        <f>IF(A860="","",IF(#REF!="","",IF(E860="","",IF(F860="","",IF(G860="","",IF(H860="","",(16-I860)))))))</f>
        <v/>
      </c>
      <c r="K860" s="2" t="str">
        <f>IF(A860="","",IF(#REF!="","",IF(E860="","",IF(F860="","",IF(G860="","",IF(H860="","",(G860-E860)*24)/8+(((H860-INT(H860))-(F860-INT(F860)))*24/8))))))</f>
        <v/>
      </c>
      <c r="U860" s="74">
        <f t="shared" ref="U860" si="846">COUNTIF(T860:T1166,1)</f>
        <v>0</v>
      </c>
    </row>
    <row r="861" spans="10:21" x14ac:dyDescent="0.25">
      <c r="J861" s="1" t="str">
        <f>IF(A861="","",IF(#REF!="","",IF(E861="","",IF(F861="","",IF(G861="","",IF(H861="","",(16-I861)))))))</f>
        <v/>
      </c>
      <c r="K861" s="2" t="str">
        <f>IF(A861="","",IF(#REF!="","",IF(E861="","",IF(F861="","",IF(G861="","",IF(H861="","",(G861-E861)*24)/8+(((H861-INT(H861))-(F861-INT(F861)))*24/8))))))</f>
        <v/>
      </c>
      <c r="U861" s="74">
        <f t="shared" ref="U861" si="847">COUNTIF(T861:T1167,2)</f>
        <v>0</v>
      </c>
    </row>
    <row r="862" spans="10:21" x14ac:dyDescent="0.25">
      <c r="J862" s="1" t="str">
        <f>IF(A862="","",IF(#REF!="","",IF(E862="","",IF(F862="","",IF(G862="","",IF(H862="","",(16-I862)))))))</f>
        <v/>
      </c>
      <c r="K862" s="2" t="str">
        <f>IF(A862="","",IF(#REF!="","",IF(E862="","",IF(F862="","",IF(G862="","",IF(H862="","",(G862-E862)*24)/8+(((H862-INT(H862))-(F862-INT(F862)))*24/8))))))</f>
        <v/>
      </c>
      <c r="U862" s="74">
        <f t="shared" ref="U862" si="848">COUNTIF(T862:T1168,3)</f>
        <v>0</v>
      </c>
    </row>
    <row r="863" spans="10:21" x14ac:dyDescent="0.25">
      <c r="J863" s="1" t="str">
        <f>IF(A863="","",IF(#REF!="","",IF(E863="","",IF(F863="","",IF(G863="","",IF(H863="","",(16-I863)))))))</f>
        <v/>
      </c>
      <c r="K863" s="2" t="str">
        <f>IF(A863="","",IF(#REF!="","",IF(E863="","",IF(F863="","",IF(G863="","",IF(H863="","",(G863-E863)*24)/8+(((H863-INT(H863))-(F863-INT(F863)))*24/8))))))</f>
        <v/>
      </c>
      <c r="U863" s="74">
        <f t="shared" ref="U863" si="849">COUNTIF(T863:T1169,1)</f>
        <v>0</v>
      </c>
    </row>
    <row r="864" spans="10:21" x14ac:dyDescent="0.25">
      <c r="J864" s="1" t="str">
        <f>IF(A864="","",IF(#REF!="","",IF(E864="","",IF(F864="","",IF(G864="","",IF(H864="","",(16-I864)))))))</f>
        <v/>
      </c>
      <c r="K864" s="2" t="str">
        <f>IF(A864="","",IF(#REF!="","",IF(E864="","",IF(F864="","",IF(G864="","",IF(H864="","",(G864-E864)*24)/8+(((H864-INT(H864))-(F864-INT(F864)))*24/8))))))</f>
        <v/>
      </c>
      <c r="U864" s="74">
        <f t="shared" ref="U864" si="850">COUNTIF(T864:T1170,2)</f>
        <v>0</v>
      </c>
    </row>
    <row r="865" spans="10:21" x14ac:dyDescent="0.25">
      <c r="J865" s="1" t="str">
        <f>IF(A865="","",IF(#REF!="","",IF(E865="","",IF(F865="","",IF(G865="","",IF(H865="","",(16-I865)))))))</f>
        <v/>
      </c>
      <c r="K865" s="2" t="str">
        <f>IF(A865="","",IF(#REF!="","",IF(E865="","",IF(F865="","",IF(G865="","",IF(H865="","",(G865-E865)*24)/8+(((H865-INT(H865))-(F865-INT(F865)))*24/8))))))</f>
        <v/>
      </c>
      <c r="U865" s="74">
        <f t="shared" ref="U865" si="851">COUNTIF(T865:T1171,3)</f>
        <v>0</v>
      </c>
    </row>
    <row r="866" spans="10:21" x14ac:dyDescent="0.25">
      <c r="J866" s="1" t="str">
        <f>IF(A866="","",IF(#REF!="","",IF(E866="","",IF(F866="","",IF(G866="","",IF(H866="","",(16-I866)))))))</f>
        <v/>
      </c>
      <c r="K866" s="2" t="str">
        <f>IF(A866="","",IF(#REF!="","",IF(E866="","",IF(F866="","",IF(G866="","",IF(H866="","",(G866-E866)*24)/8+(((H866-INT(H866))-(F866-INT(F866)))*24/8))))))</f>
        <v/>
      </c>
      <c r="U866" s="74">
        <f t="shared" ref="U866" si="852">COUNTIF(T866:T1172,1)</f>
        <v>0</v>
      </c>
    </row>
    <row r="867" spans="10:21" x14ac:dyDescent="0.25">
      <c r="J867" s="1" t="str">
        <f>IF(A867="","",IF(#REF!="","",IF(E867="","",IF(F867="","",IF(G867="","",IF(H867="","",(16-I867)))))))</f>
        <v/>
      </c>
      <c r="K867" s="2" t="str">
        <f>IF(A867="","",IF(#REF!="","",IF(E867="","",IF(F867="","",IF(G867="","",IF(H867="","",(G867-E867)*24)/8+(((H867-INT(H867))-(F867-INT(F867)))*24/8))))))</f>
        <v/>
      </c>
      <c r="U867" s="74">
        <f t="shared" ref="U867" si="853">COUNTIF(T867:T1173,2)</f>
        <v>0</v>
      </c>
    </row>
    <row r="868" spans="10:21" x14ac:dyDescent="0.25">
      <c r="J868" s="1" t="str">
        <f>IF(A868="","",IF(#REF!="","",IF(E868="","",IF(F868="","",IF(G868="","",IF(H868="","",(16-I868)))))))</f>
        <v/>
      </c>
      <c r="K868" s="2" t="str">
        <f>IF(A868="","",IF(#REF!="","",IF(E868="","",IF(F868="","",IF(G868="","",IF(H868="","",(G868-E868)*24)/8+(((H868-INT(H868))-(F868-INT(F868)))*24/8))))))</f>
        <v/>
      </c>
      <c r="U868" s="74">
        <f t="shared" ref="U868" si="854">COUNTIF(T868:T1174,3)</f>
        <v>0</v>
      </c>
    </row>
    <row r="869" spans="10:21" x14ac:dyDescent="0.25">
      <c r="J869" s="1" t="str">
        <f>IF(A869="","",IF(#REF!="","",IF(E869="","",IF(F869="","",IF(G869="","",IF(H869="","",(16-I869)))))))</f>
        <v/>
      </c>
      <c r="K869" s="2" t="str">
        <f>IF(A869="","",IF(#REF!="","",IF(E869="","",IF(F869="","",IF(G869="","",IF(H869="","",(G869-E869)*24)/8+(((H869-INT(H869))-(F869-INT(F869)))*24/8))))))</f>
        <v/>
      </c>
      <c r="U869" s="74">
        <f t="shared" ref="U869" si="855">COUNTIF(T869:T1175,1)</f>
        <v>0</v>
      </c>
    </row>
    <row r="870" spans="10:21" x14ac:dyDescent="0.25">
      <c r="J870" s="1" t="str">
        <f>IF(A870="","",IF(#REF!="","",IF(E870="","",IF(F870="","",IF(G870="","",IF(H870="","",(16-I870)))))))</f>
        <v/>
      </c>
      <c r="K870" s="2" t="str">
        <f>IF(A870="","",IF(#REF!="","",IF(E870="","",IF(F870="","",IF(G870="","",IF(H870="","",(G870-E870)*24)/8+(((H870-INT(H870))-(F870-INT(F870)))*24/8))))))</f>
        <v/>
      </c>
      <c r="U870" s="74">
        <f t="shared" ref="U870" si="856">COUNTIF(T870:T1176,2)</f>
        <v>0</v>
      </c>
    </row>
    <row r="871" spans="10:21" x14ac:dyDescent="0.25">
      <c r="J871" s="1" t="str">
        <f>IF(A871="","",IF(#REF!="","",IF(E871="","",IF(F871="","",IF(G871="","",IF(H871="","",(16-I871)))))))</f>
        <v/>
      </c>
      <c r="K871" s="2" t="str">
        <f>IF(A871="","",IF(#REF!="","",IF(E871="","",IF(F871="","",IF(G871="","",IF(H871="","",(G871-E871)*24)/8+(((H871-INT(H871))-(F871-INT(F871)))*24/8))))))</f>
        <v/>
      </c>
      <c r="U871" s="74">
        <f t="shared" ref="U871" si="857">COUNTIF(T871:T1177,3)</f>
        <v>0</v>
      </c>
    </row>
    <row r="872" spans="10:21" x14ac:dyDescent="0.25">
      <c r="J872" s="1" t="str">
        <f>IF(A872="","",IF(#REF!="","",IF(E872="","",IF(F872="","",IF(G872="","",IF(H872="","",(16-I872)))))))</f>
        <v/>
      </c>
      <c r="K872" s="2" t="str">
        <f>IF(A872="","",IF(#REF!="","",IF(E872="","",IF(F872="","",IF(G872="","",IF(H872="","",(G872-E872)*24)/8+(((H872-INT(H872))-(F872-INT(F872)))*24/8))))))</f>
        <v/>
      </c>
      <c r="U872" s="74">
        <f t="shared" ref="U872" si="858">COUNTIF(T872:T1178,1)</f>
        <v>0</v>
      </c>
    </row>
    <row r="873" spans="10:21" x14ac:dyDescent="0.25">
      <c r="J873" s="1" t="str">
        <f>IF(A873="","",IF(#REF!="","",IF(E873="","",IF(F873="","",IF(G873="","",IF(H873="","",(16-I873)))))))</f>
        <v/>
      </c>
      <c r="K873" s="2" t="str">
        <f>IF(A873="","",IF(#REF!="","",IF(E873="","",IF(F873="","",IF(G873="","",IF(H873="","",(G873-E873)*24)/8+(((H873-INT(H873))-(F873-INT(F873)))*24/8))))))</f>
        <v/>
      </c>
      <c r="U873" s="74">
        <f t="shared" ref="U873" si="859">COUNTIF(T873:T1179,2)</f>
        <v>0</v>
      </c>
    </row>
    <row r="874" spans="10:21" x14ac:dyDescent="0.25">
      <c r="J874" s="1" t="str">
        <f>IF(A874="","",IF(#REF!="","",IF(E874="","",IF(F874="","",IF(G874="","",IF(H874="","",(16-I874)))))))</f>
        <v/>
      </c>
      <c r="K874" s="2" t="str">
        <f>IF(A874="","",IF(#REF!="","",IF(E874="","",IF(F874="","",IF(G874="","",IF(H874="","",(G874-E874)*24)/8+(((H874-INT(H874))-(F874-INT(F874)))*24/8))))))</f>
        <v/>
      </c>
      <c r="U874" s="74">
        <f t="shared" ref="U874" si="860">COUNTIF(T874:T1180,3)</f>
        <v>0</v>
      </c>
    </row>
    <row r="875" spans="10:21" x14ac:dyDescent="0.25">
      <c r="J875" s="1" t="str">
        <f>IF(A875="","",IF(#REF!="","",IF(E875="","",IF(F875="","",IF(G875="","",IF(H875="","",(16-I875)))))))</f>
        <v/>
      </c>
      <c r="K875" s="2" t="str">
        <f>IF(A875="","",IF(#REF!="","",IF(E875="","",IF(F875="","",IF(G875="","",IF(H875="","",(G875-E875)*24)/8+(((H875-INT(H875))-(F875-INT(F875)))*24/8))))))</f>
        <v/>
      </c>
      <c r="U875" s="74">
        <f t="shared" ref="U875" si="861">COUNTIF(T875:T1181,1)</f>
        <v>0</v>
      </c>
    </row>
    <row r="876" spans="10:21" x14ac:dyDescent="0.25">
      <c r="J876" s="1" t="str">
        <f>IF(A876="","",IF(#REF!="","",IF(E876="","",IF(F876="","",IF(G876="","",IF(H876="","",(16-I876)))))))</f>
        <v/>
      </c>
      <c r="K876" s="2" t="str">
        <f>IF(A876="","",IF(#REF!="","",IF(E876="","",IF(F876="","",IF(G876="","",IF(H876="","",(G876-E876)*24)/8+(((H876-INT(H876))-(F876-INT(F876)))*24/8))))))</f>
        <v/>
      </c>
      <c r="U876" s="74">
        <f t="shared" ref="U876" si="862">COUNTIF(T876:T1182,2)</f>
        <v>0</v>
      </c>
    </row>
    <row r="877" spans="10:21" x14ac:dyDescent="0.25">
      <c r="J877" s="1" t="str">
        <f>IF(A877="","",IF(#REF!="","",IF(E877="","",IF(F877="","",IF(G877="","",IF(H877="","",(16-I877)))))))</f>
        <v/>
      </c>
      <c r="K877" s="2" t="str">
        <f>IF(A877="","",IF(#REF!="","",IF(E877="","",IF(F877="","",IF(G877="","",IF(H877="","",(G877-E877)*24)/8+(((H877-INT(H877))-(F877-INT(F877)))*24/8))))))</f>
        <v/>
      </c>
      <c r="U877" s="74">
        <f t="shared" ref="U877" si="863">COUNTIF(T877:T1183,3)</f>
        <v>0</v>
      </c>
    </row>
    <row r="878" spans="10:21" x14ac:dyDescent="0.25">
      <c r="J878" s="1" t="str">
        <f>IF(A878="","",IF(#REF!="","",IF(E878="","",IF(F878="","",IF(G878="","",IF(H878="","",(16-I878)))))))</f>
        <v/>
      </c>
      <c r="K878" s="2" t="str">
        <f>IF(A878="","",IF(#REF!="","",IF(E878="","",IF(F878="","",IF(G878="","",IF(H878="","",(G878-E878)*24)/8+(((H878-INT(H878))-(F878-INT(F878)))*24/8))))))</f>
        <v/>
      </c>
      <c r="U878" s="74">
        <f t="shared" ref="U878" si="864">COUNTIF(T878:T1184,1)</f>
        <v>0</v>
      </c>
    </row>
    <row r="879" spans="10:21" x14ac:dyDescent="0.25">
      <c r="J879" s="1" t="str">
        <f>IF(A879="","",IF(#REF!="","",IF(E879="","",IF(F879="","",IF(G879="","",IF(H879="","",(16-I879)))))))</f>
        <v/>
      </c>
      <c r="K879" s="2" t="str">
        <f>IF(A879="","",IF(#REF!="","",IF(E879="","",IF(F879="","",IF(G879="","",IF(H879="","",(G879-E879)*24)/8+(((H879-INT(H879))-(F879-INT(F879)))*24/8))))))</f>
        <v/>
      </c>
      <c r="U879" s="74">
        <f t="shared" ref="U879" si="865">COUNTIF(T879:T1185,2)</f>
        <v>0</v>
      </c>
    </row>
    <row r="880" spans="10:21" x14ac:dyDescent="0.25">
      <c r="J880" s="1" t="str">
        <f>IF(A880="","",IF(#REF!="","",IF(E880="","",IF(F880="","",IF(G880="","",IF(H880="","",(16-I880)))))))</f>
        <v/>
      </c>
      <c r="K880" s="2" t="str">
        <f>IF(A880="","",IF(#REF!="","",IF(E880="","",IF(F880="","",IF(G880="","",IF(H880="","",(G880-E880)*24)/8+(((H880-INT(H880))-(F880-INT(F880)))*24/8))))))</f>
        <v/>
      </c>
      <c r="U880" s="74">
        <f t="shared" ref="U880" si="866">COUNTIF(T880:T1186,3)</f>
        <v>0</v>
      </c>
    </row>
    <row r="881" spans="10:21" x14ac:dyDescent="0.25">
      <c r="J881" s="1" t="str">
        <f>IF(A881="","",IF(#REF!="","",IF(E881="","",IF(F881="","",IF(G881="","",IF(H881="","",(16-I881)))))))</f>
        <v/>
      </c>
      <c r="K881" s="2" t="str">
        <f>IF(A881="","",IF(#REF!="","",IF(E881="","",IF(F881="","",IF(G881="","",IF(H881="","",(G881-E881)*24)/8+(((H881-INT(H881))-(F881-INT(F881)))*24/8))))))</f>
        <v/>
      </c>
      <c r="U881" s="74">
        <f t="shared" ref="U881" si="867">COUNTIF(T881:T1187,1)</f>
        <v>0</v>
      </c>
    </row>
    <row r="882" spans="10:21" x14ac:dyDescent="0.25">
      <c r="J882" s="1" t="str">
        <f>IF(A882="","",IF(#REF!="","",IF(E882="","",IF(F882="","",IF(G882="","",IF(H882="","",(16-I882)))))))</f>
        <v/>
      </c>
      <c r="K882" s="2" t="str">
        <f>IF(A882="","",IF(#REF!="","",IF(E882="","",IF(F882="","",IF(G882="","",IF(H882="","",(G882-E882)*24)/8+(((H882-INT(H882))-(F882-INT(F882)))*24/8))))))</f>
        <v/>
      </c>
      <c r="U882" s="74">
        <f t="shared" ref="U882" si="868">COUNTIF(T882:T1188,2)</f>
        <v>0</v>
      </c>
    </row>
    <row r="883" spans="10:21" x14ac:dyDescent="0.25">
      <c r="J883" s="1" t="str">
        <f>IF(A883="","",IF(#REF!="","",IF(E883="","",IF(F883="","",IF(G883="","",IF(H883="","",(16-I883)))))))</f>
        <v/>
      </c>
      <c r="K883" s="2" t="str">
        <f>IF(A883="","",IF(#REF!="","",IF(E883="","",IF(F883="","",IF(G883="","",IF(H883="","",(G883-E883)*24)/8+(((H883-INT(H883))-(F883-INT(F883)))*24/8))))))</f>
        <v/>
      </c>
      <c r="U883" s="74">
        <f t="shared" ref="U883" si="869">COUNTIF(T883:T1189,3)</f>
        <v>0</v>
      </c>
    </row>
    <row r="884" spans="10:21" x14ac:dyDescent="0.25">
      <c r="J884" s="1" t="str">
        <f>IF(A884="","",IF(#REF!="","",IF(E884="","",IF(F884="","",IF(G884="","",IF(H884="","",(16-I884)))))))</f>
        <v/>
      </c>
      <c r="K884" s="2" t="str">
        <f>IF(A884="","",IF(#REF!="","",IF(E884="","",IF(F884="","",IF(G884="","",IF(H884="","",(G884-E884)*24)/8+(((H884-INT(H884))-(F884-INT(F884)))*24/8))))))</f>
        <v/>
      </c>
      <c r="U884" s="74">
        <f t="shared" ref="U884" si="870">COUNTIF(T884:T1190,1)</f>
        <v>0</v>
      </c>
    </row>
    <row r="885" spans="10:21" x14ac:dyDescent="0.25">
      <c r="J885" s="1" t="str">
        <f>IF(A885="","",IF(#REF!="","",IF(E885="","",IF(F885="","",IF(G885="","",IF(H885="","",(16-I885)))))))</f>
        <v/>
      </c>
      <c r="K885" s="2" t="str">
        <f>IF(A885="","",IF(#REF!="","",IF(E885="","",IF(F885="","",IF(G885="","",IF(H885="","",(G885-E885)*24)/8+(((H885-INT(H885))-(F885-INT(F885)))*24/8))))))</f>
        <v/>
      </c>
      <c r="U885" s="74">
        <f t="shared" ref="U885" si="871">COUNTIF(T885:T1191,2)</f>
        <v>0</v>
      </c>
    </row>
    <row r="886" spans="10:21" x14ac:dyDescent="0.25">
      <c r="J886" s="1" t="str">
        <f>IF(A886="","",IF(#REF!="","",IF(E886="","",IF(F886="","",IF(G886="","",IF(H886="","",(16-I886)))))))</f>
        <v/>
      </c>
      <c r="K886" s="2" t="str">
        <f>IF(A886="","",IF(#REF!="","",IF(E886="","",IF(F886="","",IF(G886="","",IF(H886="","",(G886-E886)*24)/8+(((H886-INT(H886))-(F886-INT(F886)))*24/8))))))</f>
        <v/>
      </c>
      <c r="U886" s="74">
        <f t="shared" ref="U886" si="872">COUNTIF(T886:T1192,3)</f>
        <v>0</v>
      </c>
    </row>
    <row r="887" spans="10:21" x14ac:dyDescent="0.25">
      <c r="J887" s="1" t="str">
        <f>IF(A887="","",IF(#REF!="","",IF(E887="","",IF(F887="","",IF(G887="","",IF(H887="","",(16-I887)))))))</f>
        <v/>
      </c>
      <c r="K887" s="2" t="str">
        <f>IF(A887="","",IF(#REF!="","",IF(E887="","",IF(F887="","",IF(G887="","",IF(H887="","",(G887-E887)*24)/8+(((H887-INT(H887))-(F887-INT(F887)))*24/8))))))</f>
        <v/>
      </c>
      <c r="U887" s="74">
        <f t="shared" ref="U887" si="873">COUNTIF(T887:T1193,1)</f>
        <v>0</v>
      </c>
    </row>
    <row r="888" spans="10:21" x14ac:dyDescent="0.25">
      <c r="J888" s="1" t="str">
        <f>IF(A888="","",IF(#REF!="","",IF(E888="","",IF(F888="","",IF(G888="","",IF(H888="","",(16-I888)))))))</f>
        <v/>
      </c>
      <c r="K888" s="2" t="str">
        <f>IF(A888="","",IF(#REF!="","",IF(E888="","",IF(F888="","",IF(G888="","",IF(H888="","",(G888-E888)*24)/8+(((H888-INT(H888))-(F888-INT(F888)))*24/8))))))</f>
        <v/>
      </c>
      <c r="U888" s="74">
        <f t="shared" ref="U888" si="874">COUNTIF(T888:T1194,2)</f>
        <v>0</v>
      </c>
    </row>
    <row r="889" spans="10:21" x14ac:dyDescent="0.25">
      <c r="J889" s="1" t="str">
        <f>IF(A889="","",IF(#REF!="","",IF(E889="","",IF(F889="","",IF(G889="","",IF(H889="","",(16-I889)))))))</f>
        <v/>
      </c>
      <c r="K889" s="2" t="str">
        <f>IF(A889="","",IF(#REF!="","",IF(E889="","",IF(F889="","",IF(G889="","",IF(H889="","",(G889-E889)*24)/8+(((H889-INT(H889))-(F889-INT(F889)))*24/8))))))</f>
        <v/>
      </c>
      <c r="U889" s="74">
        <f t="shared" ref="U889" si="875">COUNTIF(T889:T1195,3)</f>
        <v>0</v>
      </c>
    </row>
    <row r="890" spans="10:21" x14ac:dyDescent="0.25">
      <c r="J890" s="1" t="str">
        <f>IF(A890="","",IF(#REF!="","",IF(E890="","",IF(F890="","",IF(G890="","",IF(H890="","",(16-I890)))))))</f>
        <v/>
      </c>
      <c r="K890" s="2" t="str">
        <f>IF(A890="","",IF(#REF!="","",IF(E890="","",IF(F890="","",IF(G890="","",IF(H890="","",(G890-E890)*24)/8+(((H890-INT(H890))-(F890-INT(F890)))*24/8))))))</f>
        <v/>
      </c>
      <c r="U890" s="74">
        <f t="shared" ref="U890" si="876">COUNTIF(T890:T1196,1)</f>
        <v>0</v>
      </c>
    </row>
    <row r="891" spans="10:21" x14ac:dyDescent="0.25">
      <c r="J891" s="1" t="str">
        <f>IF(A891="","",IF(#REF!="","",IF(E891="","",IF(F891="","",IF(G891="","",IF(H891="","",(16-I891)))))))</f>
        <v/>
      </c>
      <c r="K891" s="2" t="str">
        <f>IF(A891="","",IF(#REF!="","",IF(E891="","",IF(F891="","",IF(G891="","",IF(H891="","",(G891-E891)*24)/8+(((H891-INT(H891))-(F891-INT(F891)))*24/8))))))</f>
        <v/>
      </c>
      <c r="U891" s="74">
        <f t="shared" ref="U891" si="877">COUNTIF(T891:T1197,2)</f>
        <v>0</v>
      </c>
    </row>
    <row r="892" spans="10:21" x14ac:dyDescent="0.25">
      <c r="J892" s="1" t="str">
        <f>IF(A892="","",IF(#REF!="","",IF(E892="","",IF(F892="","",IF(G892="","",IF(H892="","",(16-I892)))))))</f>
        <v/>
      </c>
      <c r="K892" s="2" t="str">
        <f>IF(A892="","",IF(#REF!="","",IF(E892="","",IF(F892="","",IF(G892="","",IF(H892="","",(G892-E892)*24)/8+(((H892-INT(H892))-(F892-INT(F892)))*24/8))))))</f>
        <v/>
      </c>
      <c r="U892" s="74">
        <f t="shared" ref="U892" si="878">COUNTIF(T892:T1198,3)</f>
        <v>0</v>
      </c>
    </row>
    <row r="893" spans="10:21" x14ac:dyDescent="0.25">
      <c r="J893" s="1" t="str">
        <f>IF(A893="","",IF(#REF!="","",IF(E893="","",IF(F893="","",IF(G893="","",IF(H893="","",(16-I893)))))))</f>
        <v/>
      </c>
      <c r="K893" s="2" t="str">
        <f>IF(A893="","",IF(#REF!="","",IF(E893="","",IF(F893="","",IF(G893="","",IF(H893="","",(G893-E893)*24)/8+(((H893-INT(H893))-(F893-INT(F893)))*24/8))))))</f>
        <v/>
      </c>
      <c r="U893" s="74">
        <f t="shared" ref="U893" si="879">COUNTIF(T893:T1199,1)</f>
        <v>0</v>
      </c>
    </row>
    <row r="894" spans="10:21" x14ac:dyDescent="0.25">
      <c r="J894" s="1" t="str">
        <f>IF(A894="","",IF(#REF!="","",IF(E894="","",IF(F894="","",IF(G894="","",IF(H894="","",(16-I894)))))))</f>
        <v/>
      </c>
      <c r="K894" s="2" t="str">
        <f>IF(A894="","",IF(#REF!="","",IF(E894="","",IF(F894="","",IF(G894="","",IF(H894="","",(G894-E894)*24)/8+(((H894-INT(H894))-(F894-INT(F894)))*24/8))))))</f>
        <v/>
      </c>
      <c r="U894" s="74">
        <f t="shared" ref="U894" si="880">COUNTIF(T894:T1200,2)</f>
        <v>0</v>
      </c>
    </row>
    <row r="895" spans="10:21" x14ac:dyDescent="0.25">
      <c r="J895" s="1" t="str">
        <f>IF(A895="","",IF(#REF!="","",IF(E895="","",IF(F895="","",IF(G895="","",IF(H895="","",(16-I895)))))))</f>
        <v/>
      </c>
      <c r="K895" s="2" t="str">
        <f>IF(A895="","",IF(#REF!="","",IF(E895="","",IF(F895="","",IF(G895="","",IF(H895="","",(G895-E895)*24)/8+(((H895-INT(H895))-(F895-INT(F895)))*24/8))))))</f>
        <v/>
      </c>
      <c r="U895" s="74">
        <f t="shared" ref="U895" si="881">COUNTIF(T895:T1201,3)</f>
        <v>0</v>
      </c>
    </row>
    <row r="896" spans="10:21" x14ac:dyDescent="0.25">
      <c r="J896" s="1" t="str">
        <f>IF(A896="","",IF(#REF!="","",IF(E896="","",IF(F896="","",IF(G896="","",IF(H896="","",(16-I896)))))))</f>
        <v/>
      </c>
      <c r="K896" s="2" t="str">
        <f>IF(A896="","",IF(#REF!="","",IF(E896="","",IF(F896="","",IF(G896="","",IF(H896="","",(G896-E896)*24)/8+(((H896-INT(H896))-(F896-INT(F896)))*24/8))))))</f>
        <v/>
      </c>
      <c r="U896" s="74">
        <f t="shared" ref="U896" si="882">COUNTIF(T896:T1202,1)</f>
        <v>0</v>
      </c>
    </row>
    <row r="897" spans="10:21" x14ac:dyDescent="0.25">
      <c r="J897" s="1" t="str">
        <f>IF(A897="","",IF(#REF!="","",IF(E897="","",IF(F897="","",IF(G897="","",IF(H897="","",(16-I897)))))))</f>
        <v/>
      </c>
      <c r="K897" s="2" t="str">
        <f>IF(A897="","",IF(#REF!="","",IF(E897="","",IF(F897="","",IF(G897="","",IF(H897="","",(G897-E897)*24)/8+(((H897-INT(H897))-(F897-INT(F897)))*24/8))))))</f>
        <v/>
      </c>
      <c r="U897" s="74">
        <f t="shared" ref="U897" si="883">COUNTIF(T897:T1203,2)</f>
        <v>0</v>
      </c>
    </row>
    <row r="898" spans="10:21" x14ac:dyDescent="0.25">
      <c r="J898" s="1" t="str">
        <f>IF(A898="","",IF(#REF!="","",IF(E898="","",IF(F898="","",IF(G898="","",IF(H898="","",(16-I898)))))))</f>
        <v/>
      </c>
      <c r="K898" s="2" t="str">
        <f>IF(A898="","",IF(#REF!="","",IF(E898="","",IF(F898="","",IF(G898="","",IF(H898="","",(G898-E898)*24)/8+(((H898-INT(H898))-(F898-INT(F898)))*24/8))))))</f>
        <v/>
      </c>
      <c r="U898" s="74">
        <f t="shared" ref="U898" si="884">COUNTIF(T898:T1204,3)</f>
        <v>0</v>
      </c>
    </row>
    <row r="899" spans="10:21" x14ac:dyDescent="0.25">
      <c r="J899" s="1" t="str">
        <f>IF(A899="","",IF(#REF!="","",IF(E899="","",IF(F899="","",IF(G899="","",IF(H899="","",(16-I899)))))))</f>
        <v/>
      </c>
      <c r="K899" s="2" t="str">
        <f>IF(A899="","",IF(#REF!="","",IF(E899="","",IF(F899="","",IF(G899="","",IF(H899="","",(G899-E899)*24)/8+(((H899-INT(H899))-(F899-INT(F899)))*24/8))))))</f>
        <v/>
      </c>
      <c r="U899" s="74">
        <f t="shared" ref="U899" si="885">COUNTIF(T899:T1205,1)</f>
        <v>0</v>
      </c>
    </row>
    <row r="900" spans="10:21" x14ac:dyDescent="0.25">
      <c r="J900" s="1" t="str">
        <f>IF(A900="","",IF(#REF!="","",IF(E900="","",IF(F900="","",IF(G900="","",IF(H900="","",(16-I900)))))))</f>
        <v/>
      </c>
      <c r="K900" s="2" t="str">
        <f>IF(A900="","",IF(#REF!="","",IF(E900="","",IF(F900="","",IF(G900="","",IF(H900="","",(G900-E900)*24)/8+(((H900-INT(H900))-(F900-INT(F900)))*24/8))))))</f>
        <v/>
      </c>
      <c r="U900" s="74">
        <f t="shared" ref="U900" si="886">COUNTIF(T900:T1206,2)</f>
        <v>0</v>
      </c>
    </row>
    <row r="901" spans="10:21" x14ac:dyDescent="0.25">
      <c r="J901" s="1" t="str">
        <f>IF(A901="","",IF(#REF!="","",IF(E901="","",IF(F901="","",IF(G901="","",IF(H901="","",(16-I901)))))))</f>
        <v/>
      </c>
      <c r="K901" s="2" t="str">
        <f>IF(A901="","",IF(#REF!="","",IF(E901="","",IF(F901="","",IF(G901="","",IF(H901="","",(G901-E901)*24)/8+(((H901-INT(H901))-(F901-INT(F901)))*24/8))))))</f>
        <v/>
      </c>
      <c r="U901" s="74">
        <f t="shared" ref="U901" si="887">COUNTIF(T901:T1207,3)</f>
        <v>0</v>
      </c>
    </row>
    <row r="902" spans="10:21" x14ac:dyDescent="0.25">
      <c r="J902" s="1" t="str">
        <f>IF(A902="","",IF(#REF!="","",IF(E902="","",IF(F902="","",IF(G902="","",IF(H902="","",(16-I902)))))))</f>
        <v/>
      </c>
      <c r="K902" s="2" t="str">
        <f>IF(A902="","",IF(#REF!="","",IF(E902="","",IF(F902="","",IF(G902="","",IF(H902="","",(G902-E902)*24)/8+(((H902-INT(H902))-(F902-INT(F902)))*24/8))))))</f>
        <v/>
      </c>
      <c r="U902" s="74">
        <f t="shared" ref="U902" si="888">COUNTIF(T902:T1208,1)</f>
        <v>0</v>
      </c>
    </row>
    <row r="903" spans="10:21" x14ac:dyDescent="0.25">
      <c r="J903" s="1" t="str">
        <f>IF(A903="","",IF(#REF!="","",IF(E903="","",IF(F903="","",IF(G903="","",IF(H903="","",(16-I903)))))))</f>
        <v/>
      </c>
      <c r="K903" s="2" t="str">
        <f>IF(A903="","",IF(#REF!="","",IF(E903="","",IF(F903="","",IF(G903="","",IF(H903="","",(G903-E903)*24)/8+(((H903-INT(H903))-(F903-INT(F903)))*24/8))))))</f>
        <v/>
      </c>
      <c r="U903" s="74">
        <f t="shared" ref="U903" si="889">COUNTIF(T903:T1209,2)</f>
        <v>0</v>
      </c>
    </row>
    <row r="904" spans="10:21" x14ac:dyDescent="0.25">
      <c r="J904" s="1" t="str">
        <f>IF(A904="","",IF(#REF!="","",IF(E904="","",IF(F904="","",IF(G904="","",IF(H904="","",(16-I904)))))))</f>
        <v/>
      </c>
      <c r="K904" s="2" t="str">
        <f>IF(A904="","",IF(#REF!="","",IF(E904="","",IF(F904="","",IF(G904="","",IF(H904="","",(G904-E904)*24)/8+(((H904-INT(H904))-(F904-INT(F904)))*24/8))))))</f>
        <v/>
      </c>
      <c r="U904" s="74">
        <f t="shared" ref="U904" si="890">COUNTIF(T904:T1210,3)</f>
        <v>0</v>
      </c>
    </row>
    <row r="905" spans="10:21" x14ac:dyDescent="0.25">
      <c r="J905" s="1" t="str">
        <f>IF(A905="","",IF(#REF!="","",IF(E905="","",IF(F905="","",IF(G905="","",IF(H905="","",(16-I905)))))))</f>
        <v/>
      </c>
      <c r="K905" s="2" t="str">
        <f>IF(A905="","",IF(#REF!="","",IF(E905="","",IF(F905="","",IF(G905="","",IF(H905="","",(G905-E905)*24)/8+(((H905-INT(H905))-(F905-INT(F905)))*24/8))))))</f>
        <v/>
      </c>
      <c r="U905" s="74">
        <f t="shared" ref="U905" si="891">COUNTIF(T905:T1211,1)</f>
        <v>0</v>
      </c>
    </row>
    <row r="906" spans="10:21" x14ac:dyDescent="0.25">
      <c r="J906" s="1" t="str">
        <f>IF(A906="","",IF(#REF!="","",IF(E906="","",IF(F906="","",IF(G906="","",IF(H906="","",(16-I906)))))))</f>
        <v/>
      </c>
      <c r="K906" s="2" t="str">
        <f>IF(A906="","",IF(#REF!="","",IF(E906="","",IF(F906="","",IF(G906="","",IF(H906="","",(G906-E906)*24)/8+(((H906-INT(H906))-(F906-INT(F906)))*24/8))))))</f>
        <v/>
      </c>
      <c r="U906" s="74">
        <f t="shared" ref="U906" si="892">COUNTIF(T906:T1212,2)</f>
        <v>0</v>
      </c>
    </row>
    <row r="907" spans="10:21" x14ac:dyDescent="0.25">
      <c r="J907" s="1" t="str">
        <f>IF(A907="","",IF(#REF!="","",IF(E907="","",IF(F907="","",IF(G907="","",IF(H907="","",(16-I907)))))))</f>
        <v/>
      </c>
      <c r="K907" s="2" t="str">
        <f>IF(A907="","",IF(#REF!="","",IF(E907="","",IF(F907="","",IF(G907="","",IF(H907="","",(G907-E907)*24)/8+(((H907-INT(H907))-(F907-INT(F907)))*24/8))))))</f>
        <v/>
      </c>
      <c r="U907" s="74">
        <f t="shared" ref="U907" si="893">COUNTIF(T907:T1213,3)</f>
        <v>0</v>
      </c>
    </row>
    <row r="908" spans="10:21" x14ac:dyDescent="0.25">
      <c r="J908" s="1" t="str">
        <f>IF(A908="","",IF(#REF!="","",IF(E908="","",IF(F908="","",IF(G908="","",IF(H908="","",(16-I908)))))))</f>
        <v/>
      </c>
      <c r="K908" s="2" t="str">
        <f>IF(A908="","",IF(#REF!="","",IF(E908="","",IF(F908="","",IF(G908="","",IF(H908="","",(G908-E908)*24)/8+(((H908-INT(H908))-(F908-INT(F908)))*24/8))))))</f>
        <v/>
      </c>
      <c r="U908" s="74">
        <f t="shared" ref="U908" si="894">COUNTIF(T908:T1214,1)</f>
        <v>0</v>
      </c>
    </row>
    <row r="909" spans="10:21" x14ac:dyDescent="0.25">
      <c r="J909" s="1" t="str">
        <f>IF(A909="","",IF(#REF!="","",IF(E909="","",IF(F909="","",IF(G909="","",IF(H909="","",(16-I909)))))))</f>
        <v/>
      </c>
      <c r="K909" s="2" t="str">
        <f>IF(A909="","",IF(#REF!="","",IF(E909="","",IF(F909="","",IF(G909="","",IF(H909="","",(G909-E909)*24)/8+(((H909-INT(H909))-(F909-INT(F909)))*24/8))))))</f>
        <v/>
      </c>
      <c r="U909" s="74">
        <f t="shared" ref="U909" si="895">COUNTIF(T909:T1215,2)</f>
        <v>0</v>
      </c>
    </row>
    <row r="910" spans="10:21" x14ac:dyDescent="0.25">
      <c r="J910" s="1" t="str">
        <f>IF(A910="","",IF(#REF!="","",IF(E910="","",IF(F910="","",IF(G910="","",IF(H910="","",(16-I910)))))))</f>
        <v/>
      </c>
      <c r="K910" s="2" t="str">
        <f>IF(A910="","",IF(#REF!="","",IF(E910="","",IF(F910="","",IF(G910="","",IF(H910="","",(G910-E910)*24)/8+(((H910-INT(H910))-(F910-INT(F910)))*24/8))))))</f>
        <v/>
      </c>
      <c r="U910" s="74">
        <f t="shared" ref="U910" si="896">COUNTIF(T910:T1216,3)</f>
        <v>0</v>
      </c>
    </row>
    <row r="911" spans="10:21" x14ac:dyDescent="0.25">
      <c r="J911" s="1" t="str">
        <f>IF(A911="","",IF(#REF!="","",IF(E911="","",IF(F911="","",IF(G911="","",IF(H911="","",(16-I911)))))))</f>
        <v/>
      </c>
      <c r="K911" s="2" t="str">
        <f>IF(A911="","",IF(#REF!="","",IF(E911="","",IF(F911="","",IF(G911="","",IF(H911="","",(G911-E911)*24)/8+(((H911-INT(H911))-(F911-INT(F911)))*24/8))))))</f>
        <v/>
      </c>
      <c r="U911" s="74">
        <f t="shared" ref="U911" si="897">COUNTIF(T911:T1217,1)</f>
        <v>0</v>
      </c>
    </row>
    <row r="912" spans="10:21" x14ac:dyDescent="0.25">
      <c r="J912" s="1" t="str">
        <f>IF(A912="","",IF(#REF!="","",IF(E912="","",IF(F912="","",IF(G912="","",IF(H912="","",(16-I912)))))))</f>
        <v/>
      </c>
      <c r="K912" s="2" t="str">
        <f>IF(A912="","",IF(#REF!="","",IF(E912="","",IF(F912="","",IF(G912="","",IF(H912="","",(G912-E912)*24)/8+(((H912-INT(H912))-(F912-INT(F912)))*24/8))))))</f>
        <v/>
      </c>
      <c r="U912" s="74">
        <f t="shared" ref="U912" si="898">COUNTIF(T912:T1218,2)</f>
        <v>0</v>
      </c>
    </row>
    <row r="913" spans="10:21" x14ac:dyDescent="0.25">
      <c r="J913" s="1" t="str">
        <f>IF(A913="","",IF(#REF!="","",IF(E913="","",IF(F913="","",IF(G913="","",IF(H913="","",(16-I913)))))))</f>
        <v/>
      </c>
      <c r="K913" s="2" t="str">
        <f>IF(A913="","",IF(#REF!="","",IF(E913="","",IF(F913="","",IF(G913="","",IF(H913="","",(G913-E913)*24)/8+(((H913-INT(H913))-(F913-INT(F913)))*24/8))))))</f>
        <v/>
      </c>
      <c r="U913" s="74">
        <f t="shared" ref="U913" si="899">COUNTIF(T913:T1219,3)</f>
        <v>0</v>
      </c>
    </row>
    <row r="914" spans="10:21" x14ac:dyDescent="0.25">
      <c r="J914" s="1" t="str">
        <f>IF(A914="","",IF(#REF!="","",IF(E914="","",IF(F914="","",IF(G914="","",IF(H914="","",(16-I914)))))))</f>
        <v/>
      </c>
      <c r="K914" s="2" t="str">
        <f>IF(A914="","",IF(#REF!="","",IF(E914="","",IF(F914="","",IF(G914="","",IF(H914="","",(G914-E914)*24)/8+(((H914-INT(H914))-(F914-INT(F914)))*24/8))))))</f>
        <v/>
      </c>
      <c r="U914" s="74">
        <f t="shared" ref="U914" si="900">COUNTIF(T914:T1220,1)</f>
        <v>0</v>
      </c>
    </row>
    <row r="915" spans="10:21" x14ac:dyDescent="0.25">
      <c r="J915" s="1" t="str">
        <f>IF(A915="","",IF(#REF!="","",IF(E915="","",IF(F915="","",IF(G915="","",IF(H915="","",(16-I915)))))))</f>
        <v/>
      </c>
      <c r="K915" s="2" t="str">
        <f>IF(A915="","",IF(#REF!="","",IF(E915="","",IF(F915="","",IF(G915="","",IF(H915="","",(G915-E915)*24)/8+(((H915-INT(H915))-(F915-INT(F915)))*24/8))))))</f>
        <v/>
      </c>
      <c r="U915" s="74">
        <f t="shared" ref="U915" si="901">COUNTIF(T915:T1221,2)</f>
        <v>0</v>
      </c>
    </row>
    <row r="916" spans="10:21" x14ac:dyDescent="0.25">
      <c r="J916" s="1" t="str">
        <f>IF(A916="","",IF(#REF!="","",IF(E916="","",IF(F916="","",IF(G916="","",IF(H916="","",(16-I916)))))))</f>
        <v/>
      </c>
      <c r="K916" s="2" t="str">
        <f>IF(A916="","",IF(#REF!="","",IF(E916="","",IF(F916="","",IF(G916="","",IF(H916="","",(G916-E916)*24)/8+(((H916-INT(H916))-(F916-INT(F916)))*24/8))))))</f>
        <v/>
      </c>
      <c r="U916" s="74">
        <f t="shared" ref="U916" si="902">COUNTIF(T916:T1222,3)</f>
        <v>0</v>
      </c>
    </row>
    <row r="917" spans="10:21" x14ac:dyDescent="0.25">
      <c r="J917" s="1" t="str">
        <f>IF(A917="","",IF(#REF!="","",IF(E917="","",IF(F917="","",IF(G917="","",IF(H917="","",(16-I917)))))))</f>
        <v/>
      </c>
      <c r="K917" s="2" t="str">
        <f>IF(A917="","",IF(#REF!="","",IF(E917="","",IF(F917="","",IF(G917="","",IF(H917="","",(G917-E917)*24)/8+(((H917-INT(H917))-(F917-INT(F917)))*24/8))))))</f>
        <v/>
      </c>
      <c r="U917" s="74">
        <f t="shared" ref="U917" si="903">COUNTIF(T917:T1223,1)</f>
        <v>0</v>
      </c>
    </row>
    <row r="918" spans="10:21" x14ac:dyDescent="0.25">
      <c r="J918" s="1" t="str">
        <f>IF(A918="","",IF(#REF!="","",IF(E918="","",IF(F918="","",IF(G918="","",IF(H918="","",(16-I918)))))))</f>
        <v/>
      </c>
      <c r="K918" s="2" t="str">
        <f>IF(A918="","",IF(#REF!="","",IF(E918="","",IF(F918="","",IF(G918="","",IF(H918="","",(G918-E918)*24)/8+(((H918-INT(H918))-(F918-INT(F918)))*24/8))))))</f>
        <v/>
      </c>
      <c r="U918" s="74">
        <f t="shared" ref="U918" si="904">COUNTIF(T918:T1224,2)</f>
        <v>0</v>
      </c>
    </row>
    <row r="919" spans="10:21" x14ac:dyDescent="0.25">
      <c r="J919" s="1" t="str">
        <f>IF(A919="","",IF(#REF!="","",IF(E919="","",IF(F919="","",IF(G919="","",IF(H919="","",(16-I919)))))))</f>
        <v/>
      </c>
      <c r="K919" s="2" t="str">
        <f>IF(A919="","",IF(#REF!="","",IF(E919="","",IF(F919="","",IF(G919="","",IF(H919="","",(G919-E919)*24)/8+(((H919-INT(H919))-(F919-INT(F919)))*24/8))))))</f>
        <v/>
      </c>
      <c r="U919" s="74">
        <f t="shared" ref="U919" si="905">COUNTIF(T919:T1225,3)</f>
        <v>0</v>
      </c>
    </row>
    <row r="920" spans="10:21" x14ac:dyDescent="0.25">
      <c r="J920" s="1" t="str">
        <f>IF(A920="","",IF(#REF!="","",IF(E920="","",IF(F920="","",IF(G920="","",IF(H920="","",(16-I920)))))))</f>
        <v/>
      </c>
      <c r="K920" s="2" t="str">
        <f>IF(A920="","",IF(#REF!="","",IF(E920="","",IF(F920="","",IF(G920="","",IF(H920="","",(G920-E920)*24)/8+(((H920-INT(H920))-(F920-INT(F920)))*24/8))))))</f>
        <v/>
      </c>
      <c r="U920" s="74">
        <f t="shared" ref="U920" si="906">COUNTIF(T920:T1226,1)</f>
        <v>0</v>
      </c>
    </row>
    <row r="921" spans="10:21" x14ac:dyDescent="0.25">
      <c r="J921" s="1" t="str">
        <f>IF(A921="","",IF(#REF!="","",IF(E921="","",IF(F921="","",IF(G921="","",IF(H921="","",(16-I921)))))))</f>
        <v/>
      </c>
      <c r="K921" s="2" t="str">
        <f>IF(A921="","",IF(#REF!="","",IF(E921="","",IF(F921="","",IF(G921="","",IF(H921="","",(G921-E921)*24)/8+(((H921-INT(H921))-(F921-INT(F921)))*24/8))))))</f>
        <v/>
      </c>
      <c r="U921" s="74">
        <f t="shared" ref="U921" si="907">COUNTIF(T921:T1227,2)</f>
        <v>0</v>
      </c>
    </row>
    <row r="922" spans="10:21" x14ac:dyDescent="0.25">
      <c r="J922" s="1" t="str">
        <f>IF(A922="","",IF(#REF!="","",IF(E922="","",IF(F922="","",IF(G922="","",IF(H922="","",(16-I922)))))))</f>
        <v/>
      </c>
      <c r="K922" s="2" t="str">
        <f>IF(A922="","",IF(#REF!="","",IF(E922="","",IF(F922="","",IF(G922="","",IF(H922="","",(G922-E922)*24)/8+(((H922-INT(H922))-(F922-INT(F922)))*24/8))))))</f>
        <v/>
      </c>
      <c r="U922" s="74">
        <f t="shared" ref="U922" si="908">COUNTIF(T922:T1228,3)</f>
        <v>0</v>
      </c>
    </row>
    <row r="923" spans="10:21" x14ac:dyDescent="0.25">
      <c r="J923" s="1" t="str">
        <f>IF(A923="","",IF(#REF!="","",IF(E923="","",IF(F923="","",IF(G923="","",IF(H923="","",(16-I923)))))))</f>
        <v/>
      </c>
      <c r="K923" s="2" t="str">
        <f>IF(A923="","",IF(#REF!="","",IF(E923="","",IF(F923="","",IF(G923="","",IF(H923="","",(G923-E923)*24)/8+(((H923-INT(H923))-(F923-INT(F923)))*24/8))))))</f>
        <v/>
      </c>
      <c r="U923" s="74">
        <f t="shared" ref="U923" si="909">COUNTIF(T923:T1229,1)</f>
        <v>0</v>
      </c>
    </row>
    <row r="924" spans="10:21" x14ac:dyDescent="0.25">
      <c r="J924" s="1" t="str">
        <f>IF(A924="","",IF(#REF!="","",IF(E924="","",IF(F924="","",IF(G924="","",IF(H924="","",(16-I924)))))))</f>
        <v/>
      </c>
      <c r="K924" s="2" t="str">
        <f>IF(A924="","",IF(#REF!="","",IF(E924="","",IF(F924="","",IF(G924="","",IF(H924="","",(G924-E924)*24)/8+(((H924-INT(H924))-(F924-INT(F924)))*24/8))))))</f>
        <v/>
      </c>
      <c r="U924" s="74">
        <f t="shared" ref="U924" si="910">COUNTIF(T924:T1230,2)</f>
        <v>0</v>
      </c>
    </row>
    <row r="925" spans="10:21" x14ac:dyDescent="0.25">
      <c r="J925" s="1" t="str">
        <f>IF(A925="","",IF(#REF!="","",IF(E925="","",IF(F925="","",IF(G925="","",IF(H925="","",(16-I925)))))))</f>
        <v/>
      </c>
      <c r="K925" s="2" t="str">
        <f>IF(A925="","",IF(#REF!="","",IF(E925="","",IF(F925="","",IF(G925="","",IF(H925="","",(G925-E925)*24)/8+(((H925-INT(H925))-(F925-INT(F925)))*24/8))))))</f>
        <v/>
      </c>
      <c r="U925" s="74">
        <f t="shared" ref="U925" si="911">COUNTIF(T925:T1231,3)</f>
        <v>0</v>
      </c>
    </row>
    <row r="926" spans="10:21" x14ac:dyDescent="0.25">
      <c r="J926" s="1" t="str">
        <f>IF(A926="","",IF(#REF!="","",IF(E926="","",IF(F926="","",IF(G926="","",IF(H926="","",(16-I926)))))))</f>
        <v/>
      </c>
      <c r="K926" s="2" t="str">
        <f>IF(A926="","",IF(#REF!="","",IF(E926="","",IF(F926="","",IF(G926="","",IF(H926="","",(G926-E926)*24)/8+(((H926-INT(H926))-(F926-INT(F926)))*24/8))))))</f>
        <v/>
      </c>
      <c r="U926" s="74">
        <f t="shared" ref="U926" si="912">COUNTIF(T926:T1232,1)</f>
        <v>0</v>
      </c>
    </row>
    <row r="927" spans="10:21" x14ac:dyDescent="0.25">
      <c r="J927" s="1" t="str">
        <f>IF(A927="","",IF(#REF!="","",IF(E927="","",IF(F927="","",IF(G927="","",IF(H927="","",(16-I927)))))))</f>
        <v/>
      </c>
      <c r="K927" s="2" t="str">
        <f>IF(A927="","",IF(#REF!="","",IF(E927="","",IF(F927="","",IF(G927="","",IF(H927="","",(G927-E927)*24)/8+(((H927-INT(H927))-(F927-INT(F927)))*24/8))))))</f>
        <v/>
      </c>
      <c r="U927" s="74">
        <f t="shared" ref="U927" si="913">COUNTIF(T927:T1233,2)</f>
        <v>0</v>
      </c>
    </row>
    <row r="928" spans="10:21" x14ac:dyDescent="0.25">
      <c r="J928" s="1" t="str">
        <f>IF(A928="","",IF(#REF!="","",IF(E928="","",IF(F928="","",IF(G928="","",IF(H928="","",(16-I928)))))))</f>
        <v/>
      </c>
      <c r="K928" s="2" t="str">
        <f>IF(A928="","",IF(#REF!="","",IF(E928="","",IF(F928="","",IF(G928="","",IF(H928="","",(G928-E928)*24)/8+(((H928-INT(H928))-(F928-INT(F928)))*24/8))))))</f>
        <v/>
      </c>
      <c r="U928" s="74">
        <f t="shared" ref="U928" si="914">COUNTIF(T928:T1234,3)</f>
        <v>0</v>
      </c>
    </row>
    <row r="929" spans="10:21" x14ac:dyDescent="0.25">
      <c r="J929" s="1" t="str">
        <f>IF(A929="","",IF(#REF!="","",IF(E929="","",IF(F929="","",IF(G929="","",IF(H929="","",(16-I929)))))))</f>
        <v/>
      </c>
      <c r="K929" s="2" t="str">
        <f>IF(A929="","",IF(#REF!="","",IF(E929="","",IF(F929="","",IF(G929="","",IF(H929="","",(G929-E929)*24)/8+(((H929-INT(H929))-(F929-INT(F929)))*24/8))))))</f>
        <v/>
      </c>
      <c r="U929" s="74">
        <f t="shared" ref="U929" si="915">COUNTIF(T929:T1235,1)</f>
        <v>0</v>
      </c>
    </row>
    <row r="930" spans="10:21" x14ac:dyDescent="0.25">
      <c r="J930" s="1" t="str">
        <f>IF(A930="","",IF(#REF!="","",IF(E930="","",IF(F930="","",IF(G930="","",IF(H930="","",(16-I930)))))))</f>
        <v/>
      </c>
      <c r="K930" s="2" t="str">
        <f>IF(A930="","",IF(#REF!="","",IF(E930="","",IF(F930="","",IF(G930="","",IF(H930="","",(G930-E930)*24)/8+(((H930-INT(H930))-(F930-INT(F930)))*24/8))))))</f>
        <v/>
      </c>
      <c r="U930" s="74">
        <f t="shared" ref="U930" si="916">COUNTIF(T930:T1236,2)</f>
        <v>0</v>
      </c>
    </row>
    <row r="931" spans="10:21" x14ac:dyDescent="0.25">
      <c r="J931" s="1" t="str">
        <f>IF(A931="","",IF(#REF!="","",IF(E931="","",IF(F931="","",IF(G931="","",IF(H931="","",(16-I931)))))))</f>
        <v/>
      </c>
      <c r="K931" s="2" t="str">
        <f>IF(A931="","",IF(#REF!="","",IF(E931="","",IF(F931="","",IF(G931="","",IF(H931="","",(G931-E931)*24)/8+(((H931-INT(H931))-(F931-INT(F931)))*24/8))))))</f>
        <v/>
      </c>
      <c r="U931" s="74">
        <f t="shared" ref="U931" si="917">COUNTIF(T931:T1237,3)</f>
        <v>0</v>
      </c>
    </row>
    <row r="932" spans="10:21" x14ac:dyDescent="0.25">
      <c r="J932" s="1" t="str">
        <f>IF(A932="","",IF(#REF!="","",IF(E932="","",IF(F932="","",IF(G932="","",IF(H932="","",(16-I932)))))))</f>
        <v/>
      </c>
      <c r="K932" s="2" t="str">
        <f>IF(A932="","",IF(#REF!="","",IF(E932="","",IF(F932="","",IF(G932="","",IF(H932="","",(G932-E932)*24)/8+(((H932-INT(H932))-(F932-INT(F932)))*24/8))))))</f>
        <v/>
      </c>
      <c r="U932" s="74">
        <f t="shared" ref="U932" si="918">COUNTIF(T932:T1238,1)</f>
        <v>0</v>
      </c>
    </row>
    <row r="933" spans="10:21" x14ac:dyDescent="0.25">
      <c r="J933" s="1" t="str">
        <f>IF(A933="","",IF(#REF!="","",IF(E933="","",IF(F933="","",IF(G933="","",IF(H933="","",(16-I933)))))))</f>
        <v/>
      </c>
      <c r="K933" s="2" t="str">
        <f>IF(A933="","",IF(#REF!="","",IF(E933="","",IF(F933="","",IF(G933="","",IF(H933="","",(G933-E933)*24)/8+(((H933-INT(H933))-(F933-INT(F933)))*24/8))))))</f>
        <v/>
      </c>
      <c r="U933" s="74">
        <f t="shared" ref="U933" si="919">COUNTIF(T933:T1239,2)</f>
        <v>0</v>
      </c>
    </row>
    <row r="934" spans="10:21" x14ac:dyDescent="0.25">
      <c r="J934" s="1" t="str">
        <f>IF(A934="","",IF(#REF!="","",IF(E934="","",IF(F934="","",IF(G934="","",IF(H934="","",(16-I934)))))))</f>
        <v/>
      </c>
      <c r="K934" s="2" t="str">
        <f>IF(A934="","",IF(#REF!="","",IF(E934="","",IF(F934="","",IF(G934="","",IF(H934="","",(G934-E934)*24)/8+(((H934-INT(H934))-(F934-INT(F934)))*24/8))))))</f>
        <v/>
      </c>
      <c r="U934" s="74">
        <f t="shared" ref="U934" si="920">COUNTIF(T934:T1240,3)</f>
        <v>0</v>
      </c>
    </row>
    <row r="935" spans="10:21" x14ac:dyDescent="0.25">
      <c r="J935" s="1" t="str">
        <f>IF(A935="","",IF(#REF!="","",IF(E935="","",IF(F935="","",IF(G935="","",IF(H935="","",(16-I935)))))))</f>
        <v/>
      </c>
      <c r="K935" s="2" t="str">
        <f>IF(A935="","",IF(#REF!="","",IF(E935="","",IF(F935="","",IF(G935="","",IF(H935="","",(G935-E935)*24)/8+(((H935-INT(H935))-(F935-INT(F935)))*24/8))))))</f>
        <v/>
      </c>
      <c r="U935" s="74">
        <f t="shared" ref="U935" si="921">COUNTIF(T935:T1241,1)</f>
        <v>0</v>
      </c>
    </row>
    <row r="936" spans="10:21" x14ac:dyDescent="0.25">
      <c r="J936" s="1" t="str">
        <f>IF(A936="","",IF(#REF!="","",IF(E936="","",IF(F936="","",IF(G936="","",IF(H936="","",(16-I936)))))))</f>
        <v/>
      </c>
      <c r="K936" s="2" t="str">
        <f>IF(A936="","",IF(#REF!="","",IF(E936="","",IF(F936="","",IF(G936="","",IF(H936="","",(G936-E936)*24)/8+(((H936-INT(H936))-(F936-INT(F936)))*24/8))))))</f>
        <v/>
      </c>
      <c r="U936" s="74">
        <f t="shared" ref="U936" si="922">COUNTIF(T936:T1242,2)</f>
        <v>0</v>
      </c>
    </row>
    <row r="937" spans="10:21" x14ac:dyDescent="0.25">
      <c r="J937" s="1" t="str">
        <f>IF(A937="","",IF(#REF!="","",IF(E937="","",IF(F937="","",IF(G937="","",IF(H937="","",(16-I937)))))))</f>
        <v/>
      </c>
      <c r="K937" s="2" t="str">
        <f>IF(A937="","",IF(#REF!="","",IF(E937="","",IF(F937="","",IF(G937="","",IF(H937="","",(G937-E937)*24)/8+(((H937-INT(H937))-(F937-INT(F937)))*24/8))))))</f>
        <v/>
      </c>
      <c r="U937" s="74">
        <f t="shared" ref="U937" si="923">COUNTIF(T937:T1243,3)</f>
        <v>0</v>
      </c>
    </row>
    <row r="938" spans="10:21" x14ac:dyDescent="0.25">
      <c r="J938" s="1" t="str">
        <f>IF(A938="","",IF(#REF!="","",IF(E938="","",IF(F938="","",IF(G938="","",IF(H938="","",(16-I938)))))))</f>
        <v/>
      </c>
      <c r="K938" s="2" t="str">
        <f>IF(A938="","",IF(#REF!="","",IF(E938="","",IF(F938="","",IF(G938="","",IF(H938="","",(G938-E938)*24)/8+(((H938-INT(H938))-(F938-INT(F938)))*24/8))))))</f>
        <v/>
      </c>
      <c r="U938" s="74">
        <f t="shared" ref="U938" si="924">COUNTIF(T938:T1244,1)</f>
        <v>0</v>
      </c>
    </row>
    <row r="939" spans="10:21" x14ac:dyDescent="0.25">
      <c r="J939" s="1" t="str">
        <f>IF(A939="","",IF(#REF!="","",IF(E939="","",IF(F939="","",IF(G939="","",IF(H939="","",(16-I939)))))))</f>
        <v/>
      </c>
      <c r="K939" s="2" t="str">
        <f>IF(A939="","",IF(#REF!="","",IF(E939="","",IF(F939="","",IF(G939="","",IF(H939="","",(G939-E939)*24)/8+(((H939-INT(H939))-(F939-INT(F939)))*24/8))))))</f>
        <v/>
      </c>
      <c r="U939" s="74">
        <f t="shared" ref="U939" si="925">COUNTIF(T939:T1245,2)</f>
        <v>0</v>
      </c>
    </row>
    <row r="940" spans="10:21" x14ac:dyDescent="0.25">
      <c r="J940" s="1" t="str">
        <f>IF(A940="","",IF(#REF!="","",IF(E940="","",IF(F940="","",IF(G940="","",IF(H940="","",(16-I940)))))))</f>
        <v/>
      </c>
      <c r="K940" s="2" t="str">
        <f>IF(A940="","",IF(#REF!="","",IF(E940="","",IF(F940="","",IF(G940="","",IF(H940="","",(G940-E940)*24)/8+(((H940-INT(H940))-(F940-INT(F940)))*24/8))))))</f>
        <v/>
      </c>
      <c r="U940" s="74">
        <f t="shared" ref="U940" si="926">COUNTIF(T940:T1246,3)</f>
        <v>0</v>
      </c>
    </row>
    <row r="941" spans="10:21" x14ac:dyDescent="0.25">
      <c r="J941" s="1" t="str">
        <f>IF(A941="","",IF(#REF!="","",IF(E941="","",IF(F941="","",IF(G941="","",IF(H941="","",(16-I941)))))))</f>
        <v/>
      </c>
      <c r="K941" s="2" t="str">
        <f>IF(A941="","",IF(#REF!="","",IF(E941="","",IF(F941="","",IF(G941="","",IF(H941="","",(G941-E941)*24)/8+(((H941-INT(H941))-(F941-INT(F941)))*24/8))))))</f>
        <v/>
      </c>
      <c r="U941" s="74">
        <f t="shared" ref="U941" si="927">COUNTIF(T941:T1247,1)</f>
        <v>0</v>
      </c>
    </row>
    <row r="942" spans="10:21" x14ac:dyDescent="0.25">
      <c r="J942" s="1" t="str">
        <f>IF(A942="","",IF(#REF!="","",IF(E942="","",IF(F942="","",IF(G942="","",IF(H942="","",(16-I942)))))))</f>
        <v/>
      </c>
      <c r="K942" s="2" t="str">
        <f>IF(A942="","",IF(#REF!="","",IF(E942="","",IF(F942="","",IF(G942="","",IF(H942="","",(G942-E942)*24)/8+(((H942-INT(H942))-(F942-INT(F942)))*24/8))))))</f>
        <v/>
      </c>
      <c r="U942" s="74">
        <f t="shared" ref="U942" si="928">COUNTIF(T942:T1248,2)</f>
        <v>0</v>
      </c>
    </row>
    <row r="943" spans="10:21" x14ac:dyDescent="0.25">
      <c r="J943" s="1" t="str">
        <f>IF(A943="","",IF(#REF!="","",IF(E943="","",IF(F943="","",IF(G943="","",IF(H943="","",(16-I943)))))))</f>
        <v/>
      </c>
      <c r="K943" s="2" t="str">
        <f>IF(A943="","",IF(#REF!="","",IF(E943="","",IF(F943="","",IF(G943="","",IF(H943="","",(G943-E943)*24)/8+(((H943-INT(H943))-(F943-INT(F943)))*24/8))))))</f>
        <v/>
      </c>
      <c r="U943" s="74">
        <f t="shared" ref="U943" si="929">COUNTIF(T943:T1249,3)</f>
        <v>0</v>
      </c>
    </row>
    <row r="944" spans="10:21" x14ac:dyDescent="0.25">
      <c r="J944" s="1" t="str">
        <f>IF(A944="","",IF(#REF!="","",IF(E944="","",IF(F944="","",IF(G944="","",IF(H944="","",(16-I944)))))))</f>
        <v/>
      </c>
      <c r="K944" s="2" t="str">
        <f>IF(A944="","",IF(#REF!="","",IF(E944="","",IF(F944="","",IF(G944="","",IF(H944="","",(G944-E944)*24)/8+(((H944-INT(H944))-(F944-INT(F944)))*24/8))))))</f>
        <v/>
      </c>
      <c r="U944" s="74">
        <f t="shared" ref="U944" si="930">COUNTIF(T944:T1250,1)</f>
        <v>0</v>
      </c>
    </row>
    <row r="945" spans="10:21" x14ac:dyDescent="0.25">
      <c r="J945" s="1" t="str">
        <f>IF(A945="","",IF(#REF!="","",IF(E945="","",IF(F945="","",IF(G945="","",IF(H945="","",(16-I945)))))))</f>
        <v/>
      </c>
      <c r="K945" s="2" t="str">
        <f>IF(A945="","",IF(#REF!="","",IF(E945="","",IF(F945="","",IF(G945="","",IF(H945="","",(G945-E945)*24)/8+(((H945-INT(H945))-(F945-INT(F945)))*24/8))))))</f>
        <v/>
      </c>
      <c r="U945" s="74">
        <f t="shared" ref="U945" si="931">COUNTIF(T945:T1251,2)</f>
        <v>0</v>
      </c>
    </row>
    <row r="946" spans="10:21" x14ac:dyDescent="0.25">
      <c r="J946" s="1" t="str">
        <f>IF(A946="","",IF(#REF!="","",IF(E946="","",IF(F946="","",IF(G946="","",IF(H946="","",(16-I946)))))))</f>
        <v/>
      </c>
      <c r="K946" s="2" t="str">
        <f>IF(A946="","",IF(#REF!="","",IF(E946="","",IF(F946="","",IF(G946="","",IF(H946="","",(G946-E946)*24)/8+(((H946-INT(H946))-(F946-INT(F946)))*24/8))))))</f>
        <v/>
      </c>
      <c r="U946" s="74">
        <f t="shared" ref="U946" si="932">COUNTIF(T946:T1252,3)</f>
        <v>0</v>
      </c>
    </row>
    <row r="947" spans="10:21" x14ac:dyDescent="0.25">
      <c r="J947" s="1" t="str">
        <f>IF(A947="","",IF(#REF!="","",IF(E947="","",IF(F947="","",IF(G947="","",IF(H947="","",(16-I947)))))))</f>
        <v/>
      </c>
      <c r="K947" s="2" t="str">
        <f>IF(A947="","",IF(#REF!="","",IF(E947="","",IF(F947="","",IF(G947="","",IF(H947="","",(G947-E947)*24)/8+(((H947-INT(H947))-(F947-INT(F947)))*24/8))))))</f>
        <v/>
      </c>
      <c r="U947" s="74">
        <f t="shared" ref="U947" si="933">COUNTIF(T947:T1253,1)</f>
        <v>0</v>
      </c>
    </row>
    <row r="948" spans="10:21" x14ac:dyDescent="0.25">
      <c r="J948" s="1" t="str">
        <f>IF(A948="","",IF(#REF!="","",IF(E948="","",IF(F948="","",IF(G948="","",IF(H948="","",(16-I948)))))))</f>
        <v/>
      </c>
      <c r="K948" s="2" t="str">
        <f>IF(A948="","",IF(#REF!="","",IF(E948="","",IF(F948="","",IF(G948="","",IF(H948="","",(G948-E948)*24)/8+(((H948-INT(H948))-(F948-INT(F948)))*24/8))))))</f>
        <v/>
      </c>
      <c r="U948" s="74">
        <f t="shared" ref="U948" si="934">COUNTIF(T948:T1254,2)</f>
        <v>0</v>
      </c>
    </row>
    <row r="949" spans="10:21" x14ac:dyDescent="0.25">
      <c r="J949" s="1" t="str">
        <f>IF(A949="","",IF(#REF!="","",IF(E949="","",IF(F949="","",IF(G949="","",IF(H949="","",(16-I949)))))))</f>
        <v/>
      </c>
      <c r="K949" s="2" t="str">
        <f>IF(A949="","",IF(#REF!="","",IF(E949="","",IF(F949="","",IF(G949="","",IF(H949="","",(G949-E949)*24)/8+(((H949-INT(H949))-(F949-INT(F949)))*24/8))))))</f>
        <v/>
      </c>
      <c r="U949" s="74">
        <f t="shared" ref="U949" si="935">COUNTIF(T949:T1255,3)</f>
        <v>0</v>
      </c>
    </row>
    <row r="950" spans="10:21" x14ac:dyDescent="0.25">
      <c r="J950" s="1" t="str">
        <f>IF(A950="","",IF(#REF!="","",IF(E950="","",IF(F950="","",IF(G950="","",IF(H950="","",(16-I950)))))))</f>
        <v/>
      </c>
      <c r="K950" s="2" t="str">
        <f>IF(A950="","",IF(#REF!="","",IF(E950="","",IF(F950="","",IF(G950="","",IF(H950="","",(G950-E950)*24)/8+(((H950-INT(H950))-(F950-INT(F950)))*24/8))))))</f>
        <v/>
      </c>
      <c r="U950" s="74">
        <f t="shared" ref="U950" si="936">COUNTIF(T950:T1256,1)</f>
        <v>0</v>
      </c>
    </row>
    <row r="951" spans="10:21" x14ac:dyDescent="0.25">
      <c r="J951" s="1" t="str">
        <f>IF(A951="","",IF(#REF!="","",IF(E951="","",IF(F951="","",IF(G951="","",IF(H951="","",(16-I951)))))))</f>
        <v/>
      </c>
      <c r="K951" s="2" t="str">
        <f>IF(A951="","",IF(#REF!="","",IF(E951="","",IF(F951="","",IF(G951="","",IF(H951="","",(G951-E951)*24)/8+(((H951-INT(H951))-(F951-INT(F951)))*24/8))))))</f>
        <v/>
      </c>
      <c r="U951" s="74">
        <f t="shared" ref="U951" si="937">COUNTIF(T951:T1257,2)</f>
        <v>0</v>
      </c>
    </row>
    <row r="952" spans="10:21" x14ac:dyDescent="0.25">
      <c r="J952" s="1" t="str">
        <f>IF(A952="","",IF(#REF!="","",IF(E952="","",IF(F952="","",IF(G952="","",IF(H952="","",(16-I952)))))))</f>
        <v/>
      </c>
      <c r="K952" s="2" t="str">
        <f>IF(A952="","",IF(#REF!="","",IF(E952="","",IF(F952="","",IF(G952="","",IF(H952="","",(G952-E952)*24)/8+(((H952-INT(H952))-(F952-INT(F952)))*24/8))))))</f>
        <v/>
      </c>
      <c r="U952" s="74">
        <f t="shared" ref="U952" si="938">COUNTIF(T952:T1258,3)</f>
        <v>0</v>
      </c>
    </row>
    <row r="953" spans="10:21" x14ac:dyDescent="0.25">
      <c r="J953" s="1" t="str">
        <f>IF(A953="","",IF(#REF!="","",IF(E953="","",IF(F953="","",IF(G953="","",IF(H953="","",(16-I953)))))))</f>
        <v/>
      </c>
      <c r="K953" s="2" t="str">
        <f>IF(A953="","",IF(#REF!="","",IF(E953="","",IF(F953="","",IF(G953="","",IF(H953="","",(G953-E953)*24)/8+(((H953-INT(H953))-(F953-INT(F953)))*24/8))))))</f>
        <v/>
      </c>
      <c r="U953" s="74">
        <f t="shared" ref="U953" si="939">COUNTIF(T953:T1259,1)</f>
        <v>0</v>
      </c>
    </row>
    <row r="954" spans="10:21" x14ac:dyDescent="0.25">
      <c r="J954" s="1" t="str">
        <f>IF(A954="","",IF(#REF!="","",IF(E954="","",IF(F954="","",IF(G954="","",IF(H954="","",(16-I954)))))))</f>
        <v/>
      </c>
      <c r="K954" s="2" t="str">
        <f>IF(A954="","",IF(#REF!="","",IF(E954="","",IF(F954="","",IF(G954="","",IF(H954="","",(G954-E954)*24)/8+(((H954-INT(H954))-(F954-INT(F954)))*24/8))))))</f>
        <v/>
      </c>
      <c r="U954" s="74">
        <f t="shared" ref="U954" si="940">COUNTIF(T954:T1260,2)</f>
        <v>0</v>
      </c>
    </row>
    <row r="955" spans="10:21" x14ac:dyDescent="0.25">
      <c r="J955" s="1" t="str">
        <f>IF(A955="","",IF(#REF!="","",IF(E955="","",IF(F955="","",IF(G955="","",IF(H955="","",(16-I955)))))))</f>
        <v/>
      </c>
      <c r="K955" s="2" t="str">
        <f>IF(A955="","",IF(#REF!="","",IF(E955="","",IF(F955="","",IF(G955="","",IF(H955="","",(G955-E955)*24)/8+(((H955-INT(H955))-(F955-INT(F955)))*24/8))))))</f>
        <v/>
      </c>
      <c r="U955" s="74">
        <f t="shared" ref="U955" si="941">COUNTIF(T955:T1261,3)</f>
        <v>0</v>
      </c>
    </row>
    <row r="956" spans="10:21" x14ac:dyDescent="0.25">
      <c r="J956" s="1" t="str">
        <f>IF(A956="","",IF(#REF!="","",IF(E956="","",IF(F956="","",IF(G956="","",IF(H956="","",(16-I956)))))))</f>
        <v/>
      </c>
      <c r="K956" s="2" t="str">
        <f>IF(A956="","",IF(#REF!="","",IF(E956="","",IF(F956="","",IF(G956="","",IF(H956="","",(G956-E956)*24)/8+(((H956-INT(H956))-(F956-INT(F956)))*24/8))))))</f>
        <v/>
      </c>
      <c r="U956" s="74">
        <f t="shared" ref="U956" si="942">COUNTIF(T956:T1262,1)</f>
        <v>0</v>
      </c>
    </row>
    <row r="957" spans="10:21" x14ac:dyDescent="0.25">
      <c r="J957" s="1" t="str">
        <f>IF(A957="","",IF(#REF!="","",IF(E957="","",IF(F957="","",IF(G957="","",IF(H957="","",(16-I957)))))))</f>
        <v/>
      </c>
      <c r="K957" s="2" t="str">
        <f>IF(A957="","",IF(#REF!="","",IF(E957="","",IF(F957="","",IF(G957="","",IF(H957="","",(G957-E957)*24)/8+(((H957-INT(H957))-(F957-INT(F957)))*24/8))))))</f>
        <v/>
      </c>
      <c r="U957" s="74">
        <f t="shared" ref="U957" si="943">COUNTIF(T957:T1263,2)</f>
        <v>0</v>
      </c>
    </row>
    <row r="958" spans="10:21" x14ac:dyDescent="0.25">
      <c r="J958" s="1" t="str">
        <f>IF(A958="","",IF(#REF!="","",IF(E958="","",IF(F958="","",IF(G958="","",IF(H958="","",(16-I958)))))))</f>
        <v/>
      </c>
      <c r="K958" s="2" t="str">
        <f>IF(A958="","",IF(#REF!="","",IF(E958="","",IF(F958="","",IF(G958="","",IF(H958="","",(G958-E958)*24)/8+(((H958-INT(H958))-(F958-INT(F958)))*24/8))))))</f>
        <v/>
      </c>
      <c r="U958" s="74">
        <f t="shared" ref="U958" si="944">COUNTIF(T958:T1264,3)</f>
        <v>0</v>
      </c>
    </row>
    <row r="959" spans="10:21" x14ac:dyDescent="0.25">
      <c r="J959" s="1" t="str">
        <f>IF(A959="","",IF(#REF!="","",IF(E959="","",IF(F959="","",IF(G959="","",IF(H959="","",(16-I959)))))))</f>
        <v/>
      </c>
      <c r="K959" s="2" t="str">
        <f>IF(A959="","",IF(#REF!="","",IF(E959="","",IF(F959="","",IF(G959="","",IF(H959="","",(G959-E959)*24)/8+(((H959-INT(H959))-(F959-INT(F959)))*24/8))))))</f>
        <v/>
      </c>
      <c r="U959" s="74">
        <f t="shared" ref="U959" si="945">COUNTIF(T959:T1265,1)</f>
        <v>0</v>
      </c>
    </row>
    <row r="960" spans="10:21" x14ac:dyDescent="0.25">
      <c r="J960" s="1" t="str">
        <f>IF(A960="","",IF(#REF!="","",IF(E960="","",IF(F960="","",IF(G960="","",IF(H960="","",(16-I960)))))))</f>
        <v/>
      </c>
      <c r="K960" s="2" t="str">
        <f>IF(A960="","",IF(#REF!="","",IF(E960="","",IF(F960="","",IF(G960="","",IF(H960="","",(G960-E960)*24)/8+(((H960-INT(H960))-(F960-INT(F960)))*24/8))))))</f>
        <v/>
      </c>
      <c r="U960" s="74">
        <f t="shared" ref="U960" si="946">COUNTIF(T960:T1266,2)</f>
        <v>0</v>
      </c>
    </row>
    <row r="961" spans="10:21" x14ac:dyDescent="0.25">
      <c r="J961" s="1" t="str">
        <f>IF(A961="","",IF(#REF!="","",IF(E961="","",IF(F961="","",IF(G961="","",IF(H961="","",(16-I961)))))))</f>
        <v/>
      </c>
      <c r="K961" s="2" t="str">
        <f>IF(A961="","",IF(#REF!="","",IF(E961="","",IF(F961="","",IF(G961="","",IF(H961="","",(G961-E961)*24)/8+(((H961-INT(H961))-(F961-INT(F961)))*24/8))))))</f>
        <v/>
      </c>
      <c r="U961" s="74">
        <f t="shared" ref="U961" si="947">COUNTIF(T961:T1267,3)</f>
        <v>0</v>
      </c>
    </row>
    <row r="962" spans="10:21" x14ac:dyDescent="0.25">
      <c r="J962" s="1" t="str">
        <f>IF(A962="","",IF(#REF!="","",IF(E962="","",IF(F962="","",IF(G962="","",IF(H962="","",(16-I962)))))))</f>
        <v/>
      </c>
      <c r="K962" s="2" t="str">
        <f>IF(A962="","",IF(#REF!="","",IF(E962="","",IF(F962="","",IF(G962="","",IF(H962="","",(G962-E962)*24)/8+(((H962-INT(H962))-(F962-INT(F962)))*24/8))))))</f>
        <v/>
      </c>
      <c r="U962" s="74">
        <f t="shared" ref="U962" si="948">COUNTIF(T962:T1268,1)</f>
        <v>0</v>
      </c>
    </row>
    <row r="963" spans="10:21" x14ac:dyDescent="0.25">
      <c r="J963" s="1" t="str">
        <f>IF(A963="","",IF(#REF!="","",IF(E963="","",IF(F963="","",IF(G963="","",IF(H963="","",(16-I963)))))))</f>
        <v/>
      </c>
      <c r="K963" s="2" t="str">
        <f>IF(A963="","",IF(#REF!="","",IF(E963="","",IF(F963="","",IF(G963="","",IF(H963="","",(G963-E963)*24)/8+(((H963-INT(H963))-(F963-INT(F963)))*24/8))))))</f>
        <v/>
      </c>
      <c r="U963" s="74">
        <f t="shared" ref="U963" si="949">COUNTIF(T963:T1269,2)</f>
        <v>0</v>
      </c>
    </row>
    <row r="964" spans="10:21" x14ac:dyDescent="0.25">
      <c r="J964" s="1" t="str">
        <f>IF(A964="","",IF(#REF!="","",IF(E964="","",IF(F964="","",IF(G964="","",IF(H964="","",(16-I964)))))))</f>
        <v/>
      </c>
      <c r="K964" s="2" t="str">
        <f>IF(A964="","",IF(#REF!="","",IF(E964="","",IF(F964="","",IF(G964="","",IF(H964="","",(G964-E964)*24)/8+(((H964-INT(H964))-(F964-INT(F964)))*24/8))))))</f>
        <v/>
      </c>
      <c r="U964" s="74">
        <f t="shared" ref="U964" si="950">COUNTIF(T964:T1270,3)</f>
        <v>0</v>
      </c>
    </row>
    <row r="965" spans="10:21" x14ac:dyDescent="0.25">
      <c r="J965" s="1" t="str">
        <f>IF(A965="","",IF(#REF!="","",IF(E965="","",IF(F965="","",IF(G965="","",IF(H965="","",(16-I965)))))))</f>
        <v/>
      </c>
      <c r="K965" s="2" t="str">
        <f>IF(A965="","",IF(#REF!="","",IF(E965="","",IF(F965="","",IF(G965="","",IF(H965="","",(G965-E965)*24)/8+(((H965-INT(H965))-(F965-INT(F965)))*24/8))))))</f>
        <v/>
      </c>
      <c r="U965" s="74">
        <f t="shared" ref="U965" si="951">COUNTIF(T965:T1271,1)</f>
        <v>0</v>
      </c>
    </row>
    <row r="966" spans="10:21" x14ac:dyDescent="0.25">
      <c r="J966" s="1" t="str">
        <f>IF(A966="","",IF(#REF!="","",IF(E966="","",IF(F966="","",IF(G966="","",IF(H966="","",(16-I966)))))))</f>
        <v/>
      </c>
      <c r="K966" s="2" t="str">
        <f>IF(A966="","",IF(#REF!="","",IF(E966="","",IF(F966="","",IF(G966="","",IF(H966="","",(G966-E966)*24)/8+(((H966-INT(H966))-(F966-INT(F966)))*24/8))))))</f>
        <v/>
      </c>
      <c r="U966" s="74">
        <f t="shared" ref="U966" si="952">COUNTIF(T966:T1272,2)</f>
        <v>0</v>
      </c>
    </row>
    <row r="967" spans="10:21" x14ac:dyDescent="0.25">
      <c r="J967" s="1" t="str">
        <f>IF(A967="","",IF(#REF!="","",IF(E967="","",IF(F967="","",IF(G967="","",IF(H967="","",(16-I967)))))))</f>
        <v/>
      </c>
      <c r="K967" s="2" t="str">
        <f>IF(A967="","",IF(#REF!="","",IF(E967="","",IF(F967="","",IF(G967="","",IF(H967="","",(G967-E967)*24)/8+(((H967-INT(H967))-(F967-INT(F967)))*24/8))))))</f>
        <v/>
      </c>
      <c r="U967" s="74">
        <f t="shared" ref="U967" si="953">COUNTIF(T967:T1273,3)</f>
        <v>0</v>
      </c>
    </row>
    <row r="968" spans="10:21" x14ac:dyDescent="0.25">
      <c r="J968" s="1" t="str">
        <f>IF(A968="","",IF(#REF!="","",IF(E968="","",IF(F968="","",IF(G968="","",IF(H968="","",(16-I968)))))))</f>
        <v/>
      </c>
      <c r="K968" s="2" t="str">
        <f>IF(A968="","",IF(#REF!="","",IF(E968="","",IF(F968="","",IF(G968="","",IF(H968="","",(G968-E968)*24)/8+(((H968-INT(H968))-(F968-INT(F968)))*24/8))))))</f>
        <v/>
      </c>
      <c r="U968" s="74">
        <f t="shared" ref="U968" si="954">COUNTIF(T968:T1274,1)</f>
        <v>0</v>
      </c>
    </row>
    <row r="969" spans="10:21" x14ac:dyDescent="0.25">
      <c r="J969" s="1" t="str">
        <f>IF(A969="","",IF(#REF!="","",IF(E969="","",IF(F969="","",IF(G969="","",IF(H969="","",(16-I969)))))))</f>
        <v/>
      </c>
      <c r="K969" s="2" t="str">
        <f>IF(A969="","",IF(#REF!="","",IF(E969="","",IF(F969="","",IF(G969="","",IF(H969="","",(G969-E969)*24)/8+(((H969-INT(H969))-(F969-INT(F969)))*24/8))))))</f>
        <v/>
      </c>
      <c r="U969" s="74">
        <f t="shared" ref="U969" si="955">COUNTIF(T969:T1275,2)</f>
        <v>0</v>
      </c>
    </row>
    <row r="970" spans="10:21" x14ac:dyDescent="0.25">
      <c r="J970" s="1" t="str">
        <f>IF(A970="","",IF(#REF!="","",IF(E970="","",IF(F970="","",IF(G970="","",IF(H970="","",(16-I970)))))))</f>
        <v/>
      </c>
      <c r="K970" s="2" t="str">
        <f>IF(A970="","",IF(#REF!="","",IF(E970="","",IF(F970="","",IF(G970="","",IF(H970="","",(G970-E970)*24)/8+(((H970-INT(H970))-(F970-INT(F970)))*24/8))))))</f>
        <v/>
      </c>
      <c r="U970" s="74">
        <f t="shared" ref="U970" si="956">COUNTIF(T970:T1276,3)</f>
        <v>0</v>
      </c>
    </row>
    <row r="971" spans="10:21" x14ac:dyDescent="0.25">
      <c r="J971" s="1" t="str">
        <f>IF(A971="","",IF(#REF!="","",IF(E971="","",IF(F971="","",IF(G971="","",IF(H971="","",(16-I971)))))))</f>
        <v/>
      </c>
      <c r="K971" s="2" t="str">
        <f>IF(A971="","",IF(#REF!="","",IF(E971="","",IF(F971="","",IF(G971="","",IF(H971="","",(G971-E971)*24)/8+(((H971-INT(H971))-(F971-INT(F971)))*24/8))))))</f>
        <v/>
      </c>
      <c r="U971" s="74">
        <f t="shared" ref="U971" si="957">COUNTIF(T971:T1277,1)</f>
        <v>0</v>
      </c>
    </row>
    <row r="972" spans="10:21" x14ac:dyDescent="0.25">
      <c r="J972" s="1" t="str">
        <f>IF(A972="","",IF(#REF!="","",IF(E972="","",IF(F972="","",IF(G972="","",IF(H972="","",(16-I972)))))))</f>
        <v/>
      </c>
      <c r="K972" s="2" t="str">
        <f>IF(A972="","",IF(#REF!="","",IF(E972="","",IF(F972="","",IF(G972="","",IF(H972="","",(G972-E972)*24)/8+(((H972-INT(H972))-(F972-INT(F972)))*24/8))))))</f>
        <v/>
      </c>
      <c r="U972" s="74">
        <f t="shared" ref="U972" si="958">COUNTIF(T972:T1278,2)</f>
        <v>0</v>
      </c>
    </row>
    <row r="973" spans="10:21" x14ac:dyDescent="0.25">
      <c r="J973" s="1" t="str">
        <f>IF(A973="","",IF(#REF!="","",IF(E973="","",IF(F973="","",IF(G973="","",IF(H973="","",(16-I973)))))))</f>
        <v/>
      </c>
      <c r="K973" s="2" t="str">
        <f>IF(A973="","",IF(#REF!="","",IF(E973="","",IF(F973="","",IF(G973="","",IF(H973="","",(G973-E973)*24)/8+(((H973-INT(H973))-(F973-INT(F973)))*24/8))))))</f>
        <v/>
      </c>
      <c r="U973" s="74">
        <f t="shared" ref="U973" si="959">COUNTIF(T973:T1279,3)</f>
        <v>0</v>
      </c>
    </row>
    <row r="974" spans="10:21" x14ac:dyDescent="0.25">
      <c r="J974" s="1" t="str">
        <f>IF(A974="","",IF(#REF!="","",IF(E974="","",IF(F974="","",IF(G974="","",IF(H974="","",(16-I974)))))))</f>
        <v/>
      </c>
      <c r="K974" s="2" t="str">
        <f>IF(A974="","",IF(#REF!="","",IF(E974="","",IF(F974="","",IF(G974="","",IF(H974="","",(G974-E974)*24)/8+(((H974-INT(H974))-(F974-INT(F974)))*24/8))))))</f>
        <v/>
      </c>
      <c r="U974" s="74">
        <f t="shared" ref="U974" si="960">COUNTIF(T974:T1280,1)</f>
        <v>0</v>
      </c>
    </row>
    <row r="975" spans="10:21" x14ac:dyDescent="0.25">
      <c r="J975" s="1" t="str">
        <f>IF(A975="","",IF(#REF!="","",IF(E975="","",IF(F975="","",IF(G975="","",IF(H975="","",(16-I975)))))))</f>
        <v/>
      </c>
      <c r="K975" s="2" t="str">
        <f>IF(A975="","",IF(#REF!="","",IF(E975="","",IF(F975="","",IF(G975="","",IF(H975="","",(G975-E975)*24)/8+(((H975-INT(H975))-(F975-INT(F975)))*24/8))))))</f>
        <v/>
      </c>
      <c r="U975" s="74">
        <f t="shared" ref="U975" si="961">COUNTIF(T975:T1281,2)</f>
        <v>0</v>
      </c>
    </row>
    <row r="976" spans="10:21" x14ac:dyDescent="0.25">
      <c r="J976" s="1" t="str">
        <f>IF(A976="","",IF(#REF!="","",IF(E976="","",IF(F976="","",IF(G976="","",IF(H976="","",(16-I976)))))))</f>
        <v/>
      </c>
      <c r="K976" s="2" t="str">
        <f>IF(A976="","",IF(#REF!="","",IF(E976="","",IF(F976="","",IF(G976="","",IF(H976="","",(G976-E976)*24)/8+(((H976-INT(H976))-(F976-INT(F976)))*24/8))))))</f>
        <v/>
      </c>
      <c r="U976" s="74">
        <f t="shared" ref="U976" si="962">COUNTIF(T976:T1282,3)</f>
        <v>0</v>
      </c>
    </row>
    <row r="977" spans="10:21" x14ac:dyDescent="0.25">
      <c r="J977" s="1" t="str">
        <f>IF(A977="","",IF(#REF!="","",IF(E977="","",IF(F977="","",IF(G977="","",IF(H977="","",(16-I977)))))))</f>
        <v/>
      </c>
      <c r="K977" s="2" t="str">
        <f>IF(A977="","",IF(#REF!="","",IF(E977="","",IF(F977="","",IF(G977="","",IF(H977="","",(G977-E977)*24)/8+(((H977-INT(H977))-(F977-INT(F977)))*24/8))))))</f>
        <v/>
      </c>
      <c r="U977" s="74">
        <f t="shared" ref="U977" si="963">COUNTIF(T977:T1283,1)</f>
        <v>0</v>
      </c>
    </row>
    <row r="978" spans="10:21" x14ac:dyDescent="0.25">
      <c r="J978" s="1" t="str">
        <f>IF(A978="","",IF(#REF!="","",IF(E978="","",IF(F978="","",IF(G978="","",IF(H978="","",(16-I978)))))))</f>
        <v/>
      </c>
      <c r="K978" s="2" t="str">
        <f>IF(A978="","",IF(#REF!="","",IF(E978="","",IF(F978="","",IF(G978="","",IF(H978="","",(G978-E978)*24)/8+(((H978-INT(H978))-(F978-INT(F978)))*24/8))))))</f>
        <v/>
      </c>
      <c r="U978" s="74">
        <f t="shared" ref="U978" si="964">COUNTIF(T978:T1284,2)</f>
        <v>0</v>
      </c>
    </row>
    <row r="979" spans="10:21" x14ac:dyDescent="0.25">
      <c r="J979" s="1" t="str">
        <f>IF(A979="","",IF(#REF!="","",IF(E979="","",IF(F979="","",IF(G979="","",IF(H979="","",(16-I979)))))))</f>
        <v/>
      </c>
      <c r="K979" s="2" t="str">
        <f>IF(A979="","",IF(#REF!="","",IF(E979="","",IF(F979="","",IF(G979="","",IF(H979="","",(G979-E979)*24)/8+(((H979-INT(H979))-(F979-INT(F979)))*24/8))))))</f>
        <v/>
      </c>
      <c r="U979" s="74">
        <f t="shared" ref="U979" si="965">COUNTIF(T979:T1285,3)</f>
        <v>0</v>
      </c>
    </row>
    <row r="980" spans="10:21" x14ac:dyDescent="0.25">
      <c r="J980" s="1" t="str">
        <f>IF(A980="","",IF(#REF!="","",IF(E980="","",IF(F980="","",IF(G980="","",IF(H980="","",(16-I980)))))))</f>
        <v/>
      </c>
      <c r="K980" s="2" t="str">
        <f>IF(A980="","",IF(#REF!="","",IF(E980="","",IF(F980="","",IF(G980="","",IF(H980="","",(G980-E980)*24)/8+(((H980-INT(H980))-(F980-INT(F980)))*24/8))))))</f>
        <v/>
      </c>
      <c r="U980" s="74">
        <f t="shared" ref="U980" si="966">COUNTIF(T980:T1286,1)</f>
        <v>0</v>
      </c>
    </row>
    <row r="981" spans="10:21" x14ac:dyDescent="0.25">
      <c r="J981" s="1" t="str">
        <f>IF(A981="","",IF(#REF!="","",IF(E981="","",IF(F981="","",IF(G981="","",IF(H981="","",(16-I981)))))))</f>
        <v/>
      </c>
      <c r="K981" s="2" t="str">
        <f>IF(A981="","",IF(#REF!="","",IF(E981="","",IF(F981="","",IF(G981="","",IF(H981="","",(G981-E981)*24)/8+(((H981-INT(H981))-(F981-INT(F981)))*24/8))))))</f>
        <v/>
      </c>
      <c r="U981" s="74">
        <f t="shared" ref="U981" si="967">COUNTIF(T981:T1287,2)</f>
        <v>0</v>
      </c>
    </row>
    <row r="982" spans="10:21" x14ac:dyDescent="0.25">
      <c r="J982" s="1" t="str">
        <f>IF(A982="","",IF(#REF!="","",IF(E982="","",IF(F982="","",IF(G982="","",IF(H982="","",(16-I982)))))))</f>
        <v/>
      </c>
      <c r="K982" s="2" t="str">
        <f>IF(A982="","",IF(#REF!="","",IF(E982="","",IF(F982="","",IF(G982="","",IF(H982="","",(G982-E982)*24)/8+(((H982-INT(H982))-(F982-INT(F982)))*24/8))))))</f>
        <v/>
      </c>
      <c r="U982" s="74">
        <f t="shared" ref="U982" si="968">COUNTIF(T982:T1288,3)</f>
        <v>0</v>
      </c>
    </row>
    <row r="983" spans="10:21" x14ac:dyDescent="0.25">
      <c r="J983" s="1" t="str">
        <f>IF(A983="","",IF(#REF!="","",IF(E983="","",IF(F983="","",IF(G983="","",IF(H983="","",(16-I983)))))))</f>
        <v/>
      </c>
      <c r="K983" s="2" t="str">
        <f>IF(A983="","",IF(#REF!="","",IF(E983="","",IF(F983="","",IF(G983="","",IF(H983="","",(G983-E983)*24)/8+(((H983-INT(H983))-(F983-INT(F983)))*24/8))))))</f>
        <v/>
      </c>
      <c r="U983" s="74">
        <f t="shared" ref="U983" si="969">COUNTIF(T983:T1289,1)</f>
        <v>0</v>
      </c>
    </row>
    <row r="984" spans="10:21" x14ac:dyDescent="0.25">
      <c r="J984" s="1" t="str">
        <f>IF(A984="","",IF(#REF!="","",IF(E984="","",IF(F984="","",IF(G984="","",IF(H984="","",(16-I984)))))))</f>
        <v/>
      </c>
      <c r="K984" s="2" t="str">
        <f>IF(A984="","",IF(#REF!="","",IF(E984="","",IF(F984="","",IF(G984="","",IF(H984="","",(G984-E984)*24)/8+(((H984-INT(H984))-(F984-INT(F984)))*24/8))))))</f>
        <v/>
      </c>
      <c r="U984" s="74">
        <f t="shared" ref="U984" si="970">COUNTIF(T984:T1290,2)</f>
        <v>0</v>
      </c>
    </row>
    <row r="985" spans="10:21" x14ac:dyDescent="0.25">
      <c r="J985" s="1" t="str">
        <f>IF(A985="","",IF(#REF!="","",IF(E985="","",IF(F985="","",IF(G985="","",IF(H985="","",(16-I985)))))))</f>
        <v/>
      </c>
      <c r="K985" s="2" t="str">
        <f>IF(A985="","",IF(#REF!="","",IF(E985="","",IF(F985="","",IF(G985="","",IF(H985="","",(G985-E985)*24)/8+(((H985-INT(H985))-(F985-INT(F985)))*24/8))))))</f>
        <v/>
      </c>
      <c r="U985" s="74">
        <f t="shared" ref="U985" si="971">COUNTIF(T985:T1291,3)</f>
        <v>0</v>
      </c>
    </row>
    <row r="986" spans="10:21" x14ac:dyDescent="0.25">
      <c r="J986" s="1" t="str">
        <f>IF(A986="","",IF(#REF!="","",IF(E986="","",IF(F986="","",IF(G986="","",IF(H986="","",(16-I986)))))))</f>
        <v/>
      </c>
      <c r="K986" s="2" t="str">
        <f>IF(A986="","",IF(#REF!="","",IF(E986="","",IF(F986="","",IF(G986="","",IF(H986="","",(G986-E986)*24)/8+(((H986-INT(H986))-(F986-INT(F986)))*24/8))))))</f>
        <v/>
      </c>
      <c r="U986" s="74">
        <f t="shared" ref="U986" si="972">COUNTIF(T986:T1292,1)</f>
        <v>0</v>
      </c>
    </row>
    <row r="987" spans="10:21" x14ac:dyDescent="0.25">
      <c r="J987" s="1" t="str">
        <f>IF(A987="","",IF(#REF!="","",IF(E987="","",IF(F987="","",IF(G987="","",IF(H987="","",(16-I987)))))))</f>
        <v/>
      </c>
      <c r="K987" s="2" t="str">
        <f>IF(A987="","",IF(#REF!="","",IF(E987="","",IF(F987="","",IF(G987="","",IF(H987="","",(G987-E987)*24)/8+(((H987-INT(H987))-(F987-INT(F987)))*24/8))))))</f>
        <v/>
      </c>
      <c r="U987" s="74">
        <f t="shared" ref="U987" si="973">COUNTIF(T987:T1293,2)</f>
        <v>0</v>
      </c>
    </row>
    <row r="988" spans="10:21" x14ac:dyDescent="0.25">
      <c r="J988" s="1" t="str">
        <f>IF(A988="","",IF(#REF!="","",IF(E988="","",IF(F988="","",IF(G988="","",IF(H988="","",(16-I988)))))))</f>
        <v/>
      </c>
      <c r="K988" s="2" t="str">
        <f>IF(A988="","",IF(#REF!="","",IF(E988="","",IF(F988="","",IF(G988="","",IF(H988="","",(G988-E988)*24)/8+(((H988-INT(H988))-(F988-INT(F988)))*24/8))))))</f>
        <v/>
      </c>
      <c r="U988" s="74">
        <f t="shared" ref="U988" si="974">COUNTIF(T988:T1294,3)</f>
        <v>0</v>
      </c>
    </row>
    <row r="989" spans="10:21" x14ac:dyDescent="0.25">
      <c r="J989" s="1" t="str">
        <f>IF(A989="","",IF(#REF!="","",IF(E989="","",IF(F989="","",IF(G989="","",IF(H989="","",(16-I989)))))))</f>
        <v/>
      </c>
      <c r="K989" s="2" t="str">
        <f>IF(A989="","",IF(#REF!="","",IF(E989="","",IF(F989="","",IF(G989="","",IF(H989="","",(G989-E989)*24)/8+(((H989-INT(H989))-(F989-INT(F989)))*24/8))))))</f>
        <v/>
      </c>
      <c r="U989" s="74">
        <f t="shared" ref="U989" si="975">COUNTIF(T989:T1295,1)</f>
        <v>0</v>
      </c>
    </row>
    <row r="990" spans="10:21" x14ac:dyDescent="0.25">
      <c r="J990" s="1" t="str">
        <f>IF(A990="","",IF(#REF!="","",IF(E990="","",IF(F990="","",IF(G990="","",IF(H990="","",(16-I990)))))))</f>
        <v/>
      </c>
      <c r="K990" s="2" t="str">
        <f>IF(A990="","",IF(#REF!="","",IF(E990="","",IF(F990="","",IF(G990="","",IF(H990="","",(G990-E990)*24)/8+(((H990-INT(H990))-(F990-INT(F990)))*24/8))))))</f>
        <v/>
      </c>
      <c r="U990" s="74">
        <f t="shared" ref="U990" si="976">COUNTIF(T990:T1296,2)</f>
        <v>0</v>
      </c>
    </row>
    <row r="991" spans="10:21" x14ac:dyDescent="0.25">
      <c r="J991" s="1" t="str">
        <f>IF(A991="","",IF(#REF!="","",IF(E991="","",IF(F991="","",IF(G991="","",IF(H991="","",(16-I991)))))))</f>
        <v/>
      </c>
      <c r="K991" s="2" t="str">
        <f>IF(A991="","",IF(#REF!="","",IF(E991="","",IF(F991="","",IF(G991="","",IF(H991="","",(G991-E991)*24)/8+(((H991-INT(H991))-(F991-INT(F991)))*24/8))))))</f>
        <v/>
      </c>
      <c r="U991" s="74">
        <f t="shared" ref="U991" si="977">COUNTIF(T991:T1297,3)</f>
        <v>0</v>
      </c>
    </row>
    <row r="992" spans="10:21" x14ac:dyDescent="0.25">
      <c r="J992" s="1" t="str">
        <f>IF(A992="","",IF(#REF!="","",IF(E992="","",IF(F992="","",IF(G992="","",IF(H992="","",(16-I992)))))))</f>
        <v/>
      </c>
      <c r="K992" s="2" t="str">
        <f>IF(A992="","",IF(#REF!="","",IF(E992="","",IF(F992="","",IF(G992="","",IF(H992="","",(G992-E992)*24)/8+(((H992-INT(H992))-(F992-INT(F992)))*24/8))))))</f>
        <v/>
      </c>
      <c r="U992" s="74">
        <f t="shared" ref="U992" si="978">COUNTIF(T992:T1298,1)</f>
        <v>0</v>
      </c>
    </row>
    <row r="993" spans="10:21" x14ac:dyDescent="0.25">
      <c r="J993" s="1" t="str">
        <f>IF(A993="","",IF(#REF!="","",IF(E993="","",IF(F993="","",IF(G993="","",IF(H993="","",(16-I993)))))))</f>
        <v/>
      </c>
      <c r="K993" s="2" t="str">
        <f>IF(A993="","",IF(#REF!="","",IF(E993="","",IF(F993="","",IF(G993="","",IF(H993="","",(G993-E993)*24)/8+(((H993-INT(H993))-(F993-INT(F993)))*24/8))))))</f>
        <v/>
      </c>
      <c r="U993" s="74">
        <f t="shared" ref="U993" si="979">COUNTIF(T993:T1299,2)</f>
        <v>0</v>
      </c>
    </row>
    <row r="994" spans="10:21" x14ac:dyDescent="0.25">
      <c r="J994" s="1" t="str">
        <f>IF(A994="","",IF(#REF!="","",IF(E994="","",IF(F994="","",IF(G994="","",IF(H994="","",(16-I994)))))))</f>
        <v/>
      </c>
      <c r="K994" s="2" t="str">
        <f>IF(A994="","",IF(#REF!="","",IF(E994="","",IF(F994="","",IF(G994="","",IF(H994="","",(G994-E994)*24)/8+(((H994-INT(H994))-(F994-INT(F994)))*24/8))))))</f>
        <v/>
      </c>
      <c r="U994" s="74">
        <f t="shared" ref="U994" si="980">COUNTIF(T994:T1300,3)</f>
        <v>0</v>
      </c>
    </row>
    <row r="995" spans="10:21" x14ac:dyDescent="0.25">
      <c r="J995" s="1" t="str">
        <f>IF(A995="","",IF(#REF!="","",IF(E995="","",IF(F995="","",IF(G995="","",IF(H995="","",(16-I995)))))))</f>
        <v/>
      </c>
      <c r="K995" s="2" t="str">
        <f>IF(A995="","",IF(#REF!="","",IF(E995="","",IF(F995="","",IF(G995="","",IF(H995="","",(G995-E995)*24)/8+(((H995-INT(H995))-(F995-INT(F995)))*24/8))))))</f>
        <v/>
      </c>
      <c r="U995" s="74">
        <f t="shared" ref="U995" si="981">COUNTIF(T995:T1301,1)</f>
        <v>0</v>
      </c>
    </row>
    <row r="996" spans="10:21" x14ac:dyDescent="0.25">
      <c r="J996" s="1" t="str">
        <f>IF(A996="","",IF(#REF!="","",IF(E996="","",IF(F996="","",IF(G996="","",IF(H996="","",(16-I996)))))))</f>
        <v/>
      </c>
      <c r="K996" s="2" t="str">
        <f>IF(A996="","",IF(#REF!="","",IF(E996="","",IF(F996="","",IF(G996="","",IF(H996="","",(G996-E996)*24)/8+(((H996-INT(H996))-(F996-INT(F996)))*24/8))))))</f>
        <v/>
      </c>
      <c r="U996" s="74">
        <f t="shared" ref="U996" si="982">COUNTIF(T996:T1302,2)</f>
        <v>0</v>
      </c>
    </row>
    <row r="997" spans="10:21" x14ac:dyDescent="0.25">
      <c r="J997" s="1" t="str">
        <f>IF(A997="","",IF(#REF!="","",IF(E997="","",IF(F997="","",IF(G997="","",IF(H997="","",(16-I997)))))))</f>
        <v/>
      </c>
      <c r="K997" s="2" t="str">
        <f>IF(A997="","",IF(#REF!="","",IF(E997="","",IF(F997="","",IF(G997="","",IF(H997="","",(G997-E997)*24)/8+(((H997-INT(H997))-(F997-INT(F997)))*24/8))))))</f>
        <v/>
      </c>
      <c r="U997" s="74">
        <f t="shared" ref="U997" si="983">COUNTIF(T997:T1303,3)</f>
        <v>0</v>
      </c>
    </row>
    <row r="998" spans="10:21" x14ac:dyDescent="0.25">
      <c r="J998" s="1" t="str">
        <f>IF(A998="","",IF(#REF!="","",IF(E998="","",IF(F998="","",IF(G998="","",IF(H998="","",(16-I998)))))))</f>
        <v/>
      </c>
      <c r="K998" s="2" t="str">
        <f>IF(A998="","",IF(#REF!="","",IF(E998="","",IF(F998="","",IF(G998="","",IF(H998="","",(G998-E998)*24)/8+(((H998-INT(H998))-(F998-INT(F998)))*24/8))))))</f>
        <v/>
      </c>
      <c r="U998" s="74">
        <f t="shared" ref="U998" si="984">COUNTIF(T998:T1304,1)</f>
        <v>0</v>
      </c>
    </row>
    <row r="999" spans="10:21" x14ac:dyDescent="0.25">
      <c r="J999" s="1" t="str">
        <f>IF(A999="","",IF(#REF!="","",IF(E999="","",IF(F999="","",IF(G999="","",IF(H999="","",(16-I999)))))))</f>
        <v/>
      </c>
      <c r="K999" s="2" t="str">
        <f>IF(A999="","",IF(#REF!="","",IF(E999="","",IF(F999="","",IF(G999="","",IF(H999="","",(G999-E999)*24)/8+(((H999-INT(H999))-(F999-INT(F999)))*24/8))))))</f>
        <v/>
      </c>
      <c r="U999" s="74">
        <f t="shared" ref="U999" si="985">COUNTIF(T999:T1305,2)</f>
        <v>0</v>
      </c>
    </row>
    <row r="1000" spans="10:21" x14ac:dyDescent="0.25">
      <c r="J1000" s="1" t="str">
        <f>IF(A1000="","",IF(#REF!="","",IF(E1000="","",IF(F1000="","",IF(G1000="","",IF(H1000="","",(16-I1000)))))))</f>
        <v/>
      </c>
      <c r="K1000" s="2" t="str">
        <f>IF(A1000="","",IF(#REF!="","",IF(E1000="","",IF(F1000="","",IF(G1000="","",IF(H1000="","",(G1000-E1000)*24)/8+(((H1000-INT(H1000))-(F1000-INT(F1000)))*24/8))))))</f>
        <v/>
      </c>
      <c r="U1000" s="74">
        <f t="shared" ref="U1000" si="986">COUNTIF(T1000:T1306,3)</f>
        <v>0</v>
      </c>
    </row>
    <row r="1001" spans="10:21" x14ac:dyDescent="0.25">
      <c r="J1001" s="1" t="str">
        <f>IF(A1001="","",IF(#REF!="","",IF(E1001="","",IF(F1001="","",IF(G1001="","",IF(H1001="","",(16-I1001)))))))</f>
        <v/>
      </c>
      <c r="K1001" s="2" t="str">
        <f>IF(A1001="","",IF(#REF!="","",IF(E1001="","",IF(F1001="","",IF(G1001="","",IF(H1001="","",(G1001-E1001)*24)/8+(((H1001-INT(H1001))-(F1001-INT(F1001)))*24/8))))))</f>
        <v/>
      </c>
      <c r="U1001" s="74">
        <f t="shared" ref="U1001" si="987">COUNTIF(T1001:T1307,1)</f>
        <v>0</v>
      </c>
    </row>
    <row r="1002" spans="10:21" x14ac:dyDescent="0.25">
      <c r="J1002" s="1" t="str">
        <f>IF(A1002="","",IF(#REF!="","",IF(E1002="","",IF(F1002="","",IF(G1002="","",IF(H1002="","",(16-I1002)))))))</f>
        <v/>
      </c>
      <c r="K1002" s="2" t="str">
        <f>IF(A1002="","",IF(#REF!="","",IF(E1002="","",IF(F1002="","",IF(G1002="","",IF(H1002="","",(G1002-E1002)*24)/8+(((H1002-INT(H1002))-(F1002-INT(F1002)))*24/8))))))</f>
        <v/>
      </c>
      <c r="U1002" s="74">
        <f t="shared" ref="U1002" si="988">COUNTIF(T1002:T1308,2)</f>
        <v>0</v>
      </c>
    </row>
    <row r="1003" spans="10:21" x14ac:dyDescent="0.25">
      <c r="J1003" s="1" t="str">
        <f>IF(A1003="","",IF(#REF!="","",IF(E1003="","",IF(F1003="","",IF(G1003="","",IF(H1003="","",(16-I1003)))))))</f>
        <v/>
      </c>
      <c r="K1003" s="2" t="str">
        <f>IF(A1003="","",IF(#REF!="","",IF(E1003="","",IF(F1003="","",IF(G1003="","",IF(H1003="","",(G1003-E1003)*24)/8+(((H1003-INT(H1003))-(F1003-INT(F1003)))*24/8))))))</f>
        <v/>
      </c>
      <c r="U1003" s="74">
        <f t="shared" ref="U1003" si="989">COUNTIF(T1003:T1309,3)</f>
        <v>0</v>
      </c>
    </row>
    <row r="1004" spans="10:21" x14ac:dyDescent="0.25">
      <c r="J1004" s="1" t="str">
        <f>IF(A1004="","",IF(#REF!="","",IF(E1004="","",IF(F1004="","",IF(G1004="","",IF(H1004="","",(16-I1004)))))))</f>
        <v/>
      </c>
      <c r="K1004" s="2" t="str">
        <f>IF(A1004="","",IF(#REF!="","",IF(E1004="","",IF(F1004="","",IF(G1004="","",IF(H1004="","",(G1004-E1004)*24)/8+(((H1004-INT(H1004))-(F1004-INT(F1004)))*24/8))))))</f>
        <v/>
      </c>
      <c r="U1004" s="74">
        <f t="shared" ref="U1004" si="990">COUNTIF(T1004:T1310,1)</f>
        <v>0</v>
      </c>
    </row>
    <row r="1005" spans="10:21" x14ac:dyDescent="0.25">
      <c r="J1005" s="1" t="str">
        <f>IF(A1005="","",IF(#REF!="","",IF(E1005="","",IF(F1005="","",IF(G1005="","",IF(H1005="","",(16-I1005)))))))</f>
        <v/>
      </c>
      <c r="K1005" s="2" t="str">
        <f>IF(A1005="","",IF(#REF!="","",IF(E1005="","",IF(F1005="","",IF(G1005="","",IF(H1005="","",(G1005-E1005)*24)/8+(((H1005-INT(H1005))-(F1005-INT(F1005)))*24/8))))))</f>
        <v/>
      </c>
      <c r="U1005" s="74">
        <f t="shared" ref="U1005" si="991">COUNTIF(T1005:T1311,2)</f>
        <v>0</v>
      </c>
    </row>
    <row r="1006" spans="10:21" x14ac:dyDescent="0.25">
      <c r="J1006" s="1" t="str">
        <f>IF(A1006="","",IF(#REF!="","",IF(E1006="","",IF(F1006="","",IF(G1006="","",IF(H1006="","",(16-I1006)))))))</f>
        <v/>
      </c>
      <c r="K1006" s="2" t="str">
        <f>IF(A1006="","",IF(#REF!="","",IF(E1006="","",IF(F1006="","",IF(G1006="","",IF(H1006="","",(G1006-E1006)*24)/8+(((H1006-INT(H1006))-(F1006-INT(F1006)))*24/8))))))</f>
        <v/>
      </c>
      <c r="U1006" s="74">
        <f t="shared" ref="U1006" si="992">COUNTIF(T1006:T1312,3)</f>
        <v>0</v>
      </c>
    </row>
    <row r="1007" spans="10:21" x14ac:dyDescent="0.25">
      <c r="J1007" s="1" t="str">
        <f>IF(A1007="","",IF(#REF!="","",IF(E1007="","",IF(F1007="","",IF(G1007="","",IF(H1007="","",(16-I1007)))))))</f>
        <v/>
      </c>
      <c r="K1007" s="2" t="str">
        <f>IF(A1007="","",IF(#REF!="","",IF(E1007="","",IF(F1007="","",IF(G1007="","",IF(H1007="","",(G1007-E1007)*24)/8+(((H1007-INT(H1007))-(F1007-INT(F1007)))*24/8))))))</f>
        <v/>
      </c>
      <c r="U1007" s="74">
        <f t="shared" ref="U1007" si="993">COUNTIF(T1007:T1313,1)</f>
        <v>0</v>
      </c>
    </row>
    <row r="1008" spans="10:21" x14ac:dyDescent="0.25">
      <c r="J1008" s="1" t="str">
        <f>IF(A1008="","",IF(#REF!="","",IF(E1008="","",IF(F1008="","",IF(G1008="","",IF(H1008="","",(16-I1008)))))))</f>
        <v/>
      </c>
      <c r="K1008" s="2" t="str">
        <f>IF(A1008="","",IF(#REF!="","",IF(E1008="","",IF(F1008="","",IF(G1008="","",IF(H1008="","",(G1008-E1008)*24)/8+(((H1008-INT(H1008))-(F1008-INT(F1008)))*24/8))))))</f>
        <v/>
      </c>
      <c r="U1008" s="74">
        <f t="shared" ref="U1008" si="994">COUNTIF(T1008:T1314,2)</f>
        <v>0</v>
      </c>
    </row>
    <row r="1009" spans="10:21" x14ac:dyDescent="0.25">
      <c r="J1009" s="1" t="str">
        <f>IF(A1009="","",IF(#REF!="","",IF(E1009="","",IF(F1009="","",IF(G1009="","",IF(H1009="","",(16-I1009)))))))</f>
        <v/>
      </c>
      <c r="K1009" s="2" t="str">
        <f>IF(A1009="","",IF(#REF!="","",IF(E1009="","",IF(F1009="","",IF(G1009="","",IF(H1009="","",(G1009-E1009)*24)/8+(((H1009-INT(H1009))-(F1009-INT(F1009)))*24/8))))))</f>
        <v/>
      </c>
      <c r="U1009" s="74">
        <f t="shared" ref="U1009" si="995">COUNTIF(T1009:T1315,3)</f>
        <v>0</v>
      </c>
    </row>
    <row r="1010" spans="10:21" x14ac:dyDescent="0.25">
      <c r="J1010" s="1" t="str">
        <f>IF(A1010="","",IF(#REF!="","",IF(E1010="","",IF(F1010="","",IF(G1010="","",IF(H1010="","",(16-I1010)))))))</f>
        <v/>
      </c>
      <c r="K1010" s="2" t="str">
        <f>IF(A1010="","",IF(#REF!="","",IF(E1010="","",IF(F1010="","",IF(G1010="","",IF(H1010="","",(G1010-E1010)*24)/8+(((H1010-INT(H1010))-(F1010-INT(F1010)))*24/8))))))</f>
        <v/>
      </c>
      <c r="U1010" s="74">
        <f t="shared" ref="U1010" si="996">COUNTIF(T1010:T1316,1)</f>
        <v>0</v>
      </c>
    </row>
    <row r="1011" spans="10:21" x14ac:dyDescent="0.25">
      <c r="J1011" s="1" t="str">
        <f>IF(A1011="","",IF(#REF!="","",IF(E1011="","",IF(F1011="","",IF(G1011="","",IF(H1011="","",(16-I1011)))))))</f>
        <v/>
      </c>
      <c r="K1011" s="2" t="str">
        <f>IF(A1011="","",IF(#REF!="","",IF(E1011="","",IF(F1011="","",IF(G1011="","",IF(H1011="","",(G1011-E1011)*24)/8+(((H1011-INT(H1011))-(F1011-INT(F1011)))*24/8))))))</f>
        <v/>
      </c>
      <c r="U1011" s="74">
        <f t="shared" ref="U1011" si="997">COUNTIF(T1011:T1317,2)</f>
        <v>0</v>
      </c>
    </row>
    <row r="1012" spans="10:21" x14ac:dyDescent="0.25">
      <c r="J1012" s="1" t="str">
        <f>IF(A1012="","",IF(#REF!="","",IF(E1012="","",IF(F1012="","",IF(G1012="","",IF(H1012="","",(16-I1012)))))))</f>
        <v/>
      </c>
      <c r="K1012" s="2" t="str">
        <f>IF(A1012="","",IF(#REF!="","",IF(E1012="","",IF(F1012="","",IF(G1012="","",IF(H1012="","",(G1012-E1012)*24)/8+(((H1012-INT(H1012))-(F1012-INT(F1012)))*24/8))))))</f>
        <v/>
      </c>
      <c r="U1012" s="74">
        <f t="shared" ref="U1012" si="998">COUNTIF(T1012:T1318,3)</f>
        <v>0</v>
      </c>
    </row>
    <row r="1013" spans="10:21" x14ac:dyDescent="0.25">
      <c r="J1013" s="1" t="str">
        <f>IF(A1013="","",IF(#REF!="","",IF(E1013="","",IF(F1013="","",IF(G1013="","",IF(H1013="","",(16-I1013)))))))</f>
        <v/>
      </c>
      <c r="K1013" s="2" t="str">
        <f>IF(A1013="","",IF(#REF!="","",IF(E1013="","",IF(F1013="","",IF(G1013="","",IF(H1013="","",(G1013-E1013)*24)/8+(((H1013-INT(H1013))-(F1013-INT(F1013)))*24/8))))))</f>
        <v/>
      </c>
      <c r="U1013" s="74">
        <f t="shared" ref="U1013" si="999">COUNTIF(T1013:T1319,1)</f>
        <v>0</v>
      </c>
    </row>
    <row r="1014" spans="10:21" x14ac:dyDescent="0.25">
      <c r="J1014" s="1" t="str">
        <f>IF(A1014="","",IF(#REF!="","",IF(E1014="","",IF(F1014="","",IF(G1014="","",IF(H1014="","",(16-I1014)))))))</f>
        <v/>
      </c>
      <c r="K1014" s="2" t="str">
        <f>IF(A1014="","",IF(#REF!="","",IF(E1014="","",IF(F1014="","",IF(G1014="","",IF(H1014="","",(G1014-E1014)*24)/8+(((H1014-INT(H1014))-(F1014-INT(F1014)))*24/8))))))</f>
        <v/>
      </c>
      <c r="U1014" s="74">
        <f t="shared" ref="U1014" si="1000">COUNTIF(T1014:T1320,2)</f>
        <v>0</v>
      </c>
    </row>
    <row r="1015" spans="10:21" x14ac:dyDescent="0.25">
      <c r="J1015" s="1" t="str">
        <f>IF(A1015="","",IF(#REF!="","",IF(E1015="","",IF(F1015="","",IF(G1015="","",IF(H1015="","",(16-I1015)))))))</f>
        <v/>
      </c>
      <c r="K1015" s="2" t="str">
        <f>IF(A1015="","",IF(#REF!="","",IF(E1015="","",IF(F1015="","",IF(G1015="","",IF(H1015="","",(G1015-E1015)*24)/8+(((H1015-INT(H1015))-(F1015-INT(F1015)))*24/8))))))</f>
        <v/>
      </c>
      <c r="U1015" s="74">
        <f t="shared" ref="U1015" si="1001">COUNTIF(T1015:T1321,3)</f>
        <v>0</v>
      </c>
    </row>
    <row r="1016" spans="10:21" x14ac:dyDescent="0.25">
      <c r="J1016" s="1" t="str">
        <f>IF(A1016="","",IF(#REF!="","",IF(E1016="","",IF(F1016="","",IF(G1016="","",IF(H1016="","",(16-I1016)))))))</f>
        <v/>
      </c>
      <c r="K1016" s="2" t="str">
        <f>IF(A1016="","",IF(#REF!="","",IF(E1016="","",IF(F1016="","",IF(G1016="","",IF(H1016="","",(G1016-E1016)*24)/8+(((H1016-INT(H1016))-(F1016-INT(F1016)))*24/8))))))</f>
        <v/>
      </c>
      <c r="U1016" s="74">
        <f t="shared" ref="U1016" si="1002">COUNTIF(T1016:T1322,1)</f>
        <v>0</v>
      </c>
    </row>
    <row r="1017" spans="10:21" x14ac:dyDescent="0.25">
      <c r="J1017" s="1" t="str">
        <f>IF(A1017="","",IF(#REF!="","",IF(E1017="","",IF(F1017="","",IF(G1017="","",IF(H1017="","",(16-I1017)))))))</f>
        <v/>
      </c>
      <c r="K1017" s="2" t="str">
        <f>IF(A1017="","",IF(#REF!="","",IF(E1017="","",IF(F1017="","",IF(G1017="","",IF(H1017="","",(G1017-E1017)*24)/8+(((H1017-INT(H1017))-(F1017-INT(F1017)))*24/8))))))</f>
        <v/>
      </c>
      <c r="U1017" s="74">
        <f t="shared" ref="U1017" si="1003">COUNTIF(T1017:T1323,2)</f>
        <v>0</v>
      </c>
    </row>
    <row r="1018" spans="10:21" x14ac:dyDescent="0.25">
      <c r="J1018" s="1" t="str">
        <f>IF(A1018="","",IF(#REF!="","",IF(E1018="","",IF(F1018="","",IF(G1018="","",IF(H1018="","",(16-I1018)))))))</f>
        <v/>
      </c>
      <c r="K1018" s="2" t="str">
        <f>IF(A1018="","",IF(#REF!="","",IF(E1018="","",IF(F1018="","",IF(G1018="","",IF(H1018="","",(G1018-E1018)*24)/8+(((H1018-INT(H1018))-(F1018-INT(F1018)))*24/8))))))</f>
        <v/>
      </c>
      <c r="U1018" s="74">
        <f t="shared" ref="U1018" si="1004">COUNTIF(T1018:T1324,3)</f>
        <v>0</v>
      </c>
    </row>
    <row r="1019" spans="10:21" x14ac:dyDescent="0.25">
      <c r="J1019" s="1" t="str">
        <f>IF(A1019="","",IF(#REF!="","",IF(E1019="","",IF(F1019="","",IF(G1019="","",IF(H1019="","",(16-I1019)))))))</f>
        <v/>
      </c>
      <c r="K1019" s="2" t="str">
        <f>IF(A1019="","",IF(#REF!="","",IF(E1019="","",IF(F1019="","",IF(G1019="","",IF(H1019="","",(G1019-E1019)*24)/8+(((H1019-INT(H1019))-(F1019-INT(F1019)))*24/8))))))</f>
        <v/>
      </c>
      <c r="U1019" s="74">
        <f t="shared" ref="U1019" si="1005">COUNTIF(T1019:T1325,1)</f>
        <v>0</v>
      </c>
    </row>
    <row r="1020" spans="10:21" x14ac:dyDescent="0.25">
      <c r="J1020" s="1" t="str">
        <f>IF(A1020="","",IF(#REF!="","",IF(E1020="","",IF(F1020="","",IF(G1020="","",IF(H1020="","",(16-I1020)))))))</f>
        <v/>
      </c>
      <c r="K1020" s="2" t="str">
        <f>IF(A1020="","",IF(#REF!="","",IF(E1020="","",IF(F1020="","",IF(G1020="","",IF(H1020="","",(G1020-E1020)*24)/8+(((H1020-INT(H1020))-(F1020-INT(F1020)))*24/8))))))</f>
        <v/>
      </c>
      <c r="U1020" s="74">
        <f t="shared" ref="U1020" si="1006">COUNTIF(T1020:T1326,2)</f>
        <v>0</v>
      </c>
    </row>
    <row r="1021" spans="10:21" x14ac:dyDescent="0.25">
      <c r="J1021" s="1" t="str">
        <f>IF(A1021="","",IF(#REF!="","",IF(E1021="","",IF(F1021="","",IF(G1021="","",IF(H1021="","",(16-I1021)))))))</f>
        <v/>
      </c>
      <c r="K1021" s="2" t="str">
        <f>IF(A1021="","",IF(#REF!="","",IF(E1021="","",IF(F1021="","",IF(G1021="","",IF(H1021="","",(G1021-E1021)*24)/8+(((H1021-INT(H1021))-(F1021-INT(F1021)))*24/8))))))</f>
        <v/>
      </c>
      <c r="U1021" s="74">
        <f t="shared" ref="U1021" si="1007">COUNTIF(T1021:T1327,3)</f>
        <v>0</v>
      </c>
    </row>
    <row r="1022" spans="10:21" x14ac:dyDescent="0.25">
      <c r="J1022" s="1" t="str">
        <f>IF(A1022="","",IF(#REF!="","",IF(E1022="","",IF(F1022="","",IF(G1022="","",IF(H1022="","",(16-I1022)))))))</f>
        <v/>
      </c>
      <c r="K1022" s="2" t="str">
        <f>IF(A1022="","",IF(#REF!="","",IF(E1022="","",IF(F1022="","",IF(G1022="","",IF(H1022="","",(G1022-E1022)*24)/8+(((H1022-INT(H1022))-(F1022-INT(F1022)))*24/8))))))</f>
        <v/>
      </c>
      <c r="U1022" s="74">
        <f t="shared" ref="U1022" si="1008">COUNTIF(T1022:T1328,1)</f>
        <v>0</v>
      </c>
    </row>
    <row r="1023" spans="10:21" x14ac:dyDescent="0.25">
      <c r="J1023" s="1" t="str">
        <f>IF(A1023="","",IF(#REF!="","",IF(E1023="","",IF(F1023="","",IF(G1023="","",IF(H1023="","",(16-I1023)))))))</f>
        <v/>
      </c>
      <c r="K1023" s="2" t="str">
        <f>IF(A1023="","",IF(#REF!="","",IF(E1023="","",IF(F1023="","",IF(G1023="","",IF(H1023="","",(G1023-E1023)*24)/8+(((H1023-INT(H1023))-(F1023-INT(F1023)))*24/8))))))</f>
        <v/>
      </c>
      <c r="U1023" s="74">
        <f t="shared" ref="U1023" si="1009">COUNTIF(T1023:T1329,2)</f>
        <v>0</v>
      </c>
    </row>
    <row r="1024" spans="10:21" x14ac:dyDescent="0.25">
      <c r="J1024" s="1" t="str">
        <f>IF(A1024="","",IF(#REF!="","",IF(E1024="","",IF(F1024="","",IF(G1024="","",IF(H1024="","",(16-I1024)))))))</f>
        <v/>
      </c>
      <c r="K1024" s="2" t="str">
        <f>IF(A1024="","",IF(#REF!="","",IF(E1024="","",IF(F1024="","",IF(G1024="","",IF(H1024="","",(G1024-E1024)*24)/8+(((H1024-INT(H1024))-(F1024-INT(F1024)))*24/8))))))</f>
        <v/>
      </c>
      <c r="U1024" s="74">
        <f t="shared" ref="U1024" si="1010">COUNTIF(T1024:T1330,3)</f>
        <v>0</v>
      </c>
    </row>
    <row r="1025" spans="10:21" x14ac:dyDescent="0.25">
      <c r="J1025" s="1" t="str">
        <f>IF(A1025="","",IF(#REF!="","",IF(E1025="","",IF(F1025="","",IF(G1025="","",IF(H1025="","",(16-I1025)))))))</f>
        <v/>
      </c>
      <c r="K1025" s="2" t="str">
        <f>IF(A1025="","",IF(#REF!="","",IF(E1025="","",IF(F1025="","",IF(G1025="","",IF(H1025="","",(G1025-E1025)*24)/8+(((H1025-INT(H1025))-(F1025-INT(F1025)))*24/8))))))</f>
        <v/>
      </c>
      <c r="U1025" s="74">
        <f t="shared" ref="U1025" si="1011">COUNTIF(T1025:T1331,1)</f>
        <v>0</v>
      </c>
    </row>
    <row r="1026" spans="10:21" x14ac:dyDescent="0.25">
      <c r="J1026" s="1" t="str">
        <f>IF(A1026="","",IF(#REF!="","",IF(E1026="","",IF(F1026="","",IF(G1026="","",IF(H1026="","",(16-I1026)))))))</f>
        <v/>
      </c>
      <c r="K1026" s="2" t="str">
        <f>IF(A1026="","",IF(#REF!="","",IF(E1026="","",IF(F1026="","",IF(G1026="","",IF(H1026="","",(G1026-E1026)*24)/8+(((H1026-INT(H1026))-(F1026-INT(F1026)))*24/8))))))</f>
        <v/>
      </c>
      <c r="U1026" s="74">
        <f t="shared" ref="U1026" si="1012">COUNTIF(T1026:T1332,2)</f>
        <v>0</v>
      </c>
    </row>
    <row r="1027" spans="10:21" x14ac:dyDescent="0.25">
      <c r="J1027" s="1" t="str">
        <f>IF(A1027="","",IF(#REF!="","",IF(E1027="","",IF(F1027="","",IF(G1027="","",IF(H1027="","",(16-I1027)))))))</f>
        <v/>
      </c>
      <c r="K1027" s="2" t="str">
        <f>IF(A1027="","",IF(#REF!="","",IF(E1027="","",IF(F1027="","",IF(G1027="","",IF(H1027="","",(G1027-E1027)*24)/8+(((H1027-INT(H1027))-(F1027-INT(F1027)))*24/8))))))</f>
        <v/>
      </c>
      <c r="U1027" s="74">
        <f t="shared" ref="U1027" si="1013">COUNTIF(T1027:T1333,3)</f>
        <v>0</v>
      </c>
    </row>
    <row r="1028" spans="10:21" x14ac:dyDescent="0.25">
      <c r="J1028" s="1" t="str">
        <f>IF(A1028="","",IF(#REF!="","",IF(E1028="","",IF(F1028="","",IF(G1028="","",IF(H1028="","",(16-I1028)))))))</f>
        <v/>
      </c>
      <c r="K1028" s="2" t="str">
        <f>IF(A1028="","",IF(#REF!="","",IF(E1028="","",IF(F1028="","",IF(G1028="","",IF(H1028="","",(G1028-E1028)*24)/8+(((H1028-INT(H1028))-(F1028-INT(F1028)))*24/8))))))</f>
        <v/>
      </c>
      <c r="U1028" s="74">
        <f t="shared" ref="U1028" si="1014">COUNTIF(T1028:T1334,1)</f>
        <v>0</v>
      </c>
    </row>
    <row r="1029" spans="10:21" x14ac:dyDescent="0.25">
      <c r="J1029" s="1" t="str">
        <f>IF(A1029="","",IF(#REF!="","",IF(E1029="","",IF(F1029="","",IF(G1029="","",IF(H1029="","",(16-I1029)))))))</f>
        <v/>
      </c>
      <c r="K1029" s="2" t="str">
        <f>IF(A1029="","",IF(#REF!="","",IF(E1029="","",IF(F1029="","",IF(G1029="","",IF(H1029="","",(G1029-E1029)*24)/8+(((H1029-INT(H1029))-(F1029-INT(F1029)))*24/8))))))</f>
        <v/>
      </c>
      <c r="U1029" s="74">
        <f t="shared" ref="U1029" si="1015">COUNTIF(T1029:T1335,2)</f>
        <v>0</v>
      </c>
    </row>
    <row r="1030" spans="10:21" x14ac:dyDescent="0.25">
      <c r="J1030" s="1" t="str">
        <f>IF(A1030="","",IF(#REF!="","",IF(E1030="","",IF(F1030="","",IF(G1030="","",IF(H1030="","",(16-I1030)))))))</f>
        <v/>
      </c>
      <c r="K1030" s="2" t="str">
        <f>IF(A1030="","",IF(#REF!="","",IF(E1030="","",IF(F1030="","",IF(G1030="","",IF(H1030="","",(G1030-E1030)*24)/8+(((H1030-INT(H1030))-(F1030-INT(F1030)))*24/8))))))</f>
        <v/>
      </c>
      <c r="U1030" s="74">
        <f t="shared" ref="U1030" si="1016">COUNTIF(T1030:T1336,3)</f>
        <v>0</v>
      </c>
    </row>
    <row r="1031" spans="10:21" x14ac:dyDescent="0.25">
      <c r="J1031" s="1" t="str">
        <f>IF(A1031="","",IF(#REF!="","",IF(E1031="","",IF(F1031="","",IF(G1031="","",IF(H1031="","",(16-I1031)))))))</f>
        <v/>
      </c>
      <c r="K1031" s="2" t="str">
        <f>IF(A1031="","",IF(#REF!="","",IF(E1031="","",IF(F1031="","",IF(G1031="","",IF(H1031="","",(G1031-E1031)*24)/8+(((H1031-INT(H1031))-(F1031-INT(F1031)))*24/8))))))</f>
        <v/>
      </c>
      <c r="U1031" s="74">
        <f t="shared" ref="U1031" si="1017">COUNTIF(T1031:T1337,1)</f>
        <v>0</v>
      </c>
    </row>
    <row r="1032" spans="10:21" x14ac:dyDescent="0.25">
      <c r="J1032" s="1" t="str">
        <f>IF(A1032="","",IF(#REF!="","",IF(E1032="","",IF(F1032="","",IF(G1032="","",IF(H1032="","",(16-I1032)))))))</f>
        <v/>
      </c>
      <c r="K1032" s="2" t="str">
        <f>IF(A1032="","",IF(#REF!="","",IF(E1032="","",IF(F1032="","",IF(G1032="","",IF(H1032="","",(G1032-E1032)*24)/8+(((H1032-INT(H1032))-(F1032-INT(F1032)))*24/8))))))</f>
        <v/>
      </c>
      <c r="U1032" s="74">
        <f t="shared" ref="U1032" si="1018">COUNTIF(T1032:T1338,2)</f>
        <v>0</v>
      </c>
    </row>
    <row r="1033" spans="10:21" x14ac:dyDescent="0.25">
      <c r="J1033" s="1" t="str">
        <f>IF(A1033="","",IF(#REF!="","",IF(E1033="","",IF(F1033="","",IF(G1033="","",IF(H1033="","",(16-I1033)))))))</f>
        <v/>
      </c>
      <c r="K1033" s="2" t="str">
        <f>IF(A1033="","",IF(#REF!="","",IF(E1033="","",IF(F1033="","",IF(G1033="","",IF(H1033="","",(G1033-E1033)*24)/8+(((H1033-INT(H1033))-(F1033-INT(F1033)))*24/8))))))</f>
        <v/>
      </c>
      <c r="U1033" s="74">
        <f t="shared" ref="U1033" si="1019">COUNTIF(T1033:T1339,3)</f>
        <v>0</v>
      </c>
    </row>
    <row r="1034" spans="10:21" x14ac:dyDescent="0.25">
      <c r="J1034" s="1" t="str">
        <f>IF(A1034="","",IF(#REF!="","",IF(E1034="","",IF(F1034="","",IF(G1034="","",IF(H1034="","",(16-I1034)))))))</f>
        <v/>
      </c>
      <c r="K1034" s="2" t="str">
        <f>IF(A1034="","",IF(#REF!="","",IF(E1034="","",IF(F1034="","",IF(G1034="","",IF(H1034="","",(G1034-E1034)*24)/8+(((H1034-INT(H1034))-(F1034-INT(F1034)))*24/8))))))</f>
        <v/>
      </c>
      <c r="U1034" s="74">
        <f t="shared" ref="U1034" si="1020">COUNTIF(T1034:T1340,1)</f>
        <v>0</v>
      </c>
    </row>
    <row r="1035" spans="10:21" x14ac:dyDescent="0.25">
      <c r="J1035" s="1" t="str">
        <f>IF(A1035="","",IF(#REF!="","",IF(E1035="","",IF(F1035="","",IF(G1035="","",IF(H1035="","",(16-I1035)))))))</f>
        <v/>
      </c>
      <c r="K1035" s="2" t="str">
        <f>IF(A1035="","",IF(#REF!="","",IF(E1035="","",IF(F1035="","",IF(G1035="","",IF(H1035="","",(G1035-E1035)*24)/8+(((H1035-INT(H1035))-(F1035-INT(F1035)))*24/8))))))</f>
        <v/>
      </c>
      <c r="U1035" s="74">
        <f t="shared" ref="U1035" si="1021">COUNTIF(T1035:T1341,2)</f>
        <v>0</v>
      </c>
    </row>
    <row r="1036" spans="10:21" x14ac:dyDescent="0.25">
      <c r="J1036" s="1" t="str">
        <f>IF(A1036="","",IF(#REF!="","",IF(E1036="","",IF(F1036="","",IF(G1036="","",IF(H1036="","",(16-I1036)))))))</f>
        <v/>
      </c>
      <c r="K1036" s="2" t="str">
        <f>IF(A1036="","",IF(#REF!="","",IF(E1036="","",IF(F1036="","",IF(G1036="","",IF(H1036="","",(G1036-E1036)*24)/8+(((H1036-INT(H1036))-(F1036-INT(F1036)))*24/8))))))</f>
        <v/>
      </c>
      <c r="U1036" s="74">
        <f t="shared" ref="U1036" si="1022">COUNTIF(T1036:T1342,3)</f>
        <v>0</v>
      </c>
    </row>
    <row r="1037" spans="10:21" x14ac:dyDescent="0.25">
      <c r="J1037" s="1" t="str">
        <f>IF(A1037="","",IF(#REF!="","",IF(E1037="","",IF(F1037="","",IF(G1037="","",IF(H1037="","",(16-I1037)))))))</f>
        <v/>
      </c>
      <c r="K1037" s="2" t="str">
        <f>IF(A1037="","",IF(#REF!="","",IF(E1037="","",IF(F1037="","",IF(G1037="","",IF(H1037="","",(G1037-E1037)*24)/8+(((H1037-INT(H1037))-(F1037-INT(F1037)))*24/8))))))</f>
        <v/>
      </c>
      <c r="U1037" s="74">
        <f t="shared" ref="U1037" si="1023">COUNTIF(T1037:T1343,1)</f>
        <v>0</v>
      </c>
    </row>
    <row r="1038" spans="10:21" x14ac:dyDescent="0.25">
      <c r="J1038" s="1" t="str">
        <f>IF(A1038="","",IF(#REF!="","",IF(E1038="","",IF(F1038="","",IF(G1038="","",IF(H1038="","",(16-I1038)))))))</f>
        <v/>
      </c>
      <c r="K1038" s="2" t="str">
        <f>IF(A1038="","",IF(#REF!="","",IF(E1038="","",IF(F1038="","",IF(G1038="","",IF(H1038="","",(G1038-E1038)*24)/8+(((H1038-INT(H1038))-(F1038-INT(F1038)))*24/8))))))</f>
        <v/>
      </c>
      <c r="U1038" s="74">
        <f t="shared" ref="U1038" si="1024">COUNTIF(T1038:T1344,2)</f>
        <v>0</v>
      </c>
    </row>
    <row r="1039" spans="10:21" x14ac:dyDescent="0.25">
      <c r="J1039" s="1" t="str">
        <f>IF(A1039="","",IF(#REF!="","",IF(E1039="","",IF(F1039="","",IF(G1039="","",IF(H1039="","",(16-I1039)))))))</f>
        <v/>
      </c>
      <c r="K1039" s="2" t="str">
        <f>IF(A1039="","",IF(#REF!="","",IF(E1039="","",IF(F1039="","",IF(G1039="","",IF(H1039="","",(G1039-E1039)*24)/8+(((H1039-INT(H1039))-(F1039-INT(F1039)))*24/8))))))</f>
        <v/>
      </c>
      <c r="U1039" s="74">
        <f t="shared" ref="U1039" si="1025">COUNTIF(T1039:T1345,3)</f>
        <v>0</v>
      </c>
    </row>
    <row r="1040" spans="10:21" x14ac:dyDescent="0.25">
      <c r="J1040" s="1" t="str">
        <f>IF(A1040="","",IF(#REF!="","",IF(E1040="","",IF(F1040="","",IF(G1040="","",IF(H1040="","",(16-I1040)))))))</f>
        <v/>
      </c>
      <c r="K1040" s="2" t="str">
        <f>IF(A1040="","",IF(#REF!="","",IF(E1040="","",IF(F1040="","",IF(G1040="","",IF(H1040="","",(G1040-E1040)*24)/8+(((H1040-INT(H1040))-(F1040-INT(F1040)))*24/8))))))</f>
        <v/>
      </c>
      <c r="U1040" s="74">
        <f t="shared" ref="U1040" si="1026">COUNTIF(T1040:T1346,1)</f>
        <v>0</v>
      </c>
    </row>
    <row r="1041" spans="10:21" x14ac:dyDescent="0.25">
      <c r="J1041" s="1" t="str">
        <f>IF(A1041="","",IF(#REF!="","",IF(E1041="","",IF(F1041="","",IF(G1041="","",IF(H1041="","",(16-I1041)))))))</f>
        <v/>
      </c>
      <c r="K1041" s="2" t="str">
        <f>IF(A1041="","",IF(#REF!="","",IF(E1041="","",IF(F1041="","",IF(G1041="","",IF(H1041="","",(G1041-E1041)*24)/8+(((H1041-INT(H1041))-(F1041-INT(F1041)))*24/8))))))</f>
        <v/>
      </c>
      <c r="U1041" s="74">
        <f t="shared" ref="U1041" si="1027">COUNTIF(T1041:T1347,2)</f>
        <v>0</v>
      </c>
    </row>
    <row r="1042" spans="10:21" x14ac:dyDescent="0.25">
      <c r="J1042" s="1" t="str">
        <f>IF(A1042="","",IF(#REF!="","",IF(E1042="","",IF(F1042="","",IF(G1042="","",IF(H1042="","",(16-I1042)))))))</f>
        <v/>
      </c>
      <c r="K1042" s="2" t="str">
        <f>IF(A1042="","",IF(#REF!="","",IF(E1042="","",IF(F1042="","",IF(G1042="","",IF(H1042="","",(G1042-E1042)*24)/8+(((H1042-INT(H1042))-(F1042-INT(F1042)))*24/8))))))</f>
        <v/>
      </c>
      <c r="U1042" s="74">
        <f t="shared" ref="U1042" si="1028">COUNTIF(T1042:T1348,3)</f>
        <v>0</v>
      </c>
    </row>
    <row r="1043" spans="10:21" x14ac:dyDescent="0.25">
      <c r="J1043" s="1" t="str">
        <f>IF(A1043="","",IF(#REF!="","",IF(E1043="","",IF(F1043="","",IF(G1043="","",IF(H1043="","",(16-I1043)))))))</f>
        <v/>
      </c>
      <c r="K1043" s="2" t="str">
        <f>IF(A1043="","",IF(#REF!="","",IF(E1043="","",IF(F1043="","",IF(G1043="","",IF(H1043="","",(G1043-E1043)*24)/8+(((H1043-INT(H1043))-(F1043-INT(F1043)))*24/8))))))</f>
        <v/>
      </c>
      <c r="U1043" s="74">
        <f t="shared" ref="U1043" si="1029">COUNTIF(T1043:T1349,1)</f>
        <v>0</v>
      </c>
    </row>
    <row r="1044" spans="10:21" x14ac:dyDescent="0.25">
      <c r="J1044" s="1" t="str">
        <f>IF(A1044="","",IF(#REF!="","",IF(E1044="","",IF(F1044="","",IF(G1044="","",IF(H1044="","",(16-I1044)))))))</f>
        <v/>
      </c>
      <c r="K1044" s="2" t="str">
        <f>IF(A1044="","",IF(#REF!="","",IF(E1044="","",IF(F1044="","",IF(G1044="","",IF(H1044="","",(G1044-E1044)*24)/8+(((H1044-INT(H1044))-(F1044-INT(F1044)))*24/8))))))</f>
        <v/>
      </c>
      <c r="U1044" s="74">
        <f t="shared" ref="U1044" si="1030">COUNTIF(T1044:T1350,2)</f>
        <v>0</v>
      </c>
    </row>
    <row r="1045" spans="10:21" x14ac:dyDescent="0.25">
      <c r="J1045" s="1" t="str">
        <f>IF(A1045="","",IF(#REF!="","",IF(E1045="","",IF(F1045="","",IF(G1045="","",IF(H1045="","",(16-I1045)))))))</f>
        <v/>
      </c>
      <c r="K1045" s="2" t="str">
        <f>IF(A1045="","",IF(#REF!="","",IF(E1045="","",IF(F1045="","",IF(G1045="","",IF(H1045="","",(G1045-E1045)*24)/8+(((H1045-INT(H1045))-(F1045-INT(F1045)))*24/8))))))</f>
        <v/>
      </c>
      <c r="U1045" s="74">
        <f t="shared" ref="U1045" si="1031">COUNTIF(T1045:T1351,3)</f>
        <v>0</v>
      </c>
    </row>
    <row r="1046" spans="10:21" x14ac:dyDescent="0.25">
      <c r="J1046" s="1" t="str">
        <f>IF(A1046="","",IF(#REF!="","",IF(E1046="","",IF(F1046="","",IF(G1046="","",IF(H1046="","",(16-I1046)))))))</f>
        <v/>
      </c>
      <c r="K1046" s="2" t="str">
        <f>IF(A1046="","",IF(#REF!="","",IF(E1046="","",IF(F1046="","",IF(G1046="","",IF(H1046="","",(G1046-E1046)*24)/8+(((H1046-INT(H1046))-(F1046-INT(F1046)))*24/8))))))</f>
        <v/>
      </c>
      <c r="U1046" s="74">
        <f t="shared" ref="U1046" si="1032">COUNTIF(T1046:T1352,1)</f>
        <v>0</v>
      </c>
    </row>
    <row r="1047" spans="10:21" x14ac:dyDescent="0.25">
      <c r="J1047" s="1" t="str">
        <f>IF(A1047="","",IF(#REF!="","",IF(E1047="","",IF(F1047="","",IF(G1047="","",IF(H1047="","",(16-I1047)))))))</f>
        <v/>
      </c>
      <c r="K1047" s="2" t="str">
        <f>IF(A1047="","",IF(#REF!="","",IF(E1047="","",IF(F1047="","",IF(G1047="","",IF(H1047="","",(G1047-E1047)*24)/8+(((H1047-INT(H1047))-(F1047-INT(F1047)))*24/8))))))</f>
        <v/>
      </c>
      <c r="U1047" s="74">
        <f t="shared" ref="U1047" si="1033">COUNTIF(T1047:T1353,2)</f>
        <v>0</v>
      </c>
    </row>
    <row r="1048" spans="10:21" x14ac:dyDescent="0.25">
      <c r="J1048" s="1" t="str">
        <f>IF(A1048="","",IF(#REF!="","",IF(E1048="","",IF(F1048="","",IF(G1048="","",IF(H1048="","",(16-I1048)))))))</f>
        <v/>
      </c>
      <c r="K1048" s="2" t="str">
        <f>IF(A1048="","",IF(#REF!="","",IF(E1048="","",IF(F1048="","",IF(G1048="","",IF(H1048="","",(G1048-E1048)*24)/8+(((H1048-INT(H1048))-(F1048-INT(F1048)))*24/8))))))</f>
        <v/>
      </c>
      <c r="U1048" s="74">
        <f t="shared" ref="U1048" si="1034">COUNTIF(T1048:T1354,3)</f>
        <v>0</v>
      </c>
    </row>
    <row r="1049" spans="10:21" x14ac:dyDescent="0.25">
      <c r="J1049" s="1" t="str">
        <f>IF(A1049="","",IF(#REF!="","",IF(E1049="","",IF(F1049="","",IF(G1049="","",IF(H1049="","",(16-I1049)))))))</f>
        <v/>
      </c>
      <c r="K1049" s="2" t="str">
        <f>IF(A1049="","",IF(#REF!="","",IF(E1049="","",IF(F1049="","",IF(G1049="","",IF(H1049="","",(G1049-E1049)*24)/8+(((H1049-INT(H1049))-(F1049-INT(F1049)))*24/8))))))</f>
        <v/>
      </c>
      <c r="U1049" s="74">
        <f t="shared" ref="U1049" si="1035">COUNTIF(T1049:T1355,1)</f>
        <v>0</v>
      </c>
    </row>
    <row r="1050" spans="10:21" x14ac:dyDescent="0.25">
      <c r="J1050" s="1" t="str">
        <f>IF(A1050="","",IF(#REF!="","",IF(E1050="","",IF(F1050="","",IF(G1050="","",IF(H1050="","",(16-I1050)))))))</f>
        <v/>
      </c>
      <c r="K1050" s="2" t="str">
        <f>IF(A1050="","",IF(#REF!="","",IF(E1050="","",IF(F1050="","",IF(G1050="","",IF(H1050="","",(G1050-E1050)*24)/8+(((H1050-INT(H1050))-(F1050-INT(F1050)))*24/8))))))</f>
        <v/>
      </c>
      <c r="U1050" s="74">
        <f t="shared" ref="U1050" si="1036">COUNTIF(T1050:T1356,2)</f>
        <v>0</v>
      </c>
    </row>
    <row r="1051" spans="10:21" x14ac:dyDescent="0.25">
      <c r="J1051" s="1" t="str">
        <f>IF(A1051="","",IF(#REF!="","",IF(E1051="","",IF(F1051="","",IF(G1051="","",IF(H1051="","",(16-I1051)))))))</f>
        <v/>
      </c>
      <c r="K1051" s="2" t="str">
        <f>IF(A1051="","",IF(#REF!="","",IF(E1051="","",IF(F1051="","",IF(G1051="","",IF(H1051="","",(G1051-E1051)*24)/8+(((H1051-INT(H1051))-(F1051-INT(F1051)))*24/8))))))</f>
        <v/>
      </c>
      <c r="U1051" s="74">
        <f t="shared" ref="U1051" si="1037">COUNTIF(T1051:T1357,3)</f>
        <v>0</v>
      </c>
    </row>
    <row r="1052" spans="10:21" x14ac:dyDescent="0.25">
      <c r="J1052" s="1" t="str">
        <f>IF(A1052="","",IF(#REF!="","",IF(E1052="","",IF(F1052="","",IF(G1052="","",IF(H1052="","",(16-I1052)))))))</f>
        <v/>
      </c>
      <c r="K1052" s="2" t="str">
        <f>IF(A1052="","",IF(#REF!="","",IF(E1052="","",IF(F1052="","",IF(G1052="","",IF(H1052="","",(G1052-E1052)*24)/8+(((H1052-INT(H1052))-(F1052-INT(F1052)))*24/8))))))</f>
        <v/>
      </c>
      <c r="U1052" s="74">
        <f t="shared" ref="U1052" si="1038">COUNTIF(T1052:T1358,1)</f>
        <v>0</v>
      </c>
    </row>
    <row r="1053" spans="10:21" x14ac:dyDescent="0.25">
      <c r="J1053" s="1" t="str">
        <f>IF(A1053="","",IF(#REF!="","",IF(E1053="","",IF(F1053="","",IF(G1053="","",IF(H1053="","",(16-I1053)))))))</f>
        <v/>
      </c>
      <c r="K1053" s="2" t="str">
        <f>IF(A1053="","",IF(#REF!="","",IF(E1053="","",IF(F1053="","",IF(G1053="","",IF(H1053="","",(G1053-E1053)*24)/8+(((H1053-INT(H1053))-(F1053-INT(F1053)))*24/8))))))</f>
        <v/>
      </c>
      <c r="U1053" s="74">
        <f t="shared" ref="U1053" si="1039">COUNTIF(T1053:T1359,2)</f>
        <v>0</v>
      </c>
    </row>
    <row r="1054" spans="10:21" x14ac:dyDescent="0.25">
      <c r="J1054" s="1" t="str">
        <f>IF(A1054="","",IF(#REF!="","",IF(E1054="","",IF(F1054="","",IF(G1054="","",IF(H1054="","",(16-I1054)))))))</f>
        <v/>
      </c>
      <c r="K1054" s="2" t="str">
        <f>IF(A1054="","",IF(#REF!="","",IF(E1054="","",IF(F1054="","",IF(G1054="","",IF(H1054="","",(G1054-E1054)*24)/8+(((H1054-INT(H1054))-(F1054-INT(F1054)))*24/8))))))</f>
        <v/>
      </c>
      <c r="U1054" s="74">
        <f t="shared" ref="U1054" si="1040">COUNTIF(T1054:T1360,3)</f>
        <v>0</v>
      </c>
    </row>
    <row r="1055" spans="10:21" x14ac:dyDescent="0.25">
      <c r="J1055" s="1" t="str">
        <f>IF(A1055="","",IF(#REF!="","",IF(E1055="","",IF(F1055="","",IF(G1055="","",IF(H1055="","",(16-I1055)))))))</f>
        <v/>
      </c>
      <c r="K1055" s="2" t="str">
        <f>IF(A1055="","",IF(#REF!="","",IF(E1055="","",IF(F1055="","",IF(G1055="","",IF(H1055="","",(G1055-E1055)*24)/8+(((H1055-INT(H1055))-(F1055-INT(F1055)))*24/8))))))</f>
        <v/>
      </c>
      <c r="U1055" s="74">
        <f t="shared" ref="U1055" si="1041">COUNTIF(T1055:T1361,1)</f>
        <v>0</v>
      </c>
    </row>
    <row r="1056" spans="10:21" x14ac:dyDescent="0.25">
      <c r="J1056" s="1" t="str">
        <f>IF(A1056="","",IF(#REF!="","",IF(E1056="","",IF(F1056="","",IF(G1056="","",IF(H1056="","",(16-I1056)))))))</f>
        <v/>
      </c>
      <c r="K1056" s="2" t="str">
        <f>IF(A1056="","",IF(#REF!="","",IF(E1056="","",IF(F1056="","",IF(G1056="","",IF(H1056="","",(G1056-E1056)*24)/8+(((H1056-INT(H1056))-(F1056-INT(F1056)))*24/8))))))</f>
        <v/>
      </c>
      <c r="U1056" s="74">
        <f t="shared" ref="U1056" si="1042">COUNTIF(T1056:T1362,2)</f>
        <v>0</v>
      </c>
    </row>
    <row r="1057" spans="10:21" x14ac:dyDescent="0.25">
      <c r="J1057" s="1" t="str">
        <f>IF(A1057="","",IF(#REF!="","",IF(E1057="","",IF(F1057="","",IF(G1057="","",IF(H1057="","",(16-I1057)))))))</f>
        <v/>
      </c>
      <c r="K1057" s="2" t="str">
        <f>IF(A1057="","",IF(#REF!="","",IF(E1057="","",IF(F1057="","",IF(G1057="","",IF(H1057="","",(G1057-E1057)*24)/8+(((H1057-INT(H1057))-(F1057-INT(F1057)))*24/8))))))</f>
        <v/>
      </c>
      <c r="U1057" s="74">
        <f t="shared" ref="U1057" si="1043">COUNTIF(T1057:T1363,3)</f>
        <v>0</v>
      </c>
    </row>
    <row r="1058" spans="10:21" x14ac:dyDescent="0.25">
      <c r="J1058" s="1" t="str">
        <f>IF(A1058="","",IF(#REF!="","",IF(E1058="","",IF(F1058="","",IF(G1058="","",IF(H1058="","",(16-I1058)))))))</f>
        <v/>
      </c>
      <c r="K1058" s="2" t="str">
        <f>IF(A1058="","",IF(#REF!="","",IF(E1058="","",IF(F1058="","",IF(G1058="","",IF(H1058="","",(G1058-E1058)*24)/8+(((H1058-INT(H1058))-(F1058-INT(F1058)))*24/8))))))</f>
        <v/>
      </c>
      <c r="U1058" s="74">
        <f t="shared" ref="U1058" si="1044">COUNTIF(T1058:T1364,1)</f>
        <v>0</v>
      </c>
    </row>
    <row r="1059" spans="10:21" x14ac:dyDescent="0.25">
      <c r="J1059" s="1" t="str">
        <f>IF(A1059="","",IF(#REF!="","",IF(E1059="","",IF(F1059="","",IF(G1059="","",IF(H1059="","",(16-I1059)))))))</f>
        <v/>
      </c>
      <c r="K1059" s="2" t="str">
        <f>IF(A1059="","",IF(#REF!="","",IF(E1059="","",IF(F1059="","",IF(G1059="","",IF(H1059="","",(G1059-E1059)*24)/8+(((H1059-INT(H1059))-(F1059-INT(F1059)))*24/8))))))</f>
        <v/>
      </c>
      <c r="U1059" s="74">
        <f t="shared" ref="U1059" si="1045">COUNTIF(T1059:T1365,2)</f>
        <v>0</v>
      </c>
    </row>
    <row r="1060" spans="10:21" x14ac:dyDescent="0.25">
      <c r="J1060" s="1" t="str">
        <f>IF(A1060="","",IF(#REF!="","",IF(E1060="","",IF(F1060="","",IF(G1060="","",IF(H1060="","",(16-I1060)))))))</f>
        <v/>
      </c>
      <c r="K1060" s="2" t="str">
        <f>IF(A1060="","",IF(#REF!="","",IF(E1060="","",IF(F1060="","",IF(G1060="","",IF(H1060="","",(G1060-E1060)*24)/8+(((H1060-INT(H1060))-(F1060-INT(F1060)))*24/8))))))</f>
        <v/>
      </c>
      <c r="U1060" s="74">
        <f t="shared" ref="U1060" si="1046">COUNTIF(T1060:T1366,3)</f>
        <v>0</v>
      </c>
    </row>
    <row r="1061" spans="10:21" x14ac:dyDescent="0.25">
      <c r="J1061" s="1" t="str">
        <f>IF(A1061="","",IF(#REF!="","",IF(E1061="","",IF(F1061="","",IF(G1061="","",IF(H1061="","",(16-I1061)))))))</f>
        <v/>
      </c>
      <c r="K1061" s="2" t="str">
        <f>IF(A1061="","",IF(#REF!="","",IF(E1061="","",IF(F1061="","",IF(G1061="","",IF(H1061="","",(G1061-E1061)*24)/8+(((H1061-INT(H1061))-(F1061-INT(F1061)))*24/8))))))</f>
        <v/>
      </c>
      <c r="U1061" s="74">
        <f t="shared" ref="U1061" si="1047">COUNTIF(T1061:T1367,1)</f>
        <v>0</v>
      </c>
    </row>
    <row r="1062" spans="10:21" x14ac:dyDescent="0.25">
      <c r="J1062" s="1" t="str">
        <f>IF(A1062="","",IF(#REF!="","",IF(E1062="","",IF(F1062="","",IF(G1062="","",IF(H1062="","",(16-I1062)))))))</f>
        <v/>
      </c>
      <c r="K1062" s="2" t="str">
        <f>IF(A1062="","",IF(#REF!="","",IF(E1062="","",IF(F1062="","",IF(G1062="","",IF(H1062="","",(G1062-E1062)*24)/8+(((H1062-INT(H1062))-(F1062-INT(F1062)))*24/8))))))</f>
        <v/>
      </c>
      <c r="U1062" s="74">
        <f t="shared" ref="U1062" si="1048">COUNTIF(T1062:T1368,2)</f>
        <v>0</v>
      </c>
    </row>
    <row r="1063" spans="10:21" x14ac:dyDescent="0.25">
      <c r="J1063" s="1" t="str">
        <f>IF(A1063="","",IF(#REF!="","",IF(E1063="","",IF(F1063="","",IF(G1063="","",IF(H1063="","",(16-I1063)))))))</f>
        <v/>
      </c>
      <c r="K1063" s="2" t="str">
        <f>IF(A1063="","",IF(#REF!="","",IF(E1063="","",IF(F1063="","",IF(G1063="","",IF(H1063="","",(G1063-E1063)*24)/8+(((H1063-INT(H1063))-(F1063-INT(F1063)))*24/8))))))</f>
        <v/>
      </c>
      <c r="U1063" s="74">
        <f t="shared" ref="U1063" si="1049">COUNTIF(T1063:T1369,3)</f>
        <v>0</v>
      </c>
    </row>
    <row r="1064" spans="10:21" x14ac:dyDescent="0.25">
      <c r="J1064" s="1" t="str">
        <f>IF(A1064="","",IF(#REF!="","",IF(E1064="","",IF(F1064="","",IF(G1064="","",IF(H1064="","",(16-I1064)))))))</f>
        <v/>
      </c>
      <c r="K1064" s="2" t="str">
        <f>IF(A1064="","",IF(#REF!="","",IF(E1064="","",IF(F1064="","",IF(G1064="","",IF(H1064="","",(G1064-E1064)*24)/8+(((H1064-INT(H1064))-(F1064-INT(F1064)))*24/8))))))</f>
        <v/>
      </c>
      <c r="U1064" s="74">
        <f t="shared" ref="U1064" si="1050">COUNTIF(T1064:T1370,1)</f>
        <v>0</v>
      </c>
    </row>
    <row r="1065" spans="10:21" x14ac:dyDescent="0.25">
      <c r="J1065" s="1" t="str">
        <f>IF(A1065="","",IF(#REF!="","",IF(E1065="","",IF(F1065="","",IF(G1065="","",IF(H1065="","",(16-I1065)))))))</f>
        <v/>
      </c>
      <c r="K1065" s="2" t="str">
        <f>IF(A1065="","",IF(#REF!="","",IF(E1065="","",IF(F1065="","",IF(G1065="","",IF(H1065="","",(G1065-E1065)*24)/8+(((H1065-INT(H1065))-(F1065-INT(F1065)))*24/8))))))</f>
        <v/>
      </c>
      <c r="U1065" s="74">
        <f t="shared" ref="U1065" si="1051">COUNTIF(T1065:T1371,2)</f>
        <v>0</v>
      </c>
    </row>
    <row r="1066" spans="10:21" x14ac:dyDescent="0.25">
      <c r="J1066" s="1" t="str">
        <f>IF(A1066="","",IF(#REF!="","",IF(E1066="","",IF(F1066="","",IF(G1066="","",IF(H1066="","",(16-I1066)))))))</f>
        <v/>
      </c>
      <c r="K1066" s="2" t="str">
        <f>IF(A1066="","",IF(#REF!="","",IF(E1066="","",IF(F1066="","",IF(G1066="","",IF(H1066="","",(G1066-E1066)*24)/8+(((H1066-INT(H1066))-(F1066-INT(F1066)))*24/8))))))</f>
        <v/>
      </c>
      <c r="U1066" s="74">
        <f t="shared" ref="U1066" si="1052">COUNTIF(T1066:T1372,3)</f>
        <v>0</v>
      </c>
    </row>
    <row r="1067" spans="10:21" x14ac:dyDescent="0.25">
      <c r="J1067" s="1" t="str">
        <f>IF(A1067="","",IF(#REF!="","",IF(E1067="","",IF(F1067="","",IF(G1067="","",IF(H1067="","",(16-I1067)))))))</f>
        <v/>
      </c>
      <c r="K1067" s="2" t="str">
        <f>IF(A1067="","",IF(#REF!="","",IF(E1067="","",IF(F1067="","",IF(G1067="","",IF(H1067="","",(G1067-E1067)*24)/8+(((H1067-INT(H1067))-(F1067-INT(F1067)))*24/8))))))</f>
        <v/>
      </c>
      <c r="U1067" s="74">
        <f t="shared" ref="U1067" si="1053">COUNTIF(T1067:T1373,1)</f>
        <v>0</v>
      </c>
    </row>
    <row r="1068" spans="10:21" x14ac:dyDescent="0.25">
      <c r="J1068" s="1" t="str">
        <f>IF(A1068="","",IF(#REF!="","",IF(E1068="","",IF(F1068="","",IF(G1068="","",IF(H1068="","",(16-I1068)))))))</f>
        <v/>
      </c>
      <c r="K1068" s="2" t="str">
        <f>IF(A1068="","",IF(#REF!="","",IF(E1068="","",IF(F1068="","",IF(G1068="","",IF(H1068="","",(G1068-E1068)*24)/8+(((H1068-INT(H1068))-(F1068-INT(F1068)))*24/8))))))</f>
        <v/>
      </c>
      <c r="U1068" s="74">
        <f t="shared" ref="U1068" si="1054">COUNTIF(T1068:T1374,2)</f>
        <v>0</v>
      </c>
    </row>
    <row r="1069" spans="10:21" x14ac:dyDescent="0.25">
      <c r="J1069" s="1" t="str">
        <f>IF(A1069="","",IF(#REF!="","",IF(E1069="","",IF(F1069="","",IF(G1069="","",IF(H1069="","",(16-I1069)))))))</f>
        <v/>
      </c>
      <c r="K1069" s="2" t="str">
        <f>IF(A1069="","",IF(#REF!="","",IF(E1069="","",IF(F1069="","",IF(G1069="","",IF(H1069="","",(G1069-E1069)*24)/8+(((H1069-INT(H1069))-(F1069-INT(F1069)))*24/8))))))</f>
        <v/>
      </c>
      <c r="U1069" s="74">
        <f t="shared" ref="U1069" si="1055">COUNTIF(T1069:T1375,3)</f>
        <v>0</v>
      </c>
    </row>
    <row r="1070" spans="10:21" x14ac:dyDescent="0.25">
      <c r="J1070" s="1" t="str">
        <f>IF(A1070="","",IF(#REF!="","",IF(E1070="","",IF(F1070="","",IF(G1070="","",IF(H1070="","",(16-I1070)))))))</f>
        <v/>
      </c>
      <c r="K1070" s="2" t="str">
        <f>IF(A1070="","",IF(#REF!="","",IF(E1070="","",IF(F1070="","",IF(G1070="","",IF(H1070="","",(G1070-E1070)*24)/8+(((H1070-INT(H1070))-(F1070-INT(F1070)))*24/8))))))</f>
        <v/>
      </c>
      <c r="U1070" s="74">
        <f t="shared" ref="U1070" si="1056">COUNTIF(T1070:T1376,1)</f>
        <v>0</v>
      </c>
    </row>
    <row r="1071" spans="10:21" x14ac:dyDescent="0.25">
      <c r="J1071" s="1" t="str">
        <f>IF(A1071="","",IF(#REF!="","",IF(E1071="","",IF(F1071="","",IF(G1071="","",IF(H1071="","",(16-I1071)))))))</f>
        <v/>
      </c>
      <c r="K1071" s="2" t="str">
        <f>IF(A1071="","",IF(#REF!="","",IF(E1071="","",IF(F1071="","",IF(G1071="","",IF(H1071="","",(G1071-E1071)*24)/8+(((H1071-INT(H1071))-(F1071-INT(F1071)))*24/8))))))</f>
        <v/>
      </c>
      <c r="U1071" s="74">
        <f t="shared" ref="U1071" si="1057">COUNTIF(T1071:T1377,2)</f>
        <v>0</v>
      </c>
    </row>
    <row r="1072" spans="10:21" x14ac:dyDescent="0.25">
      <c r="J1072" s="1" t="str">
        <f>IF(A1072="","",IF(#REF!="","",IF(E1072="","",IF(F1072="","",IF(G1072="","",IF(H1072="","",(16-I1072)))))))</f>
        <v/>
      </c>
      <c r="K1072" s="2" t="str">
        <f>IF(A1072="","",IF(#REF!="","",IF(E1072="","",IF(F1072="","",IF(G1072="","",IF(H1072="","",(G1072-E1072)*24)/8+(((H1072-INT(H1072))-(F1072-INT(F1072)))*24/8))))))</f>
        <v/>
      </c>
      <c r="U1072" s="74">
        <f t="shared" ref="U1072" si="1058">COUNTIF(T1072:T1378,3)</f>
        <v>0</v>
      </c>
    </row>
    <row r="1073" spans="10:21" x14ac:dyDescent="0.25">
      <c r="J1073" s="1" t="str">
        <f>IF(A1073="","",IF(#REF!="","",IF(E1073="","",IF(F1073="","",IF(G1073="","",IF(H1073="","",(16-I1073)))))))</f>
        <v/>
      </c>
      <c r="K1073" s="2" t="str">
        <f>IF(A1073="","",IF(#REF!="","",IF(E1073="","",IF(F1073="","",IF(G1073="","",IF(H1073="","",(G1073-E1073)*24)/8+(((H1073-INT(H1073))-(F1073-INT(F1073)))*24/8))))))</f>
        <v/>
      </c>
      <c r="U1073" s="74">
        <f t="shared" ref="U1073" si="1059">COUNTIF(T1073:T1379,1)</f>
        <v>0</v>
      </c>
    </row>
    <row r="1074" spans="10:21" x14ac:dyDescent="0.25">
      <c r="J1074" s="1" t="str">
        <f>IF(A1074="","",IF(#REF!="","",IF(E1074="","",IF(F1074="","",IF(G1074="","",IF(H1074="","",(16-I1074)))))))</f>
        <v/>
      </c>
      <c r="K1074" s="2" t="str">
        <f>IF(A1074="","",IF(#REF!="","",IF(E1074="","",IF(F1074="","",IF(G1074="","",IF(H1074="","",(G1074-E1074)*24)/8+(((H1074-INT(H1074))-(F1074-INT(F1074)))*24/8))))))</f>
        <v/>
      </c>
      <c r="U1074" s="74">
        <f t="shared" ref="U1074" si="1060">COUNTIF(T1074:T1380,2)</f>
        <v>0</v>
      </c>
    </row>
    <row r="1075" spans="10:21" x14ac:dyDescent="0.25">
      <c r="J1075" s="1" t="str">
        <f>IF(A1075="","",IF(#REF!="","",IF(E1075="","",IF(F1075="","",IF(G1075="","",IF(H1075="","",(16-I1075)))))))</f>
        <v/>
      </c>
      <c r="K1075" s="2" t="str">
        <f>IF(A1075="","",IF(#REF!="","",IF(E1075="","",IF(F1075="","",IF(G1075="","",IF(H1075="","",(G1075-E1075)*24)/8+(((H1075-INT(H1075))-(F1075-INT(F1075)))*24/8))))))</f>
        <v/>
      </c>
      <c r="U1075" s="74">
        <f t="shared" ref="U1075" si="1061">COUNTIF(T1075:T1381,3)</f>
        <v>0</v>
      </c>
    </row>
    <row r="1076" spans="10:21" x14ac:dyDescent="0.25">
      <c r="J1076" s="1" t="str">
        <f>IF(A1076="","",IF(#REF!="","",IF(E1076="","",IF(F1076="","",IF(G1076="","",IF(H1076="","",(16-I1076)))))))</f>
        <v/>
      </c>
      <c r="K1076" s="2" t="str">
        <f>IF(A1076="","",IF(#REF!="","",IF(E1076="","",IF(F1076="","",IF(G1076="","",IF(H1076="","",(G1076-E1076)*24)/8+(((H1076-INT(H1076))-(F1076-INT(F1076)))*24/8))))))</f>
        <v/>
      </c>
      <c r="U1076" s="74">
        <f t="shared" ref="U1076" si="1062">COUNTIF(T1076:T1382,1)</f>
        <v>0</v>
      </c>
    </row>
    <row r="1077" spans="10:21" x14ac:dyDescent="0.25">
      <c r="J1077" s="1" t="str">
        <f>IF(A1077="","",IF(#REF!="","",IF(E1077="","",IF(F1077="","",IF(G1077="","",IF(H1077="","",(16-I1077)))))))</f>
        <v/>
      </c>
      <c r="K1077" s="2" t="str">
        <f>IF(A1077="","",IF(#REF!="","",IF(E1077="","",IF(F1077="","",IF(G1077="","",IF(H1077="","",(G1077-E1077)*24)/8+(((H1077-INT(H1077))-(F1077-INT(F1077)))*24/8))))))</f>
        <v/>
      </c>
      <c r="U1077" s="74">
        <f t="shared" ref="U1077" si="1063">COUNTIF(T1077:T1383,2)</f>
        <v>0</v>
      </c>
    </row>
    <row r="1078" spans="10:21" x14ac:dyDescent="0.25">
      <c r="J1078" s="1" t="str">
        <f>IF(A1078="","",IF(#REF!="","",IF(E1078="","",IF(F1078="","",IF(G1078="","",IF(H1078="","",(16-I1078)))))))</f>
        <v/>
      </c>
      <c r="K1078" s="2" t="str">
        <f>IF(A1078="","",IF(#REF!="","",IF(E1078="","",IF(F1078="","",IF(G1078="","",IF(H1078="","",(G1078-E1078)*24)/8+(((H1078-INT(H1078))-(F1078-INT(F1078)))*24/8))))))</f>
        <v/>
      </c>
      <c r="U1078" s="74">
        <f t="shared" ref="U1078" si="1064">COUNTIF(T1078:T1384,3)</f>
        <v>0</v>
      </c>
    </row>
    <row r="1079" spans="10:21" x14ac:dyDescent="0.25">
      <c r="J1079" s="1" t="str">
        <f>IF(A1079="","",IF(#REF!="","",IF(E1079="","",IF(F1079="","",IF(G1079="","",IF(H1079="","",(16-I1079)))))))</f>
        <v/>
      </c>
      <c r="K1079" s="2" t="str">
        <f>IF(A1079="","",IF(#REF!="","",IF(E1079="","",IF(F1079="","",IF(G1079="","",IF(H1079="","",(G1079-E1079)*24)/8+(((H1079-INT(H1079))-(F1079-INT(F1079)))*24/8))))))</f>
        <v/>
      </c>
      <c r="U1079" s="74">
        <f t="shared" ref="U1079" si="1065">COUNTIF(T1079:T1385,1)</f>
        <v>0</v>
      </c>
    </row>
    <row r="1080" spans="10:21" x14ac:dyDescent="0.25">
      <c r="J1080" s="1" t="str">
        <f>IF(A1080="","",IF(#REF!="","",IF(E1080="","",IF(F1080="","",IF(G1080="","",IF(H1080="","",(16-I1080)))))))</f>
        <v/>
      </c>
      <c r="K1080" s="2" t="str">
        <f>IF(A1080="","",IF(#REF!="","",IF(E1080="","",IF(F1080="","",IF(G1080="","",IF(H1080="","",(G1080-E1080)*24)/8+(((H1080-INT(H1080))-(F1080-INT(F1080)))*24/8))))))</f>
        <v/>
      </c>
      <c r="U1080" s="74">
        <f t="shared" ref="U1080" si="1066">COUNTIF(T1080:T1386,2)</f>
        <v>0</v>
      </c>
    </row>
    <row r="1081" spans="10:21" x14ac:dyDescent="0.25">
      <c r="J1081" s="1" t="str">
        <f>IF(A1081="","",IF(#REF!="","",IF(E1081="","",IF(F1081="","",IF(G1081="","",IF(H1081="","",(16-I1081)))))))</f>
        <v/>
      </c>
      <c r="K1081" s="2" t="str">
        <f>IF(A1081="","",IF(#REF!="","",IF(E1081="","",IF(F1081="","",IF(G1081="","",IF(H1081="","",(G1081-E1081)*24)/8+(((H1081-INT(H1081))-(F1081-INT(F1081)))*24/8))))))</f>
        <v/>
      </c>
      <c r="U1081" s="74">
        <f t="shared" ref="U1081" si="1067">COUNTIF(T1081:T1387,3)</f>
        <v>0</v>
      </c>
    </row>
    <row r="1082" spans="10:21" x14ac:dyDescent="0.25">
      <c r="J1082" s="1" t="str">
        <f>IF(A1082="","",IF(#REF!="","",IF(E1082="","",IF(F1082="","",IF(G1082="","",IF(H1082="","",(16-I1082)))))))</f>
        <v/>
      </c>
      <c r="K1082" s="2" t="str">
        <f>IF(A1082="","",IF(#REF!="","",IF(E1082="","",IF(F1082="","",IF(G1082="","",IF(H1082="","",(G1082-E1082)*24)/8+(((H1082-INT(H1082))-(F1082-INT(F1082)))*24/8))))))</f>
        <v/>
      </c>
      <c r="U1082" s="74">
        <f t="shared" ref="U1082" si="1068">COUNTIF(T1082:T1388,1)</f>
        <v>0</v>
      </c>
    </row>
    <row r="1083" spans="10:21" x14ac:dyDescent="0.25">
      <c r="J1083" s="1" t="str">
        <f>IF(A1083="","",IF(#REF!="","",IF(E1083="","",IF(F1083="","",IF(G1083="","",IF(H1083="","",(16-I1083)))))))</f>
        <v/>
      </c>
      <c r="K1083" s="2" t="str">
        <f>IF(A1083="","",IF(#REF!="","",IF(E1083="","",IF(F1083="","",IF(G1083="","",IF(H1083="","",(G1083-E1083)*24)/8+(((H1083-INT(H1083))-(F1083-INT(F1083)))*24/8))))))</f>
        <v/>
      </c>
      <c r="U1083" s="74">
        <f t="shared" ref="U1083" si="1069">COUNTIF(T1083:T1389,2)</f>
        <v>0</v>
      </c>
    </row>
    <row r="1084" spans="10:21" x14ac:dyDescent="0.25">
      <c r="J1084" s="1" t="str">
        <f>IF(A1084="","",IF(#REF!="","",IF(E1084="","",IF(F1084="","",IF(G1084="","",IF(H1084="","",(16-I1084)))))))</f>
        <v/>
      </c>
      <c r="K1084" s="2" t="str">
        <f>IF(A1084="","",IF(#REF!="","",IF(E1084="","",IF(F1084="","",IF(G1084="","",IF(H1084="","",(G1084-E1084)*24)/8+(((H1084-INT(H1084))-(F1084-INT(F1084)))*24/8))))))</f>
        <v/>
      </c>
      <c r="U1084" s="74">
        <f t="shared" ref="U1084" si="1070">COUNTIF(T1084:T1390,3)</f>
        <v>0</v>
      </c>
    </row>
    <row r="1085" spans="10:21" x14ac:dyDescent="0.25">
      <c r="J1085" s="1" t="str">
        <f>IF(A1085="","",IF(#REF!="","",IF(E1085="","",IF(F1085="","",IF(G1085="","",IF(H1085="","",(16-I1085)))))))</f>
        <v/>
      </c>
      <c r="K1085" s="2" t="str">
        <f>IF(A1085="","",IF(#REF!="","",IF(E1085="","",IF(F1085="","",IF(G1085="","",IF(H1085="","",(G1085-E1085)*24)/8+(((H1085-INT(H1085))-(F1085-INT(F1085)))*24/8))))))</f>
        <v/>
      </c>
      <c r="U1085" s="74">
        <f t="shared" ref="U1085" si="1071">COUNTIF(T1085:T1391,1)</f>
        <v>0</v>
      </c>
    </row>
    <row r="1086" spans="10:21" x14ac:dyDescent="0.25">
      <c r="J1086" s="1" t="str">
        <f>IF(A1086="","",IF(#REF!="","",IF(E1086="","",IF(F1086="","",IF(G1086="","",IF(H1086="","",(16-I1086)))))))</f>
        <v/>
      </c>
      <c r="K1086" s="2" t="str">
        <f>IF(A1086="","",IF(#REF!="","",IF(E1086="","",IF(F1086="","",IF(G1086="","",IF(H1086="","",(G1086-E1086)*24)/8+(((H1086-INT(H1086))-(F1086-INT(F1086)))*24/8))))))</f>
        <v/>
      </c>
      <c r="U1086" s="74">
        <f t="shared" ref="U1086" si="1072">COUNTIF(T1086:T1392,2)</f>
        <v>0</v>
      </c>
    </row>
    <row r="1087" spans="10:21" x14ac:dyDescent="0.25">
      <c r="J1087" s="1" t="str">
        <f>IF(A1087="","",IF(#REF!="","",IF(E1087="","",IF(F1087="","",IF(G1087="","",IF(H1087="","",(16-I1087)))))))</f>
        <v/>
      </c>
      <c r="K1087" s="2" t="str">
        <f>IF(A1087="","",IF(#REF!="","",IF(E1087="","",IF(F1087="","",IF(G1087="","",IF(H1087="","",(G1087-E1087)*24)/8+(((H1087-INT(H1087))-(F1087-INT(F1087)))*24/8))))))</f>
        <v/>
      </c>
      <c r="U1087" s="74">
        <f t="shared" ref="U1087" si="1073">COUNTIF(T1087:T1393,3)</f>
        <v>0</v>
      </c>
    </row>
    <row r="1088" spans="10:21" x14ac:dyDescent="0.25">
      <c r="J1088" s="1" t="str">
        <f>IF(A1088="","",IF(#REF!="","",IF(E1088="","",IF(F1088="","",IF(G1088="","",IF(H1088="","",(16-I1088)))))))</f>
        <v/>
      </c>
      <c r="K1088" s="2" t="str">
        <f>IF(A1088="","",IF(#REF!="","",IF(E1088="","",IF(F1088="","",IF(G1088="","",IF(H1088="","",(G1088-E1088)*24)/8+(((H1088-INT(H1088))-(F1088-INT(F1088)))*24/8))))))</f>
        <v/>
      </c>
      <c r="U1088" s="74">
        <f t="shared" ref="U1088" si="1074">COUNTIF(T1088:T1394,1)</f>
        <v>0</v>
      </c>
    </row>
    <row r="1089" spans="10:21" x14ac:dyDescent="0.25">
      <c r="J1089" s="1" t="str">
        <f>IF(A1089="","",IF(#REF!="","",IF(E1089="","",IF(F1089="","",IF(G1089="","",IF(H1089="","",(16-I1089)))))))</f>
        <v/>
      </c>
      <c r="K1089" s="2" t="str">
        <f>IF(A1089="","",IF(#REF!="","",IF(E1089="","",IF(F1089="","",IF(G1089="","",IF(H1089="","",(G1089-E1089)*24)/8+(((H1089-INT(H1089))-(F1089-INT(F1089)))*24/8))))))</f>
        <v/>
      </c>
      <c r="U1089" s="74">
        <f t="shared" ref="U1089" si="1075">COUNTIF(T1089:T1395,2)</f>
        <v>0</v>
      </c>
    </row>
    <row r="1090" spans="10:21" x14ac:dyDescent="0.25">
      <c r="J1090" s="1" t="str">
        <f>IF(A1090="","",IF(#REF!="","",IF(E1090="","",IF(F1090="","",IF(G1090="","",IF(H1090="","",(16-I1090)))))))</f>
        <v/>
      </c>
      <c r="K1090" s="2" t="str">
        <f>IF(A1090="","",IF(#REF!="","",IF(E1090="","",IF(F1090="","",IF(G1090="","",IF(H1090="","",(G1090-E1090)*24)/8+(((H1090-INT(H1090))-(F1090-INT(F1090)))*24/8))))))</f>
        <v/>
      </c>
      <c r="U1090" s="74">
        <f t="shared" ref="U1090" si="1076">COUNTIF(T1090:T1396,3)</f>
        <v>0</v>
      </c>
    </row>
    <row r="1091" spans="10:21" x14ac:dyDescent="0.25">
      <c r="J1091" s="1" t="str">
        <f>IF(A1091="","",IF(#REF!="","",IF(E1091="","",IF(F1091="","",IF(G1091="","",IF(H1091="","",(16-I1091)))))))</f>
        <v/>
      </c>
      <c r="K1091" s="2" t="str">
        <f>IF(A1091="","",IF(#REF!="","",IF(E1091="","",IF(F1091="","",IF(G1091="","",IF(H1091="","",(G1091-E1091)*24)/8+(((H1091-INT(H1091))-(F1091-INT(F1091)))*24/8))))))</f>
        <v/>
      </c>
      <c r="U1091" s="74">
        <f t="shared" ref="U1091" si="1077">COUNTIF(T1091:T1397,1)</f>
        <v>0</v>
      </c>
    </row>
    <row r="1092" spans="10:21" x14ac:dyDescent="0.25">
      <c r="J1092" s="1" t="str">
        <f>IF(A1092="","",IF(#REF!="","",IF(E1092="","",IF(F1092="","",IF(G1092="","",IF(H1092="","",(16-I1092)))))))</f>
        <v/>
      </c>
      <c r="K1092" s="2" t="str">
        <f>IF(A1092="","",IF(#REF!="","",IF(E1092="","",IF(F1092="","",IF(G1092="","",IF(H1092="","",(G1092-E1092)*24)/8+(((H1092-INT(H1092))-(F1092-INT(F1092)))*24/8))))))</f>
        <v/>
      </c>
      <c r="U1092" s="74">
        <f t="shared" ref="U1092" si="1078">COUNTIF(T1092:T1398,2)</f>
        <v>0</v>
      </c>
    </row>
    <row r="1093" spans="10:21" x14ac:dyDescent="0.25">
      <c r="J1093" s="1" t="str">
        <f>IF(A1093="","",IF(#REF!="","",IF(E1093="","",IF(F1093="","",IF(G1093="","",IF(H1093="","",(16-I1093)))))))</f>
        <v/>
      </c>
      <c r="K1093" s="2" t="str">
        <f>IF(A1093="","",IF(#REF!="","",IF(E1093="","",IF(F1093="","",IF(G1093="","",IF(H1093="","",(G1093-E1093)*24)/8+(((H1093-INT(H1093))-(F1093-INT(F1093)))*24/8))))))</f>
        <v/>
      </c>
      <c r="U1093" s="74">
        <f t="shared" ref="U1093" si="1079">COUNTIF(T1093:T1399,3)</f>
        <v>0</v>
      </c>
    </row>
    <row r="1094" spans="10:21" x14ac:dyDescent="0.25">
      <c r="J1094" s="1" t="str">
        <f>IF(A1094="","",IF(#REF!="","",IF(E1094="","",IF(F1094="","",IF(G1094="","",IF(H1094="","",(16-I1094)))))))</f>
        <v/>
      </c>
      <c r="K1094" s="2" t="str">
        <f>IF(A1094="","",IF(#REF!="","",IF(E1094="","",IF(F1094="","",IF(G1094="","",IF(H1094="","",(G1094-E1094)*24)/8+(((H1094-INT(H1094))-(F1094-INT(F1094)))*24/8))))))</f>
        <v/>
      </c>
      <c r="U1094" s="74">
        <f t="shared" ref="U1094" si="1080">COUNTIF(T1094:T1400,1)</f>
        <v>0</v>
      </c>
    </row>
    <row r="1095" spans="10:21" x14ac:dyDescent="0.25">
      <c r="J1095" s="1" t="str">
        <f>IF(A1095="","",IF(#REF!="","",IF(E1095="","",IF(F1095="","",IF(G1095="","",IF(H1095="","",(16-I1095)))))))</f>
        <v/>
      </c>
      <c r="K1095" s="2" t="str">
        <f>IF(A1095="","",IF(#REF!="","",IF(E1095="","",IF(F1095="","",IF(G1095="","",IF(H1095="","",(G1095-E1095)*24)/8+(((H1095-INT(H1095))-(F1095-INT(F1095)))*24/8))))))</f>
        <v/>
      </c>
      <c r="U1095" s="74">
        <f t="shared" ref="U1095" si="1081">COUNTIF(T1095:T1401,2)</f>
        <v>0</v>
      </c>
    </row>
    <row r="1096" spans="10:21" x14ac:dyDescent="0.25">
      <c r="J1096" s="1" t="str">
        <f>IF(A1096="","",IF(#REF!="","",IF(E1096="","",IF(F1096="","",IF(G1096="","",IF(H1096="","",(16-I1096)))))))</f>
        <v/>
      </c>
      <c r="K1096" s="2" t="str">
        <f>IF(A1096="","",IF(#REF!="","",IF(E1096="","",IF(F1096="","",IF(G1096="","",IF(H1096="","",(G1096-E1096)*24)/8+(((H1096-INT(H1096))-(F1096-INT(F1096)))*24/8))))))</f>
        <v/>
      </c>
      <c r="U1096" s="74">
        <f t="shared" ref="U1096" si="1082">COUNTIF(T1096:T1402,3)</f>
        <v>0</v>
      </c>
    </row>
    <row r="1097" spans="10:21" x14ac:dyDescent="0.25">
      <c r="J1097" s="1" t="str">
        <f>IF(A1097="","",IF(#REF!="","",IF(E1097="","",IF(F1097="","",IF(G1097="","",IF(H1097="","",(16-I1097)))))))</f>
        <v/>
      </c>
      <c r="K1097" s="2" t="str">
        <f>IF(A1097="","",IF(#REF!="","",IF(E1097="","",IF(F1097="","",IF(G1097="","",IF(H1097="","",(G1097-E1097)*24)/8+(((H1097-INT(H1097))-(F1097-INT(F1097)))*24/8))))))</f>
        <v/>
      </c>
      <c r="U1097" s="74">
        <f t="shared" ref="U1097" si="1083">COUNTIF(T1097:T1403,1)</f>
        <v>0</v>
      </c>
    </row>
    <row r="1098" spans="10:21" x14ac:dyDescent="0.25">
      <c r="J1098" s="1" t="str">
        <f>IF(A1098="","",IF(#REF!="","",IF(E1098="","",IF(F1098="","",IF(G1098="","",IF(H1098="","",(16-I1098)))))))</f>
        <v/>
      </c>
      <c r="K1098" s="2" t="str">
        <f>IF(A1098="","",IF(#REF!="","",IF(E1098="","",IF(F1098="","",IF(G1098="","",IF(H1098="","",(G1098-E1098)*24)/8+(((H1098-INT(H1098))-(F1098-INT(F1098)))*24/8))))))</f>
        <v/>
      </c>
      <c r="U1098" s="74">
        <f t="shared" ref="U1098" si="1084">COUNTIF(T1098:T1404,2)</f>
        <v>0</v>
      </c>
    </row>
    <row r="1099" spans="10:21" x14ac:dyDescent="0.25">
      <c r="J1099" s="1" t="str">
        <f>IF(A1099="","",IF(#REF!="","",IF(E1099="","",IF(F1099="","",IF(G1099="","",IF(H1099="","",(16-I1099)))))))</f>
        <v/>
      </c>
      <c r="K1099" s="2" t="str">
        <f>IF(A1099="","",IF(#REF!="","",IF(E1099="","",IF(F1099="","",IF(G1099="","",IF(H1099="","",(G1099-E1099)*24)/8+(((H1099-INT(H1099))-(F1099-INT(F1099)))*24/8))))))</f>
        <v/>
      </c>
      <c r="U1099" s="74">
        <f t="shared" ref="U1099" si="1085">COUNTIF(T1099:T1405,3)</f>
        <v>0</v>
      </c>
    </row>
    <row r="1100" spans="10:21" x14ac:dyDescent="0.25">
      <c r="J1100" s="1" t="str">
        <f>IF(A1100="","",IF(#REF!="","",IF(E1100="","",IF(F1100="","",IF(G1100="","",IF(H1100="","",(16-I1100)))))))</f>
        <v/>
      </c>
      <c r="K1100" s="2" t="str">
        <f>IF(A1100="","",IF(#REF!="","",IF(E1100="","",IF(F1100="","",IF(G1100="","",IF(H1100="","",(G1100-E1100)*24)/8+(((H1100-INT(H1100))-(F1100-INT(F1100)))*24/8))))))</f>
        <v/>
      </c>
      <c r="U1100" s="74">
        <f t="shared" ref="U1100" si="1086">COUNTIF(T1100:T1406,1)</f>
        <v>0</v>
      </c>
    </row>
    <row r="1101" spans="10:21" x14ac:dyDescent="0.25">
      <c r="J1101" s="1" t="str">
        <f>IF(A1101="","",IF(#REF!="","",IF(E1101="","",IF(F1101="","",IF(G1101="","",IF(H1101="","",(16-I1101)))))))</f>
        <v/>
      </c>
      <c r="K1101" s="2" t="str">
        <f>IF(A1101="","",IF(#REF!="","",IF(E1101="","",IF(F1101="","",IF(G1101="","",IF(H1101="","",(G1101-E1101)*24)/8+(((H1101-INT(H1101))-(F1101-INT(F1101)))*24/8))))))</f>
        <v/>
      </c>
      <c r="U1101" s="74">
        <f t="shared" ref="U1101" si="1087">COUNTIF(T1101:T1407,2)</f>
        <v>0</v>
      </c>
    </row>
    <row r="1102" spans="10:21" x14ac:dyDescent="0.25">
      <c r="J1102" s="1" t="str">
        <f>IF(A1102="","",IF(#REF!="","",IF(E1102="","",IF(F1102="","",IF(G1102="","",IF(H1102="","",(16-I1102)))))))</f>
        <v/>
      </c>
      <c r="K1102" s="2" t="str">
        <f>IF(A1102="","",IF(#REF!="","",IF(E1102="","",IF(F1102="","",IF(G1102="","",IF(H1102="","",(G1102-E1102)*24)/8+(((H1102-INT(H1102))-(F1102-INT(F1102)))*24/8))))))</f>
        <v/>
      </c>
      <c r="U1102" s="74">
        <f t="shared" ref="U1102" si="1088">COUNTIF(T1102:T1408,3)</f>
        <v>0</v>
      </c>
    </row>
    <row r="1103" spans="10:21" x14ac:dyDescent="0.25">
      <c r="J1103" s="1" t="str">
        <f>IF(A1103="","",IF(#REF!="","",IF(E1103="","",IF(F1103="","",IF(G1103="","",IF(H1103="","",(16-I1103)))))))</f>
        <v/>
      </c>
      <c r="K1103" s="2" t="str">
        <f>IF(A1103="","",IF(#REF!="","",IF(E1103="","",IF(F1103="","",IF(G1103="","",IF(H1103="","",(G1103-E1103)*24)/8+(((H1103-INT(H1103))-(F1103-INT(F1103)))*24/8))))))</f>
        <v/>
      </c>
      <c r="U1103" s="74">
        <f t="shared" ref="U1103" si="1089">COUNTIF(T1103:T1409,1)</f>
        <v>0</v>
      </c>
    </row>
    <row r="1104" spans="10:21" x14ac:dyDescent="0.25">
      <c r="J1104" s="1" t="str">
        <f>IF(A1104="","",IF(#REF!="","",IF(E1104="","",IF(F1104="","",IF(G1104="","",IF(H1104="","",(16-I1104)))))))</f>
        <v/>
      </c>
      <c r="K1104" s="2" t="str">
        <f>IF(A1104="","",IF(#REF!="","",IF(E1104="","",IF(F1104="","",IF(G1104="","",IF(H1104="","",(G1104-E1104)*24)/8+(((H1104-INT(H1104))-(F1104-INT(F1104)))*24/8))))))</f>
        <v/>
      </c>
      <c r="U1104" s="74">
        <f t="shared" ref="U1104" si="1090">COUNTIF(T1104:T1410,2)</f>
        <v>0</v>
      </c>
    </row>
    <row r="1105" spans="10:21" x14ac:dyDescent="0.25">
      <c r="J1105" s="1" t="str">
        <f>IF(A1105="","",IF(#REF!="","",IF(E1105="","",IF(F1105="","",IF(G1105="","",IF(H1105="","",(16-I1105)))))))</f>
        <v/>
      </c>
      <c r="K1105" s="2" t="str">
        <f>IF(A1105="","",IF(#REF!="","",IF(E1105="","",IF(F1105="","",IF(G1105="","",IF(H1105="","",(G1105-E1105)*24)/8+(((H1105-INT(H1105))-(F1105-INT(F1105)))*24/8))))))</f>
        <v/>
      </c>
      <c r="U1105" s="74">
        <f t="shared" ref="U1105" si="1091">COUNTIF(T1105:T1411,3)</f>
        <v>0</v>
      </c>
    </row>
    <row r="1106" spans="10:21" x14ac:dyDescent="0.25">
      <c r="J1106" s="1" t="str">
        <f>IF(A1106="","",IF(#REF!="","",IF(E1106="","",IF(F1106="","",IF(G1106="","",IF(H1106="","",(16-I1106)))))))</f>
        <v/>
      </c>
      <c r="K1106" s="2" t="str">
        <f>IF(A1106="","",IF(#REF!="","",IF(E1106="","",IF(F1106="","",IF(G1106="","",IF(H1106="","",(G1106-E1106)*24)/8+(((H1106-INT(H1106))-(F1106-INT(F1106)))*24/8))))))</f>
        <v/>
      </c>
      <c r="U1106" s="74">
        <f t="shared" ref="U1106" si="1092">COUNTIF(T1106:T1412,1)</f>
        <v>0</v>
      </c>
    </row>
    <row r="1107" spans="10:21" x14ac:dyDescent="0.25">
      <c r="J1107" s="1" t="str">
        <f>IF(A1107="","",IF(#REF!="","",IF(E1107="","",IF(F1107="","",IF(G1107="","",IF(H1107="","",(16-I1107)))))))</f>
        <v/>
      </c>
      <c r="K1107" s="2" t="str">
        <f>IF(A1107="","",IF(#REF!="","",IF(E1107="","",IF(F1107="","",IF(G1107="","",IF(H1107="","",(G1107-E1107)*24)/8+(((H1107-INT(H1107))-(F1107-INT(F1107)))*24/8))))))</f>
        <v/>
      </c>
      <c r="U1107" s="74">
        <f t="shared" ref="U1107" si="1093">COUNTIF(T1107:T1413,2)</f>
        <v>0</v>
      </c>
    </row>
    <row r="1108" spans="10:21" x14ac:dyDescent="0.25">
      <c r="J1108" s="1" t="str">
        <f>IF(A1108="","",IF(#REF!="","",IF(E1108="","",IF(F1108="","",IF(G1108="","",IF(H1108="","",(16-I1108)))))))</f>
        <v/>
      </c>
      <c r="K1108" s="2" t="str">
        <f>IF(A1108="","",IF(#REF!="","",IF(E1108="","",IF(F1108="","",IF(G1108="","",IF(H1108="","",(G1108-E1108)*24)/8+(((H1108-INT(H1108))-(F1108-INT(F1108)))*24/8))))))</f>
        <v/>
      </c>
      <c r="U1108" s="74">
        <f t="shared" ref="U1108" si="1094">COUNTIF(T1108:T1414,3)</f>
        <v>0</v>
      </c>
    </row>
    <row r="1109" spans="10:21" x14ac:dyDescent="0.25">
      <c r="J1109" s="1" t="str">
        <f>IF(A1109="","",IF(#REF!="","",IF(E1109="","",IF(F1109="","",IF(G1109="","",IF(H1109="","",(16-I1109)))))))</f>
        <v/>
      </c>
      <c r="K1109" s="2" t="str">
        <f>IF(A1109="","",IF(#REF!="","",IF(E1109="","",IF(F1109="","",IF(G1109="","",IF(H1109="","",(G1109-E1109)*24)/8+(((H1109-INT(H1109))-(F1109-INT(F1109)))*24/8))))))</f>
        <v/>
      </c>
      <c r="U1109" s="74">
        <f t="shared" ref="U1109" si="1095">COUNTIF(T1109:T1415,1)</f>
        <v>0</v>
      </c>
    </row>
    <row r="1110" spans="10:21" x14ac:dyDescent="0.25">
      <c r="J1110" s="1" t="str">
        <f>IF(A1110="","",IF(#REF!="","",IF(E1110="","",IF(F1110="","",IF(G1110="","",IF(H1110="","",(16-I1110)))))))</f>
        <v/>
      </c>
      <c r="K1110" s="2" t="str">
        <f>IF(A1110="","",IF(#REF!="","",IF(E1110="","",IF(F1110="","",IF(G1110="","",IF(H1110="","",(G1110-E1110)*24)/8+(((H1110-INT(H1110))-(F1110-INT(F1110)))*24/8))))))</f>
        <v/>
      </c>
      <c r="U1110" s="74">
        <f t="shared" ref="U1110" si="1096">COUNTIF(T1110:T1416,2)</f>
        <v>0</v>
      </c>
    </row>
    <row r="1111" spans="10:21" x14ac:dyDescent="0.25">
      <c r="J1111" s="1" t="str">
        <f>IF(A1111="","",IF(#REF!="","",IF(E1111="","",IF(F1111="","",IF(G1111="","",IF(H1111="","",(16-I1111)))))))</f>
        <v/>
      </c>
      <c r="K1111" s="2" t="str">
        <f>IF(A1111="","",IF(#REF!="","",IF(E1111="","",IF(F1111="","",IF(G1111="","",IF(H1111="","",(G1111-E1111)*24)/8+(((H1111-INT(H1111))-(F1111-INT(F1111)))*24/8))))))</f>
        <v/>
      </c>
      <c r="U1111" s="74">
        <f t="shared" ref="U1111" si="1097">COUNTIF(T1111:T1417,3)</f>
        <v>0</v>
      </c>
    </row>
    <row r="1112" spans="10:21" x14ac:dyDescent="0.25">
      <c r="J1112" s="1" t="str">
        <f>IF(A1112="","",IF(#REF!="","",IF(E1112="","",IF(F1112="","",IF(G1112="","",IF(H1112="","",(16-I1112)))))))</f>
        <v/>
      </c>
      <c r="K1112" s="2" t="str">
        <f>IF(A1112="","",IF(#REF!="","",IF(E1112="","",IF(F1112="","",IF(G1112="","",IF(H1112="","",(G1112-E1112)*24)/8+(((H1112-INT(H1112))-(F1112-INT(F1112)))*24/8))))))</f>
        <v/>
      </c>
      <c r="U1112" s="74">
        <f t="shared" ref="U1112" si="1098">COUNTIF(T1112:T1418,1)</f>
        <v>0</v>
      </c>
    </row>
    <row r="1113" spans="10:21" x14ac:dyDescent="0.25">
      <c r="J1113" s="1" t="str">
        <f>IF(A1113="","",IF(#REF!="","",IF(E1113="","",IF(F1113="","",IF(G1113="","",IF(H1113="","",(16-I1113)))))))</f>
        <v/>
      </c>
      <c r="K1113" s="2" t="str">
        <f>IF(A1113="","",IF(#REF!="","",IF(E1113="","",IF(F1113="","",IF(G1113="","",IF(H1113="","",(G1113-E1113)*24)/8+(((H1113-INT(H1113))-(F1113-INT(F1113)))*24/8))))))</f>
        <v/>
      </c>
      <c r="U1113" s="74">
        <f t="shared" ref="U1113" si="1099">COUNTIF(T1113:T1419,2)</f>
        <v>0</v>
      </c>
    </row>
    <row r="1114" spans="10:21" x14ac:dyDescent="0.25">
      <c r="J1114" s="1" t="str">
        <f>IF(A1114="","",IF(#REF!="","",IF(E1114="","",IF(F1114="","",IF(G1114="","",IF(H1114="","",(16-I1114)))))))</f>
        <v/>
      </c>
      <c r="K1114" s="2" t="str">
        <f>IF(A1114="","",IF(#REF!="","",IF(E1114="","",IF(F1114="","",IF(G1114="","",IF(H1114="","",(G1114-E1114)*24)/8+(((H1114-INT(H1114))-(F1114-INT(F1114)))*24/8))))))</f>
        <v/>
      </c>
      <c r="U1114" s="74">
        <f t="shared" ref="U1114" si="1100">COUNTIF(T1114:T1420,3)</f>
        <v>0</v>
      </c>
    </row>
    <row r="1115" spans="10:21" x14ac:dyDescent="0.25">
      <c r="J1115" s="1" t="str">
        <f>IF(A1115="","",IF(#REF!="","",IF(E1115="","",IF(F1115="","",IF(G1115="","",IF(H1115="","",(16-I1115)))))))</f>
        <v/>
      </c>
      <c r="K1115" s="2" t="str">
        <f>IF(A1115="","",IF(#REF!="","",IF(E1115="","",IF(F1115="","",IF(G1115="","",IF(H1115="","",(G1115-E1115)*24)/8+(((H1115-INT(H1115))-(F1115-INT(F1115)))*24/8))))))</f>
        <v/>
      </c>
      <c r="U1115" s="74">
        <f t="shared" ref="U1115" si="1101">COUNTIF(T1115:T1421,1)</f>
        <v>0</v>
      </c>
    </row>
    <row r="1116" spans="10:21" x14ac:dyDescent="0.25">
      <c r="J1116" s="1" t="str">
        <f>IF(A1116="","",IF(#REF!="","",IF(E1116="","",IF(F1116="","",IF(G1116="","",IF(H1116="","",(16-I1116)))))))</f>
        <v/>
      </c>
      <c r="K1116" s="2" t="str">
        <f>IF(A1116="","",IF(#REF!="","",IF(E1116="","",IF(F1116="","",IF(G1116="","",IF(H1116="","",(G1116-E1116)*24)/8+(((H1116-INT(H1116))-(F1116-INT(F1116)))*24/8))))))</f>
        <v/>
      </c>
      <c r="U1116" s="74">
        <f t="shared" ref="U1116" si="1102">COUNTIF(T1116:T1422,2)</f>
        <v>0</v>
      </c>
    </row>
    <row r="1117" spans="10:21" x14ac:dyDescent="0.25">
      <c r="J1117" s="1" t="str">
        <f>IF(A1117="","",IF(#REF!="","",IF(E1117="","",IF(F1117="","",IF(G1117="","",IF(H1117="","",(16-I1117)))))))</f>
        <v/>
      </c>
      <c r="K1117" s="2" t="str">
        <f>IF(A1117="","",IF(#REF!="","",IF(E1117="","",IF(F1117="","",IF(G1117="","",IF(H1117="","",(G1117-E1117)*24)/8+(((H1117-INT(H1117))-(F1117-INT(F1117)))*24/8))))))</f>
        <v/>
      </c>
      <c r="U1117" s="74">
        <f t="shared" ref="U1117" si="1103">COUNTIF(T1117:T1423,3)</f>
        <v>0</v>
      </c>
    </row>
    <row r="1118" spans="10:21" x14ac:dyDescent="0.25">
      <c r="J1118" s="1" t="str">
        <f>IF(A1118="","",IF(#REF!="","",IF(E1118="","",IF(F1118="","",IF(G1118="","",IF(H1118="","",(16-I1118)))))))</f>
        <v/>
      </c>
      <c r="K1118" s="2" t="str">
        <f>IF(A1118="","",IF(#REF!="","",IF(E1118="","",IF(F1118="","",IF(G1118="","",IF(H1118="","",(G1118-E1118)*24)/8+(((H1118-INT(H1118))-(F1118-INT(F1118)))*24/8))))))</f>
        <v/>
      </c>
      <c r="U1118" s="74">
        <f t="shared" ref="U1118" si="1104">COUNTIF(T1118:T1424,1)</f>
        <v>0</v>
      </c>
    </row>
    <row r="1119" spans="10:21" x14ac:dyDescent="0.25">
      <c r="J1119" s="1" t="str">
        <f>IF(A1119="","",IF(#REF!="","",IF(E1119="","",IF(F1119="","",IF(G1119="","",IF(H1119="","",(16-I1119)))))))</f>
        <v/>
      </c>
      <c r="K1119" s="2" t="str">
        <f>IF(A1119="","",IF(#REF!="","",IF(E1119="","",IF(F1119="","",IF(G1119="","",IF(H1119="","",(G1119-E1119)*24)/8+(((H1119-INT(H1119))-(F1119-INT(F1119)))*24/8))))))</f>
        <v/>
      </c>
      <c r="U1119" s="74">
        <f t="shared" ref="U1119" si="1105">COUNTIF(T1119:T1425,2)</f>
        <v>0</v>
      </c>
    </row>
    <row r="1120" spans="10:21" x14ac:dyDescent="0.25">
      <c r="J1120" s="1" t="str">
        <f>IF(A1120="","",IF(#REF!="","",IF(E1120="","",IF(F1120="","",IF(G1120="","",IF(H1120="","",(16-I1120)))))))</f>
        <v/>
      </c>
      <c r="K1120" s="2" t="str">
        <f>IF(A1120="","",IF(#REF!="","",IF(E1120="","",IF(F1120="","",IF(G1120="","",IF(H1120="","",(G1120-E1120)*24)/8+(((H1120-INT(H1120))-(F1120-INT(F1120)))*24/8))))))</f>
        <v/>
      </c>
      <c r="U1120" s="74">
        <f t="shared" ref="U1120" si="1106">COUNTIF(T1120:T1426,3)</f>
        <v>0</v>
      </c>
    </row>
    <row r="1121" spans="10:21" x14ac:dyDescent="0.25">
      <c r="J1121" s="1" t="str">
        <f>IF(A1121="","",IF(#REF!="","",IF(E1121="","",IF(F1121="","",IF(G1121="","",IF(H1121="","",(16-I1121)))))))</f>
        <v/>
      </c>
      <c r="K1121" s="2" t="str">
        <f>IF(A1121="","",IF(#REF!="","",IF(E1121="","",IF(F1121="","",IF(G1121="","",IF(H1121="","",(G1121-E1121)*24)/8+(((H1121-INT(H1121))-(F1121-INT(F1121)))*24/8))))))</f>
        <v/>
      </c>
      <c r="U1121" s="74">
        <f t="shared" ref="U1121" si="1107">COUNTIF(T1121:T1427,1)</f>
        <v>0</v>
      </c>
    </row>
    <row r="1122" spans="10:21" x14ac:dyDescent="0.25">
      <c r="J1122" s="1" t="str">
        <f>IF(A1122="","",IF(#REF!="","",IF(E1122="","",IF(F1122="","",IF(G1122="","",IF(H1122="","",(16-I1122)))))))</f>
        <v/>
      </c>
      <c r="K1122" s="2" t="str">
        <f>IF(A1122="","",IF(#REF!="","",IF(E1122="","",IF(F1122="","",IF(G1122="","",IF(H1122="","",(G1122-E1122)*24)/8+(((H1122-INT(H1122))-(F1122-INT(F1122)))*24/8))))))</f>
        <v/>
      </c>
      <c r="U1122" s="74">
        <f t="shared" ref="U1122" si="1108">COUNTIF(T1122:T1428,2)</f>
        <v>0</v>
      </c>
    </row>
    <row r="1123" spans="10:21" x14ac:dyDescent="0.25">
      <c r="J1123" s="1" t="str">
        <f>IF(A1123="","",IF(#REF!="","",IF(E1123="","",IF(F1123="","",IF(G1123="","",IF(H1123="","",(16-I1123)))))))</f>
        <v/>
      </c>
      <c r="K1123" s="2" t="str">
        <f>IF(A1123="","",IF(#REF!="","",IF(E1123="","",IF(F1123="","",IF(G1123="","",IF(H1123="","",(G1123-E1123)*24)/8+(((H1123-INT(H1123))-(F1123-INT(F1123)))*24/8))))))</f>
        <v/>
      </c>
      <c r="U1123" s="74">
        <f t="shared" ref="U1123" si="1109">COUNTIF(T1123:T1429,3)</f>
        <v>0</v>
      </c>
    </row>
    <row r="1124" spans="10:21" x14ac:dyDescent="0.25">
      <c r="J1124" s="1" t="str">
        <f>IF(A1124="","",IF(#REF!="","",IF(E1124="","",IF(F1124="","",IF(G1124="","",IF(H1124="","",(16-I1124)))))))</f>
        <v/>
      </c>
      <c r="K1124" s="2" t="str">
        <f>IF(A1124="","",IF(#REF!="","",IF(E1124="","",IF(F1124="","",IF(G1124="","",IF(H1124="","",(G1124-E1124)*24)/8+(((H1124-INT(H1124))-(F1124-INT(F1124)))*24/8))))))</f>
        <v/>
      </c>
      <c r="U1124" s="74">
        <f t="shared" ref="U1124" si="1110">COUNTIF(T1124:T1430,1)</f>
        <v>0</v>
      </c>
    </row>
    <row r="1125" spans="10:21" x14ac:dyDescent="0.25">
      <c r="J1125" s="1" t="str">
        <f>IF(A1125="","",IF(#REF!="","",IF(E1125="","",IF(F1125="","",IF(G1125="","",IF(H1125="","",(16-I1125)))))))</f>
        <v/>
      </c>
      <c r="K1125" s="2" t="str">
        <f>IF(A1125="","",IF(#REF!="","",IF(E1125="","",IF(F1125="","",IF(G1125="","",IF(H1125="","",(G1125-E1125)*24)/8+(((H1125-INT(H1125))-(F1125-INT(F1125)))*24/8))))))</f>
        <v/>
      </c>
      <c r="U1125" s="74">
        <f t="shared" ref="U1125" si="1111">COUNTIF(T1125:T1431,2)</f>
        <v>0</v>
      </c>
    </row>
    <row r="1126" spans="10:21" x14ac:dyDescent="0.25">
      <c r="J1126" s="1" t="str">
        <f>IF(A1126="","",IF(#REF!="","",IF(E1126="","",IF(F1126="","",IF(G1126="","",IF(H1126="","",(16-I1126)))))))</f>
        <v/>
      </c>
      <c r="K1126" s="2" t="str">
        <f>IF(A1126="","",IF(#REF!="","",IF(E1126="","",IF(F1126="","",IF(G1126="","",IF(H1126="","",(G1126-E1126)*24)/8+(((H1126-INT(H1126))-(F1126-INT(F1126)))*24/8))))))</f>
        <v/>
      </c>
      <c r="U1126" s="74">
        <f t="shared" ref="U1126" si="1112">COUNTIF(T1126:T1432,3)</f>
        <v>0</v>
      </c>
    </row>
    <row r="1127" spans="10:21" x14ac:dyDescent="0.25">
      <c r="J1127" s="1" t="str">
        <f>IF(A1127="","",IF(#REF!="","",IF(E1127="","",IF(F1127="","",IF(G1127="","",IF(H1127="","",(16-I1127)))))))</f>
        <v/>
      </c>
      <c r="K1127" s="2" t="str">
        <f>IF(A1127="","",IF(#REF!="","",IF(E1127="","",IF(F1127="","",IF(G1127="","",IF(H1127="","",(G1127-E1127)*24)/8+(((H1127-INT(H1127))-(F1127-INT(F1127)))*24/8))))))</f>
        <v/>
      </c>
      <c r="U1127" s="74">
        <f t="shared" ref="U1127" si="1113">COUNTIF(T1127:T1433,1)</f>
        <v>0</v>
      </c>
    </row>
    <row r="1128" spans="10:21" x14ac:dyDescent="0.25">
      <c r="J1128" s="1" t="str">
        <f>IF(A1128="","",IF(#REF!="","",IF(E1128="","",IF(F1128="","",IF(G1128="","",IF(H1128="","",(16-I1128)))))))</f>
        <v/>
      </c>
      <c r="K1128" s="2" t="str">
        <f>IF(A1128="","",IF(#REF!="","",IF(E1128="","",IF(F1128="","",IF(G1128="","",IF(H1128="","",(G1128-E1128)*24)/8+(((H1128-INT(H1128))-(F1128-INT(F1128)))*24/8))))))</f>
        <v/>
      </c>
      <c r="U1128" s="74">
        <f t="shared" ref="U1128" si="1114">COUNTIF(T1128:T1434,2)</f>
        <v>0</v>
      </c>
    </row>
    <row r="1129" spans="10:21" x14ac:dyDescent="0.25">
      <c r="J1129" s="1" t="str">
        <f>IF(A1129="","",IF(#REF!="","",IF(E1129="","",IF(F1129="","",IF(G1129="","",IF(H1129="","",(16-I1129)))))))</f>
        <v/>
      </c>
      <c r="K1129" s="2" t="str">
        <f>IF(A1129="","",IF(#REF!="","",IF(E1129="","",IF(F1129="","",IF(G1129="","",IF(H1129="","",(G1129-E1129)*24)/8+(((H1129-INT(H1129))-(F1129-INT(F1129)))*24/8))))))</f>
        <v/>
      </c>
      <c r="U1129" s="74">
        <f t="shared" ref="U1129" si="1115">COUNTIF(T1129:T1435,3)</f>
        <v>0</v>
      </c>
    </row>
    <row r="1130" spans="10:21" x14ac:dyDescent="0.25">
      <c r="J1130" s="1" t="str">
        <f>IF(A1130="","",IF(#REF!="","",IF(E1130="","",IF(F1130="","",IF(G1130="","",IF(H1130="","",(16-I1130)))))))</f>
        <v/>
      </c>
      <c r="K1130" s="2" t="str">
        <f>IF(A1130="","",IF(#REF!="","",IF(E1130="","",IF(F1130="","",IF(G1130="","",IF(H1130="","",(G1130-E1130)*24)/8+(((H1130-INT(H1130))-(F1130-INT(F1130)))*24/8))))))</f>
        <v/>
      </c>
      <c r="U1130" s="74">
        <f t="shared" ref="U1130" si="1116">COUNTIF(T1130:T1436,1)</f>
        <v>0</v>
      </c>
    </row>
    <row r="1131" spans="10:21" x14ac:dyDescent="0.25">
      <c r="J1131" s="1" t="str">
        <f>IF(A1131="","",IF(#REF!="","",IF(E1131="","",IF(F1131="","",IF(G1131="","",IF(H1131="","",(16-I1131)))))))</f>
        <v/>
      </c>
      <c r="K1131" s="2" t="str">
        <f>IF(A1131="","",IF(#REF!="","",IF(E1131="","",IF(F1131="","",IF(G1131="","",IF(H1131="","",(G1131-E1131)*24)/8+(((H1131-INT(H1131))-(F1131-INT(F1131)))*24/8))))))</f>
        <v/>
      </c>
      <c r="U1131" s="74">
        <f t="shared" ref="U1131" si="1117">COUNTIF(T1131:T1437,2)</f>
        <v>0</v>
      </c>
    </row>
    <row r="1132" spans="10:21" x14ac:dyDescent="0.25">
      <c r="J1132" s="1" t="str">
        <f>IF(A1132="","",IF(#REF!="","",IF(E1132="","",IF(F1132="","",IF(G1132="","",IF(H1132="","",(16-I1132)))))))</f>
        <v/>
      </c>
      <c r="K1132" s="2" t="str">
        <f>IF(A1132="","",IF(#REF!="","",IF(E1132="","",IF(F1132="","",IF(G1132="","",IF(H1132="","",(G1132-E1132)*24)/8+(((H1132-INT(H1132))-(F1132-INT(F1132)))*24/8))))))</f>
        <v/>
      </c>
      <c r="U1132" s="74">
        <f t="shared" ref="U1132" si="1118">COUNTIF(T1132:T1438,3)</f>
        <v>0</v>
      </c>
    </row>
    <row r="1133" spans="10:21" x14ac:dyDescent="0.25">
      <c r="J1133" s="1" t="str">
        <f>IF(A1133="","",IF(#REF!="","",IF(E1133="","",IF(F1133="","",IF(G1133="","",IF(H1133="","",(16-I1133)))))))</f>
        <v/>
      </c>
      <c r="K1133" s="2" t="str">
        <f>IF(A1133="","",IF(#REF!="","",IF(E1133="","",IF(F1133="","",IF(G1133="","",IF(H1133="","",(G1133-E1133)*24)/8+(((H1133-INT(H1133))-(F1133-INT(F1133)))*24/8))))))</f>
        <v/>
      </c>
      <c r="U1133" s="74">
        <f t="shared" ref="U1133" si="1119">COUNTIF(T1133:T1439,1)</f>
        <v>0</v>
      </c>
    </row>
    <row r="1134" spans="10:21" x14ac:dyDescent="0.25">
      <c r="J1134" s="1" t="str">
        <f>IF(A1134="","",IF(#REF!="","",IF(E1134="","",IF(F1134="","",IF(G1134="","",IF(H1134="","",(16-I1134)))))))</f>
        <v/>
      </c>
      <c r="K1134" s="2" t="str">
        <f>IF(A1134="","",IF(#REF!="","",IF(E1134="","",IF(F1134="","",IF(G1134="","",IF(H1134="","",(G1134-E1134)*24)/8+(((H1134-INT(H1134))-(F1134-INT(F1134)))*24/8))))))</f>
        <v/>
      </c>
      <c r="U1134" s="74">
        <f t="shared" ref="U1134" si="1120">COUNTIF(T1134:T1440,2)</f>
        <v>0</v>
      </c>
    </row>
    <row r="1135" spans="10:21" x14ac:dyDescent="0.25">
      <c r="J1135" s="1" t="str">
        <f>IF(A1135="","",IF(#REF!="","",IF(E1135="","",IF(F1135="","",IF(G1135="","",IF(H1135="","",(16-I1135)))))))</f>
        <v/>
      </c>
      <c r="K1135" s="2" t="str">
        <f>IF(A1135="","",IF(#REF!="","",IF(E1135="","",IF(F1135="","",IF(G1135="","",IF(H1135="","",(G1135-E1135)*24)/8+(((H1135-INT(H1135))-(F1135-INT(F1135)))*24/8))))))</f>
        <v/>
      </c>
      <c r="U1135" s="74">
        <f t="shared" ref="U1135" si="1121">COUNTIF(T1135:T1441,3)</f>
        <v>0</v>
      </c>
    </row>
    <row r="1136" spans="10:21" x14ac:dyDescent="0.25">
      <c r="J1136" s="1" t="str">
        <f>IF(A1136="","",IF(#REF!="","",IF(E1136="","",IF(F1136="","",IF(G1136="","",IF(H1136="","",(16-I1136)))))))</f>
        <v/>
      </c>
      <c r="K1136" s="2" t="str">
        <f>IF(A1136="","",IF(#REF!="","",IF(E1136="","",IF(F1136="","",IF(G1136="","",IF(H1136="","",(G1136-E1136)*24)/8+(((H1136-INT(H1136))-(F1136-INT(F1136)))*24/8))))))</f>
        <v/>
      </c>
      <c r="U1136" s="74">
        <f t="shared" ref="U1136" si="1122">COUNTIF(T1136:T1442,1)</f>
        <v>0</v>
      </c>
    </row>
    <row r="1137" spans="10:21" x14ac:dyDescent="0.25">
      <c r="J1137" s="1" t="str">
        <f>IF(A1137="","",IF(#REF!="","",IF(E1137="","",IF(F1137="","",IF(G1137="","",IF(H1137="","",(16-I1137)))))))</f>
        <v/>
      </c>
      <c r="K1137" s="2" t="str">
        <f>IF(A1137="","",IF(#REF!="","",IF(E1137="","",IF(F1137="","",IF(G1137="","",IF(H1137="","",(G1137-E1137)*24)/8+(((H1137-INT(H1137))-(F1137-INT(F1137)))*24/8))))))</f>
        <v/>
      </c>
      <c r="U1137" s="74">
        <f t="shared" ref="U1137" si="1123">COUNTIF(T1137:T1443,2)</f>
        <v>0</v>
      </c>
    </row>
    <row r="1138" spans="10:21" x14ac:dyDescent="0.25">
      <c r="J1138" s="1" t="str">
        <f>IF(A1138="","",IF(#REF!="","",IF(E1138="","",IF(F1138="","",IF(G1138="","",IF(H1138="","",(16-I1138)))))))</f>
        <v/>
      </c>
      <c r="K1138" s="2" t="str">
        <f>IF(A1138="","",IF(#REF!="","",IF(E1138="","",IF(F1138="","",IF(G1138="","",IF(H1138="","",(G1138-E1138)*24)/8+(((H1138-INT(H1138))-(F1138-INT(F1138)))*24/8))))))</f>
        <v/>
      </c>
      <c r="U1138" s="74">
        <f t="shared" ref="U1138" si="1124">COUNTIF(T1138:T1444,3)</f>
        <v>0</v>
      </c>
    </row>
    <row r="1139" spans="10:21" x14ac:dyDescent="0.25">
      <c r="J1139" s="1" t="str">
        <f>IF(A1139="","",IF(#REF!="","",IF(E1139="","",IF(F1139="","",IF(G1139="","",IF(H1139="","",(16-I1139)))))))</f>
        <v/>
      </c>
      <c r="K1139" s="2" t="str">
        <f>IF(A1139="","",IF(#REF!="","",IF(E1139="","",IF(F1139="","",IF(G1139="","",IF(H1139="","",(G1139-E1139)*24)/8+(((H1139-INT(H1139))-(F1139-INT(F1139)))*24/8))))))</f>
        <v/>
      </c>
      <c r="U1139" s="74">
        <f t="shared" ref="U1139" si="1125">COUNTIF(T1139:T1445,1)</f>
        <v>0</v>
      </c>
    </row>
    <row r="1140" spans="10:21" x14ac:dyDescent="0.25">
      <c r="J1140" s="1" t="str">
        <f>IF(A1140="","",IF(#REF!="","",IF(E1140="","",IF(F1140="","",IF(G1140="","",IF(H1140="","",(16-I1140)))))))</f>
        <v/>
      </c>
      <c r="K1140" s="2" t="str">
        <f>IF(A1140="","",IF(#REF!="","",IF(E1140="","",IF(F1140="","",IF(G1140="","",IF(H1140="","",(G1140-E1140)*24)/8+(((H1140-INT(H1140))-(F1140-INT(F1140)))*24/8))))))</f>
        <v/>
      </c>
      <c r="U1140" s="74">
        <f t="shared" ref="U1140" si="1126">COUNTIF(T1140:T1446,2)</f>
        <v>0</v>
      </c>
    </row>
    <row r="1141" spans="10:21" x14ac:dyDescent="0.25">
      <c r="J1141" s="1" t="str">
        <f>IF(A1141="","",IF(#REF!="","",IF(E1141="","",IF(F1141="","",IF(G1141="","",IF(H1141="","",(16-I1141)))))))</f>
        <v/>
      </c>
      <c r="K1141" s="2" t="str">
        <f>IF(A1141="","",IF(#REF!="","",IF(E1141="","",IF(F1141="","",IF(G1141="","",IF(H1141="","",(G1141-E1141)*24)/8+(((H1141-INT(H1141))-(F1141-INT(F1141)))*24/8))))))</f>
        <v/>
      </c>
      <c r="U1141" s="74">
        <f t="shared" ref="U1141" si="1127">COUNTIF(T1141:T1447,3)</f>
        <v>0</v>
      </c>
    </row>
    <row r="1142" spans="10:21" x14ac:dyDescent="0.25">
      <c r="J1142" s="1" t="str">
        <f>IF(A1142="","",IF(#REF!="","",IF(E1142="","",IF(F1142="","",IF(G1142="","",IF(H1142="","",(16-I1142)))))))</f>
        <v/>
      </c>
      <c r="K1142" s="2" t="str">
        <f>IF(A1142="","",IF(#REF!="","",IF(E1142="","",IF(F1142="","",IF(G1142="","",IF(H1142="","",(G1142-E1142)*24)/8+(((H1142-INT(H1142))-(F1142-INT(F1142)))*24/8))))))</f>
        <v/>
      </c>
      <c r="U1142" s="74">
        <f t="shared" ref="U1142" si="1128">COUNTIF(T1142:T1448,1)</f>
        <v>0</v>
      </c>
    </row>
    <row r="1143" spans="10:21" x14ac:dyDescent="0.25">
      <c r="J1143" s="1" t="str">
        <f>IF(A1143="","",IF(#REF!="","",IF(E1143="","",IF(F1143="","",IF(G1143="","",IF(H1143="","",(16-I1143)))))))</f>
        <v/>
      </c>
      <c r="K1143" s="2" t="str">
        <f>IF(A1143="","",IF(#REF!="","",IF(E1143="","",IF(F1143="","",IF(G1143="","",IF(H1143="","",(G1143-E1143)*24)/8+(((H1143-INT(H1143))-(F1143-INT(F1143)))*24/8))))))</f>
        <v/>
      </c>
      <c r="U1143" s="74">
        <f t="shared" ref="U1143" si="1129">COUNTIF(T1143:T1449,2)</f>
        <v>0</v>
      </c>
    </row>
    <row r="1144" spans="10:21" x14ac:dyDescent="0.25">
      <c r="J1144" s="1" t="str">
        <f>IF(A1144="","",IF(#REF!="","",IF(E1144="","",IF(F1144="","",IF(G1144="","",IF(H1144="","",(16-I1144)))))))</f>
        <v/>
      </c>
      <c r="K1144" s="2" t="str">
        <f>IF(A1144="","",IF(#REF!="","",IF(E1144="","",IF(F1144="","",IF(G1144="","",IF(H1144="","",(G1144-E1144)*24)/8+(((H1144-INT(H1144))-(F1144-INT(F1144)))*24/8))))))</f>
        <v/>
      </c>
      <c r="U1144" s="74">
        <f t="shared" ref="U1144" si="1130">COUNTIF(T1144:T1450,3)</f>
        <v>0</v>
      </c>
    </row>
    <row r="1145" spans="10:21" x14ac:dyDescent="0.25">
      <c r="J1145" s="1" t="str">
        <f>IF(A1145="","",IF(#REF!="","",IF(E1145="","",IF(F1145="","",IF(G1145="","",IF(H1145="","",(16-I1145)))))))</f>
        <v/>
      </c>
      <c r="K1145" s="2" t="str">
        <f>IF(A1145="","",IF(#REF!="","",IF(E1145="","",IF(F1145="","",IF(G1145="","",IF(H1145="","",(G1145-E1145)*24)/8+(((H1145-INT(H1145))-(F1145-INT(F1145)))*24/8))))))</f>
        <v/>
      </c>
      <c r="U1145" s="74">
        <f t="shared" ref="U1145" si="1131">COUNTIF(T1145:T1451,1)</f>
        <v>0</v>
      </c>
    </row>
    <row r="1146" spans="10:21" x14ac:dyDescent="0.25">
      <c r="J1146" s="1" t="str">
        <f>IF(A1146="","",IF(#REF!="","",IF(E1146="","",IF(F1146="","",IF(G1146="","",IF(H1146="","",(16-I1146)))))))</f>
        <v/>
      </c>
      <c r="K1146" s="2" t="str">
        <f>IF(A1146="","",IF(#REF!="","",IF(E1146="","",IF(F1146="","",IF(G1146="","",IF(H1146="","",(G1146-E1146)*24)/8+(((H1146-INT(H1146))-(F1146-INT(F1146)))*24/8))))))</f>
        <v/>
      </c>
      <c r="U1146" s="74">
        <f t="shared" ref="U1146" si="1132">COUNTIF(T1146:T1452,2)</f>
        <v>0</v>
      </c>
    </row>
    <row r="1147" spans="10:21" x14ac:dyDescent="0.25">
      <c r="J1147" s="1" t="str">
        <f>IF(A1147="","",IF(#REF!="","",IF(E1147="","",IF(F1147="","",IF(G1147="","",IF(H1147="","",(16-I1147)))))))</f>
        <v/>
      </c>
      <c r="K1147" s="2" t="str">
        <f>IF(A1147="","",IF(#REF!="","",IF(E1147="","",IF(F1147="","",IF(G1147="","",IF(H1147="","",(G1147-E1147)*24)/8+(((H1147-INT(H1147))-(F1147-INT(F1147)))*24/8))))))</f>
        <v/>
      </c>
      <c r="U1147" s="74">
        <f t="shared" ref="U1147" si="1133">COUNTIF(T1147:T1453,3)</f>
        <v>0</v>
      </c>
    </row>
    <row r="1148" spans="10:21" x14ac:dyDescent="0.25">
      <c r="J1148" s="1" t="str">
        <f>IF(A1148="","",IF(#REF!="","",IF(E1148="","",IF(F1148="","",IF(G1148="","",IF(H1148="","",(16-I1148)))))))</f>
        <v/>
      </c>
      <c r="K1148" s="2" t="str">
        <f>IF(A1148="","",IF(#REF!="","",IF(E1148="","",IF(F1148="","",IF(G1148="","",IF(H1148="","",(G1148-E1148)*24)/8+(((H1148-INT(H1148))-(F1148-INT(F1148)))*24/8))))))</f>
        <v/>
      </c>
      <c r="U1148" s="74">
        <f t="shared" ref="U1148" si="1134">COUNTIF(T1148:T1454,1)</f>
        <v>0</v>
      </c>
    </row>
    <row r="1149" spans="10:21" x14ac:dyDescent="0.25">
      <c r="J1149" s="1" t="str">
        <f>IF(A1149="","",IF(#REF!="","",IF(E1149="","",IF(F1149="","",IF(G1149="","",IF(H1149="","",(16-I1149)))))))</f>
        <v/>
      </c>
      <c r="K1149" s="2" t="str">
        <f>IF(A1149="","",IF(#REF!="","",IF(E1149="","",IF(F1149="","",IF(G1149="","",IF(H1149="","",(G1149-E1149)*24)/8+(((H1149-INT(H1149))-(F1149-INT(F1149)))*24/8))))))</f>
        <v/>
      </c>
      <c r="U1149" s="74">
        <f t="shared" ref="U1149" si="1135">COUNTIF(T1149:T1455,2)</f>
        <v>0</v>
      </c>
    </row>
    <row r="1150" spans="10:21" x14ac:dyDescent="0.25">
      <c r="J1150" s="1" t="str">
        <f>IF(A1150="","",IF(#REF!="","",IF(E1150="","",IF(F1150="","",IF(G1150="","",IF(H1150="","",(16-I1150)))))))</f>
        <v/>
      </c>
      <c r="K1150" s="2" t="str">
        <f>IF(A1150="","",IF(#REF!="","",IF(E1150="","",IF(F1150="","",IF(G1150="","",IF(H1150="","",(G1150-E1150)*24)/8+(((H1150-INT(H1150))-(F1150-INT(F1150)))*24/8))))))</f>
        <v/>
      </c>
      <c r="U1150" s="74">
        <f t="shared" ref="U1150" si="1136">COUNTIF(T1150:T1456,3)</f>
        <v>0</v>
      </c>
    </row>
    <row r="1151" spans="10:21" x14ac:dyDescent="0.25">
      <c r="J1151" s="1" t="str">
        <f>IF(A1151="","",IF(#REF!="","",IF(E1151="","",IF(F1151="","",IF(G1151="","",IF(H1151="","",(16-I1151)))))))</f>
        <v/>
      </c>
      <c r="K1151" s="2" t="str">
        <f>IF(A1151="","",IF(#REF!="","",IF(E1151="","",IF(F1151="","",IF(G1151="","",IF(H1151="","",(G1151-E1151)*24)/8+(((H1151-INT(H1151))-(F1151-INT(F1151)))*24/8))))))</f>
        <v/>
      </c>
      <c r="U1151" s="74">
        <f t="shared" ref="U1151" si="1137">COUNTIF(T1151:T1457,1)</f>
        <v>0</v>
      </c>
    </row>
    <row r="1152" spans="10:21" x14ac:dyDescent="0.25">
      <c r="J1152" s="1" t="str">
        <f>IF(A1152="","",IF(#REF!="","",IF(E1152="","",IF(F1152="","",IF(G1152="","",IF(H1152="","",(16-I1152)))))))</f>
        <v/>
      </c>
      <c r="K1152" s="2" t="str">
        <f>IF(A1152="","",IF(#REF!="","",IF(E1152="","",IF(F1152="","",IF(G1152="","",IF(H1152="","",(G1152-E1152)*24)/8+(((H1152-INT(H1152))-(F1152-INT(F1152)))*24/8))))))</f>
        <v/>
      </c>
      <c r="U1152" s="74">
        <f t="shared" ref="U1152" si="1138">COUNTIF(T1152:T1458,2)</f>
        <v>0</v>
      </c>
    </row>
    <row r="1153" spans="10:21" x14ac:dyDescent="0.25">
      <c r="J1153" s="1" t="str">
        <f>IF(A1153="","",IF(#REF!="","",IF(E1153="","",IF(F1153="","",IF(G1153="","",IF(H1153="","",(16-I1153)))))))</f>
        <v/>
      </c>
      <c r="K1153" s="2" t="str">
        <f>IF(A1153="","",IF(#REF!="","",IF(E1153="","",IF(F1153="","",IF(G1153="","",IF(H1153="","",(G1153-E1153)*24)/8+(((H1153-INT(H1153))-(F1153-INT(F1153)))*24/8))))))</f>
        <v/>
      </c>
      <c r="U1153" s="74">
        <f t="shared" ref="U1153" si="1139">COUNTIF(T1153:T1459,3)</f>
        <v>0</v>
      </c>
    </row>
    <row r="1154" spans="10:21" x14ac:dyDescent="0.25">
      <c r="J1154" s="1" t="str">
        <f>IF(A1154="","",IF(#REF!="","",IF(E1154="","",IF(F1154="","",IF(G1154="","",IF(H1154="","",(16-I1154)))))))</f>
        <v/>
      </c>
      <c r="K1154" s="2" t="str">
        <f>IF(A1154="","",IF(#REF!="","",IF(E1154="","",IF(F1154="","",IF(G1154="","",IF(H1154="","",(G1154-E1154)*24)/8+(((H1154-INT(H1154))-(F1154-INT(F1154)))*24/8))))))</f>
        <v/>
      </c>
      <c r="U1154" s="74">
        <f t="shared" ref="U1154" si="1140">COUNTIF(T1154:T1460,1)</f>
        <v>0</v>
      </c>
    </row>
    <row r="1155" spans="10:21" x14ac:dyDescent="0.25">
      <c r="J1155" s="1" t="str">
        <f>IF(A1155="","",IF(#REF!="","",IF(E1155="","",IF(F1155="","",IF(G1155="","",IF(H1155="","",(16-I1155)))))))</f>
        <v/>
      </c>
      <c r="K1155" s="2" t="str">
        <f>IF(A1155="","",IF(#REF!="","",IF(E1155="","",IF(F1155="","",IF(G1155="","",IF(H1155="","",(G1155-E1155)*24)/8+(((H1155-INT(H1155))-(F1155-INT(F1155)))*24/8))))))</f>
        <v/>
      </c>
      <c r="U1155" s="74">
        <f t="shared" ref="U1155" si="1141">COUNTIF(T1155:T1461,2)</f>
        <v>0</v>
      </c>
    </row>
    <row r="1156" spans="10:21" x14ac:dyDescent="0.25">
      <c r="J1156" s="1" t="str">
        <f>IF(A1156="","",IF(#REF!="","",IF(E1156="","",IF(F1156="","",IF(G1156="","",IF(H1156="","",(16-I1156)))))))</f>
        <v/>
      </c>
      <c r="K1156" s="2" t="str">
        <f>IF(A1156="","",IF(#REF!="","",IF(E1156="","",IF(F1156="","",IF(G1156="","",IF(H1156="","",(G1156-E1156)*24)/8+(((H1156-INT(H1156))-(F1156-INT(F1156)))*24/8))))))</f>
        <v/>
      </c>
      <c r="U1156" s="74">
        <f t="shared" ref="U1156" si="1142">COUNTIF(T1156:T1462,3)</f>
        <v>0</v>
      </c>
    </row>
    <row r="1157" spans="10:21" x14ac:dyDescent="0.25">
      <c r="J1157" s="1" t="str">
        <f>IF(A1157="","",IF(#REF!="","",IF(E1157="","",IF(F1157="","",IF(G1157="","",IF(H1157="","",(16-I1157)))))))</f>
        <v/>
      </c>
      <c r="K1157" s="2" t="str">
        <f>IF(A1157="","",IF(#REF!="","",IF(E1157="","",IF(F1157="","",IF(G1157="","",IF(H1157="","",(G1157-E1157)*24)/8+(((H1157-INT(H1157))-(F1157-INT(F1157)))*24/8))))))</f>
        <v/>
      </c>
      <c r="U1157" s="74">
        <f t="shared" ref="U1157" si="1143">COUNTIF(T1157:T1463,1)</f>
        <v>0</v>
      </c>
    </row>
    <row r="1158" spans="10:21" x14ac:dyDescent="0.25">
      <c r="J1158" s="1" t="str">
        <f>IF(A1158="","",IF(#REF!="","",IF(E1158="","",IF(F1158="","",IF(G1158="","",IF(H1158="","",(16-I1158)))))))</f>
        <v/>
      </c>
      <c r="K1158" s="2" t="str">
        <f>IF(A1158="","",IF(#REF!="","",IF(E1158="","",IF(F1158="","",IF(G1158="","",IF(H1158="","",(G1158-E1158)*24)/8+(((H1158-INT(H1158))-(F1158-INT(F1158)))*24/8))))))</f>
        <v/>
      </c>
      <c r="U1158" s="74">
        <f t="shared" ref="U1158" si="1144">COUNTIF(T1158:T1464,2)</f>
        <v>0</v>
      </c>
    </row>
    <row r="1159" spans="10:21" x14ac:dyDescent="0.25">
      <c r="J1159" s="1" t="str">
        <f>IF(A1159="","",IF(#REF!="","",IF(E1159="","",IF(F1159="","",IF(G1159="","",IF(H1159="","",(16-I1159)))))))</f>
        <v/>
      </c>
      <c r="K1159" s="2" t="str">
        <f>IF(A1159="","",IF(#REF!="","",IF(E1159="","",IF(F1159="","",IF(G1159="","",IF(H1159="","",(G1159-E1159)*24)/8+(((H1159-INT(H1159))-(F1159-INT(F1159)))*24/8))))))</f>
        <v/>
      </c>
      <c r="U1159" s="74">
        <f t="shared" ref="U1159" si="1145">COUNTIF(T1159:T1465,3)</f>
        <v>0</v>
      </c>
    </row>
    <row r="1160" spans="10:21" x14ac:dyDescent="0.25">
      <c r="J1160" s="1" t="str">
        <f>IF(A1160="","",IF(#REF!="","",IF(E1160="","",IF(F1160="","",IF(G1160="","",IF(H1160="","",(16-I1160)))))))</f>
        <v/>
      </c>
      <c r="K1160" s="2" t="str">
        <f>IF(A1160="","",IF(#REF!="","",IF(E1160="","",IF(F1160="","",IF(G1160="","",IF(H1160="","",(G1160-E1160)*24)/8+(((H1160-INT(H1160))-(F1160-INT(F1160)))*24/8))))))</f>
        <v/>
      </c>
      <c r="U1160" s="74">
        <f t="shared" ref="U1160" si="1146">COUNTIF(T1160:T1466,1)</f>
        <v>0</v>
      </c>
    </row>
    <row r="1161" spans="10:21" x14ac:dyDescent="0.25">
      <c r="J1161" s="1" t="str">
        <f>IF(A1161="","",IF(#REF!="","",IF(E1161="","",IF(F1161="","",IF(G1161="","",IF(H1161="","",(16-I1161)))))))</f>
        <v/>
      </c>
      <c r="K1161" s="2" t="str">
        <f>IF(A1161="","",IF(#REF!="","",IF(E1161="","",IF(F1161="","",IF(G1161="","",IF(H1161="","",(G1161-E1161)*24)/8+(((H1161-INT(H1161))-(F1161-INT(F1161)))*24/8))))))</f>
        <v/>
      </c>
      <c r="U1161" s="74">
        <f t="shared" ref="U1161" si="1147">COUNTIF(T1161:T1467,2)</f>
        <v>0</v>
      </c>
    </row>
    <row r="1162" spans="10:21" x14ac:dyDescent="0.25">
      <c r="J1162" s="1" t="str">
        <f>IF(A1162="","",IF(#REF!="","",IF(E1162="","",IF(F1162="","",IF(G1162="","",IF(H1162="","",(16-I1162)))))))</f>
        <v/>
      </c>
      <c r="K1162" s="2" t="str">
        <f>IF(A1162="","",IF(#REF!="","",IF(E1162="","",IF(F1162="","",IF(G1162="","",IF(H1162="","",(G1162-E1162)*24)/8+(((H1162-INT(H1162))-(F1162-INT(F1162)))*24/8))))))</f>
        <v/>
      </c>
      <c r="U1162" s="74">
        <f t="shared" ref="U1162" si="1148">COUNTIF(T1162:T1468,3)</f>
        <v>0</v>
      </c>
    </row>
    <row r="1163" spans="10:21" x14ac:dyDescent="0.25">
      <c r="J1163" s="1" t="str">
        <f>IF(A1163="","",IF(#REF!="","",IF(E1163="","",IF(F1163="","",IF(G1163="","",IF(H1163="","",(16-I1163)))))))</f>
        <v/>
      </c>
      <c r="K1163" s="2" t="str">
        <f>IF(A1163="","",IF(#REF!="","",IF(E1163="","",IF(F1163="","",IF(G1163="","",IF(H1163="","",(G1163-E1163)*24)/8+(((H1163-INT(H1163))-(F1163-INT(F1163)))*24/8))))))</f>
        <v/>
      </c>
      <c r="U1163" s="74">
        <f t="shared" ref="U1163" si="1149">COUNTIF(T1163:T1469,1)</f>
        <v>0</v>
      </c>
    </row>
    <row r="1164" spans="10:21" x14ac:dyDescent="0.25">
      <c r="J1164" s="1" t="str">
        <f>IF(A1164="","",IF(#REF!="","",IF(E1164="","",IF(F1164="","",IF(G1164="","",IF(H1164="","",(16-I1164)))))))</f>
        <v/>
      </c>
      <c r="K1164" s="2" t="str">
        <f>IF(A1164="","",IF(#REF!="","",IF(E1164="","",IF(F1164="","",IF(G1164="","",IF(H1164="","",(G1164-E1164)*24)/8+(((H1164-INT(H1164))-(F1164-INT(F1164)))*24/8))))))</f>
        <v/>
      </c>
      <c r="U1164" s="74">
        <f t="shared" ref="U1164" si="1150">COUNTIF(T1164:T1470,2)</f>
        <v>0</v>
      </c>
    </row>
    <row r="1165" spans="10:21" x14ac:dyDescent="0.25">
      <c r="J1165" s="1" t="str">
        <f>IF(A1165="","",IF(#REF!="","",IF(E1165="","",IF(F1165="","",IF(G1165="","",IF(H1165="","",(16-I1165)))))))</f>
        <v/>
      </c>
      <c r="K1165" s="2" t="str">
        <f>IF(A1165="","",IF(#REF!="","",IF(E1165="","",IF(F1165="","",IF(G1165="","",IF(H1165="","",(G1165-E1165)*24)/8+(((H1165-INT(H1165))-(F1165-INT(F1165)))*24/8))))))</f>
        <v/>
      </c>
      <c r="U1165" s="74">
        <f t="shared" ref="U1165" si="1151">COUNTIF(T1165:T1471,3)</f>
        <v>0</v>
      </c>
    </row>
    <row r="1166" spans="10:21" x14ac:dyDescent="0.25">
      <c r="J1166" s="1" t="str">
        <f>IF(A1166="","",IF(#REF!="","",IF(E1166="","",IF(F1166="","",IF(G1166="","",IF(H1166="","",(16-I1166)))))))</f>
        <v/>
      </c>
      <c r="K1166" s="2" t="str">
        <f>IF(A1166="","",IF(#REF!="","",IF(E1166="","",IF(F1166="","",IF(G1166="","",IF(H1166="","",(G1166-E1166)*24)/8+(((H1166-INT(H1166))-(F1166-INT(F1166)))*24/8))))))</f>
        <v/>
      </c>
      <c r="U1166" s="74">
        <f t="shared" ref="U1166" si="1152">COUNTIF(T1166:T1472,1)</f>
        <v>0</v>
      </c>
    </row>
    <row r="1167" spans="10:21" x14ac:dyDescent="0.25">
      <c r="J1167" s="1" t="str">
        <f>IF(A1167="","",IF(#REF!="","",IF(E1167="","",IF(F1167="","",IF(G1167="","",IF(H1167="","",(16-I1167)))))))</f>
        <v/>
      </c>
      <c r="K1167" s="2" t="str">
        <f>IF(A1167="","",IF(#REF!="","",IF(E1167="","",IF(F1167="","",IF(G1167="","",IF(H1167="","",(G1167-E1167)*24)/8+(((H1167-INT(H1167))-(F1167-INT(F1167)))*24/8))))))</f>
        <v/>
      </c>
      <c r="U1167" s="74">
        <f t="shared" ref="U1167" si="1153">COUNTIF(T1167:T1473,2)</f>
        <v>0</v>
      </c>
    </row>
    <row r="1168" spans="10:21" x14ac:dyDescent="0.25">
      <c r="J1168" s="1" t="str">
        <f>IF(A1168="","",IF(#REF!="","",IF(E1168="","",IF(F1168="","",IF(G1168="","",IF(H1168="","",(16-I1168)))))))</f>
        <v/>
      </c>
      <c r="K1168" s="2" t="str">
        <f>IF(A1168="","",IF(#REF!="","",IF(E1168="","",IF(F1168="","",IF(G1168="","",IF(H1168="","",(G1168-E1168)*24)/8+(((H1168-INT(H1168))-(F1168-INT(F1168)))*24/8))))))</f>
        <v/>
      </c>
      <c r="U1168" s="74">
        <f t="shared" ref="U1168" si="1154">COUNTIF(T1168:T1474,3)</f>
        <v>0</v>
      </c>
    </row>
    <row r="1169" spans="10:21" x14ac:dyDescent="0.25">
      <c r="J1169" s="1" t="str">
        <f>IF(A1169="","",IF(#REF!="","",IF(E1169="","",IF(F1169="","",IF(G1169="","",IF(H1169="","",(16-I1169)))))))</f>
        <v/>
      </c>
      <c r="K1169" s="2" t="str">
        <f>IF(A1169="","",IF(#REF!="","",IF(E1169="","",IF(F1169="","",IF(G1169="","",IF(H1169="","",(G1169-E1169)*24)/8+(((H1169-INT(H1169))-(F1169-INT(F1169)))*24/8))))))</f>
        <v/>
      </c>
      <c r="U1169" s="74">
        <f t="shared" ref="U1169" si="1155">COUNTIF(T1169:T1475,1)</f>
        <v>0</v>
      </c>
    </row>
    <row r="1170" spans="10:21" x14ac:dyDescent="0.25">
      <c r="J1170" s="1" t="str">
        <f>IF(A1170="","",IF(#REF!="","",IF(E1170="","",IF(F1170="","",IF(G1170="","",IF(H1170="","",(16-I1170)))))))</f>
        <v/>
      </c>
      <c r="K1170" s="2" t="str">
        <f>IF(A1170="","",IF(#REF!="","",IF(E1170="","",IF(F1170="","",IF(G1170="","",IF(H1170="","",(G1170-E1170)*24)/8+(((H1170-INT(H1170))-(F1170-INT(F1170)))*24/8))))))</f>
        <v/>
      </c>
      <c r="U1170" s="74">
        <f t="shared" ref="U1170" si="1156">COUNTIF(T1170:T1476,2)</f>
        <v>0</v>
      </c>
    </row>
    <row r="1171" spans="10:21" x14ac:dyDescent="0.25">
      <c r="J1171" s="1" t="str">
        <f>IF(A1171="","",IF(#REF!="","",IF(E1171="","",IF(F1171="","",IF(G1171="","",IF(H1171="","",(16-I1171)))))))</f>
        <v/>
      </c>
      <c r="K1171" s="2" t="str">
        <f>IF(A1171="","",IF(#REF!="","",IF(E1171="","",IF(F1171="","",IF(G1171="","",IF(H1171="","",(G1171-E1171)*24)/8+(((H1171-INT(H1171))-(F1171-INT(F1171)))*24/8))))))</f>
        <v/>
      </c>
      <c r="U1171" s="74">
        <f t="shared" ref="U1171" si="1157">COUNTIF(T1171:T1477,3)</f>
        <v>0</v>
      </c>
    </row>
    <row r="1172" spans="10:21" x14ac:dyDescent="0.25">
      <c r="J1172" s="1" t="str">
        <f>IF(A1172="","",IF(#REF!="","",IF(E1172="","",IF(F1172="","",IF(G1172="","",IF(H1172="","",(16-I1172)))))))</f>
        <v/>
      </c>
      <c r="K1172" s="2" t="str">
        <f>IF(A1172="","",IF(#REF!="","",IF(E1172="","",IF(F1172="","",IF(G1172="","",IF(H1172="","",(G1172-E1172)*24)/8+(((H1172-INT(H1172))-(F1172-INT(F1172)))*24/8))))))</f>
        <v/>
      </c>
      <c r="U1172" s="74">
        <f t="shared" ref="U1172" si="1158">COUNTIF(T1172:T1478,1)</f>
        <v>0</v>
      </c>
    </row>
    <row r="1173" spans="10:21" x14ac:dyDescent="0.25">
      <c r="J1173" s="1" t="str">
        <f>IF(A1173="","",IF(#REF!="","",IF(E1173="","",IF(F1173="","",IF(G1173="","",IF(H1173="","",(16-I1173)))))))</f>
        <v/>
      </c>
      <c r="K1173" s="2" t="str">
        <f>IF(A1173="","",IF(#REF!="","",IF(E1173="","",IF(F1173="","",IF(G1173="","",IF(H1173="","",(G1173-E1173)*24)/8+(((H1173-INT(H1173))-(F1173-INT(F1173)))*24/8))))))</f>
        <v/>
      </c>
      <c r="U1173" s="74">
        <f t="shared" ref="U1173" si="1159">COUNTIF(T1173:T1479,2)</f>
        <v>0</v>
      </c>
    </row>
    <row r="1174" spans="10:21" x14ac:dyDescent="0.25">
      <c r="J1174" s="1" t="str">
        <f>IF(A1174="","",IF(#REF!="","",IF(E1174="","",IF(F1174="","",IF(G1174="","",IF(H1174="","",(16-I1174)))))))</f>
        <v/>
      </c>
      <c r="K1174" s="2" t="str">
        <f>IF(A1174="","",IF(#REF!="","",IF(E1174="","",IF(F1174="","",IF(G1174="","",IF(H1174="","",(G1174-E1174)*24)/8+(((H1174-INT(H1174))-(F1174-INT(F1174)))*24/8))))))</f>
        <v/>
      </c>
      <c r="U1174" s="74">
        <f t="shared" ref="U1174" si="1160">COUNTIF(T1174:T1480,3)</f>
        <v>0</v>
      </c>
    </row>
    <row r="1175" spans="10:21" x14ac:dyDescent="0.25">
      <c r="J1175" s="1" t="str">
        <f>IF(A1175="","",IF(#REF!="","",IF(E1175="","",IF(F1175="","",IF(G1175="","",IF(H1175="","",(16-I1175)))))))</f>
        <v/>
      </c>
      <c r="K1175" s="2" t="str">
        <f>IF(A1175="","",IF(#REF!="","",IF(E1175="","",IF(F1175="","",IF(G1175="","",IF(H1175="","",(G1175-E1175)*24)/8+(((H1175-INT(H1175))-(F1175-INT(F1175)))*24/8))))))</f>
        <v/>
      </c>
      <c r="U1175" s="74">
        <f t="shared" ref="U1175" si="1161">COUNTIF(T1175:T1481,1)</f>
        <v>0</v>
      </c>
    </row>
    <row r="1176" spans="10:21" x14ac:dyDescent="0.25">
      <c r="J1176" s="1" t="str">
        <f>IF(A1176="","",IF(#REF!="","",IF(E1176="","",IF(F1176="","",IF(G1176="","",IF(H1176="","",(16-I1176)))))))</f>
        <v/>
      </c>
      <c r="K1176" s="2" t="str">
        <f>IF(A1176="","",IF(#REF!="","",IF(E1176="","",IF(F1176="","",IF(G1176="","",IF(H1176="","",(G1176-E1176)*24)/8+(((H1176-INT(H1176))-(F1176-INT(F1176)))*24/8))))))</f>
        <v/>
      </c>
      <c r="U1176" s="74">
        <f t="shared" ref="U1176" si="1162">COUNTIF(T1176:T1482,2)</f>
        <v>0</v>
      </c>
    </row>
    <row r="1177" spans="10:21" x14ac:dyDescent="0.25">
      <c r="J1177" s="1" t="str">
        <f>IF(A1177="","",IF(#REF!="","",IF(E1177="","",IF(F1177="","",IF(G1177="","",IF(H1177="","",(16-I1177)))))))</f>
        <v/>
      </c>
      <c r="K1177" s="2" t="str">
        <f>IF(A1177="","",IF(#REF!="","",IF(E1177="","",IF(F1177="","",IF(G1177="","",IF(H1177="","",(G1177-E1177)*24)/8+(((H1177-INT(H1177))-(F1177-INT(F1177)))*24/8))))))</f>
        <v/>
      </c>
      <c r="U1177" s="74">
        <f t="shared" ref="U1177" si="1163">COUNTIF(T1177:T1483,3)</f>
        <v>0</v>
      </c>
    </row>
    <row r="1178" spans="10:21" x14ac:dyDescent="0.25">
      <c r="J1178" s="1" t="str">
        <f>IF(A1178="","",IF(#REF!="","",IF(E1178="","",IF(F1178="","",IF(G1178="","",IF(H1178="","",(16-I1178)))))))</f>
        <v/>
      </c>
      <c r="K1178" s="2" t="str">
        <f>IF(A1178="","",IF(#REF!="","",IF(E1178="","",IF(F1178="","",IF(G1178="","",IF(H1178="","",(G1178-E1178)*24)/8+(((H1178-INT(H1178))-(F1178-INT(F1178)))*24/8))))))</f>
        <v/>
      </c>
      <c r="U1178" s="74">
        <f t="shared" ref="U1178" si="1164">COUNTIF(T1178:T1484,1)</f>
        <v>0</v>
      </c>
    </row>
    <row r="1179" spans="10:21" x14ac:dyDescent="0.25">
      <c r="J1179" s="1" t="str">
        <f>IF(A1179="","",IF(#REF!="","",IF(E1179="","",IF(F1179="","",IF(G1179="","",IF(H1179="","",(16-I1179)))))))</f>
        <v/>
      </c>
      <c r="K1179" s="2" t="str">
        <f>IF(A1179="","",IF(#REF!="","",IF(E1179="","",IF(F1179="","",IF(G1179="","",IF(H1179="","",(G1179-E1179)*24)/8+(((H1179-INT(H1179))-(F1179-INT(F1179)))*24/8))))))</f>
        <v/>
      </c>
      <c r="U1179" s="74">
        <f t="shared" ref="U1179" si="1165">COUNTIF(T1179:T1485,2)</f>
        <v>0</v>
      </c>
    </row>
    <row r="1180" spans="10:21" x14ac:dyDescent="0.25">
      <c r="J1180" s="1" t="str">
        <f>IF(A1180="","",IF(#REF!="","",IF(E1180="","",IF(F1180="","",IF(G1180="","",IF(H1180="","",(16-I1180)))))))</f>
        <v/>
      </c>
      <c r="K1180" s="2" t="str">
        <f>IF(A1180="","",IF(#REF!="","",IF(E1180="","",IF(F1180="","",IF(G1180="","",IF(H1180="","",(G1180-E1180)*24)/8+(((H1180-INT(H1180))-(F1180-INT(F1180)))*24/8))))))</f>
        <v/>
      </c>
      <c r="U1180" s="74">
        <f t="shared" ref="U1180" si="1166">COUNTIF(T1180:T1486,3)</f>
        <v>0</v>
      </c>
    </row>
    <row r="1181" spans="10:21" x14ac:dyDescent="0.25">
      <c r="J1181" s="1" t="str">
        <f>IF(A1181="","",IF(#REF!="","",IF(E1181="","",IF(F1181="","",IF(G1181="","",IF(H1181="","",(16-I1181)))))))</f>
        <v/>
      </c>
      <c r="K1181" s="2" t="str">
        <f>IF(A1181="","",IF(#REF!="","",IF(E1181="","",IF(F1181="","",IF(G1181="","",IF(H1181="","",(G1181-E1181)*24)/8+(((H1181-INT(H1181))-(F1181-INT(F1181)))*24/8))))))</f>
        <v/>
      </c>
      <c r="U1181" s="74">
        <f t="shared" ref="U1181" si="1167">COUNTIF(T1181:T1487,1)</f>
        <v>0</v>
      </c>
    </row>
    <row r="1182" spans="10:21" x14ac:dyDescent="0.25">
      <c r="J1182" s="1" t="str">
        <f>IF(A1182="","",IF(#REF!="","",IF(E1182="","",IF(F1182="","",IF(G1182="","",IF(H1182="","",(16-I1182)))))))</f>
        <v/>
      </c>
      <c r="K1182" s="2" t="str">
        <f>IF(A1182="","",IF(#REF!="","",IF(E1182="","",IF(F1182="","",IF(G1182="","",IF(H1182="","",(G1182-E1182)*24)/8+(((H1182-INT(H1182))-(F1182-INT(F1182)))*24/8))))))</f>
        <v/>
      </c>
      <c r="U1182" s="74">
        <f t="shared" ref="U1182" si="1168">COUNTIF(T1182:T1488,2)</f>
        <v>0</v>
      </c>
    </row>
    <row r="1183" spans="10:21" x14ac:dyDescent="0.25">
      <c r="J1183" s="1" t="str">
        <f>IF(A1183="","",IF(#REF!="","",IF(E1183="","",IF(F1183="","",IF(G1183="","",IF(H1183="","",(16-I1183)))))))</f>
        <v/>
      </c>
      <c r="K1183" s="2" t="str">
        <f>IF(A1183="","",IF(#REF!="","",IF(E1183="","",IF(F1183="","",IF(G1183="","",IF(H1183="","",(G1183-E1183)*24)/8+(((H1183-INT(H1183))-(F1183-INT(F1183)))*24/8))))))</f>
        <v/>
      </c>
      <c r="U1183" s="74">
        <f t="shared" ref="U1183" si="1169">COUNTIF(T1183:T1489,3)</f>
        <v>0</v>
      </c>
    </row>
    <row r="1184" spans="10:21" x14ac:dyDescent="0.25">
      <c r="J1184" s="1" t="str">
        <f>IF(A1184="","",IF(#REF!="","",IF(E1184="","",IF(F1184="","",IF(G1184="","",IF(H1184="","",(16-I1184)))))))</f>
        <v/>
      </c>
      <c r="K1184" s="2" t="str">
        <f>IF(A1184="","",IF(#REF!="","",IF(E1184="","",IF(F1184="","",IF(G1184="","",IF(H1184="","",(G1184-E1184)*24)/8+(((H1184-INT(H1184))-(F1184-INT(F1184)))*24/8))))))</f>
        <v/>
      </c>
      <c r="U1184" s="74">
        <f t="shared" ref="U1184" si="1170">COUNTIF(T1184:T1490,1)</f>
        <v>0</v>
      </c>
    </row>
    <row r="1185" spans="10:21" x14ac:dyDescent="0.25">
      <c r="J1185" s="1" t="str">
        <f>IF(A1185="","",IF(#REF!="","",IF(E1185="","",IF(F1185="","",IF(G1185="","",IF(H1185="","",(16-I1185)))))))</f>
        <v/>
      </c>
      <c r="K1185" s="2" t="str">
        <f>IF(A1185="","",IF(#REF!="","",IF(E1185="","",IF(F1185="","",IF(G1185="","",IF(H1185="","",(G1185-E1185)*24)/8+(((H1185-INT(H1185))-(F1185-INT(F1185)))*24/8))))))</f>
        <v/>
      </c>
      <c r="U1185" s="74">
        <f t="shared" ref="U1185" si="1171">COUNTIF(T1185:T1491,2)</f>
        <v>0</v>
      </c>
    </row>
    <row r="1186" spans="10:21" x14ac:dyDescent="0.25">
      <c r="J1186" s="1" t="str">
        <f>IF(A1186="","",IF(#REF!="","",IF(E1186="","",IF(F1186="","",IF(G1186="","",IF(H1186="","",(16-I1186)))))))</f>
        <v/>
      </c>
      <c r="K1186" s="2" t="str">
        <f>IF(A1186="","",IF(#REF!="","",IF(E1186="","",IF(F1186="","",IF(G1186="","",IF(H1186="","",(G1186-E1186)*24)/8+(((H1186-INT(H1186))-(F1186-INT(F1186)))*24/8))))))</f>
        <v/>
      </c>
      <c r="U1186" s="74">
        <f t="shared" ref="U1186" si="1172">COUNTIF(T1186:T1492,3)</f>
        <v>0</v>
      </c>
    </row>
    <row r="1187" spans="10:21" x14ac:dyDescent="0.25">
      <c r="J1187" s="1" t="str">
        <f>IF(A1187="","",IF(#REF!="","",IF(E1187="","",IF(F1187="","",IF(G1187="","",IF(H1187="","",(16-I1187)))))))</f>
        <v/>
      </c>
      <c r="K1187" s="2" t="str">
        <f>IF(A1187="","",IF(#REF!="","",IF(E1187="","",IF(F1187="","",IF(G1187="","",IF(H1187="","",(G1187-E1187)*24)/8+(((H1187-INT(H1187))-(F1187-INT(F1187)))*24/8))))))</f>
        <v/>
      </c>
      <c r="U1187" s="74">
        <f t="shared" ref="U1187" si="1173">COUNTIF(T1187:T1493,1)</f>
        <v>0</v>
      </c>
    </row>
    <row r="1188" spans="10:21" x14ac:dyDescent="0.25">
      <c r="J1188" s="1" t="str">
        <f>IF(A1188="","",IF(#REF!="","",IF(E1188="","",IF(F1188="","",IF(G1188="","",IF(H1188="","",(16-I1188)))))))</f>
        <v/>
      </c>
      <c r="K1188" s="2" t="str">
        <f>IF(A1188="","",IF(#REF!="","",IF(E1188="","",IF(F1188="","",IF(G1188="","",IF(H1188="","",(G1188-E1188)*24)/8+(((H1188-INT(H1188))-(F1188-INT(F1188)))*24/8))))))</f>
        <v/>
      </c>
      <c r="U1188" s="74">
        <f t="shared" ref="U1188" si="1174">COUNTIF(T1188:T1494,2)</f>
        <v>0</v>
      </c>
    </row>
    <row r="1189" spans="10:21" x14ac:dyDescent="0.25">
      <c r="J1189" s="1" t="str">
        <f>IF(A1189="","",IF(#REF!="","",IF(E1189="","",IF(F1189="","",IF(G1189="","",IF(H1189="","",(16-I1189)))))))</f>
        <v/>
      </c>
      <c r="K1189" s="2" t="str">
        <f>IF(A1189="","",IF(#REF!="","",IF(E1189="","",IF(F1189="","",IF(G1189="","",IF(H1189="","",(G1189-E1189)*24)/8+(((H1189-INT(H1189))-(F1189-INT(F1189)))*24/8))))))</f>
        <v/>
      </c>
      <c r="U1189" s="74">
        <f t="shared" ref="U1189" si="1175">COUNTIF(T1189:T1495,3)</f>
        <v>0</v>
      </c>
    </row>
    <row r="1190" spans="10:21" x14ac:dyDescent="0.25">
      <c r="J1190" s="1" t="str">
        <f>IF(A1190="","",IF(#REF!="","",IF(E1190="","",IF(F1190="","",IF(G1190="","",IF(H1190="","",(16-I1190)))))))</f>
        <v/>
      </c>
      <c r="K1190" s="2" t="str">
        <f>IF(A1190="","",IF(#REF!="","",IF(E1190="","",IF(F1190="","",IF(G1190="","",IF(H1190="","",(G1190-E1190)*24)/8+(((H1190-INT(H1190))-(F1190-INT(F1190)))*24/8))))))</f>
        <v/>
      </c>
      <c r="U1190" s="74">
        <f t="shared" ref="U1190" si="1176">COUNTIF(T1190:T1496,1)</f>
        <v>0</v>
      </c>
    </row>
    <row r="1191" spans="10:21" x14ac:dyDescent="0.25">
      <c r="J1191" s="1" t="str">
        <f>IF(A1191="","",IF(#REF!="","",IF(E1191="","",IF(F1191="","",IF(G1191="","",IF(H1191="","",(16-I1191)))))))</f>
        <v/>
      </c>
      <c r="K1191" s="2" t="str">
        <f>IF(A1191="","",IF(#REF!="","",IF(E1191="","",IF(F1191="","",IF(G1191="","",IF(H1191="","",(G1191-E1191)*24)/8+(((H1191-INT(H1191))-(F1191-INT(F1191)))*24/8))))))</f>
        <v/>
      </c>
      <c r="U1191" s="74">
        <f t="shared" ref="U1191" si="1177">COUNTIF(T1191:T1497,2)</f>
        <v>0</v>
      </c>
    </row>
    <row r="1192" spans="10:21" x14ac:dyDescent="0.25">
      <c r="J1192" s="1" t="str">
        <f>IF(A1192="","",IF(#REF!="","",IF(E1192="","",IF(F1192="","",IF(G1192="","",IF(H1192="","",(16-I1192)))))))</f>
        <v/>
      </c>
      <c r="K1192" s="2" t="str">
        <f>IF(A1192="","",IF(#REF!="","",IF(E1192="","",IF(F1192="","",IF(G1192="","",IF(H1192="","",(G1192-E1192)*24)/8+(((H1192-INT(H1192))-(F1192-INT(F1192)))*24/8))))))</f>
        <v/>
      </c>
      <c r="U1192" s="74">
        <f t="shared" ref="U1192" si="1178">COUNTIF(T1192:T1498,3)</f>
        <v>0</v>
      </c>
    </row>
    <row r="1193" spans="10:21" x14ac:dyDescent="0.25">
      <c r="J1193" s="1" t="str">
        <f>IF(A1193="","",IF(#REF!="","",IF(E1193="","",IF(F1193="","",IF(G1193="","",IF(H1193="","",(16-I1193)))))))</f>
        <v/>
      </c>
      <c r="K1193" s="2" t="str">
        <f>IF(A1193="","",IF(#REF!="","",IF(E1193="","",IF(F1193="","",IF(G1193="","",IF(H1193="","",(G1193-E1193)*24)/8+(((H1193-INT(H1193))-(F1193-INT(F1193)))*24/8))))))</f>
        <v/>
      </c>
      <c r="U1193" s="74">
        <f t="shared" ref="U1193" si="1179">COUNTIF(T1193:T1499,1)</f>
        <v>0</v>
      </c>
    </row>
    <row r="1194" spans="10:21" x14ac:dyDescent="0.25">
      <c r="J1194" s="1" t="str">
        <f>IF(A1194="","",IF(#REF!="","",IF(E1194="","",IF(F1194="","",IF(G1194="","",IF(H1194="","",(16-I1194)))))))</f>
        <v/>
      </c>
      <c r="K1194" s="2" t="str">
        <f>IF(A1194="","",IF(#REF!="","",IF(E1194="","",IF(F1194="","",IF(G1194="","",IF(H1194="","",(G1194-E1194)*24)/8+(((H1194-INT(H1194))-(F1194-INT(F1194)))*24/8))))))</f>
        <v/>
      </c>
      <c r="U1194" s="74">
        <f t="shared" ref="U1194" si="1180">COUNTIF(T1194:T1500,2)</f>
        <v>0</v>
      </c>
    </row>
    <row r="1195" spans="10:21" x14ac:dyDescent="0.25">
      <c r="J1195" s="1" t="str">
        <f>IF(A1195="","",IF(#REF!="","",IF(E1195="","",IF(F1195="","",IF(G1195="","",IF(H1195="","",(16-I1195)))))))</f>
        <v/>
      </c>
      <c r="K1195" s="2" t="str">
        <f>IF(A1195="","",IF(#REF!="","",IF(E1195="","",IF(F1195="","",IF(G1195="","",IF(H1195="","",(G1195-E1195)*24)/8+(((H1195-INT(H1195))-(F1195-INT(F1195)))*24/8))))))</f>
        <v/>
      </c>
      <c r="U1195" s="74">
        <f t="shared" ref="U1195" si="1181">COUNTIF(T1195:T1501,3)</f>
        <v>0</v>
      </c>
    </row>
    <row r="1196" spans="10:21" x14ac:dyDescent="0.25">
      <c r="J1196" s="1" t="str">
        <f>IF(A1196="","",IF(#REF!="","",IF(E1196="","",IF(F1196="","",IF(G1196="","",IF(H1196="","",(16-I1196)))))))</f>
        <v/>
      </c>
      <c r="K1196" s="2" t="str">
        <f>IF(A1196="","",IF(#REF!="","",IF(E1196="","",IF(F1196="","",IF(G1196="","",IF(H1196="","",(G1196-E1196)*24)/8+(((H1196-INT(H1196))-(F1196-INT(F1196)))*24/8))))))</f>
        <v/>
      </c>
      <c r="U1196" s="74">
        <f t="shared" ref="U1196" si="1182">COUNTIF(T1196:T1502,1)</f>
        <v>0</v>
      </c>
    </row>
    <row r="1197" spans="10:21" x14ac:dyDescent="0.25">
      <c r="J1197" s="1" t="str">
        <f>IF(A1197="","",IF(#REF!="","",IF(E1197="","",IF(F1197="","",IF(G1197="","",IF(H1197="","",(16-I1197)))))))</f>
        <v/>
      </c>
      <c r="K1197" s="2" t="str">
        <f>IF(A1197="","",IF(#REF!="","",IF(E1197="","",IF(F1197="","",IF(G1197="","",IF(H1197="","",(G1197-E1197)*24)/8+(((H1197-INT(H1197))-(F1197-INT(F1197)))*24/8))))))</f>
        <v/>
      </c>
      <c r="U1197" s="74">
        <f t="shared" ref="U1197" si="1183">COUNTIF(T1197:T1503,2)</f>
        <v>0</v>
      </c>
    </row>
    <row r="1198" spans="10:21" x14ac:dyDescent="0.25">
      <c r="J1198" s="1" t="str">
        <f>IF(A1198="","",IF(#REF!="","",IF(E1198="","",IF(F1198="","",IF(G1198="","",IF(H1198="","",(16-I1198)))))))</f>
        <v/>
      </c>
      <c r="K1198" s="2" t="str">
        <f>IF(A1198="","",IF(#REF!="","",IF(E1198="","",IF(F1198="","",IF(G1198="","",IF(H1198="","",(G1198-E1198)*24)/8+(((H1198-INT(H1198))-(F1198-INT(F1198)))*24/8))))))</f>
        <v/>
      </c>
      <c r="U1198" s="74">
        <f t="shared" ref="U1198" si="1184">COUNTIF(T1198:T1504,3)</f>
        <v>0</v>
      </c>
    </row>
    <row r="1199" spans="10:21" x14ac:dyDescent="0.25">
      <c r="J1199" s="1" t="str">
        <f>IF(A1199="","",IF(#REF!="","",IF(E1199="","",IF(F1199="","",IF(G1199="","",IF(H1199="","",(16-I1199)))))))</f>
        <v/>
      </c>
      <c r="K1199" s="2" t="str">
        <f>IF(A1199="","",IF(#REF!="","",IF(E1199="","",IF(F1199="","",IF(G1199="","",IF(H1199="","",(G1199-E1199)*24)/8+(((H1199-INT(H1199))-(F1199-INT(F1199)))*24/8))))))</f>
        <v/>
      </c>
      <c r="U1199" s="74">
        <f t="shared" ref="U1199" si="1185">COUNTIF(T1199:T1505,1)</f>
        <v>0</v>
      </c>
    </row>
    <row r="1200" spans="10:21" x14ac:dyDescent="0.25">
      <c r="J1200" s="1" t="str">
        <f>IF(A1200="","",IF(#REF!="","",IF(E1200="","",IF(F1200="","",IF(G1200="","",IF(H1200="","",(16-I1200)))))))</f>
        <v/>
      </c>
      <c r="K1200" s="2" t="str">
        <f>IF(A1200="","",IF(#REF!="","",IF(E1200="","",IF(F1200="","",IF(G1200="","",IF(H1200="","",(G1200-E1200)*24)/8+(((H1200-INT(H1200))-(F1200-INT(F1200)))*24/8))))))</f>
        <v/>
      </c>
      <c r="U1200" s="74">
        <f t="shared" ref="U1200" si="1186">COUNTIF(T1200:T1506,2)</f>
        <v>0</v>
      </c>
    </row>
    <row r="1201" spans="10:21" x14ac:dyDescent="0.25">
      <c r="J1201" s="1" t="str">
        <f>IF(A1201="","",IF(#REF!="","",IF(E1201="","",IF(F1201="","",IF(G1201="","",IF(H1201="","",(16-I1201)))))))</f>
        <v/>
      </c>
      <c r="K1201" s="2" t="str">
        <f>IF(A1201="","",IF(#REF!="","",IF(E1201="","",IF(F1201="","",IF(G1201="","",IF(H1201="","",(G1201-E1201)*24)/8+(((H1201-INT(H1201))-(F1201-INT(F1201)))*24/8))))))</f>
        <v/>
      </c>
      <c r="U1201" s="74">
        <f t="shared" ref="U1201" si="1187">COUNTIF(T1201:T1507,3)</f>
        <v>0</v>
      </c>
    </row>
    <row r="1202" spans="10:21" x14ac:dyDescent="0.25">
      <c r="J1202" s="1" t="str">
        <f>IF(A1202="","",IF(#REF!="","",IF(E1202="","",IF(F1202="","",IF(G1202="","",IF(H1202="","",(16-I1202)))))))</f>
        <v/>
      </c>
      <c r="K1202" s="2" t="str">
        <f>IF(A1202="","",IF(#REF!="","",IF(E1202="","",IF(F1202="","",IF(G1202="","",IF(H1202="","",(G1202-E1202)*24)/8+(((H1202-INT(H1202))-(F1202-INT(F1202)))*24/8))))))</f>
        <v/>
      </c>
      <c r="U1202" s="74">
        <f t="shared" ref="U1202" si="1188">COUNTIF(T1202:T1508,1)</f>
        <v>0</v>
      </c>
    </row>
    <row r="1203" spans="10:21" x14ac:dyDescent="0.25">
      <c r="J1203" s="1" t="str">
        <f>IF(A1203="","",IF(#REF!="","",IF(E1203="","",IF(F1203="","",IF(G1203="","",IF(H1203="","",(16-I1203)))))))</f>
        <v/>
      </c>
      <c r="K1203" s="2" t="str">
        <f>IF(A1203="","",IF(#REF!="","",IF(E1203="","",IF(F1203="","",IF(G1203="","",IF(H1203="","",(G1203-E1203)*24)/8+(((H1203-INT(H1203))-(F1203-INT(F1203)))*24/8))))))</f>
        <v/>
      </c>
      <c r="U1203" s="74">
        <f t="shared" ref="U1203" si="1189">COUNTIF(T1203:T1509,2)</f>
        <v>0</v>
      </c>
    </row>
    <row r="1204" spans="10:21" x14ac:dyDescent="0.25">
      <c r="J1204" s="1" t="str">
        <f>IF(A1204="","",IF(#REF!="","",IF(E1204="","",IF(F1204="","",IF(G1204="","",IF(H1204="","",(16-I1204)))))))</f>
        <v/>
      </c>
      <c r="K1204" s="2" t="str">
        <f>IF(A1204="","",IF(#REF!="","",IF(E1204="","",IF(F1204="","",IF(G1204="","",IF(H1204="","",(G1204-E1204)*24)/8+(((H1204-INT(H1204))-(F1204-INT(F1204)))*24/8))))))</f>
        <v/>
      </c>
      <c r="U1204" s="74">
        <f t="shared" ref="U1204" si="1190">COUNTIF(T1204:T1510,3)</f>
        <v>0</v>
      </c>
    </row>
    <row r="1205" spans="10:21" x14ac:dyDescent="0.25">
      <c r="J1205" s="1" t="str">
        <f>IF(A1205="","",IF(#REF!="","",IF(E1205="","",IF(F1205="","",IF(G1205="","",IF(H1205="","",(16-I1205)))))))</f>
        <v/>
      </c>
      <c r="K1205" s="2" t="str">
        <f>IF(A1205="","",IF(#REF!="","",IF(E1205="","",IF(F1205="","",IF(G1205="","",IF(H1205="","",(G1205-E1205)*24)/8+(((H1205-INT(H1205))-(F1205-INT(F1205)))*24/8))))))</f>
        <v/>
      </c>
      <c r="U1205" s="74">
        <f t="shared" ref="U1205" si="1191">COUNTIF(T1205:T1511,1)</f>
        <v>0</v>
      </c>
    </row>
    <row r="1206" spans="10:21" x14ac:dyDescent="0.25">
      <c r="J1206" s="1" t="str">
        <f>IF(A1206="","",IF(#REF!="","",IF(E1206="","",IF(F1206="","",IF(G1206="","",IF(H1206="","",(16-I1206)))))))</f>
        <v/>
      </c>
      <c r="K1206" s="2" t="str">
        <f>IF(A1206="","",IF(#REF!="","",IF(E1206="","",IF(F1206="","",IF(G1206="","",IF(H1206="","",(G1206-E1206)*24)/8+(((H1206-INT(H1206))-(F1206-INT(F1206)))*24/8))))))</f>
        <v/>
      </c>
      <c r="U1206" s="74">
        <f t="shared" ref="U1206" si="1192">COUNTIF(T1206:T1512,2)</f>
        <v>0</v>
      </c>
    </row>
    <row r="1207" spans="10:21" x14ac:dyDescent="0.25">
      <c r="J1207" s="1" t="str">
        <f>IF(A1207="","",IF(#REF!="","",IF(E1207="","",IF(F1207="","",IF(G1207="","",IF(H1207="","",(16-I1207)))))))</f>
        <v/>
      </c>
      <c r="K1207" s="2" t="str">
        <f>IF(A1207="","",IF(#REF!="","",IF(E1207="","",IF(F1207="","",IF(G1207="","",IF(H1207="","",(G1207-E1207)*24)/8+(((H1207-INT(H1207))-(F1207-INT(F1207)))*24/8))))))</f>
        <v/>
      </c>
      <c r="U1207" s="74">
        <f t="shared" ref="U1207" si="1193">COUNTIF(T1207:T1513,3)</f>
        <v>0</v>
      </c>
    </row>
    <row r="1208" spans="10:21" x14ac:dyDescent="0.25">
      <c r="J1208" s="1" t="str">
        <f>IF(A1208="","",IF(#REF!="","",IF(E1208="","",IF(F1208="","",IF(G1208="","",IF(H1208="","",(16-I1208)))))))</f>
        <v/>
      </c>
      <c r="K1208" s="2" t="str">
        <f>IF(A1208="","",IF(#REF!="","",IF(E1208="","",IF(F1208="","",IF(G1208="","",IF(H1208="","",(G1208-E1208)*24)/8+(((H1208-INT(H1208))-(F1208-INT(F1208)))*24/8))))))</f>
        <v/>
      </c>
      <c r="U1208" s="74">
        <f t="shared" ref="U1208" si="1194">COUNTIF(T1208:T1514,1)</f>
        <v>0</v>
      </c>
    </row>
    <row r="1209" spans="10:21" x14ac:dyDescent="0.25">
      <c r="J1209" s="1" t="str">
        <f>IF(A1209="","",IF(#REF!="","",IF(E1209="","",IF(F1209="","",IF(G1209="","",IF(H1209="","",(16-I1209)))))))</f>
        <v/>
      </c>
      <c r="K1209" s="2" t="str">
        <f>IF(A1209="","",IF(#REF!="","",IF(E1209="","",IF(F1209="","",IF(G1209="","",IF(H1209="","",(G1209-E1209)*24)/8+(((H1209-INT(H1209))-(F1209-INT(F1209)))*24/8))))))</f>
        <v/>
      </c>
      <c r="U1209" s="74">
        <f t="shared" ref="U1209" si="1195">COUNTIF(T1209:T1515,2)</f>
        <v>0</v>
      </c>
    </row>
    <row r="1210" spans="10:21" x14ac:dyDescent="0.25">
      <c r="J1210" s="1" t="str">
        <f>IF(A1210="","",IF(#REF!="","",IF(E1210="","",IF(F1210="","",IF(G1210="","",IF(H1210="","",(16-I1210)))))))</f>
        <v/>
      </c>
      <c r="K1210" s="2" t="str">
        <f>IF(A1210="","",IF(#REF!="","",IF(E1210="","",IF(F1210="","",IF(G1210="","",IF(H1210="","",(G1210-E1210)*24)/8+(((H1210-INT(H1210))-(F1210-INT(F1210)))*24/8))))))</f>
        <v/>
      </c>
      <c r="U1210" s="74">
        <f t="shared" ref="U1210" si="1196">COUNTIF(T1210:T1516,3)</f>
        <v>0</v>
      </c>
    </row>
    <row r="1211" spans="10:21" x14ac:dyDescent="0.25">
      <c r="J1211" s="1" t="str">
        <f>IF(A1211="","",IF(#REF!="","",IF(E1211="","",IF(F1211="","",IF(G1211="","",IF(H1211="","",(16-I1211)))))))</f>
        <v/>
      </c>
      <c r="K1211" s="2" t="str">
        <f>IF(A1211="","",IF(#REF!="","",IF(E1211="","",IF(F1211="","",IF(G1211="","",IF(H1211="","",(G1211-E1211)*24)/8+(((H1211-INT(H1211))-(F1211-INT(F1211)))*24/8))))))</f>
        <v/>
      </c>
      <c r="U1211" s="74">
        <f t="shared" ref="U1211" si="1197">COUNTIF(T1211:T1517,1)</f>
        <v>0</v>
      </c>
    </row>
    <row r="1212" spans="10:21" x14ac:dyDescent="0.25">
      <c r="J1212" s="1" t="str">
        <f>IF(A1212="","",IF(#REF!="","",IF(E1212="","",IF(F1212="","",IF(G1212="","",IF(H1212="","",(16-I1212)))))))</f>
        <v/>
      </c>
      <c r="K1212" s="2" t="str">
        <f>IF(A1212="","",IF(#REF!="","",IF(E1212="","",IF(F1212="","",IF(G1212="","",IF(H1212="","",(G1212-E1212)*24)/8+(((H1212-INT(H1212))-(F1212-INT(F1212)))*24/8))))))</f>
        <v/>
      </c>
      <c r="U1212" s="74">
        <f t="shared" ref="U1212" si="1198">COUNTIF(T1212:T1518,2)</f>
        <v>0</v>
      </c>
    </row>
    <row r="1213" spans="10:21" x14ac:dyDescent="0.25">
      <c r="J1213" s="1" t="str">
        <f>IF(A1213="","",IF(#REF!="","",IF(E1213="","",IF(F1213="","",IF(G1213="","",IF(H1213="","",(16-I1213)))))))</f>
        <v/>
      </c>
      <c r="K1213" s="2" t="str">
        <f>IF(A1213="","",IF(#REF!="","",IF(E1213="","",IF(F1213="","",IF(G1213="","",IF(H1213="","",(G1213-E1213)*24)/8+(((H1213-INT(H1213))-(F1213-INT(F1213)))*24/8))))))</f>
        <v/>
      </c>
      <c r="U1213" s="74">
        <f t="shared" ref="U1213" si="1199">COUNTIF(T1213:T1519,3)</f>
        <v>0</v>
      </c>
    </row>
    <row r="1214" spans="10:21" x14ac:dyDescent="0.25">
      <c r="J1214" s="1" t="str">
        <f>IF(A1214="","",IF(#REF!="","",IF(E1214="","",IF(F1214="","",IF(G1214="","",IF(H1214="","",(16-I1214)))))))</f>
        <v/>
      </c>
      <c r="K1214" s="2" t="str">
        <f>IF(A1214="","",IF(#REF!="","",IF(E1214="","",IF(F1214="","",IF(G1214="","",IF(H1214="","",(G1214-E1214)*24)/8+(((H1214-INT(H1214))-(F1214-INT(F1214)))*24/8))))))</f>
        <v/>
      </c>
      <c r="U1214" s="74">
        <f t="shared" ref="U1214" si="1200">COUNTIF(T1214:T1520,1)</f>
        <v>0</v>
      </c>
    </row>
    <row r="1215" spans="10:21" x14ac:dyDescent="0.25">
      <c r="J1215" s="1" t="str">
        <f>IF(A1215="","",IF(#REF!="","",IF(E1215="","",IF(F1215="","",IF(G1215="","",IF(H1215="","",(16-I1215)))))))</f>
        <v/>
      </c>
      <c r="K1215" s="2" t="str">
        <f>IF(A1215="","",IF(#REF!="","",IF(E1215="","",IF(F1215="","",IF(G1215="","",IF(H1215="","",(G1215-E1215)*24)/8+(((H1215-INT(H1215))-(F1215-INT(F1215)))*24/8))))))</f>
        <v/>
      </c>
      <c r="U1215" s="74">
        <f t="shared" ref="U1215" si="1201">COUNTIF(T1215:T1521,2)</f>
        <v>0</v>
      </c>
    </row>
    <row r="1216" spans="10:21" x14ac:dyDescent="0.25">
      <c r="J1216" s="1" t="str">
        <f>IF(A1216="","",IF(#REF!="","",IF(E1216="","",IF(F1216="","",IF(G1216="","",IF(H1216="","",(16-I1216)))))))</f>
        <v/>
      </c>
      <c r="K1216" s="2" t="str">
        <f>IF(A1216="","",IF(#REF!="","",IF(E1216="","",IF(F1216="","",IF(G1216="","",IF(H1216="","",(G1216-E1216)*24)/8+(((H1216-INT(H1216))-(F1216-INT(F1216)))*24/8))))))</f>
        <v/>
      </c>
      <c r="U1216" s="74">
        <f t="shared" ref="U1216" si="1202">COUNTIF(T1216:T1522,3)</f>
        <v>0</v>
      </c>
    </row>
    <row r="1217" spans="10:21" x14ac:dyDescent="0.25">
      <c r="J1217" s="1" t="str">
        <f>IF(A1217="","",IF(#REF!="","",IF(E1217="","",IF(F1217="","",IF(G1217="","",IF(H1217="","",(16-I1217)))))))</f>
        <v/>
      </c>
      <c r="K1217" s="2" t="str">
        <f>IF(A1217="","",IF(#REF!="","",IF(E1217="","",IF(F1217="","",IF(G1217="","",IF(H1217="","",(G1217-E1217)*24)/8+(((H1217-INT(H1217))-(F1217-INT(F1217)))*24/8))))))</f>
        <v/>
      </c>
      <c r="U1217" s="74">
        <f t="shared" ref="U1217" si="1203">COUNTIF(T1217:T1523,1)</f>
        <v>0</v>
      </c>
    </row>
    <row r="1218" spans="10:21" x14ac:dyDescent="0.25">
      <c r="J1218" s="1" t="str">
        <f>IF(A1218="","",IF(#REF!="","",IF(E1218="","",IF(F1218="","",IF(G1218="","",IF(H1218="","",(16-I1218)))))))</f>
        <v/>
      </c>
      <c r="K1218" s="2" t="str">
        <f>IF(A1218="","",IF(#REF!="","",IF(E1218="","",IF(F1218="","",IF(G1218="","",IF(H1218="","",(G1218-E1218)*24)/8+(((H1218-INT(H1218))-(F1218-INT(F1218)))*24/8))))))</f>
        <v/>
      </c>
      <c r="U1218" s="74">
        <f t="shared" ref="U1218" si="1204">COUNTIF(T1218:T1524,2)</f>
        <v>0</v>
      </c>
    </row>
    <row r="1219" spans="10:21" x14ac:dyDescent="0.25">
      <c r="J1219" s="1" t="str">
        <f>IF(A1219="","",IF(#REF!="","",IF(E1219="","",IF(F1219="","",IF(G1219="","",IF(H1219="","",(16-I1219)))))))</f>
        <v/>
      </c>
      <c r="K1219" s="2" t="str">
        <f>IF(A1219="","",IF(#REF!="","",IF(E1219="","",IF(F1219="","",IF(G1219="","",IF(H1219="","",(G1219-E1219)*24)/8+(((H1219-INT(H1219))-(F1219-INT(F1219)))*24/8))))))</f>
        <v/>
      </c>
      <c r="U1219" s="74">
        <f t="shared" ref="U1219" si="1205">COUNTIF(T1219:T1525,3)</f>
        <v>0</v>
      </c>
    </row>
    <row r="1220" spans="10:21" x14ac:dyDescent="0.25">
      <c r="J1220" s="1" t="str">
        <f>IF(A1220="","",IF(#REF!="","",IF(E1220="","",IF(F1220="","",IF(G1220="","",IF(H1220="","",(16-I1220)))))))</f>
        <v/>
      </c>
      <c r="K1220" s="2" t="str">
        <f>IF(A1220="","",IF(#REF!="","",IF(E1220="","",IF(F1220="","",IF(G1220="","",IF(H1220="","",(G1220-E1220)*24)/8+(((H1220-INT(H1220))-(F1220-INT(F1220)))*24/8))))))</f>
        <v/>
      </c>
      <c r="U1220" s="74">
        <f t="shared" ref="U1220" si="1206">COUNTIF(T1220:T1526,1)</f>
        <v>0</v>
      </c>
    </row>
    <row r="1221" spans="10:21" x14ac:dyDescent="0.25">
      <c r="J1221" s="1" t="str">
        <f>IF(A1221="","",IF(#REF!="","",IF(E1221="","",IF(F1221="","",IF(G1221="","",IF(H1221="","",(16-I1221)))))))</f>
        <v/>
      </c>
      <c r="K1221" s="2" t="str">
        <f>IF(A1221="","",IF(#REF!="","",IF(E1221="","",IF(F1221="","",IF(G1221="","",IF(H1221="","",(G1221-E1221)*24)/8+(((H1221-INT(H1221))-(F1221-INT(F1221)))*24/8))))))</f>
        <v/>
      </c>
      <c r="U1221" s="74">
        <f t="shared" ref="U1221" si="1207">COUNTIF(T1221:T1527,2)</f>
        <v>0</v>
      </c>
    </row>
    <row r="1222" spans="10:21" x14ac:dyDescent="0.25">
      <c r="J1222" s="1" t="str">
        <f>IF(A1222="","",IF(#REF!="","",IF(E1222="","",IF(F1222="","",IF(G1222="","",IF(H1222="","",(16-I1222)))))))</f>
        <v/>
      </c>
      <c r="K1222" s="2" t="str">
        <f>IF(A1222="","",IF(#REF!="","",IF(E1222="","",IF(F1222="","",IF(G1222="","",IF(H1222="","",(G1222-E1222)*24)/8+(((H1222-INT(H1222))-(F1222-INT(F1222)))*24/8))))))</f>
        <v/>
      </c>
      <c r="U1222" s="74">
        <f t="shared" ref="U1222" si="1208">COUNTIF(T1222:T1528,3)</f>
        <v>0</v>
      </c>
    </row>
    <row r="1223" spans="10:21" x14ac:dyDescent="0.25">
      <c r="J1223" s="1" t="str">
        <f>IF(A1223="","",IF(#REF!="","",IF(E1223="","",IF(F1223="","",IF(G1223="","",IF(H1223="","",(16-I1223)))))))</f>
        <v/>
      </c>
      <c r="K1223" s="2" t="str">
        <f>IF(A1223="","",IF(#REF!="","",IF(E1223="","",IF(F1223="","",IF(G1223="","",IF(H1223="","",(G1223-E1223)*24)/8+(((H1223-INT(H1223))-(F1223-INT(F1223)))*24/8))))))</f>
        <v/>
      </c>
      <c r="U1223" s="74">
        <f t="shared" ref="U1223" si="1209">COUNTIF(T1223:T1529,1)</f>
        <v>0</v>
      </c>
    </row>
    <row r="1224" spans="10:21" x14ac:dyDescent="0.25">
      <c r="J1224" s="1" t="str">
        <f>IF(A1224="","",IF(#REF!="","",IF(E1224="","",IF(F1224="","",IF(G1224="","",IF(H1224="","",(16-I1224)))))))</f>
        <v/>
      </c>
      <c r="K1224" s="2" t="str">
        <f>IF(A1224="","",IF(#REF!="","",IF(E1224="","",IF(F1224="","",IF(G1224="","",IF(H1224="","",(G1224-E1224)*24)/8+(((H1224-INT(H1224))-(F1224-INT(F1224)))*24/8))))))</f>
        <v/>
      </c>
      <c r="U1224" s="74">
        <f t="shared" ref="U1224" si="1210">COUNTIF(T1224:T1530,2)</f>
        <v>0</v>
      </c>
    </row>
    <row r="1225" spans="10:21" x14ac:dyDescent="0.25">
      <c r="J1225" s="1" t="str">
        <f>IF(A1225="","",IF(#REF!="","",IF(E1225="","",IF(F1225="","",IF(G1225="","",IF(H1225="","",(16-I1225)))))))</f>
        <v/>
      </c>
      <c r="K1225" s="2" t="str">
        <f>IF(A1225="","",IF(#REF!="","",IF(E1225="","",IF(F1225="","",IF(G1225="","",IF(H1225="","",(G1225-E1225)*24)/8+(((H1225-INT(H1225))-(F1225-INT(F1225)))*24/8))))))</f>
        <v/>
      </c>
      <c r="U1225" s="74">
        <f t="shared" ref="U1225" si="1211">COUNTIF(T1225:T1531,3)</f>
        <v>0</v>
      </c>
    </row>
    <row r="1226" spans="10:21" x14ac:dyDescent="0.25">
      <c r="J1226" s="1" t="str">
        <f>IF(A1226="","",IF(#REF!="","",IF(E1226="","",IF(F1226="","",IF(G1226="","",IF(H1226="","",(16-I1226)))))))</f>
        <v/>
      </c>
      <c r="K1226" s="2" t="str">
        <f>IF(A1226="","",IF(#REF!="","",IF(E1226="","",IF(F1226="","",IF(G1226="","",IF(H1226="","",(G1226-E1226)*24)/8+(((H1226-INT(H1226))-(F1226-INT(F1226)))*24/8))))))</f>
        <v/>
      </c>
      <c r="U1226" s="74">
        <f t="shared" ref="U1226" si="1212">COUNTIF(T1226:T1532,1)</f>
        <v>0</v>
      </c>
    </row>
    <row r="1227" spans="10:21" x14ac:dyDescent="0.25">
      <c r="J1227" s="1" t="str">
        <f>IF(A1227="","",IF(#REF!="","",IF(E1227="","",IF(F1227="","",IF(G1227="","",IF(H1227="","",(16-I1227)))))))</f>
        <v/>
      </c>
      <c r="K1227" s="2" t="str">
        <f>IF(A1227="","",IF(#REF!="","",IF(E1227="","",IF(F1227="","",IF(G1227="","",IF(H1227="","",(G1227-E1227)*24)/8+(((H1227-INT(H1227))-(F1227-INT(F1227)))*24/8))))))</f>
        <v/>
      </c>
      <c r="U1227" s="74">
        <f t="shared" ref="U1227" si="1213">COUNTIF(T1227:T1533,2)</f>
        <v>0</v>
      </c>
    </row>
    <row r="1228" spans="10:21" x14ac:dyDescent="0.25">
      <c r="J1228" s="1" t="str">
        <f>IF(A1228="","",IF(#REF!="","",IF(E1228="","",IF(F1228="","",IF(G1228="","",IF(H1228="","",(16-I1228)))))))</f>
        <v/>
      </c>
      <c r="K1228" s="2" t="str">
        <f>IF(A1228="","",IF(#REF!="","",IF(E1228="","",IF(F1228="","",IF(G1228="","",IF(H1228="","",(G1228-E1228)*24)/8+(((H1228-INT(H1228))-(F1228-INT(F1228)))*24/8))))))</f>
        <v/>
      </c>
      <c r="U1228" s="74">
        <f t="shared" ref="U1228" si="1214">COUNTIF(T1228:T1534,3)</f>
        <v>0</v>
      </c>
    </row>
    <row r="1229" spans="10:21" x14ac:dyDescent="0.25">
      <c r="J1229" s="1" t="str">
        <f>IF(A1229="","",IF(#REF!="","",IF(E1229="","",IF(F1229="","",IF(G1229="","",IF(H1229="","",(16-I1229)))))))</f>
        <v/>
      </c>
      <c r="K1229" s="2" t="str">
        <f>IF(A1229="","",IF(#REF!="","",IF(E1229="","",IF(F1229="","",IF(G1229="","",IF(H1229="","",(G1229-E1229)*24)/8+(((H1229-INT(H1229))-(F1229-INT(F1229)))*24/8))))))</f>
        <v/>
      </c>
      <c r="U1229" s="74">
        <f t="shared" ref="U1229" si="1215">COUNTIF(T1229:T1535,1)</f>
        <v>0</v>
      </c>
    </row>
    <row r="1230" spans="10:21" x14ac:dyDescent="0.25">
      <c r="J1230" s="1" t="str">
        <f>IF(A1230="","",IF(#REF!="","",IF(E1230="","",IF(F1230="","",IF(G1230="","",IF(H1230="","",(16-I1230)))))))</f>
        <v/>
      </c>
      <c r="K1230" s="2" t="str">
        <f>IF(A1230="","",IF(#REF!="","",IF(E1230="","",IF(F1230="","",IF(G1230="","",IF(H1230="","",(G1230-E1230)*24)/8+(((H1230-INT(H1230))-(F1230-INT(F1230)))*24/8))))))</f>
        <v/>
      </c>
      <c r="U1230" s="74">
        <f t="shared" ref="U1230" si="1216">COUNTIF(T1230:T1536,2)</f>
        <v>0</v>
      </c>
    </row>
    <row r="1231" spans="10:21" x14ac:dyDescent="0.25">
      <c r="J1231" s="1" t="str">
        <f>IF(A1231="","",IF(#REF!="","",IF(E1231="","",IF(F1231="","",IF(G1231="","",IF(H1231="","",(16-I1231)))))))</f>
        <v/>
      </c>
      <c r="K1231" s="2" t="str">
        <f>IF(A1231="","",IF(#REF!="","",IF(E1231="","",IF(F1231="","",IF(G1231="","",IF(H1231="","",(G1231-E1231)*24)/8+(((H1231-INT(H1231))-(F1231-INT(F1231)))*24/8))))))</f>
        <v/>
      </c>
      <c r="U1231" s="74">
        <f t="shared" ref="U1231" si="1217">COUNTIF(T1231:T1537,3)</f>
        <v>0</v>
      </c>
    </row>
    <row r="1232" spans="10:21" x14ac:dyDescent="0.25">
      <c r="J1232" s="1" t="str">
        <f>IF(A1232="","",IF(#REF!="","",IF(E1232="","",IF(F1232="","",IF(G1232="","",IF(H1232="","",(16-I1232)))))))</f>
        <v/>
      </c>
      <c r="K1232" s="2" t="str">
        <f>IF(A1232="","",IF(#REF!="","",IF(E1232="","",IF(F1232="","",IF(G1232="","",IF(H1232="","",(G1232-E1232)*24)/8+(((H1232-INT(H1232))-(F1232-INT(F1232)))*24/8))))))</f>
        <v/>
      </c>
      <c r="U1232" s="74">
        <f t="shared" ref="U1232" si="1218">COUNTIF(T1232:T1538,1)</f>
        <v>0</v>
      </c>
    </row>
    <row r="1233" spans="10:21" x14ac:dyDescent="0.25">
      <c r="J1233" s="1" t="str">
        <f>IF(A1233="","",IF(#REF!="","",IF(E1233="","",IF(F1233="","",IF(G1233="","",IF(H1233="","",(16-I1233)))))))</f>
        <v/>
      </c>
      <c r="K1233" s="2" t="str">
        <f>IF(A1233="","",IF(#REF!="","",IF(E1233="","",IF(F1233="","",IF(G1233="","",IF(H1233="","",(G1233-E1233)*24)/8+(((H1233-INT(H1233))-(F1233-INT(F1233)))*24/8))))))</f>
        <v/>
      </c>
      <c r="U1233" s="74">
        <f t="shared" ref="U1233" si="1219">COUNTIF(T1233:T1539,2)</f>
        <v>0</v>
      </c>
    </row>
    <row r="1234" spans="10:21" x14ac:dyDescent="0.25">
      <c r="J1234" s="1" t="str">
        <f>IF(A1234="","",IF(#REF!="","",IF(E1234="","",IF(F1234="","",IF(G1234="","",IF(H1234="","",(16-I1234)))))))</f>
        <v/>
      </c>
      <c r="K1234" s="2" t="str">
        <f>IF(A1234="","",IF(#REF!="","",IF(E1234="","",IF(F1234="","",IF(G1234="","",IF(H1234="","",(G1234-E1234)*24)/8+(((H1234-INT(H1234))-(F1234-INT(F1234)))*24/8))))))</f>
        <v/>
      </c>
      <c r="U1234" s="74">
        <f t="shared" ref="U1234" si="1220">COUNTIF(T1234:T1540,3)</f>
        <v>0</v>
      </c>
    </row>
    <row r="1235" spans="10:21" x14ac:dyDescent="0.25">
      <c r="J1235" s="1" t="str">
        <f>IF(A1235="","",IF(#REF!="","",IF(E1235="","",IF(F1235="","",IF(G1235="","",IF(H1235="","",(16-I1235)))))))</f>
        <v/>
      </c>
      <c r="K1235" s="2" t="str">
        <f>IF(A1235="","",IF(#REF!="","",IF(E1235="","",IF(F1235="","",IF(G1235="","",IF(H1235="","",(G1235-E1235)*24)/8+(((H1235-INT(H1235))-(F1235-INT(F1235)))*24/8))))))</f>
        <v/>
      </c>
      <c r="U1235" s="74">
        <f t="shared" ref="U1235" si="1221">COUNTIF(T1235:T1541,1)</f>
        <v>0</v>
      </c>
    </row>
    <row r="1236" spans="10:21" x14ac:dyDescent="0.25">
      <c r="J1236" s="1" t="str">
        <f>IF(A1236="","",IF(#REF!="","",IF(E1236="","",IF(F1236="","",IF(G1236="","",IF(H1236="","",(16-I1236)))))))</f>
        <v/>
      </c>
      <c r="K1236" s="2" t="str">
        <f>IF(A1236="","",IF(#REF!="","",IF(E1236="","",IF(F1236="","",IF(G1236="","",IF(H1236="","",(G1236-E1236)*24)/8+(((H1236-INT(H1236))-(F1236-INT(F1236)))*24/8))))))</f>
        <v/>
      </c>
      <c r="U1236" s="74">
        <f t="shared" ref="U1236" si="1222">COUNTIF(T1236:T1542,2)</f>
        <v>0</v>
      </c>
    </row>
    <row r="1237" spans="10:21" x14ac:dyDescent="0.25">
      <c r="J1237" s="1" t="str">
        <f>IF(A1237="","",IF(#REF!="","",IF(E1237="","",IF(F1237="","",IF(G1237="","",IF(H1237="","",(16-I1237)))))))</f>
        <v/>
      </c>
      <c r="K1237" s="2" t="str">
        <f>IF(A1237="","",IF(#REF!="","",IF(E1237="","",IF(F1237="","",IF(G1237="","",IF(H1237="","",(G1237-E1237)*24)/8+(((H1237-INT(H1237))-(F1237-INT(F1237)))*24/8))))))</f>
        <v/>
      </c>
      <c r="U1237" s="74">
        <f t="shared" ref="U1237" si="1223">COUNTIF(T1237:T1543,3)</f>
        <v>0</v>
      </c>
    </row>
    <row r="1238" spans="10:21" x14ac:dyDescent="0.25">
      <c r="J1238" s="1" t="str">
        <f>IF(A1238="","",IF(#REF!="","",IF(E1238="","",IF(F1238="","",IF(G1238="","",IF(H1238="","",(16-I1238)))))))</f>
        <v/>
      </c>
      <c r="K1238" s="2" t="str">
        <f>IF(A1238="","",IF(#REF!="","",IF(E1238="","",IF(F1238="","",IF(G1238="","",IF(H1238="","",(G1238-E1238)*24)/8+(((H1238-INT(H1238))-(F1238-INT(F1238)))*24/8))))))</f>
        <v/>
      </c>
      <c r="U1238" s="74">
        <f t="shared" ref="U1238" si="1224">COUNTIF(T1238:T1544,1)</f>
        <v>0</v>
      </c>
    </row>
    <row r="1239" spans="10:21" x14ac:dyDescent="0.25">
      <c r="J1239" s="1" t="str">
        <f>IF(A1239="","",IF(#REF!="","",IF(E1239="","",IF(F1239="","",IF(G1239="","",IF(H1239="","",(16-I1239)))))))</f>
        <v/>
      </c>
      <c r="K1239" s="2" t="str">
        <f>IF(A1239="","",IF(#REF!="","",IF(E1239="","",IF(F1239="","",IF(G1239="","",IF(H1239="","",(G1239-E1239)*24)/8+(((H1239-INT(H1239))-(F1239-INT(F1239)))*24/8))))))</f>
        <v/>
      </c>
      <c r="U1239" s="74">
        <f t="shared" ref="U1239" si="1225">COUNTIF(T1239:T1545,2)</f>
        <v>0</v>
      </c>
    </row>
    <row r="1240" spans="10:21" x14ac:dyDescent="0.25">
      <c r="J1240" s="1" t="str">
        <f>IF(A1240="","",IF(#REF!="","",IF(E1240="","",IF(F1240="","",IF(G1240="","",IF(H1240="","",(16-I1240)))))))</f>
        <v/>
      </c>
      <c r="K1240" s="2" t="str">
        <f>IF(A1240="","",IF(#REF!="","",IF(E1240="","",IF(F1240="","",IF(G1240="","",IF(H1240="","",(G1240-E1240)*24)/8+(((H1240-INT(H1240))-(F1240-INT(F1240)))*24/8))))))</f>
        <v/>
      </c>
      <c r="U1240" s="74">
        <f t="shared" ref="U1240" si="1226">COUNTIF(T1240:T1546,3)</f>
        <v>0</v>
      </c>
    </row>
    <row r="1241" spans="10:21" x14ac:dyDescent="0.25">
      <c r="J1241" s="1" t="str">
        <f>IF(A1241="","",IF(#REF!="","",IF(E1241="","",IF(F1241="","",IF(G1241="","",IF(H1241="","",(16-I1241)))))))</f>
        <v/>
      </c>
      <c r="K1241" s="2" t="str">
        <f>IF(A1241="","",IF(#REF!="","",IF(E1241="","",IF(F1241="","",IF(G1241="","",IF(H1241="","",(G1241-E1241)*24)/8+(((H1241-INT(H1241))-(F1241-INT(F1241)))*24/8))))))</f>
        <v/>
      </c>
      <c r="U1241" s="74">
        <f t="shared" ref="U1241" si="1227">COUNTIF(T1241:T1547,1)</f>
        <v>0</v>
      </c>
    </row>
    <row r="1242" spans="10:21" x14ac:dyDescent="0.25">
      <c r="J1242" s="1" t="str">
        <f>IF(A1242="","",IF(#REF!="","",IF(E1242="","",IF(F1242="","",IF(G1242="","",IF(H1242="","",(16-I1242)))))))</f>
        <v/>
      </c>
      <c r="K1242" s="2" t="str">
        <f>IF(A1242="","",IF(#REF!="","",IF(E1242="","",IF(F1242="","",IF(G1242="","",IF(H1242="","",(G1242-E1242)*24)/8+(((H1242-INT(H1242))-(F1242-INT(F1242)))*24/8))))))</f>
        <v/>
      </c>
      <c r="U1242" s="74">
        <f t="shared" ref="U1242" si="1228">COUNTIF(T1242:T1548,2)</f>
        <v>0</v>
      </c>
    </row>
    <row r="1243" spans="10:21" x14ac:dyDescent="0.25">
      <c r="J1243" s="1" t="str">
        <f>IF(A1243="","",IF(#REF!="","",IF(E1243="","",IF(F1243="","",IF(G1243="","",IF(H1243="","",(16-I1243)))))))</f>
        <v/>
      </c>
      <c r="K1243" s="2" t="str">
        <f>IF(A1243="","",IF(#REF!="","",IF(E1243="","",IF(F1243="","",IF(G1243="","",IF(H1243="","",(G1243-E1243)*24)/8+(((H1243-INT(H1243))-(F1243-INT(F1243)))*24/8))))))</f>
        <v/>
      </c>
      <c r="U1243" s="74">
        <f t="shared" ref="U1243" si="1229">COUNTIF(T1243:T1549,3)</f>
        <v>0</v>
      </c>
    </row>
    <row r="1244" spans="10:21" x14ac:dyDescent="0.25">
      <c r="J1244" s="1" t="str">
        <f>IF(A1244="","",IF(#REF!="","",IF(E1244="","",IF(F1244="","",IF(G1244="","",IF(H1244="","",(16-I1244)))))))</f>
        <v/>
      </c>
      <c r="K1244" s="2" t="str">
        <f>IF(A1244="","",IF(#REF!="","",IF(E1244="","",IF(F1244="","",IF(G1244="","",IF(H1244="","",(G1244-E1244)*24)/8+(((H1244-INT(H1244))-(F1244-INT(F1244)))*24/8))))))</f>
        <v/>
      </c>
      <c r="U1244" s="74">
        <f t="shared" ref="U1244" si="1230">COUNTIF(T1244:T1550,1)</f>
        <v>0</v>
      </c>
    </row>
    <row r="1245" spans="10:21" x14ac:dyDescent="0.25">
      <c r="J1245" s="1" t="str">
        <f>IF(A1245="","",IF(#REF!="","",IF(E1245="","",IF(F1245="","",IF(G1245="","",IF(H1245="","",(16-I1245)))))))</f>
        <v/>
      </c>
      <c r="K1245" s="2" t="str">
        <f>IF(A1245="","",IF(#REF!="","",IF(E1245="","",IF(F1245="","",IF(G1245="","",IF(H1245="","",(G1245-E1245)*24)/8+(((H1245-INT(H1245))-(F1245-INT(F1245)))*24/8))))))</f>
        <v/>
      </c>
      <c r="U1245" s="74">
        <f t="shared" ref="U1245" si="1231">COUNTIF(T1245:T1551,2)</f>
        <v>0</v>
      </c>
    </row>
    <row r="1246" spans="10:21" x14ac:dyDescent="0.25">
      <c r="J1246" s="1" t="str">
        <f>IF(A1246="","",IF(#REF!="","",IF(E1246="","",IF(F1246="","",IF(G1246="","",IF(H1246="","",(16-I1246)))))))</f>
        <v/>
      </c>
      <c r="K1246" s="2" t="str">
        <f>IF(A1246="","",IF(#REF!="","",IF(E1246="","",IF(F1246="","",IF(G1246="","",IF(H1246="","",(G1246-E1246)*24)/8+(((H1246-INT(H1246))-(F1246-INT(F1246)))*24/8))))))</f>
        <v/>
      </c>
      <c r="U1246" s="74">
        <f t="shared" ref="U1246" si="1232">COUNTIF(T1246:T1552,3)</f>
        <v>0</v>
      </c>
    </row>
    <row r="1247" spans="10:21" x14ac:dyDescent="0.25">
      <c r="J1247" s="1" t="str">
        <f>IF(A1247="","",IF(#REF!="","",IF(E1247="","",IF(F1247="","",IF(G1247="","",IF(H1247="","",(16-I1247)))))))</f>
        <v/>
      </c>
      <c r="K1247" s="2" t="str">
        <f>IF(A1247="","",IF(#REF!="","",IF(E1247="","",IF(F1247="","",IF(G1247="","",IF(H1247="","",(G1247-E1247)*24)/8+(((H1247-INT(H1247))-(F1247-INT(F1247)))*24/8))))))</f>
        <v/>
      </c>
      <c r="U1247" s="74">
        <f t="shared" ref="U1247" si="1233">COUNTIF(T1247:T1553,1)</f>
        <v>0</v>
      </c>
    </row>
    <row r="1248" spans="10:21" x14ac:dyDescent="0.25">
      <c r="J1248" s="1" t="str">
        <f>IF(A1248="","",IF(#REF!="","",IF(E1248="","",IF(F1248="","",IF(G1248="","",IF(H1248="","",(16-I1248)))))))</f>
        <v/>
      </c>
      <c r="K1248" s="2" t="str">
        <f>IF(A1248="","",IF(#REF!="","",IF(E1248="","",IF(F1248="","",IF(G1248="","",IF(H1248="","",(G1248-E1248)*24)/8+(((H1248-INT(H1248))-(F1248-INT(F1248)))*24/8))))))</f>
        <v/>
      </c>
      <c r="U1248" s="74">
        <f t="shared" ref="U1248" si="1234">COUNTIF(T1248:T1554,2)</f>
        <v>0</v>
      </c>
    </row>
    <row r="1249" spans="10:21" x14ac:dyDescent="0.25">
      <c r="J1249" s="1" t="str">
        <f>IF(A1249="","",IF(#REF!="","",IF(E1249="","",IF(F1249="","",IF(G1249="","",IF(H1249="","",(16-I1249)))))))</f>
        <v/>
      </c>
      <c r="K1249" s="2" t="str">
        <f>IF(A1249="","",IF(#REF!="","",IF(E1249="","",IF(F1249="","",IF(G1249="","",IF(H1249="","",(G1249-E1249)*24)/8+(((H1249-INT(H1249))-(F1249-INT(F1249)))*24/8))))))</f>
        <v/>
      </c>
      <c r="U1249" s="74">
        <f t="shared" ref="U1249" si="1235">COUNTIF(T1249:T1555,3)</f>
        <v>0</v>
      </c>
    </row>
    <row r="1250" spans="10:21" x14ac:dyDescent="0.25">
      <c r="J1250" s="1" t="str">
        <f>IF(A1250="","",IF(#REF!="","",IF(E1250="","",IF(F1250="","",IF(G1250="","",IF(H1250="","",(16-I1250)))))))</f>
        <v/>
      </c>
      <c r="K1250" s="2" t="str">
        <f>IF(A1250="","",IF(#REF!="","",IF(E1250="","",IF(F1250="","",IF(G1250="","",IF(H1250="","",(G1250-E1250)*24)/8+(((H1250-INT(H1250))-(F1250-INT(F1250)))*24/8))))))</f>
        <v/>
      </c>
      <c r="U1250" s="74">
        <f t="shared" ref="U1250" si="1236">COUNTIF(T1250:T1556,1)</f>
        <v>0</v>
      </c>
    </row>
    <row r="1251" spans="10:21" x14ac:dyDescent="0.25">
      <c r="J1251" s="1" t="str">
        <f>IF(A1251="","",IF(#REF!="","",IF(E1251="","",IF(F1251="","",IF(G1251="","",IF(H1251="","",(16-I1251)))))))</f>
        <v/>
      </c>
      <c r="K1251" s="2" t="str">
        <f>IF(A1251="","",IF(#REF!="","",IF(E1251="","",IF(F1251="","",IF(G1251="","",IF(H1251="","",(G1251-E1251)*24)/8+(((H1251-INT(H1251))-(F1251-INT(F1251)))*24/8))))))</f>
        <v/>
      </c>
      <c r="U1251" s="74">
        <f t="shared" ref="U1251" si="1237">COUNTIF(T1251:T1557,2)</f>
        <v>0</v>
      </c>
    </row>
    <row r="1252" spans="10:21" x14ac:dyDescent="0.25">
      <c r="J1252" s="1" t="str">
        <f>IF(A1252="","",IF(#REF!="","",IF(E1252="","",IF(F1252="","",IF(G1252="","",IF(H1252="","",(16-I1252)))))))</f>
        <v/>
      </c>
      <c r="K1252" s="2" t="str">
        <f>IF(A1252="","",IF(#REF!="","",IF(E1252="","",IF(F1252="","",IF(G1252="","",IF(H1252="","",(G1252-E1252)*24)/8+(((H1252-INT(H1252))-(F1252-INT(F1252)))*24/8))))))</f>
        <v/>
      </c>
      <c r="U1252" s="74">
        <f t="shared" ref="U1252" si="1238">COUNTIF(T1252:T1558,3)</f>
        <v>0</v>
      </c>
    </row>
    <row r="1253" spans="10:21" x14ac:dyDescent="0.25">
      <c r="J1253" s="1" t="str">
        <f>IF(A1253="","",IF(#REF!="","",IF(E1253="","",IF(F1253="","",IF(G1253="","",IF(H1253="","",(16-I1253)))))))</f>
        <v/>
      </c>
      <c r="K1253" s="2" t="str">
        <f>IF(A1253="","",IF(#REF!="","",IF(E1253="","",IF(F1253="","",IF(G1253="","",IF(H1253="","",(G1253-E1253)*24)/8+(((H1253-INT(H1253))-(F1253-INT(F1253)))*24/8))))))</f>
        <v/>
      </c>
      <c r="U1253" s="74">
        <f t="shared" ref="U1253" si="1239">COUNTIF(T1253:T1559,1)</f>
        <v>0</v>
      </c>
    </row>
    <row r="1254" spans="10:21" x14ac:dyDescent="0.25">
      <c r="J1254" s="1" t="str">
        <f>IF(A1254="","",IF(#REF!="","",IF(E1254="","",IF(F1254="","",IF(G1254="","",IF(H1254="","",(16-I1254)))))))</f>
        <v/>
      </c>
      <c r="K1254" s="2" t="str">
        <f>IF(A1254="","",IF(#REF!="","",IF(E1254="","",IF(F1254="","",IF(G1254="","",IF(H1254="","",(G1254-E1254)*24)/8+(((H1254-INT(H1254))-(F1254-INT(F1254)))*24/8))))))</f>
        <v/>
      </c>
      <c r="U1254" s="74">
        <f t="shared" ref="U1254" si="1240">COUNTIF(T1254:T1560,2)</f>
        <v>0</v>
      </c>
    </row>
    <row r="1255" spans="10:21" x14ac:dyDescent="0.25">
      <c r="J1255" s="1" t="str">
        <f>IF(A1255="","",IF(#REF!="","",IF(E1255="","",IF(F1255="","",IF(G1255="","",IF(H1255="","",(16-I1255)))))))</f>
        <v/>
      </c>
      <c r="K1255" s="2" t="str">
        <f>IF(A1255="","",IF(#REF!="","",IF(E1255="","",IF(F1255="","",IF(G1255="","",IF(H1255="","",(G1255-E1255)*24)/8+(((H1255-INT(H1255))-(F1255-INT(F1255)))*24/8))))))</f>
        <v/>
      </c>
      <c r="U1255" s="74">
        <f t="shared" ref="U1255" si="1241">COUNTIF(T1255:T1561,3)</f>
        <v>0</v>
      </c>
    </row>
    <row r="1256" spans="10:21" x14ac:dyDescent="0.25">
      <c r="J1256" s="1" t="str">
        <f>IF(A1256="","",IF(#REF!="","",IF(E1256="","",IF(F1256="","",IF(G1256="","",IF(H1256="","",(16-I1256)))))))</f>
        <v/>
      </c>
      <c r="K1256" s="2" t="str">
        <f>IF(A1256="","",IF(#REF!="","",IF(E1256="","",IF(F1256="","",IF(G1256="","",IF(H1256="","",(G1256-E1256)*24)/8+(((H1256-INT(H1256))-(F1256-INT(F1256)))*24/8))))))</f>
        <v/>
      </c>
      <c r="U1256" s="74">
        <f t="shared" ref="U1256" si="1242">COUNTIF(T1256:T1562,1)</f>
        <v>0</v>
      </c>
    </row>
    <row r="1257" spans="10:21" x14ac:dyDescent="0.25">
      <c r="J1257" s="1" t="str">
        <f>IF(A1257="","",IF(#REF!="","",IF(E1257="","",IF(F1257="","",IF(G1257="","",IF(H1257="","",(16-I1257)))))))</f>
        <v/>
      </c>
      <c r="K1257" s="2" t="str">
        <f>IF(A1257="","",IF(#REF!="","",IF(E1257="","",IF(F1257="","",IF(G1257="","",IF(H1257="","",(G1257-E1257)*24)/8+(((H1257-INT(H1257))-(F1257-INT(F1257)))*24/8))))))</f>
        <v/>
      </c>
      <c r="U1257" s="74">
        <f t="shared" ref="U1257" si="1243">COUNTIF(T1257:T1563,2)</f>
        <v>0</v>
      </c>
    </row>
    <row r="1258" spans="10:21" x14ac:dyDescent="0.25">
      <c r="J1258" s="1" t="str">
        <f>IF(A1258="","",IF(#REF!="","",IF(E1258="","",IF(F1258="","",IF(G1258="","",IF(H1258="","",(16-I1258)))))))</f>
        <v/>
      </c>
      <c r="K1258" s="2" t="str">
        <f>IF(A1258="","",IF(#REF!="","",IF(E1258="","",IF(F1258="","",IF(G1258="","",IF(H1258="","",(G1258-E1258)*24)/8+(((H1258-INT(H1258))-(F1258-INT(F1258)))*24/8))))))</f>
        <v/>
      </c>
      <c r="U1258" s="74">
        <f t="shared" ref="U1258" si="1244">COUNTIF(T1258:T1564,3)</f>
        <v>0</v>
      </c>
    </row>
    <row r="1259" spans="10:21" x14ac:dyDescent="0.25">
      <c r="J1259" s="1" t="str">
        <f>IF(A1259="","",IF(#REF!="","",IF(E1259="","",IF(F1259="","",IF(G1259="","",IF(H1259="","",(16-I1259)))))))</f>
        <v/>
      </c>
      <c r="K1259" s="2" t="str">
        <f>IF(A1259="","",IF(#REF!="","",IF(E1259="","",IF(F1259="","",IF(G1259="","",IF(H1259="","",(G1259-E1259)*24)/8+(((H1259-INT(H1259))-(F1259-INT(F1259)))*24/8))))))</f>
        <v/>
      </c>
      <c r="U1259" s="74">
        <f t="shared" ref="U1259" si="1245">COUNTIF(T1259:T1565,1)</f>
        <v>0</v>
      </c>
    </row>
    <row r="1260" spans="10:21" x14ac:dyDescent="0.25">
      <c r="J1260" s="1" t="str">
        <f>IF(A1260="","",IF(#REF!="","",IF(E1260="","",IF(F1260="","",IF(G1260="","",IF(H1260="","",(16-I1260)))))))</f>
        <v/>
      </c>
      <c r="K1260" s="2" t="str">
        <f>IF(A1260="","",IF(#REF!="","",IF(E1260="","",IF(F1260="","",IF(G1260="","",IF(H1260="","",(G1260-E1260)*24)/8+(((H1260-INT(H1260))-(F1260-INT(F1260)))*24/8))))))</f>
        <v/>
      </c>
      <c r="U1260" s="74">
        <f t="shared" ref="U1260" si="1246">COUNTIF(T1260:T1566,2)</f>
        <v>0</v>
      </c>
    </row>
    <row r="1261" spans="10:21" x14ac:dyDescent="0.25">
      <c r="J1261" s="1" t="str">
        <f>IF(A1261="","",IF(#REF!="","",IF(E1261="","",IF(F1261="","",IF(G1261="","",IF(H1261="","",(16-I1261)))))))</f>
        <v/>
      </c>
      <c r="K1261" s="2" t="str">
        <f>IF(A1261="","",IF(#REF!="","",IF(E1261="","",IF(F1261="","",IF(G1261="","",IF(H1261="","",(G1261-E1261)*24)/8+(((H1261-INT(H1261))-(F1261-INT(F1261)))*24/8))))))</f>
        <v/>
      </c>
      <c r="U1261" s="74">
        <f t="shared" ref="U1261" si="1247">COUNTIF(T1261:T1567,3)</f>
        <v>0</v>
      </c>
    </row>
    <row r="1262" spans="10:21" x14ac:dyDescent="0.25">
      <c r="J1262" s="1" t="str">
        <f>IF(A1262="","",IF(#REF!="","",IF(E1262="","",IF(F1262="","",IF(G1262="","",IF(H1262="","",(16-I1262)))))))</f>
        <v/>
      </c>
      <c r="K1262" s="2" t="str">
        <f>IF(A1262="","",IF(#REF!="","",IF(E1262="","",IF(F1262="","",IF(G1262="","",IF(H1262="","",(G1262-E1262)*24)/8+(((H1262-INT(H1262))-(F1262-INT(F1262)))*24/8))))))</f>
        <v/>
      </c>
      <c r="U1262" s="74">
        <f t="shared" ref="U1262" si="1248">COUNTIF(T1262:T1568,1)</f>
        <v>0</v>
      </c>
    </row>
    <row r="1263" spans="10:21" x14ac:dyDescent="0.25">
      <c r="J1263" s="1" t="str">
        <f>IF(A1263="","",IF(#REF!="","",IF(E1263="","",IF(F1263="","",IF(G1263="","",IF(H1263="","",(16-I1263)))))))</f>
        <v/>
      </c>
      <c r="K1263" s="2" t="str">
        <f>IF(A1263="","",IF(#REF!="","",IF(E1263="","",IF(F1263="","",IF(G1263="","",IF(H1263="","",(G1263-E1263)*24)/8+(((H1263-INT(H1263))-(F1263-INT(F1263)))*24/8))))))</f>
        <v/>
      </c>
      <c r="U1263" s="74">
        <f t="shared" ref="U1263" si="1249">COUNTIF(T1263:T1569,2)</f>
        <v>0</v>
      </c>
    </row>
    <row r="1264" spans="10:21" x14ac:dyDescent="0.25">
      <c r="J1264" s="1" t="str">
        <f>IF(A1264="","",IF(#REF!="","",IF(E1264="","",IF(F1264="","",IF(G1264="","",IF(H1264="","",(16-I1264)))))))</f>
        <v/>
      </c>
      <c r="K1264" s="2" t="str">
        <f>IF(A1264="","",IF(#REF!="","",IF(E1264="","",IF(F1264="","",IF(G1264="","",IF(H1264="","",(G1264-E1264)*24)/8+(((H1264-INT(H1264))-(F1264-INT(F1264)))*24/8))))))</f>
        <v/>
      </c>
      <c r="U1264" s="74">
        <f t="shared" ref="U1264" si="1250">COUNTIF(T1264:T1570,3)</f>
        <v>0</v>
      </c>
    </row>
    <row r="1265" spans="10:21" x14ac:dyDescent="0.25">
      <c r="J1265" s="1" t="str">
        <f>IF(A1265="","",IF(#REF!="","",IF(E1265="","",IF(F1265="","",IF(G1265="","",IF(H1265="","",(16-I1265)))))))</f>
        <v/>
      </c>
      <c r="K1265" s="2" t="str">
        <f>IF(A1265="","",IF(#REF!="","",IF(E1265="","",IF(F1265="","",IF(G1265="","",IF(H1265="","",(G1265-E1265)*24)/8+(((H1265-INT(H1265))-(F1265-INT(F1265)))*24/8))))))</f>
        <v/>
      </c>
      <c r="U1265" s="74">
        <f t="shared" ref="U1265" si="1251">COUNTIF(T1265:T1571,1)</f>
        <v>0</v>
      </c>
    </row>
    <row r="1266" spans="10:21" x14ac:dyDescent="0.25">
      <c r="J1266" s="1" t="str">
        <f>IF(A1266="","",IF(#REF!="","",IF(E1266="","",IF(F1266="","",IF(G1266="","",IF(H1266="","",(16-I1266)))))))</f>
        <v/>
      </c>
      <c r="K1266" s="2" t="str">
        <f>IF(A1266="","",IF(#REF!="","",IF(E1266="","",IF(F1266="","",IF(G1266="","",IF(H1266="","",(G1266-E1266)*24)/8+(((H1266-INT(H1266))-(F1266-INT(F1266)))*24/8))))))</f>
        <v/>
      </c>
      <c r="U1266" s="74">
        <f t="shared" ref="U1266" si="1252">COUNTIF(T1266:T1572,2)</f>
        <v>0</v>
      </c>
    </row>
    <row r="1267" spans="10:21" x14ac:dyDescent="0.25">
      <c r="J1267" s="1" t="str">
        <f>IF(A1267="","",IF(#REF!="","",IF(E1267="","",IF(F1267="","",IF(G1267="","",IF(H1267="","",(16-I1267)))))))</f>
        <v/>
      </c>
      <c r="K1267" s="2" t="str">
        <f>IF(A1267="","",IF(#REF!="","",IF(E1267="","",IF(F1267="","",IF(G1267="","",IF(H1267="","",(G1267-E1267)*24)/8+(((H1267-INT(H1267))-(F1267-INT(F1267)))*24/8))))))</f>
        <v/>
      </c>
      <c r="U1267" s="74">
        <f t="shared" ref="U1267" si="1253">COUNTIF(T1267:T1573,3)</f>
        <v>0</v>
      </c>
    </row>
    <row r="1268" spans="10:21" x14ac:dyDescent="0.25">
      <c r="J1268" s="1" t="str">
        <f>IF(A1268="","",IF(#REF!="","",IF(E1268="","",IF(F1268="","",IF(G1268="","",IF(H1268="","",(16-I1268)))))))</f>
        <v/>
      </c>
      <c r="K1268" s="2" t="str">
        <f>IF(A1268="","",IF(#REF!="","",IF(E1268="","",IF(F1268="","",IF(G1268="","",IF(H1268="","",(G1268-E1268)*24)/8+(((H1268-INT(H1268))-(F1268-INT(F1268)))*24/8))))))</f>
        <v/>
      </c>
      <c r="U1268" s="74">
        <f t="shared" ref="U1268" si="1254">COUNTIF(T1268:T1574,1)</f>
        <v>0</v>
      </c>
    </row>
    <row r="1269" spans="10:21" x14ac:dyDescent="0.25">
      <c r="J1269" s="1" t="str">
        <f>IF(A1269="","",IF(#REF!="","",IF(E1269="","",IF(F1269="","",IF(G1269="","",IF(H1269="","",(16-I1269)))))))</f>
        <v/>
      </c>
      <c r="K1269" s="2" t="str">
        <f>IF(A1269="","",IF(#REF!="","",IF(E1269="","",IF(F1269="","",IF(G1269="","",IF(H1269="","",(G1269-E1269)*24)/8+(((H1269-INT(H1269))-(F1269-INT(F1269)))*24/8))))))</f>
        <v/>
      </c>
      <c r="U1269" s="74">
        <f t="shared" ref="U1269" si="1255">COUNTIF(T1269:T1575,2)</f>
        <v>0</v>
      </c>
    </row>
    <row r="1270" spans="10:21" x14ac:dyDescent="0.25">
      <c r="J1270" s="1" t="str">
        <f>IF(A1270="","",IF(#REF!="","",IF(E1270="","",IF(F1270="","",IF(G1270="","",IF(H1270="","",(16-I1270)))))))</f>
        <v/>
      </c>
      <c r="K1270" s="2" t="str">
        <f>IF(A1270="","",IF(#REF!="","",IF(E1270="","",IF(F1270="","",IF(G1270="","",IF(H1270="","",(G1270-E1270)*24)/8+(((H1270-INT(H1270))-(F1270-INT(F1270)))*24/8))))))</f>
        <v/>
      </c>
      <c r="U1270" s="74">
        <f t="shared" ref="U1270" si="1256">COUNTIF(T1270:T1576,3)</f>
        <v>0</v>
      </c>
    </row>
    <row r="1271" spans="10:21" x14ac:dyDescent="0.25">
      <c r="J1271" s="1" t="str">
        <f>IF(A1271="","",IF(#REF!="","",IF(E1271="","",IF(F1271="","",IF(G1271="","",IF(H1271="","",(16-I1271)))))))</f>
        <v/>
      </c>
      <c r="K1271" s="2" t="str">
        <f>IF(A1271="","",IF(#REF!="","",IF(E1271="","",IF(F1271="","",IF(G1271="","",IF(H1271="","",(G1271-E1271)*24)/8+(((H1271-INT(H1271))-(F1271-INT(F1271)))*24/8))))))</f>
        <v/>
      </c>
      <c r="U1271" s="74">
        <f t="shared" ref="U1271" si="1257">COUNTIF(T1271:T1577,1)</f>
        <v>0</v>
      </c>
    </row>
    <row r="1272" spans="10:21" x14ac:dyDescent="0.25">
      <c r="J1272" s="1" t="str">
        <f>IF(A1272="","",IF(#REF!="","",IF(E1272="","",IF(F1272="","",IF(G1272="","",IF(H1272="","",(16-I1272)))))))</f>
        <v/>
      </c>
      <c r="K1272" s="2" t="str">
        <f>IF(A1272="","",IF(#REF!="","",IF(E1272="","",IF(F1272="","",IF(G1272="","",IF(H1272="","",(G1272-E1272)*24)/8+(((H1272-INT(H1272))-(F1272-INT(F1272)))*24/8))))))</f>
        <v/>
      </c>
      <c r="U1272" s="74">
        <f t="shared" ref="U1272" si="1258">COUNTIF(T1272:T1578,2)</f>
        <v>0</v>
      </c>
    </row>
    <row r="1273" spans="10:21" x14ac:dyDescent="0.25">
      <c r="J1273" s="1" t="str">
        <f>IF(A1273="","",IF(#REF!="","",IF(E1273="","",IF(F1273="","",IF(G1273="","",IF(H1273="","",(16-I1273)))))))</f>
        <v/>
      </c>
      <c r="K1273" s="2" t="str">
        <f>IF(A1273="","",IF(#REF!="","",IF(E1273="","",IF(F1273="","",IF(G1273="","",IF(H1273="","",(G1273-E1273)*24)/8+(((H1273-INT(H1273))-(F1273-INT(F1273)))*24/8))))))</f>
        <v/>
      </c>
      <c r="U1273" s="74">
        <f t="shared" ref="U1273" si="1259">COUNTIF(T1273:T1579,3)</f>
        <v>0</v>
      </c>
    </row>
    <row r="1274" spans="10:21" x14ac:dyDescent="0.25">
      <c r="J1274" s="1" t="str">
        <f>IF(A1274="","",IF(#REF!="","",IF(E1274="","",IF(F1274="","",IF(G1274="","",IF(H1274="","",(16-I1274)))))))</f>
        <v/>
      </c>
      <c r="K1274" s="2" t="str">
        <f>IF(A1274="","",IF(#REF!="","",IF(E1274="","",IF(F1274="","",IF(G1274="","",IF(H1274="","",(G1274-E1274)*24)/8+(((H1274-INT(H1274))-(F1274-INT(F1274)))*24/8))))))</f>
        <v/>
      </c>
      <c r="U1274" s="74">
        <f t="shared" ref="U1274" si="1260">COUNTIF(T1274:T1580,1)</f>
        <v>0</v>
      </c>
    </row>
    <row r="1275" spans="10:21" x14ac:dyDescent="0.25">
      <c r="J1275" s="1" t="str">
        <f>IF(A1275="","",IF(#REF!="","",IF(E1275="","",IF(F1275="","",IF(G1275="","",IF(H1275="","",(16-I1275)))))))</f>
        <v/>
      </c>
      <c r="K1275" s="2" t="str">
        <f>IF(A1275="","",IF(#REF!="","",IF(E1275="","",IF(F1275="","",IF(G1275="","",IF(H1275="","",(G1275-E1275)*24)/8+(((H1275-INT(H1275))-(F1275-INT(F1275)))*24/8))))))</f>
        <v/>
      </c>
      <c r="U1275" s="74">
        <f t="shared" ref="U1275" si="1261">COUNTIF(T1275:T1581,2)</f>
        <v>0</v>
      </c>
    </row>
    <row r="1276" spans="10:21" x14ac:dyDescent="0.25">
      <c r="J1276" s="1" t="str">
        <f>IF(A1276="","",IF(#REF!="","",IF(E1276="","",IF(F1276="","",IF(G1276="","",IF(H1276="","",(16-I1276)))))))</f>
        <v/>
      </c>
      <c r="K1276" s="2" t="str">
        <f>IF(A1276="","",IF(#REF!="","",IF(E1276="","",IF(F1276="","",IF(G1276="","",IF(H1276="","",(G1276-E1276)*24)/8+(((H1276-INT(H1276))-(F1276-INT(F1276)))*24/8))))))</f>
        <v/>
      </c>
      <c r="U1276" s="74">
        <f t="shared" ref="U1276" si="1262">COUNTIF(T1276:T1582,3)</f>
        <v>0</v>
      </c>
    </row>
    <row r="1277" spans="10:21" x14ac:dyDescent="0.25">
      <c r="J1277" s="1" t="str">
        <f>IF(A1277="","",IF(#REF!="","",IF(E1277="","",IF(F1277="","",IF(G1277="","",IF(H1277="","",(16-I1277)))))))</f>
        <v/>
      </c>
      <c r="K1277" s="2" t="str">
        <f>IF(A1277="","",IF(#REF!="","",IF(E1277="","",IF(F1277="","",IF(G1277="","",IF(H1277="","",(G1277-E1277)*24)/8+(((H1277-INT(H1277))-(F1277-INT(F1277)))*24/8))))))</f>
        <v/>
      </c>
      <c r="U1277" s="74">
        <f t="shared" ref="U1277" si="1263">COUNTIF(T1277:T1583,1)</f>
        <v>0</v>
      </c>
    </row>
    <row r="1278" spans="10:21" x14ac:dyDescent="0.25">
      <c r="J1278" s="1" t="str">
        <f>IF(A1278="","",IF(#REF!="","",IF(E1278="","",IF(F1278="","",IF(G1278="","",IF(H1278="","",(16-I1278)))))))</f>
        <v/>
      </c>
      <c r="K1278" s="2" t="str">
        <f>IF(A1278="","",IF(#REF!="","",IF(E1278="","",IF(F1278="","",IF(G1278="","",IF(H1278="","",(G1278-E1278)*24)/8+(((H1278-INT(H1278))-(F1278-INT(F1278)))*24/8))))))</f>
        <v/>
      </c>
      <c r="U1278" s="74">
        <f t="shared" ref="U1278" si="1264">COUNTIF(T1278:T1584,2)</f>
        <v>0</v>
      </c>
    </row>
    <row r="1279" spans="10:21" x14ac:dyDescent="0.25">
      <c r="J1279" s="1" t="str">
        <f>IF(A1279="","",IF(#REF!="","",IF(E1279="","",IF(F1279="","",IF(G1279="","",IF(H1279="","",(16-I1279)))))))</f>
        <v/>
      </c>
      <c r="K1279" s="2" t="str">
        <f>IF(A1279="","",IF(#REF!="","",IF(E1279="","",IF(F1279="","",IF(G1279="","",IF(H1279="","",(G1279-E1279)*24)/8+(((H1279-INT(H1279))-(F1279-INT(F1279)))*24/8))))))</f>
        <v/>
      </c>
      <c r="U1279" s="74">
        <f t="shared" ref="U1279" si="1265">COUNTIF(T1279:T1585,3)</f>
        <v>0</v>
      </c>
    </row>
    <row r="1280" spans="10:21" x14ac:dyDescent="0.25">
      <c r="J1280" s="1" t="str">
        <f>IF(A1280="","",IF(#REF!="","",IF(E1280="","",IF(F1280="","",IF(G1280="","",IF(H1280="","",(16-I1280)))))))</f>
        <v/>
      </c>
      <c r="K1280" s="2" t="str">
        <f>IF(A1280="","",IF(#REF!="","",IF(E1280="","",IF(F1280="","",IF(G1280="","",IF(H1280="","",(G1280-E1280)*24)/8+(((H1280-INT(H1280))-(F1280-INT(F1280)))*24/8))))))</f>
        <v/>
      </c>
      <c r="U1280" s="74">
        <f t="shared" ref="U1280" si="1266">COUNTIF(T1280:T1586,1)</f>
        <v>0</v>
      </c>
    </row>
    <row r="1281" spans="10:21" x14ac:dyDescent="0.25">
      <c r="J1281" s="1" t="str">
        <f>IF(A1281="","",IF(#REF!="","",IF(E1281="","",IF(F1281="","",IF(G1281="","",IF(H1281="","",(16-I1281)))))))</f>
        <v/>
      </c>
      <c r="K1281" s="2" t="str">
        <f>IF(A1281="","",IF(#REF!="","",IF(E1281="","",IF(F1281="","",IF(G1281="","",IF(H1281="","",(G1281-E1281)*24)/8+(((H1281-INT(H1281))-(F1281-INT(F1281)))*24/8))))))</f>
        <v/>
      </c>
      <c r="U1281" s="74">
        <f t="shared" ref="U1281" si="1267">COUNTIF(T1281:T1587,2)</f>
        <v>0</v>
      </c>
    </row>
    <row r="1282" spans="10:21" x14ac:dyDescent="0.25">
      <c r="J1282" s="1" t="str">
        <f>IF(A1282="","",IF(#REF!="","",IF(E1282="","",IF(F1282="","",IF(G1282="","",IF(H1282="","",(16-I1282)))))))</f>
        <v/>
      </c>
      <c r="K1282" s="2" t="str">
        <f>IF(A1282="","",IF(#REF!="","",IF(E1282="","",IF(F1282="","",IF(G1282="","",IF(H1282="","",(G1282-E1282)*24)/8+(((H1282-INT(H1282))-(F1282-INT(F1282)))*24/8))))))</f>
        <v/>
      </c>
      <c r="U1282" s="74">
        <f t="shared" ref="U1282" si="1268">COUNTIF(T1282:T1588,3)</f>
        <v>0</v>
      </c>
    </row>
    <row r="1283" spans="10:21" x14ac:dyDescent="0.25">
      <c r="J1283" s="1" t="str">
        <f>IF(A1283="","",IF(#REF!="","",IF(E1283="","",IF(F1283="","",IF(G1283="","",IF(H1283="","",(16-I1283)))))))</f>
        <v/>
      </c>
      <c r="K1283" s="2" t="str">
        <f>IF(A1283="","",IF(#REF!="","",IF(E1283="","",IF(F1283="","",IF(G1283="","",IF(H1283="","",(G1283-E1283)*24)/8+(((H1283-INT(H1283))-(F1283-INT(F1283)))*24/8))))))</f>
        <v/>
      </c>
      <c r="U1283" s="74">
        <f t="shared" ref="U1283" si="1269">COUNTIF(T1283:T1589,1)</f>
        <v>0</v>
      </c>
    </row>
    <row r="1284" spans="10:21" x14ac:dyDescent="0.25">
      <c r="J1284" s="1" t="str">
        <f>IF(A1284="","",IF(#REF!="","",IF(E1284="","",IF(F1284="","",IF(G1284="","",IF(H1284="","",(16-I1284)))))))</f>
        <v/>
      </c>
      <c r="K1284" s="2" t="str">
        <f>IF(A1284="","",IF(#REF!="","",IF(E1284="","",IF(F1284="","",IF(G1284="","",IF(H1284="","",(G1284-E1284)*24)/8+(((H1284-INT(H1284))-(F1284-INT(F1284)))*24/8))))))</f>
        <v/>
      </c>
      <c r="U1284" s="74">
        <f t="shared" ref="U1284" si="1270">COUNTIF(T1284:T1590,2)</f>
        <v>0</v>
      </c>
    </row>
    <row r="1285" spans="10:21" x14ac:dyDescent="0.25">
      <c r="J1285" s="1" t="str">
        <f>IF(A1285="","",IF(#REF!="","",IF(E1285="","",IF(F1285="","",IF(G1285="","",IF(H1285="","",(16-I1285)))))))</f>
        <v/>
      </c>
      <c r="K1285" s="2" t="str">
        <f>IF(A1285="","",IF(#REF!="","",IF(E1285="","",IF(F1285="","",IF(G1285="","",IF(H1285="","",(G1285-E1285)*24)/8+(((H1285-INT(H1285))-(F1285-INT(F1285)))*24/8))))))</f>
        <v/>
      </c>
      <c r="U1285" s="74">
        <f t="shared" ref="U1285" si="1271">COUNTIF(T1285:T1591,3)</f>
        <v>0</v>
      </c>
    </row>
    <row r="1286" spans="10:21" x14ac:dyDescent="0.25">
      <c r="J1286" s="1" t="str">
        <f>IF(A1286="","",IF(#REF!="","",IF(E1286="","",IF(F1286="","",IF(G1286="","",IF(H1286="","",(16-I1286)))))))</f>
        <v/>
      </c>
      <c r="K1286" s="2" t="str">
        <f>IF(A1286="","",IF(#REF!="","",IF(E1286="","",IF(F1286="","",IF(G1286="","",IF(H1286="","",(G1286-E1286)*24)/8+(((H1286-INT(H1286))-(F1286-INT(F1286)))*24/8))))))</f>
        <v/>
      </c>
      <c r="U1286" s="74">
        <f t="shared" ref="U1286" si="1272">COUNTIF(T1286:T1592,1)</f>
        <v>0</v>
      </c>
    </row>
    <row r="1287" spans="10:21" x14ac:dyDescent="0.25">
      <c r="J1287" s="1" t="str">
        <f>IF(A1287="","",IF(#REF!="","",IF(E1287="","",IF(F1287="","",IF(G1287="","",IF(H1287="","",(16-I1287)))))))</f>
        <v/>
      </c>
      <c r="K1287" s="2" t="str">
        <f>IF(A1287="","",IF(#REF!="","",IF(E1287="","",IF(F1287="","",IF(G1287="","",IF(H1287="","",(G1287-E1287)*24)/8+(((H1287-INT(H1287))-(F1287-INT(F1287)))*24/8))))))</f>
        <v/>
      </c>
      <c r="U1287" s="74">
        <f t="shared" ref="U1287" si="1273">COUNTIF(T1287:T1593,2)</f>
        <v>0</v>
      </c>
    </row>
    <row r="1288" spans="10:21" x14ac:dyDescent="0.25">
      <c r="J1288" s="1" t="str">
        <f>IF(A1288="","",IF(#REF!="","",IF(E1288="","",IF(F1288="","",IF(G1288="","",IF(H1288="","",(16-I1288)))))))</f>
        <v/>
      </c>
      <c r="K1288" s="2" t="str">
        <f>IF(A1288="","",IF(#REF!="","",IF(E1288="","",IF(F1288="","",IF(G1288="","",IF(H1288="","",(G1288-E1288)*24)/8+(((H1288-INT(H1288))-(F1288-INT(F1288)))*24/8))))))</f>
        <v/>
      </c>
      <c r="U1288" s="74">
        <f t="shared" ref="U1288" si="1274">COUNTIF(T1288:T1594,3)</f>
        <v>0</v>
      </c>
    </row>
    <row r="1289" spans="10:21" x14ac:dyDescent="0.25">
      <c r="J1289" s="1" t="str">
        <f>IF(A1289="","",IF(#REF!="","",IF(E1289="","",IF(F1289="","",IF(G1289="","",IF(H1289="","",(16-I1289)))))))</f>
        <v/>
      </c>
      <c r="K1289" s="2" t="str">
        <f>IF(A1289="","",IF(#REF!="","",IF(E1289="","",IF(F1289="","",IF(G1289="","",IF(H1289="","",(G1289-E1289)*24)/8+(((H1289-INT(H1289))-(F1289-INT(F1289)))*24/8))))))</f>
        <v/>
      </c>
      <c r="U1289" s="74">
        <f t="shared" ref="U1289" si="1275">COUNTIF(T1289:T1595,1)</f>
        <v>0</v>
      </c>
    </row>
    <row r="1290" spans="10:21" x14ac:dyDescent="0.25">
      <c r="J1290" s="1" t="str">
        <f>IF(A1290="","",IF(#REF!="","",IF(E1290="","",IF(F1290="","",IF(G1290="","",IF(H1290="","",(16-I1290)))))))</f>
        <v/>
      </c>
      <c r="K1290" s="2" t="str">
        <f>IF(A1290="","",IF(#REF!="","",IF(E1290="","",IF(F1290="","",IF(G1290="","",IF(H1290="","",(G1290-E1290)*24)/8+(((H1290-INT(H1290))-(F1290-INT(F1290)))*24/8))))))</f>
        <v/>
      </c>
      <c r="U1290" s="74">
        <f t="shared" ref="U1290" si="1276">COUNTIF(T1290:T1596,2)</f>
        <v>0</v>
      </c>
    </row>
    <row r="1291" spans="10:21" x14ac:dyDescent="0.25">
      <c r="J1291" s="1" t="str">
        <f>IF(A1291="","",IF(#REF!="","",IF(E1291="","",IF(F1291="","",IF(G1291="","",IF(H1291="","",(16-I1291)))))))</f>
        <v/>
      </c>
      <c r="K1291" s="2" t="str">
        <f>IF(A1291="","",IF(#REF!="","",IF(E1291="","",IF(F1291="","",IF(G1291="","",IF(H1291="","",(G1291-E1291)*24)/8+(((H1291-INT(H1291))-(F1291-INT(F1291)))*24/8))))))</f>
        <v/>
      </c>
      <c r="U1291" s="74">
        <f t="shared" ref="U1291" si="1277">COUNTIF(T1291:T1597,3)</f>
        <v>0</v>
      </c>
    </row>
    <row r="1292" spans="10:21" x14ac:dyDescent="0.25">
      <c r="J1292" s="1" t="str">
        <f>IF(A1292="","",IF(#REF!="","",IF(E1292="","",IF(F1292="","",IF(G1292="","",IF(H1292="","",(16-I1292)))))))</f>
        <v/>
      </c>
      <c r="K1292" s="2" t="str">
        <f>IF(A1292="","",IF(#REF!="","",IF(E1292="","",IF(F1292="","",IF(G1292="","",IF(H1292="","",(G1292-E1292)*24)/8+(((H1292-INT(H1292))-(F1292-INT(F1292)))*24/8))))))</f>
        <v/>
      </c>
      <c r="U1292" s="74">
        <f t="shared" ref="U1292" si="1278">COUNTIF(T1292:T1598,1)</f>
        <v>0</v>
      </c>
    </row>
    <row r="1293" spans="10:21" x14ac:dyDescent="0.25">
      <c r="J1293" s="1" t="str">
        <f>IF(A1293="","",IF(#REF!="","",IF(E1293="","",IF(F1293="","",IF(G1293="","",IF(H1293="","",(16-I1293)))))))</f>
        <v/>
      </c>
      <c r="K1293" s="2" t="str">
        <f>IF(A1293="","",IF(#REF!="","",IF(E1293="","",IF(F1293="","",IF(G1293="","",IF(H1293="","",(G1293-E1293)*24)/8+(((H1293-INT(H1293))-(F1293-INT(F1293)))*24/8))))))</f>
        <v/>
      </c>
      <c r="U1293" s="74">
        <f t="shared" ref="U1293" si="1279">COUNTIF(T1293:T1599,2)</f>
        <v>0</v>
      </c>
    </row>
    <row r="1294" spans="10:21" x14ac:dyDescent="0.25">
      <c r="J1294" s="1" t="str">
        <f>IF(A1294="","",IF(#REF!="","",IF(E1294="","",IF(F1294="","",IF(G1294="","",IF(H1294="","",(16-I1294)))))))</f>
        <v/>
      </c>
      <c r="K1294" s="2" t="str">
        <f>IF(A1294="","",IF(#REF!="","",IF(E1294="","",IF(F1294="","",IF(G1294="","",IF(H1294="","",(G1294-E1294)*24)/8+(((H1294-INT(H1294))-(F1294-INT(F1294)))*24/8))))))</f>
        <v/>
      </c>
      <c r="U1294" s="74">
        <f t="shared" ref="U1294" si="1280">COUNTIF(T1294:T1600,3)</f>
        <v>0</v>
      </c>
    </row>
    <row r="1295" spans="10:21" x14ac:dyDescent="0.25">
      <c r="J1295" s="1" t="str">
        <f>IF(A1295="","",IF(#REF!="","",IF(E1295="","",IF(F1295="","",IF(G1295="","",IF(H1295="","",(16-I1295)))))))</f>
        <v/>
      </c>
      <c r="K1295" s="2" t="str">
        <f>IF(A1295="","",IF(#REF!="","",IF(E1295="","",IF(F1295="","",IF(G1295="","",IF(H1295="","",(G1295-E1295)*24)/8+(((H1295-INT(H1295))-(F1295-INT(F1295)))*24/8))))))</f>
        <v/>
      </c>
      <c r="U1295" s="74">
        <f t="shared" ref="U1295" si="1281">COUNTIF(T1295:T1601,1)</f>
        <v>0</v>
      </c>
    </row>
    <row r="1296" spans="10:21" x14ac:dyDescent="0.25">
      <c r="J1296" s="1" t="str">
        <f>IF(A1296="","",IF(#REF!="","",IF(E1296="","",IF(F1296="","",IF(G1296="","",IF(H1296="","",(16-I1296)))))))</f>
        <v/>
      </c>
      <c r="K1296" s="2" t="str">
        <f>IF(A1296="","",IF(#REF!="","",IF(E1296="","",IF(F1296="","",IF(G1296="","",IF(H1296="","",(G1296-E1296)*24)/8+(((H1296-INT(H1296))-(F1296-INT(F1296)))*24/8))))))</f>
        <v/>
      </c>
      <c r="U1296" s="74">
        <f t="shared" ref="U1296" si="1282">COUNTIF(T1296:T1602,2)</f>
        <v>0</v>
      </c>
    </row>
    <row r="1297" spans="10:21" x14ac:dyDescent="0.25">
      <c r="J1297" s="1" t="str">
        <f>IF(A1297="","",IF(#REF!="","",IF(E1297="","",IF(F1297="","",IF(G1297="","",IF(H1297="","",(16-I1297)))))))</f>
        <v/>
      </c>
      <c r="K1297" s="2" t="str">
        <f>IF(A1297="","",IF(#REF!="","",IF(E1297="","",IF(F1297="","",IF(G1297="","",IF(H1297="","",(G1297-E1297)*24)/8+(((H1297-INT(H1297))-(F1297-INT(F1297)))*24/8))))))</f>
        <v/>
      </c>
      <c r="U1297" s="74">
        <f t="shared" ref="U1297" si="1283">COUNTIF(T1297:T1603,3)</f>
        <v>0</v>
      </c>
    </row>
    <row r="1298" spans="10:21" x14ac:dyDescent="0.25">
      <c r="J1298" s="1" t="str">
        <f>IF(A1298="","",IF(#REF!="","",IF(E1298="","",IF(F1298="","",IF(G1298="","",IF(H1298="","",(16-I1298)))))))</f>
        <v/>
      </c>
      <c r="K1298" s="2" t="str">
        <f>IF(A1298="","",IF(#REF!="","",IF(E1298="","",IF(F1298="","",IF(G1298="","",IF(H1298="","",(G1298-E1298)*24)/8+(((H1298-INT(H1298))-(F1298-INT(F1298)))*24/8))))))</f>
        <v/>
      </c>
      <c r="U1298" s="74">
        <f t="shared" ref="U1298" si="1284">COUNTIF(T1298:T1604,1)</f>
        <v>0</v>
      </c>
    </row>
    <row r="1299" spans="10:21" x14ac:dyDescent="0.25">
      <c r="J1299" s="1" t="str">
        <f>IF(A1299="","",IF(#REF!="","",IF(E1299="","",IF(F1299="","",IF(G1299="","",IF(H1299="","",(16-I1299)))))))</f>
        <v/>
      </c>
      <c r="K1299" s="2" t="str">
        <f>IF(A1299="","",IF(#REF!="","",IF(E1299="","",IF(F1299="","",IF(G1299="","",IF(H1299="","",(G1299-E1299)*24)/8+(((H1299-INT(H1299))-(F1299-INT(F1299)))*24/8))))))</f>
        <v/>
      </c>
      <c r="U1299" s="74">
        <f t="shared" ref="U1299" si="1285">COUNTIF(T1299:T1605,2)</f>
        <v>0</v>
      </c>
    </row>
    <row r="1300" spans="10:21" x14ac:dyDescent="0.25">
      <c r="J1300" s="1" t="str">
        <f>IF(A1300="","",IF(#REF!="","",IF(E1300="","",IF(F1300="","",IF(G1300="","",IF(H1300="","",(16-I1300)))))))</f>
        <v/>
      </c>
      <c r="K1300" s="2" t="str">
        <f>IF(A1300="","",IF(#REF!="","",IF(E1300="","",IF(F1300="","",IF(G1300="","",IF(H1300="","",(G1300-E1300)*24)/8+(((H1300-INT(H1300))-(F1300-INT(F1300)))*24/8))))))</f>
        <v/>
      </c>
      <c r="U1300" s="74">
        <f t="shared" ref="U1300" si="1286">COUNTIF(T1300:T1606,3)</f>
        <v>0</v>
      </c>
    </row>
    <row r="1301" spans="10:21" x14ac:dyDescent="0.25">
      <c r="J1301" s="1" t="str">
        <f>IF(A1301="","",IF(#REF!="","",IF(E1301="","",IF(F1301="","",IF(G1301="","",IF(H1301="","",(16-I1301)))))))</f>
        <v/>
      </c>
      <c r="K1301" s="2" t="str">
        <f>IF(A1301="","",IF(#REF!="","",IF(E1301="","",IF(F1301="","",IF(G1301="","",IF(H1301="","",(G1301-E1301)*24)/8+(((H1301-INT(H1301))-(F1301-INT(F1301)))*24/8))))))</f>
        <v/>
      </c>
      <c r="U1301" s="74">
        <f t="shared" ref="U1301" si="1287">COUNTIF(T1301:T1607,1)</f>
        <v>0</v>
      </c>
    </row>
    <row r="1302" spans="10:21" x14ac:dyDescent="0.25">
      <c r="J1302" s="1" t="str">
        <f>IF(A1302="","",IF(#REF!="","",IF(E1302="","",IF(F1302="","",IF(G1302="","",IF(H1302="","",(16-I1302)))))))</f>
        <v/>
      </c>
      <c r="K1302" s="2" t="str">
        <f>IF(A1302="","",IF(#REF!="","",IF(E1302="","",IF(F1302="","",IF(G1302="","",IF(H1302="","",(G1302-E1302)*24)/8+(((H1302-INT(H1302))-(F1302-INT(F1302)))*24/8))))))</f>
        <v/>
      </c>
      <c r="U1302" s="74">
        <f t="shared" ref="U1302" si="1288">COUNTIF(T1302:T1608,2)</f>
        <v>0</v>
      </c>
    </row>
    <row r="1303" spans="10:21" x14ac:dyDescent="0.25">
      <c r="J1303" s="1" t="str">
        <f>IF(A1303="","",IF(#REF!="","",IF(E1303="","",IF(F1303="","",IF(G1303="","",IF(H1303="","",(16-I1303)))))))</f>
        <v/>
      </c>
      <c r="K1303" s="2" t="str">
        <f>IF(A1303="","",IF(#REF!="","",IF(E1303="","",IF(F1303="","",IF(G1303="","",IF(H1303="","",(G1303-E1303)*24)/8+(((H1303-INT(H1303))-(F1303-INT(F1303)))*24/8))))))</f>
        <v/>
      </c>
      <c r="U1303" s="74">
        <f t="shared" ref="U1303" si="1289">COUNTIF(T1303:T1609,3)</f>
        <v>0</v>
      </c>
    </row>
    <row r="1304" spans="10:21" x14ac:dyDescent="0.25">
      <c r="J1304" s="1" t="str">
        <f>IF(A1304="","",IF(#REF!="","",IF(E1304="","",IF(F1304="","",IF(G1304="","",IF(H1304="","",(16-I1304)))))))</f>
        <v/>
      </c>
      <c r="K1304" s="2" t="str">
        <f>IF(A1304="","",IF(#REF!="","",IF(E1304="","",IF(F1304="","",IF(G1304="","",IF(H1304="","",(G1304-E1304)*24)/8+(((H1304-INT(H1304))-(F1304-INT(F1304)))*24/8))))))</f>
        <v/>
      </c>
      <c r="U1304" s="74">
        <f t="shared" ref="U1304" si="1290">COUNTIF(T1304:T1610,1)</f>
        <v>0</v>
      </c>
    </row>
    <row r="1305" spans="10:21" x14ac:dyDescent="0.25">
      <c r="J1305" s="1" t="str">
        <f>IF(A1305="","",IF(#REF!="","",IF(E1305="","",IF(F1305="","",IF(G1305="","",IF(H1305="","",(16-I1305)))))))</f>
        <v/>
      </c>
      <c r="K1305" s="2" t="str">
        <f>IF(A1305="","",IF(#REF!="","",IF(E1305="","",IF(F1305="","",IF(G1305="","",IF(H1305="","",(G1305-E1305)*24)/8+(((H1305-INT(H1305))-(F1305-INT(F1305)))*24/8))))))</f>
        <v/>
      </c>
      <c r="U1305" s="74">
        <f t="shared" ref="U1305" si="1291">COUNTIF(T1305:T1611,2)</f>
        <v>0</v>
      </c>
    </row>
    <row r="1306" spans="10:21" x14ac:dyDescent="0.25">
      <c r="J1306" s="1" t="str">
        <f>IF(A1306="","",IF(#REF!="","",IF(E1306="","",IF(F1306="","",IF(G1306="","",IF(H1306="","",(16-I1306)))))))</f>
        <v/>
      </c>
      <c r="K1306" s="2" t="str">
        <f>IF(A1306="","",IF(#REF!="","",IF(E1306="","",IF(F1306="","",IF(G1306="","",IF(H1306="","",(G1306-E1306)*24)/8+(((H1306-INT(H1306))-(F1306-INT(F1306)))*24/8))))))</f>
        <v/>
      </c>
      <c r="U1306" s="74">
        <f t="shared" ref="U1306" si="1292">COUNTIF(T1306:T1612,3)</f>
        <v>0</v>
      </c>
    </row>
    <row r="1307" spans="10:21" x14ac:dyDescent="0.25">
      <c r="J1307" s="1" t="str">
        <f>IF(A1307="","",IF(#REF!="","",IF(E1307="","",IF(F1307="","",IF(G1307="","",IF(H1307="","",(16-I1307)))))))</f>
        <v/>
      </c>
      <c r="K1307" s="2" t="str">
        <f>IF(A1307="","",IF(#REF!="","",IF(E1307="","",IF(F1307="","",IF(G1307="","",IF(H1307="","",(G1307-E1307)*24)/8+(((H1307-INT(H1307))-(F1307-INT(F1307)))*24/8))))))</f>
        <v/>
      </c>
      <c r="U1307" s="74">
        <f t="shared" ref="U1307" si="1293">COUNTIF(T1307:T1613,1)</f>
        <v>0</v>
      </c>
    </row>
    <row r="1308" spans="10:21" x14ac:dyDescent="0.25">
      <c r="J1308" s="1" t="str">
        <f>IF(A1308="","",IF(#REF!="","",IF(E1308="","",IF(F1308="","",IF(G1308="","",IF(H1308="","",(16-I1308)))))))</f>
        <v/>
      </c>
      <c r="K1308" s="2" t="str">
        <f>IF(A1308="","",IF(#REF!="","",IF(E1308="","",IF(F1308="","",IF(G1308="","",IF(H1308="","",(G1308-E1308)*24)/8+(((H1308-INT(H1308))-(F1308-INT(F1308)))*24/8))))))</f>
        <v/>
      </c>
      <c r="U1308" s="74">
        <f t="shared" ref="U1308" si="1294">COUNTIF(T1308:T1614,2)</f>
        <v>0</v>
      </c>
    </row>
    <row r="1309" spans="10:21" x14ac:dyDescent="0.25">
      <c r="J1309" s="1" t="str">
        <f>IF(A1309="","",IF(#REF!="","",IF(E1309="","",IF(F1309="","",IF(G1309="","",IF(H1309="","",(16-I1309)))))))</f>
        <v/>
      </c>
      <c r="K1309" s="2" t="str">
        <f>IF(A1309="","",IF(#REF!="","",IF(E1309="","",IF(F1309="","",IF(G1309="","",IF(H1309="","",(G1309-E1309)*24)/8+(((H1309-INT(H1309))-(F1309-INT(F1309)))*24/8))))))</f>
        <v/>
      </c>
      <c r="U1309" s="74">
        <f t="shared" ref="U1309" si="1295">COUNTIF(T1309:T1615,3)</f>
        <v>0</v>
      </c>
    </row>
    <row r="1310" spans="10:21" x14ac:dyDescent="0.25">
      <c r="J1310" s="1" t="str">
        <f>IF(A1310="","",IF(#REF!="","",IF(E1310="","",IF(F1310="","",IF(G1310="","",IF(H1310="","",(16-I1310)))))))</f>
        <v/>
      </c>
      <c r="K1310" s="2" t="str">
        <f>IF(A1310="","",IF(#REF!="","",IF(E1310="","",IF(F1310="","",IF(G1310="","",IF(H1310="","",(G1310-E1310)*24)/8+(((H1310-INT(H1310))-(F1310-INT(F1310)))*24/8))))))</f>
        <v/>
      </c>
      <c r="U1310" s="74">
        <f t="shared" ref="U1310" si="1296">COUNTIF(T1310:T1616,1)</f>
        <v>0</v>
      </c>
    </row>
    <row r="1311" spans="10:21" x14ac:dyDescent="0.25">
      <c r="J1311" s="1" t="str">
        <f>IF(A1311="","",IF(#REF!="","",IF(E1311="","",IF(F1311="","",IF(G1311="","",IF(H1311="","",(16-I1311)))))))</f>
        <v/>
      </c>
      <c r="K1311" s="2" t="str">
        <f>IF(A1311="","",IF(#REF!="","",IF(E1311="","",IF(F1311="","",IF(G1311="","",IF(H1311="","",(G1311-E1311)*24)/8+(((H1311-INT(H1311))-(F1311-INT(F1311)))*24/8))))))</f>
        <v/>
      </c>
      <c r="U1311" s="74">
        <f t="shared" ref="U1311" si="1297">COUNTIF(T1311:T1617,2)</f>
        <v>0</v>
      </c>
    </row>
    <row r="1312" spans="10:21" x14ac:dyDescent="0.25">
      <c r="J1312" s="1" t="str">
        <f>IF(A1312="","",IF(#REF!="","",IF(E1312="","",IF(F1312="","",IF(G1312="","",IF(H1312="","",(16-I1312)))))))</f>
        <v/>
      </c>
      <c r="K1312" s="2" t="str">
        <f>IF(A1312="","",IF(#REF!="","",IF(E1312="","",IF(F1312="","",IF(G1312="","",IF(H1312="","",(G1312-E1312)*24)/8+(((H1312-INT(H1312))-(F1312-INT(F1312)))*24/8))))))</f>
        <v/>
      </c>
      <c r="U1312" s="74">
        <f t="shared" ref="U1312" si="1298">COUNTIF(T1312:T1618,3)</f>
        <v>0</v>
      </c>
    </row>
    <row r="1313" spans="10:21" x14ac:dyDescent="0.25">
      <c r="J1313" s="1" t="str">
        <f>IF(A1313="","",IF(#REF!="","",IF(E1313="","",IF(F1313="","",IF(G1313="","",IF(H1313="","",(16-I1313)))))))</f>
        <v/>
      </c>
      <c r="K1313" s="2" t="str">
        <f>IF(A1313="","",IF(#REF!="","",IF(E1313="","",IF(F1313="","",IF(G1313="","",IF(H1313="","",(G1313-E1313)*24)/8+(((H1313-INT(H1313))-(F1313-INT(F1313)))*24/8))))))</f>
        <v/>
      </c>
      <c r="U1313" s="74">
        <f t="shared" ref="U1313" si="1299">COUNTIF(T1313:T1619,1)</f>
        <v>0</v>
      </c>
    </row>
    <row r="1314" spans="10:21" x14ac:dyDescent="0.25">
      <c r="J1314" s="1" t="str">
        <f>IF(A1314="","",IF(#REF!="","",IF(E1314="","",IF(F1314="","",IF(G1314="","",IF(H1314="","",(16-I1314)))))))</f>
        <v/>
      </c>
      <c r="K1314" s="2" t="str">
        <f>IF(A1314="","",IF(#REF!="","",IF(E1314="","",IF(F1314="","",IF(G1314="","",IF(H1314="","",(G1314-E1314)*24)/8+(((H1314-INT(H1314))-(F1314-INT(F1314)))*24/8))))))</f>
        <v/>
      </c>
      <c r="U1314" s="74">
        <f t="shared" ref="U1314" si="1300">COUNTIF(T1314:T1620,2)</f>
        <v>0</v>
      </c>
    </row>
    <row r="1315" spans="10:21" x14ac:dyDescent="0.25">
      <c r="J1315" s="1" t="str">
        <f>IF(A1315="","",IF(#REF!="","",IF(E1315="","",IF(F1315="","",IF(G1315="","",IF(H1315="","",(16-I1315)))))))</f>
        <v/>
      </c>
      <c r="K1315" s="2" t="str">
        <f>IF(A1315="","",IF(#REF!="","",IF(E1315="","",IF(F1315="","",IF(G1315="","",IF(H1315="","",(G1315-E1315)*24)/8+(((H1315-INT(H1315))-(F1315-INT(F1315)))*24/8))))))</f>
        <v/>
      </c>
      <c r="U1315" s="74">
        <f t="shared" ref="U1315" si="1301">COUNTIF(T1315:T1621,3)</f>
        <v>0</v>
      </c>
    </row>
    <row r="1316" spans="10:21" x14ac:dyDescent="0.25">
      <c r="J1316" s="1" t="str">
        <f>IF(A1316="","",IF(#REF!="","",IF(E1316="","",IF(F1316="","",IF(G1316="","",IF(H1316="","",(16-I1316)))))))</f>
        <v/>
      </c>
      <c r="K1316" s="2" t="str">
        <f>IF(A1316="","",IF(#REF!="","",IF(E1316="","",IF(F1316="","",IF(G1316="","",IF(H1316="","",(G1316-E1316)*24)/8+(((H1316-INT(H1316))-(F1316-INT(F1316)))*24/8))))))</f>
        <v/>
      </c>
      <c r="U1316" s="74">
        <f t="shared" ref="U1316" si="1302">COUNTIF(T1316:T1622,1)</f>
        <v>0</v>
      </c>
    </row>
    <row r="1317" spans="10:21" x14ac:dyDescent="0.25">
      <c r="J1317" s="1" t="str">
        <f>IF(A1317="","",IF(#REF!="","",IF(E1317="","",IF(F1317="","",IF(G1317="","",IF(H1317="","",(16-I1317)))))))</f>
        <v/>
      </c>
      <c r="K1317" s="2" t="str">
        <f>IF(A1317="","",IF(#REF!="","",IF(E1317="","",IF(F1317="","",IF(G1317="","",IF(H1317="","",(G1317-E1317)*24)/8+(((H1317-INT(H1317))-(F1317-INT(F1317)))*24/8))))))</f>
        <v/>
      </c>
      <c r="U1317" s="74">
        <f t="shared" ref="U1317" si="1303">COUNTIF(T1317:T1623,2)</f>
        <v>0</v>
      </c>
    </row>
    <row r="1318" spans="10:21" x14ac:dyDescent="0.25">
      <c r="J1318" s="1" t="str">
        <f>IF(A1318="","",IF(#REF!="","",IF(E1318="","",IF(F1318="","",IF(G1318="","",IF(H1318="","",(16-I1318)))))))</f>
        <v/>
      </c>
      <c r="K1318" s="2" t="str">
        <f>IF(A1318="","",IF(#REF!="","",IF(E1318="","",IF(F1318="","",IF(G1318="","",IF(H1318="","",(G1318-E1318)*24)/8+(((H1318-INT(H1318))-(F1318-INT(F1318)))*24/8))))))</f>
        <v/>
      </c>
      <c r="U1318" s="74">
        <f t="shared" ref="U1318" si="1304">COUNTIF(T1318:T1624,3)</f>
        <v>0</v>
      </c>
    </row>
    <row r="1319" spans="10:21" x14ac:dyDescent="0.25">
      <c r="J1319" s="1" t="str">
        <f>IF(A1319="","",IF(#REF!="","",IF(E1319="","",IF(F1319="","",IF(G1319="","",IF(H1319="","",(16-I1319)))))))</f>
        <v/>
      </c>
      <c r="K1319" s="2" t="str">
        <f>IF(A1319="","",IF(#REF!="","",IF(E1319="","",IF(F1319="","",IF(G1319="","",IF(H1319="","",(G1319-E1319)*24)/8+(((H1319-INT(H1319))-(F1319-INT(F1319)))*24/8))))))</f>
        <v/>
      </c>
      <c r="U1319" s="74">
        <f t="shared" ref="U1319" si="1305">COUNTIF(T1319:T1625,1)</f>
        <v>0</v>
      </c>
    </row>
    <row r="1320" spans="10:21" x14ac:dyDescent="0.25">
      <c r="J1320" s="1" t="str">
        <f>IF(A1320="","",IF(#REF!="","",IF(E1320="","",IF(F1320="","",IF(G1320="","",IF(H1320="","",(16-I1320)))))))</f>
        <v/>
      </c>
      <c r="K1320" s="2" t="str">
        <f>IF(A1320="","",IF(#REF!="","",IF(E1320="","",IF(F1320="","",IF(G1320="","",IF(H1320="","",(G1320-E1320)*24)/8+(((H1320-INT(H1320))-(F1320-INT(F1320)))*24/8))))))</f>
        <v/>
      </c>
      <c r="U1320" s="74">
        <f t="shared" ref="U1320" si="1306">COUNTIF(T1320:T1626,2)</f>
        <v>0</v>
      </c>
    </row>
    <row r="1321" spans="10:21" x14ac:dyDescent="0.25">
      <c r="J1321" s="1" t="str">
        <f>IF(A1321="","",IF(#REF!="","",IF(E1321="","",IF(F1321="","",IF(G1321="","",IF(H1321="","",(16-I1321)))))))</f>
        <v/>
      </c>
      <c r="K1321" s="2" t="str">
        <f>IF(A1321="","",IF(#REF!="","",IF(E1321="","",IF(F1321="","",IF(G1321="","",IF(H1321="","",(G1321-E1321)*24)/8+(((H1321-INT(H1321))-(F1321-INT(F1321)))*24/8))))))</f>
        <v/>
      </c>
      <c r="U1321" s="74">
        <f t="shared" ref="U1321" si="1307">COUNTIF(T1321:T1627,3)</f>
        <v>0</v>
      </c>
    </row>
    <row r="1322" spans="10:21" x14ac:dyDescent="0.25">
      <c r="J1322" s="1" t="str">
        <f>IF(A1322="","",IF(#REF!="","",IF(E1322="","",IF(F1322="","",IF(G1322="","",IF(H1322="","",(16-I1322)))))))</f>
        <v/>
      </c>
      <c r="K1322" s="2" t="str">
        <f>IF(A1322="","",IF(#REF!="","",IF(E1322="","",IF(F1322="","",IF(G1322="","",IF(H1322="","",(G1322-E1322)*24)/8+(((H1322-INT(H1322))-(F1322-INT(F1322)))*24/8))))))</f>
        <v/>
      </c>
      <c r="U1322" s="74">
        <f t="shared" ref="U1322" si="1308">COUNTIF(T1322:T1628,1)</f>
        <v>0</v>
      </c>
    </row>
    <row r="1323" spans="10:21" x14ac:dyDescent="0.25">
      <c r="J1323" s="1" t="str">
        <f>IF(A1323="","",IF(#REF!="","",IF(E1323="","",IF(F1323="","",IF(G1323="","",IF(H1323="","",(16-I1323)))))))</f>
        <v/>
      </c>
      <c r="K1323" s="2" t="str">
        <f>IF(A1323="","",IF(#REF!="","",IF(E1323="","",IF(F1323="","",IF(G1323="","",IF(H1323="","",(G1323-E1323)*24)/8+(((H1323-INT(H1323))-(F1323-INT(F1323)))*24/8))))))</f>
        <v/>
      </c>
      <c r="U1323" s="74">
        <f t="shared" ref="U1323" si="1309">COUNTIF(T1323:T1629,2)</f>
        <v>0</v>
      </c>
    </row>
    <row r="1324" spans="10:21" x14ac:dyDescent="0.25">
      <c r="J1324" s="1" t="str">
        <f>IF(A1324="","",IF(#REF!="","",IF(E1324="","",IF(F1324="","",IF(G1324="","",IF(H1324="","",(16-I1324)))))))</f>
        <v/>
      </c>
      <c r="K1324" s="2" t="str">
        <f>IF(A1324="","",IF(#REF!="","",IF(E1324="","",IF(F1324="","",IF(G1324="","",IF(H1324="","",(G1324-E1324)*24)/8+(((H1324-INT(H1324))-(F1324-INT(F1324)))*24/8))))))</f>
        <v/>
      </c>
      <c r="U1324" s="74">
        <f t="shared" ref="U1324" si="1310">COUNTIF(T1324:T1630,3)</f>
        <v>0</v>
      </c>
    </row>
    <row r="1325" spans="10:21" x14ac:dyDescent="0.25">
      <c r="J1325" s="1" t="str">
        <f>IF(A1325="","",IF(#REF!="","",IF(E1325="","",IF(F1325="","",IF(G1325="","",IF(H1325="","",(16-I1325)))))))</f>
        <v/>
      </c>
      <c r="K1325" s="2" t="str">
        <f>IF(A1325="","",IF(#REF!="","",IF(E1325="","",IF(F1325="","",IF(G1325="","",IF(H1325="","",(G1325-E1325)*24)/8+(((H1325-INT(H1325))-(F1325-INT(F1325)))*24/8))))))</f>
        <v/>
      </c>
      <c r="U1325" s="74">
        <f t="shared" ref="U1325" si="1311">COUNTIF(T1325:T1631,1)</f>
        <v>0</v>
      </c>
    </row>
    <row r="1326" spans="10:21" x14ac:dyDescent="0.25">
      <c r="J1326" s="1" t="str">
        <f>IF(A1326="","",IF(#REF!="","",IF(E1326="","",IF(F1326="","",IF(G1326="","",IF(H1326="","",(16-I1326)))))))</f>
        <v/>
      </c>
      <c r="K1326" s="2" t="str">
        <f>IF(A1326="","",IF(#REF!="","",IF(E1326="","",IF(F1326="","",IF(G1326="","",IF(H1326="","",(G1326-E1326)*24)/8+(((H1326-INT(H1326))-(F1326-INT(F1326)))*24/8))))))</f>
        <v/>
      </c>
      <c r="U1326" s="74">
        <f t="shared" ref="U1326" si="1312">COUNTIF(T1326:T1632,2)</f>
        <v>0</v>
      </c>
    </row>
    <row r="1327" spans="10:21" x14ac:dyDescent="0.25">
      <c r="J1327" s="1" t="str">
        <f>IF(A1327="","",IF(#REF!="","",IF(E1327="","",IF(F1327="","",IF(G1327="","",IF(H1327="","",(16-I1327)))))))</f>
        <v/>
      </c>
      <c r="K1327" s="2" t="str">
        <f>IF(A1327="","",IF(#REF!="","",IF(E1327="","",IF(F1327="","",IF(G1327="","",IF(H1327="","",(G1327-E1327)*24)/8+(((H1327-INT(H1327))-(F1327-INT(F1327)))*24/8))))))</f>
        <v/>
      </c>
      <c r="U1327" s="74">
        <f t="shared" ref="U1327" si="1313">COUNTIF(T1327:T1633,3)</f>
        <v>0</v>
      </c>
    </row>
    <row r="1328" spans="10:21" x14ac:dyDescent="0.25">
      <c r="J1328" s="1" t="str">
        <f>IF(A1328="","",IF(#REF!="","",IF(E1328="","",IF(F1328="","",IF(G1328="","",IF(H1328="","",(16-I1328)))))))</f>
        <v/>
      </c>
      <c r="K1328" s="2" t="str">
        <f>IF(A1328="","",IF(#REF!="","",IF(E1328="","",IF(F1328="","",IF(G1328="","",IF(H1328="","",(G1328-E1328)*24)/8+(((H1328-INT(H1328))-(F1328-INT(F1328)))*24/8))))))</f>
        <v/>
      </c>
      <c r="U1328" s="74">
        <f t="shared" ref="U1328" si="1314">COUNTIF(T1328:T1634,1)</f>
        <v>0</v>
      </c>
    </row>
    <row r="1329" spans="10:21" x14ac:dyDescent="0.25">
      <c r="J1329" s="1" t="str">
        <f>IF(A1329="","",IF(#REF!="","",IF(E1329="","",IF(F1329="","",IF(G1329="","",IF(H1329="","",(16-I1329)))))))</f>
        <v/>
      </c>
      <c r="K1329" s="2" t="str">
        <f>IF(A1329="","",IF(#REF!="","",IF(E1329="","",IF(F1329="","",IF(G1329="","",IF(H1329="","",(G1329-E1329)*24)/8+(((H1329-INT(H1329))-(F1329-INT(F1329)))*24/8))))))</f>
        <v/>
      </c>
      <c r="U1329" s="74">
        <f t="shared" ref="U1329" si="1315">COUNTIF(T1329:T1635,2)</f>
        <v>0</v>
      </c>
    </row>
    <row r="1330" spans="10:21" x14ac:dyDescent="0.25">
      <c r="J1330" s="1" t="str">
        <f>IF(A1330="","",IF(#REF!="","",IF(E1330="","",IF(F1330="","",IF(G1330="","",IF(H1330="","",(16-I1330)))))))</f>
        <v/>
      </c>
      <c r="K1330" s="2" t="str">
        <f>IF(A1330="","",IF(#REF!="","",IF(E1330="","",IF(F1330="","",IF(G1330="","",IF(H1330="","",(G1330-E1330)*24)/8+(((H1330-INT(H1330))-(F1330-INT(F1330)))*24/8))))))</f>
        <v/>
      </c>
      <c r="U1330" s="74">
        <f t="shared" ref="U1330" si="1316">COUNTIF(T1330:T1636,3)</f>
        <v>0</v>
      </c>
    </row>
    <row r="1331" spans="10:21" x14ac:dyDescent="0.25">
      <c r="J1331" s="1" t="str">
        <f>IF(A1331="","",IF(#REF!="","",IF(E1331="","",IF(F1331="","",IF(G1331="","",IF(H1331="","",(16-I1331)))))))</f>
        <v/>
      </c>
      <c r="K1331" s="2" t="str">
        <f>IF(A1331="","",IF(#REF!="","",IF(E1331="","",IF(F1331="","",IF(G1331="","",IF(H1331="","",(G1331-E1331)*24)/8+(((H1331-INT(H1331))-(F1331-INT(F1331)))*24/8))))))</f>
        <v/>
      </c>
      <c r="U1331" s="74">
        <f t="shared" ref="U1331" si="1317">COUNTIF(T1331:T1637,1)</f>
        <v>0</v>
      </c>
    </row>
    <row r="1332" spans="10:21" x14ac:dyDescent="0.25">
      <c r="J1332" s="1" t="str">
        <f>IF(A1332="","",IF(#REF!="","",IF(E1332="","",IF(F1332="","",IF(G1332="","",IF(H1332="","",(16-I1332)))))))</f>
        <v/>
      </c>
      <c r="K1332" s="2" t="str">
        <f>IF(A1332="","",IF(#REF!="","",IF(E1332="","",IF(F1332="","",IF(G1332="","",IF(H1332="","",(G1332-E1332)*24)/8+(((H1332-INT(H1332))-(F1332-INT(F1332)))*24/8))))))</f>
        <v/>
      </c>
      <c r="U1332" s="74">
        <f t="shared" ref="U1332" si="1318">COUNTIF(T1332:T1638,2)</f>
        <v>0</v>
      </c>
    </row>
    <row r="1333" spans="10:21" x14ac:dyDescent="0.25">
      <c r="J1333" s="1" t="str">
        <f>IF(A1333="","",IF(#REF!="","",IF(E1333="","",IF(F1333="","",IF(G1333="","",IF(H1333="","",(16-I1333)))))))</f>
        <v/>
      </c>
      <c r="K1333" s="2" t="str">
        <f>IF(A1333="","",IF(#REF!="","",IF(E1333="","",IF(F1333="","",IF(G1333="","",IF(H1333="","",(G1333-E1333)*24)/8+(((H1333-INT(H1333))-(F1333-INT(F1333)))*24/8))))))</f>
        <v/>
      </c>
      <c r="U1333" s="74">
        <f t="shared" ref="U1333" si="1319">COUNTIF(T1333:T1639,3)</f>
        <v>0</v>
      </c>
    </row>
    <row r="1334" spans="10:21" x14ac:dyDescent="0.25">
      <c r="J1334" s="1" t="str">
        <f>IF(A1334="","",IF(#REF!="","",IF(E1334="","",IF(F1334="","",IF(G1334="","",IF(H1334="","",(16-I1334)))))))</f>
        <v/>
      </c>
      <c r="K1334" s="2" t="str">
        <f>IF(A1334="","",IF(#REF!="","",IF(E1334="","",IF(F1334="","",IF(G1334="","",IF(H1334="","",(G1334-E1334)*24)/8+(((H1334-INT(H1334))-(F1334-INT(F1334)))*24/8))))))</f>
        <v/>
      </c>
      <c r="U1334" s="74">
        <f t="shared" ref="U1334" si="1320">COUNTIF(T1334:T1640,1)</f>
        <v>0</v>
      </c>
    </row>
    <row r="1335" spans="10:21" x14ac:dyDescent="0.25">
      <c r="J1335" s="1" t="str">
        <f>IF(A1335="","",IF(#REF!="","",IF(E1335="","",IF(F1335="","",IF(G1335="","",IF(H1335="","",(16-I1335)))))))</f>
        <v/>
      </c>
      <c r="K1335" s="2" t="str">
        <f>IF(A1335="","",IF(#REF!="","",IF(E1335="","",IF(F1335="","",IF(G1335="","",IF(H1335="","",(G1335-E1335)*24)/8+(((H1335-INT(H1335))-(F1335-INT(F1335)))*24/8))))))</f>
        <v/>
      </c>
      <c r="U1335" s="74">
        <f t="shared" ref="U1335" si="1321">COUNTIF(T1335:T1641,2)</f>
        <v>0</v>
      </c>
    </row>
    <row r="1336" spans="10:21" x14ac:dyDescent="0.25">
      <c r="J1336" s="1" t="str">
        <f>IF(A1336="","",IF(#REF!="","",IF(E1336="","",IF(F1336="","",IF(G1336="","",IF(H1336="","",(16-I1336)))))))</f>
        <v/>
      </c>
      <c r="K1336" s="2" t="str">
        <f>IF(A1336="","",IF(#REF!="","",IF(E1336="","",IF(F1336="","",IF(G1336="","",IF(H1336="","",(G1336-E1336)*24)/8+(((H1336-INT(H1336))-(F1336-INT(F1336)))*24/8))))))</f>
        <v/>
      </c>
      <c r="U1336" s="74">
        <f t="shared" ref="U1336" si="1322">COUNTIF(T1336:T1642,3)</f>
        <v>0</v>
      </c>
    </row>
    <row r="1337" spans="10:21" x14ac:dyDescent="0.25">
      <c r="J1337" s="1" t="str">
        <f>IF(A1337="","",IF(#REF!="","",IF(E1337="","",IF(F1337="","",IF(G1337="","",IF(H1337="","",(16-I1337)))))))</f>
        <v/>
      </c>
      <c r="K1337" s="2" t="str">
        <f>IF(A1337="","",IF(#REF!="","",IF(E1337="","",IF(F1337="","",IF(G1337="","",IF(H1337="","",(G1337-E1337)*24)/8+(((H1337-INT(H1337))-(F1337-INT(F1337)))*24/8))))))</f>
        <v/>
      </c>
      <c r="U1337" s="74">
        <f t="shared" ref="U1337" si="1323">COUNTIF(T1337:T1643,1)</f>
        <v>0</v>
      </c>
    </row>
    <row r="1338" spans="10:21" x14ac:dyDescent="0.25">
      <c r="J1338" s="1" t="str">
        <f>IF(A1338="","",IF(#REF!="","",IF(E1338="","",IF(F1338="","",IF(G1338="","",IF(H1338="","",(16-I1338)))))))</f>
        <v/>
      </c>
      <c r="K1338" s="2" t="str">
        <f>IF(A1338="","",IF(#REF!="","",IF(E1338="","",IF(F1338="","",IF(G1338="","",IF(H1338="","",(G1338-E1338)*24)/8+(((H1338-INT(H1338))-(F1338-INT(F1338)))*24/8))))))</f>
        <v/>
      </c>
      <c r="U1338" s="74">
        <f t="shared" ref="U1338" si="1324">COUNTIF(T1338:T1644,2)</f>
        <v>0</v>
      </c>
    </row>
    <row r="1339" spans="10:21" x14ac:dyDescent="0.25">
      <c r="J1339" s="1" t="str">
        <f>IF(A1339="","",IF(#REF!="","",IF(E1339="","",IF(F1339="","",IF(G1339="","",IF(H1339="","",(16-I1339)))))))</f>
        <v/>
      </c>
      <c r="K1339" s="2" t="str">
        <f>IF(A1339="","",IF(#REF!="","",IF(E1339="","",IF(F1339="","",IF(G1339="","",IF(H1339="","",(G1339-E1339)*24)/8+(((H1339-INT(H1339))-(F1339-INT(F1339)))*24/8))))))</f>
        <v/>
      </c>
      <c r="U1339" s="74">
        <f t="shared" ref="U1339" si="1325">COUNTIF(T1339:T1645,3)</f>
        <v>0</v>
      </c>
    </row>
    <row r="1340" spans="10:21" x14ac:dyDescent="0.25">
      <c r="J1340" s="1" t="str">
        <f>IF(A1340="","",IF(#REF!="","",IF(E1340="","",IF(F1340="","",IF(G1340="","",IF(H1340="","",(16-I1340)))))))</f>
        <v/>
      </c>
      <c r="K1340" s="2" t="str">
        <f>IF(A1340="","",IF(#REF!="","",IF(E1340="","",IF(F1340="","",IF(G1340="","",IF(H1340="","",(G1340-E1340)*24)/8+(((H1340-INT(H1340))-(F1340-INT(F1340)))*24/8))))))</f>
        <v/>
      </c>
      <c r="U1340" s="74">
        <f t="shared" ref="U1340" si="1326">COUNTIF(T1340:T1646,1)</f>
        <v>0</v>
      </c>
    </row>
    <row r="1341" spans="10:21" x14ac:dyDescent="0.25">
      <c r="J1341" s="1" t="str">
        <f>IF(A1341="","",IF(#REF!="","",IF(E1341="","",IF(F1341="","",IF(G1341="","",IF(H1341="","",(16-I1341)))))))</f>
        <v/>
      </c>
      <c r="K1341" s="2" t="str">
        <f>IF(A1341="","",IF(#REF!="","",IF(E1341="","",IF(F1341="","",IF(G1341="","",IF(H1341="","",(G1341-E1341)*24)/8+(((H1341-INT(H1341))-(F1341-INT(F1341)))*24/8))))))</f>
        <v/>
      </c>
      <c r="U1341" s="74">
        <f t="shared" ref="U1341" si="1327">COUNTIF(T1341:T1647,2)</f>
        <v>0</v>
      </c>
    </row>
    <row r="1342" spans="10:21" x14ac:dyDescent="0.25">
      <c r="J1342" s="1" t="str">
        <f>IF(A1342="","",IF(#REF!="","",IF(E1342="","",IF(F1342="","",IF(G1342="","",IF(H1342="","",(16-I1342)))))))</f>
        <v/>
      </c>
      <c r="K1342" s="2" t="str">
        <f>IF(A1342="","",IF(#REF!="","",IF(E1342="","",IF(F1342="","",IF(G1342="","",IF(H1342="","",(G1342-E1342)*24)/8+(((H1342-INT(H1342))-(F1342-INT(F1342)))*24/8))))))</f>
        <v/>
      </c>
      <c r="U1342" s="74">
        <f t="shared" ref="U1342" si="1328">COUNTIF(T1342:T1648,3)</f>
        <v>0</v>
      </c>
    </row>
    <row r="1343" spans="10:21" x14ac:dyDescent="0.25">
      <c r="J1343" s="1" t="str">
        <f>IF(A1343="","",IF(#REF!="","",IF(E1343="","",IF(F1343="","",IF(G1343="","",IF(H1343="","",(16-I1343)))))))</f>
        <v/>
      </c>
      <c r="K1343" s="2" t="str">
        <f>IF(A1343="","",IF(#REF!="","",IF(E1343="","",IF(F1343="","",IF(G1343="","",IF(H1343="","",(G1343-E1343)*24)/8+(((H1343-INT(H1343))-(F1343-INT(F1343)))*24/8))))))</f>
        <v/>
      </c>
      <c r="U1343" s="74">
        <f t="shared" ref="U1343" si="1329">COUNTIF(T1343:T1649,1)</f>
        <v>0</v>
      </c>
    </row>
    <row r="1344" spans="10:21" x14ac:dyDescent="0.25">
      <c r="J1344" s="1" t="str">
        <f>IF(A1344="","",IF(#REF!="","",IF(E1344="","",IF(F1344="","",IF(G1344="","",IF(H1344="","",(16-I1344)))))))</f>
        <v/>
      </c>
      <c r="K1344" s="2" t="str">
        <f>IF(A1344="","",IF(#REF!="","",IF(E1344="","",IF(F1344="","",IF(G1344="","",IF(H1344="","",(G1344-E1344)*24)/8+(((H1344-INT(H1344))-(F1344-INT(F1344)))*24/8))))))</f>
        <v/>
      </c>
      <c r="U1344" s="74">
        <f t="shared" ref="U1344" si="1330">COUNTIF(T1344:T1650,2)</f>
        <v>0</v>
      </c>
    </row>
    <row r="1345" spans="10:21" x14ac:dyDescent="0.25">
      <c r="J1345" s="1" t="str">
        <f>IF(A1345="","",IF(#REF!="","",IF(E1345="","",IF(F1345="","",IF(G1345="","",IF(H1345="","",(16-I1345)))))))</f>
        <v/>
      </c>
      <c r="K1345" s="2" t="str">
        <f>IF(A1345="","",IF(#REF!="","",IF(E1345="","",IF(F1345="","",IF(G1345="","",IF(H1345="","",(G1345-E1345)*24)/8+(((H1345-INT(H1345))-(F1345-INT(F1345)))*24/8))))))</f>
        <v/>
      </c>
      <c r="U1345" s="74">
        <f t="shared" ref="U1345" si="1331">COUNTIF(T1345:T1651,3)</f>
        <v>0</v>
      </c>
    </row>
    <row r="1346" spans="10:21" x14ac:dyDescent="0.25">
      <c r="J1346" s="1" t="str">
        <f>IF(A1346="","",IF(#REF!="","",IF(E1346="","",IF(F1346="","",IF(G1346="","",IF(H1346="","",(16-I1346)))))))</f>
        <v/>
      </c>
      <c r="K1346" s="2" t="str">
        <f>IF(A1346="","",IF(#REF!="","",IF(E1346="","",IF(F1346="","",IF(G1346="","",IF(H1346="","",(G1346-E1346)*24)/8+(((H1346-INT(H1346))-(F1346-INT(F1346)))*24/8))))))</f>
        <v/>
      </c>
      <c r="U1346" s="74">
        <f t="shared" ref="U1346" si="1332">COUNTIF(T1346:T1652,1)</f>
        <v>0</v>
      </c>
    </row>
    <row r="1347" spans="10:21" x14ac:dyDescent="0.25">
      <c r="J1347" s="1" t="str">
        <f>IF(A1347="","",IF(#REF!="","",IF(E1347="","",IF(F1347="","",IF(G1347="","",IF(H1347="","",(16-I1347)))))))</f>
        <v/>
      </c>
      <c r="K1347" s="2" t="str">
        <f>IF(A1347="","",IF(#REF!="","",IF(E1347="","",IF(F1347="","",IF(G1347="","",IF(H1347="","",(G1347-E1347)*24)/8+(((H1347-INT(H1347))-(F1347-INT(F1347)))*24/8))))))</f>
        <v/>
      </c>
      <c r="U1347" s="74">
        <f t="shared" ref="U1347" si="1333">COUNTIF(T1347:T1653,2)</f>
        <v>0</v>
      </c>
    </row>
    <row r="1348" spans="10:21" x14ac:dyDescent="0.25">
      <c r="J1348" s="1" t="str">
        <f>IF(A1348="","",IF(#REF!="","",IF(E1348="","",IF(F1348="","",IF(G1348="","",IF(H1348="","",(16-I1348)))))))</f>
        <v/>
      </c>
      <c r="K1348" s="2" t="str">
        <f>IF(A1348="","",IF(#REF!="","",IF(E1348="","",IF(F1348="","",IF(G1348="","",IF(H1348="","",(G1348-E1348)*24)/8+(((H1348-INT(H1348))-(F1348-INT(F1348)))*24/8))))))</f>
        <v/>
      </c>
      <c r="U1348" s="74">
        <f t="shared" ref="U1348" si="1334">COUNTIF(T1348:T1654,3)</f>
        <v>0</v>
      </c>
    </row>
    <row r="1349" spans="10:21" x14ac:dyDescent="0.25">
      <c r="J1349" s="1" t="str">
        <f>IF(A1349="","",IF(#REF!="","",IF(E1349="","",IF(F1349="","",IF(G1349="","",IF(H1349="","",(16-I1349)))))))</f>
        <v/>
      </c>
      <c r="K1349" s="2" t="str">
        <f>IF(A1349="","",IF(#REF!="","",IF(E1349="","",IF(F1349="","",IF(G1349="","",IF(H1349="","",(G1349-E1349)*24)/8+(((H1349-INT(H1349))-(F1349-INT(F1349)))*24/8))))))</f>
        <v/>
      </c>
      <c r="U1349" s="74">
        <f t="shared" ref="U1349" si="1335">COUNTIF(T1349:T1655,1)</f>
        <v>0</v>
      </c>
    </row>
    <row r="1350" spans="10:21" x14ac:dyDescent="0.25">
      <c r="J1350" s="1" t="str">
        <f>IF(A1350="","",IF(#REF!="","",IF(E1350="","",IF(F1350="","",IF(G1350="","",IF(H1350="","",(16-I1350)))))))</f>
        <v/>
      </c>
      <c r="K1350" s="2" t="str">
        <f>IF(A1350="","",IF(#REF!="","",IF(E1350="","",IF(F1350="","",IF(G1350="","",IF(H1350="","",(G1350-E1350)*24)/8+(((H1350-INT(H1350))-(F1350-INT(F1350)))*24/8))))))</f>
        <v/>
      </c>
      <c r="U1350" s="74">
        <f t="shared" ref="U1350" si="1336">COUNTIF(T1350:T1656,2)</f>
        <v>0</v>
      </c>
    </row>
    <row r="1351" spans="10:21" x14ac:dyDescent="0.25">
      <c r="J1351" s="1" t="str">
        <f>IF(A1351="","",IF(#REF!="","",IF(E1351="","",IF(F1351="","",IF(G1351="","",IF(H1351="","",(16-I1351)))))))</f>
        <v/>
      </c>
      <c r="K1351" s="2" t="str">
        <f>IF(A1351="","",IF(#REF!="","",IF(E1351="","",IF(F1351="","",IF(G1351="","",IF(H1351="","",(G1351-E1351)*24)/8+(((H1351-INT(H1351))-(F1351-INT(F1351)))*24/8))))))</f>
        <v/>
      </c>
      <c r="U1351" s="74">
        <f t="shared" ref="U1351" si="1337">COUNTIF(T1351:T1657,3)</f>
        <v>0</v>
      </c>
    </row>
    <row r="1352" spans="10:21" x14ac:dyDescent="0.25">
      <c r="J1352" s="1" t="str">
        <f>IF(A1352="","",IF(#REF!="","",IF(E1352="","",IF(F1352="","",IF(G1352="","",IF(H1352="","",(16-I1352)))))))</f>
        <v/>
      </c>
      <c r="K1352" s="2" t="str">
        <f>IF(A1352="","",IF(#REF!="","",IF(E1352="","",IF(F1352="","",IF(G1352="","",IF(H1352="","",(G1352-E1352)*24)/8+(((H1352-INT(H1352))-(F1352-INT(F1352)))*24/8))))))</f>
        <v/>
      </c>
      <c r="U1352" s="74">
        <f t="shared" ref="U1352" si="1338">COUNTIF(T1352:T1658,1)</f>
        <v>0</v>
      </c>
    </row>
    <row r="1353" spans="10:21" x14ac:dyDescent="0.25">
      <c r="J1353" s="1" t="str">
        <f>IF(A1353="","",IF(#REF!="","",IF(E1353="","",IF(F1353="","",IF(G1353="","",IF(H1353="","",(16-I1353)))))))</f>
        <v/>
      </c>
      <c r="K1353" s="2" t="str">
        <f>IF(A1353="","",IF(#REF!="","",IF(E1353="","",IF(F1353="","",IF(G1353="","",IF(H1353="","",(G1353-E1353)*24)/8+(((H1353-INT(H1353))-(F1353-INT(F1353)))*24/8))))))</f>
        <v/>
      </c>
      <c r="U1353" s="74">
        <f t="shared" ref="U1353" si="1339">COUNTIF(T1353:T1659,2)</f>
        <v>0</v>
      </c>
    </row>
    <row r="1354" spans="10:21" x14ac:dyDescent="0.25">
      <c r="J1354" s="1" t="str">
        <f>IF(A1354="","",IF(#REF!="","",IF(E1354="","",IF(F1354="","",IF(G1354="","",IF(H1354="","",(16-I1354)))))))</f>
        <v/>
      </c>
      <c r="K1354" s="2" t="str">
        <f>IF(A1354="","",IF(#REF!="","",IF(E1354="","",IF(F1354="","",IF(G1354="","",IF(H1354="","",(G1354-E1354)*24)/8+(((H1354-INT(H1354))-(F1354-INT(F1354)))*24/8))))))</f>
        <v/>
      </c>
      <c r="U1354" s="74">
        <f t="shared" ref="U1354" si="1340">COUNTIF(T1354:T1660,3)</f>
        <v>0</v>
      </c>
    </row>
    <row r="1355" spans="10:21" x14ac:dyDescent="0.25">
      <c r="J1355" s="1" t="str">
        <f>IF(A1355="","",IF(#REF!="","",IF(E1355="","",IF(F1355="","",IF(G1355="","",IF(H1355="","",(16-I1355)))))))</f>
        <v/>
      </c>
      <c r="K1355" s="2" t="str">
        <f>IF(A1355="","",IF(#REF!="","",IF(E1355="","",IF(F1355="","",IF(G1355="","",IF(H1355="","",(G1355-E1355)*24)/8+(((H1355-INT(H1355))-(F1355-INT(F1355)))*24/8))))))</f>
        <v/>
      </c>
      <c r="U1355" s="74">
        <f t="shared" ref="U1355" si="1341">COUNTIF(T1355:T1661,1)</f>
        <v>0</v>
      </c>
    </row>
    <row r="1356" spans="10:21" x14ac:dyDescent="0.25">
      <c r="J1356" s="1" t="str">
        <f>IF(A1356="","",IF(#REF!="","",IF(E1356="","",IF(F1356="","",IF(G1356="","",IF(H1356="","",(16-I1356)))))))</f>
        <v/>
      </c>
      <c r="K1356" s="2" t="str">
        <f>IF(A1356="","",IF(#REF!="","",IF(E1356="","",IF(F1356="","",IF(G1356="","",IF(H1356="","",(G1356-E1356)*24)/8+(((H1356-INT(H1356))-(F1356-INT(F1356)))*24/8))))))</f>
        <v/>
      </c>
      <c r="U1356" s="74">
        <f t="shared" ref="U1356" si="1342">COUNTIF(T1356:T1662,2)</f>
        <v>0</v>
      </c>
    </row>
    <row r="1357" spans="10:21" x14ac:dyDescent="0.25">
      <c r="J1357" s="1" t="str">
        <f>IF(A1357="","",IF(#REF!="","",IF(E1357="","",IF(F1357="","",IF(G1357="","",IF(H1357="","",(16-I1357)))))))</f>
        <v/>
      </c>
      <c r="K1357" s="2" t="str">
        <f>IF(A1357="","",IF(#REF!="","",IF(E1357="","",IF(F1357="","",IF(G1357="","",IF(H1357="","",(G1357-E1357)*24)/8+(((H1357-INT(H1357))-(F1357-INT(F1357)))*24/8))))))</f>
        <v/>
      </c>
      <c r="U1357" s="74">
        <f t="shared" ref="U1357" si="1343">COUNTIF(T1357:T1663,3)</f>
        <v>0</v>
      </c>
    </row>
    <row r="1358" spans="10:21" x14ac:dyDescent="0.25">
      <c r="J1358" s="1" t="str">
        <f>IF(A1358="","",IF(#REF!="","",IF(E1358="","",IF(F1358="","",IF(G1358="","",IF(H1358="","",(16-I1358)))))))</f>
        <v/>
      </c>
      <c r="K1358" s="2" t="str">
        <f>IF(A1358="","",IF(#REF!="","",IF(E1358="","",IF(F1358="","",IF(G1358="","",IF(H1358="","",(G1358-E1358)*24)/8+(((H1358-INT(H1358))-(F1358-INT(F1358)))*24/8))))))</f>
        <v/>
      </c>
      <c r="U1358" s="74">
        <f t="shared" ref="U1358" si="1344">COUNTIF(T1358:T1664,1)</f>
        <v>0</v>
      </c>
    </row>
    <row r="1359" spans="10:21" x14ac:dyDescent="0.25">
      <c r="J1359" s="1" t="str">
        <f>IF(A1359="","",IF(#REF!="","",IF(E1359="","",IF(F1359="","",IF(G1359="","",IF(H1359="","",(16-I1359)))))))</f>
        <v/>
      </c>
      <c r="K1359" s="2" t="str">
        <f>IF(A1359="","",IF(#REF!="","",IF(E1359="","",IF(F1359="","",IF(G1359="","",IF(H1359="","",(G1359-E1359)*24)/8+(((H1359-INT(H1359))-(F1359-INT(F1359)))*24/8))))))</f>
        <v/>
      </c>
      <c r="U1359" s="74">
        <f t="shared" ref="U1359" si="1345">COUNTIF(T1359:T1665,2)</f>
        <v>0</v>
      </c>
    </row>
    <row r="1360" spans="10:21" x14ac:dyDescent="0.25">
      <c r="J1360" s="1" t="str">
        <f>IF(A1360="","",IF(#REF!="","",IF(E1360="","",IF(F1360="","",IF(G1360="","",IF(H1360="","",(16-I1360)))))))</f>
        <v/>
      </c>
      <c r="K1360" s="2" t="str">
        <f>IF(A1360="","",IF(#REF!="","",IF(E1360="","",IF(F1360="","",IF(G1360="","",IF(H1360="","",(G1360-E1360)*24)/8+(((H1360-INT(H1360))-(F1360-INT(F1360)))*24/8))))))</f>
        <v/>
      </c>
      <c r="U1360" s="74">
        <f t="shared" ref="U1360" si="1346">COUNTIF(T1360:T1666,3)</f>
        <v>0</v>
      </c>
    </row>
    <row r="1361" spans="10:21" x14ac:dyDescent="0.25">
      <c r="J1361" s="1" t="str">
        <f>IF(A1361="","",IF(#REF!="","",IF(E1361="","",IF(F1361="","",IF(G1361="","",IF(H1361="","",(16-I1361)))))))</f>
        <v/>
      </c>
      <c r="K1361" s="2" t="str">
        <f>IF(A1361="","",IF(#REF!="","",IF(E1361="","",IF(F1361="","",IF(G1361="","",IF(H1361="","",(G1361-E1361)*24)/8+(((H1361-INT(H1361))-(F1361-INT(F1361)))*24/8))))))</f>
        <v/>
      </c>
      <c r="U1361" s="74">
        <f t="shared" ref="U1361" si="1347">COUNTIF(T1361:T1667,1)</f>
        <v>0</v>
      </c>
    </row>
    <row r="1362" spans="10:21" x14ac:dyDescent="0.25">
      <c r="J1362" s="1" t="str">
        <f>IF(A1362="","",IF(#REF!="","",IF(E1362="","",IF(F1362="","",IF(G1362="","",IF(H1362="","",(16-I1362)))))))</f>
        <v/>
      </c>
      <c r="K1362" s="2" t="str">
        <f>IF(A1362="","",IF(#REF!="","",IF(E1362="","",IF(F1362="","",IF(G1362="","",IF(H1362="","",(G1362-E1362)*24)/8+(((H1362-INT(H1362))-(F1362-INT(F1362)))*24/8))))))</f>
        <v/>
      </c>
      <c r="U1362" s="74">
        <f t="shared" ref="U1362" si="1348">COUNTIF(T1362:T1668,2)</f>
        <v>0</v>
      </c>
    </row>
    <row r="1363" spans="10:21" x14ac:dyDescent="0.25">
      <c r="J1363" s="1" t="str">
        <f>IF(A1363="","",IF(#REF!="","",IF(E1363="","",IF(F1363="","",IF(G1363="","",IF(H1363="","",(16-I1363)))))))</f>
        <v/>
      </c>
      <c r="K1363" s="2" t="str">
        <f>IF(A1363="","",IF(#REF!="","",IF(E1363="","",IF(F1363="","",IF(G1363="","",IF(H1363="","",(G1363-E1363)*24)/8+(((H1363-INT(H1363))-(F1363-INT(F1363)))*24/8))))))</f>
        <v/>
      </c>
      <c r="U1363" s="74">
        <f t="shared" ref="U1363" si="1349">COUNTIF(T1363:T1669,3)</f>
        <v>0</v>
      </c>
    </row>
    <row r="1364" spans="10:21" x14ac:dyDescent="0.25">
      <c r="J1364" s="1" t="str">
        <f>IF(A1364="","",IF(#REF!="","",IF(E1364="","",IF(F1364="","",IF(G1364="","",IF(H1364="","",(16-I1364)))))))</f>
        <v/>
      </c>
      <c r="K1364" s="2" t="str">
        <f>IF(A1364="","",IF(#REF!="","",IF(E1364="","",IF(F1364="","",IF(G1364="","",IF(H1364="","",(G1364-E1364)*24)/8+(((H1364-INT(H1364))-(F1364-INT(F1364)))*24/8))))))</f>
        <v/>
      </c>
      <c r="U1364" s="74">
        <f t="shared" ref="U1364" si="1350">COUNTIF(T1364:T1670,1)</f>
        <v>0</v>
      </c>
    </row>
    <row r="1365" spans="10:21" x14ac:dyDescent="0.25">
      <c r="J1365" s="1" t="str">
        <f>IF(A1365="","",IF(#REF!="","",IF(E1365="","",IF(F1365="","",IF(G1365="","",IF(H1365="","",(16-I1365)))))))</f>
        <v/>
      </c>
      <c r="K1365" s="2" t="str">
        <f>IF(A1365="","",IF(#REF!="","",IF(E1365="","",IF(F1365="","",IF(G1365="","",IF(H1365="","",(G1365-E1365)*24)/8+(((H1365-INT(H1365))-(F1365-INT(F1365)))*24/8))))))</f>
        <v/>
      </c>
      <c r="U1365" s="74">
        <f t="shared" ref="U1365" si="1351">COUNTIF(T1365:T1671,2)</f>
        <v>0</v>
      </c>
    </row>
    <row r="1366" spans="10:21" x14ac:dyDescent="0.25">
      <c r="J1366" s="1" t="str">
        <f>IF(A1366="","",IF(#REF!="","",IF(E1366="","",IF(F1366="","",IF(G1366="","",IF(H1366="","",(16-I1366)))))))</f>
        <v/>
      </c>
      <c r="K1366" s="2" t="str">
        <f>IF(A1366="","",IF(#REF!="","",IF(E1366="","",IF(F1366="","",IF(G1366="","",IF(H1366="","",(G1366-E1366)*24)/8+(((H1366-INT(H1366))-(F1366-INT(F1366)))*24/8))))))</f>
        <v/>
      </c>
      <c r="U1366" s="74">
        <f t="shared" ref="U1366" si="1352">COUNTIF(T1366:T1672,3)</f>
        <v>0</v>
      </c>
    </row>
    <row r="1367" spans="10:21" x14ac:dyDescent="0.25">
      <c r="J1367" s="1" t="str">
        <f>IF(A1367="","",IF(#REF!="","",IF(E1367="","",IF(F1367="","",IF(G1367="","",IF(H1367="","",(16-I1367)))))))</f>
        <v/>
      </c>
      <c r="K1367" s="2" t="str">
        <f>IF(A1367="","",IF(#REF!="","",IF(E1367="","",IF(F1367="","",IF(G1367="","",IF(H1367="","",(G1367-E1367)*24)/8+(((H1367-INT(H1367))-(F1367-INT(F1367)))*24/8))))))</f>
        <v/>
      </c>
      <c r="U1367" s="74">
        <f t="shared" ref="U1367" si="1353">COUNTIF(T1367:T1673,1)</f>
        <v>0</v>
      </c>
    </row>
    <row r="1368" spans="10:21" x14ac:dyDescent="0.25">
      <c r="J1368" s="1" t="str">
        <f>IF(A1368="","",IF(#REF!="","",IF(E1368="","",IF(F1368="","",IF(G1368="","",IF(H1368="","",(16-I1368)))))))</f>
        <v/>
      </c>
      <c r="K1368" s="2" t="str">
        <f>IF(A1368="","",IF(#REF!="","",IF(E1368="","",IF(F1368="","",IF(G1368="","",IF(H1368="","",(G1368-E1368)*24)/8+(((H1368-INT(H1368))-(F1368-INT(F1368)))*24/8))))))</f>
        <v/>
      </c>
      <c r="U1368" s="74">
        <f t="shared" ref="U1368" si="1354">COUNTIF(T1368:T1674,2)</f>
        <v>0</v>
      </c>
    </row>
    <row r="1369" spans="10:21" x14ac:dyDescent="0.25">
      <c r="J1369" s="1" t="str">
        <f>IF(A1369="","",IF(#REF!="","",IF(E1369="","",IF(F1369="","",IF(G1369="","",IF(H1369="","",(16-I1369)))))))</f>
        <v/>
      </c>
      <c r="K1369" s="2" t="str">
        <f>IF(A1369="","",IF(#REF!="","",IF(E1369="","",IF(F1369="","",IF(G1369="","",IF(H1369="","",(G1369-E1369)*24)/8+(((H1369-INT(H1369))-(F1369-INT(F1369)))*24/8))))))</f>
        <v/>
      </c>
      <c r="U1369" s="74">
        <f t="shared" ref="U1369" si="1355">COUNTIF(T1369:T1675,3)</f>
        <v>0</v>
      </c>
    </row>
    <row r="1370" spans="10:21" x14ac:dyDescent="0.25">
      <c r="J1370" s="1" t="str">
        <f>IF(A1370="","",IF(#REF!="","",IF(E1370="","",IF(F1370="","",IF(G1370="","",IF(H1370="","",(16-I1370)))))))</f>
        <v/>
      </c>
      <c r="K1370" s="2" t="str">
        <f>IF(A1370="","",IF(#REF!="","",IF(E1370="","",IF(F1370="","",IF(G1370="","",IF(H1370="","",(G1370-E1370)*24)/8+(((H1370-INT(H1370))-(F1370-INT(F1370)))*24/8))))))</f>
        <v/>
      </c>
      <c r="U1370" s="74">
        <f t="shared" ref="U1370" si="1356">COUNTIF(T1370:T1676,1)</f>
        <v>0</v>
      </c>
    </row>
    <row r="1371" spans="10:21" x14ac:dyDescent="0.25">
      <c r="J1371" s="1" t="str">
        <f>IF(A1371="","",IF(#REF!="","",IF(E1371="","",IF(F1371="","",IF(G1371="","",IF(H1371="","",(16-I1371)))))))</f>
        <v/>
      </c>
      <c r="K1371" s="2" t="str">
        <f>IF(A1371="","",IF(#REF!="","",IF(E1371="","",IF(F1371="","",IF(G1371="","",IF(H1371="","",(G1371-E1371)*24)/8+(((H1371-INT(H1371))-(F1371-INT(F1371)))*24/8))))))</f>
        <v/>
      </c>
      <c r="U1371" s="74">
        <f t="shared" ref="U1371" si="1357">COUNTIF(T1371:T1677,2)</f>
        <v>0</v>
      </c>
    </row>
    <row r="1372" spans="10:21" x14ac:dyDescent="0.25">
      <c r="J1372" s="1" t="str">
        <f>IF(A1372="","",IF(#REF!="","",IF(E1372="","",IF(F1372="","",IF(G1372="","",IF(H1372="","",(16-I1372)))))))</f>
        <v/>
      </c>
      <c r="K1372" s="2" t="str">
        <f>IF(A1372="","",IF(#REF!="","",IF(E1372="","",IF(F1372="","",IF(G1372="","",IF(H1372="","",(G1372-E1372)*24)/8+(((H1372-INT(H1372))-(F1372-INT(F1372)))*24/8))))))</f>
        <v/>
      </c>
      <c r="U1372" s="74">
        <f t="shared" ref="U1372" si="1358">COUNTIF(T1372:T1678,3)</f>
        <v>0</v>
      </c>
    </row>
    <row r="1373" spans="10:21" x14ac:dyDescent="0.25">
      <c r="J1373" s="1" t="str">
        <f>IF(A1373="","",IF(#REF!="","",IF(E1373="","",IF(F1373="","",IF(G1373="","",IF(H1373="","",(16-I1373)))))))</f>
        <v/>
      </c>
      <c r="K1373" s="2" t="str">
        <f>IF(A1373="","",IF(#REF!="","",IF(E1373="","",IF(F1373="","",IF(G1373="","",IF(H1373="","",(G1373-E1373)*24)/8+(((H1373-INT(H1373))-(F1373-INT(F1373)))*24/8))))))</f>
        <v/>
      </c>
      <c r="U1373" s="74">
        <f t="shared" ref="U1373" si="1359">COUNTIF(T1373:T1679,1)</f>
        <v>0</v>
      </c>
    </row>
    <row r="1374" spans="10:21" x14ac:dyDescent="0.25">
      <c r="J1374" s="1" t="str">
        <f>IF(A1374="","",IF(#REF!="","",IF(E1374="","",IF(F1374="","",IF(G1374="","",IF(H1374="","",(16-I1374)))))))</f>
        <v/>
      </c>
      <c r="K1374" s="2" t="str">
        <f>IF(A1374="","",IF(#REF!="","",IF(E1374="","",IF(F1374="","",IF(G1374="","",IF(H1374="","",(G1374-E1374)*24)/8+(((H1374-INT(H1374))-(F1374-INT(F1374)))*24/8))))))</f>
        <v/>
      </c>
      <c r="U1374" s="74">
        <f t="shared" ref="U1374" si="1360">COUNTIF(T1374:T1680,2)</f>
        <v>0</v>
      </c>
    </row>
    <row r="1375" spans="10:21" x14ac:dyDescent="0.25">
      <c r="J1375" s="1" t="str">
        <f>IF(A1375="","",IF(#REF!="","",IF(E1375="","",IF(F1375="","",IF(G1375="","",IF(H1375="","",(16-I1375)))))))</f>
        <v/>
      </c>
      <c r="K1375" s="2" t="str">
        <f>IF(A1375="","",IF(#REF!="","",IF(E1375="","",IF(F1375="","",IF(G1375="","",IF(H1375="","",(G1375-E1375)*24)/8+(((H1375-INT(H1375))-(F1375-INT(F1375)))*24/8))))))</f>
        <v/>
      </c>
      <c r="U1375" s="74">
        <f t="shared" ref="U1375" si="1361">COUNTIF(T1375:T1681,3)</f>
        <v>0</v>
      </c>
    </row>
    <row r="1376" spans="10:21" x14ac:dyDescent="0.25">
      <c r="J1376" s="1" t="str">
        <f>IF(A1376="","",IF(#REF!="","",IF(E1376="","",IF(F1376="","",IF(G1376="","",IF(H1376="","",(16-I1376)))))))</f>
        <v/>
      </c>
      <c r="K1376" s="2" t="str">
        <f>IF(A1376="","",IF(#REF!="","",IF(E1376="","",IF(F1376="","",IF(G1376="","",IF(H1376="","",(G1376-E1376)*24)/8+(((H1376-INT(H1376))-(F1376-INT(F1376)))*24/8))))))</f>
        <v/>
      </c>
      <c r="U1376" s="74">
        <f t="shared" ref="U1376" si="1362">COUNTIF(T1376:T1682,1)</f>
        <v>0</v>
      </c>
    </row>
    <row r="1377" spans="10:21" x14ac:dyDescent="0.25">
      <c r="J1377" s="1" t="str">
        <f>IF(A1377="","",IF(#REF!="","",IF(E1377="","",IF(F1377="","",IF(G1377="","",IF(H1377="","",(16-I1377)))))))</f>
        <v/>
      </c>
      <c r="K1377" s="2" t="str">
        <f>IF(A1377="","",IF(#REF!="","",IF(E1377="","",IF(F1377="","",IF(G1377="","",IF(H1377="","",(G1377-E1377)*24)/8+(((H1377-INT(H1377))-(F1377-INT(F1377)))*24/8))))))</f>
        <v/>
      </c>
      <c r="U1377" s="74">
        <f t="shared" ref="U1377" si="1363">COUNTIF(T1377:T1683,2)</f>
        <v>0</v>
      </c>
    </row>
    <row r="1378" spans="10:21" x14ac:dyDescent="0.25">
      <c r="J1378" s="1" t="str">
        <f>IF(A1378="","",IF(#REF!="","",IF(E1378="","",IF(F1378="","",IF(G1378="","",IF(H1378="","",(16-I1378)))))))</f>
        <v/>
      </c>
      <c r="K1378" s="2" t="str">
        <f>IF(A1378="","",IF(#REF!="","",IF(E1378="","",IF(F1378="","",IF(G1378="","",IF(H1378="","",(G1378-E1378)*24)/8+(((H1378-INT(H1378))-(F1378-INT(F1378)))*24/8))))))</f>
        <v/>
      </c>
      <c r="U1378" s="74">
        <f t="shared" ref="U1378" si="1364">COUNTIF(T1378:T1684,3)</f>
        <v>0</v>
      </c>
    </row>
    <row r="1379" spans="10:21" x14ac:dyDescent="0.25">
      <c r="J1379" s="1" t="str">
        <f>IF(A1379="","",IF(#REF!="","",IF(E1379="","",IF(F1379="","",IF(G1379="","",IF(H1379="","",(16-I1379)))))))</f>
        <v/>
      </c>
      <c r="K1379" s="2" t="str">
        <f>IF(A1379="","",IF(#REF!="","",IF(E1379="","",IF(F1379="","",IF(G1379="","",IF(H1379="","",(G1379-E1379)*24)/8+(((H1379-INT(H1379))-(F1379-INT(F1379)))*24/8))))))</f>
        <v/>
      </c>
      <c r="U1379" s="74">
        <f t="shared" ref="U1379" si="1365">COUNTIF(T1379:T1685,1)</f>
        <v>0</v>
      </c>
    </row>
    <row r="1380" spans="10:21" x14ac:dyDescent="0.25">
      <c r="J1380" s="1" t="str">
        <f>IF(A1380="","",IF(#REF!="","",IF(E1380="","",IF(F1380="","",IF(G1380="","",IF(H1380="","",(16-I1380)))))))</f>
        <v/>
      </c>
      <c r="K1380" s="2" t="str">
        <f>IF(A1380="","",IF(#REF!="","",IF(E1380="","",IF(F1380="","",IF(G1380="","",IF(H1380="","",(G1380-E1380)*24)/8+(((H1380-INT(H1380))-(F1380-INT(F1380)))*24/8))))))</f>
        <v/>
      </c>
      <c r="U1380" s="74">
        <f t="shared" ref="U1380" si="1366">COUNTIF(T1380:T1686,2)</f>
        <v>0</v>
      </c>
    </row>
    <row r="1381" spans="10:21" x14ac:dyDescent="0.25">
      <c r="J1381" s="1" t="str">
        <f>IF(A1381="","",IF(#REF!="","",IF(E1381="","",IF(F1381="","",IF(G1381="","",IF(H1381="","",(16-I1381)))))))</f>
        <v/>
      </c>
      <c r="K1381" s="2" t="str">
        <f>IF(A1381="","",IF(#REF!="","",IF(E1381="","",IF(F1381="","",IF(G1381="","",IF(H1381="","",(G1381-E1381)*24)/8+(((H1381-INT(H1381))-(F1381-INT(F1381)))*24/8))))))</f>
        <v/>
      </c>
      <c r="U1381" s="74">
        <f t="shared" ref="U1381" si="1367">COUNTIF(T1381:T1687,3)</f>
        <v>0</v>
      </c>
    </row>
    <row r="1382" spans="10:21" x14ac:dyDescent="0.25">
      <c r="J1382" s="1" t="str">
        <f>IF(A1382="","",IF(#REF!="","",IF(E1382="","",IF(F1382="","",IF(G1382="","",IF(H1382="","",(16-I1382)))))))</f>
        <v/>
      </c>
      <c r="K1382" s="2" t="str">
        <f>IF(A1382="","",IF(#REF!="","",IF(E1382="","",IF(F1382="","",IF(G1382="","",IF(H1382="","",(G1382-E1382)*24)/8+(((H1382-INT(H1382))-(F1382-INT(F1382)))*24/8))))))</f>
        <v/>
      </c>
      <c r="U1382" s="74">
        <f t="shared" ref="U1382" si="1368">COUNTIF(T1382:T1688,1)</f>
        <v>0</v>
      </c>
    </row>
    <row r="1383" spans="10:21" x14ac:dyDescent="0.25">
      <c r="J1383" s="1" t="str">
        <f>IF(A1383="","",IF(#REF!="","",IF(E1383="","",IF(F1383="","",IF(G1383="","",IF(H1383="","",(16-I1383)))))))</f>
        <v/>
      </c>
      <c r="K1383" s="2" t="str">
        <f>IF(A1383="","",IF(#REF!="","",IF(E1383="","",IF(F1383="","",IF(G1383="","",IF(H1383="","",(G1383-E1383)*24)/8+(((H1383-INT(H1383))-(F1383-INT(F1383)))*24/8))))))</f>
        <v/>
      </c>
      <c r="U1383" s="74">
        <f t="shared" ref="U1383" si="1369">COUNTIF(T1383:T1689,2)</f>
        <v>0</v>
      </c>
    </row>
    <row r="1384" spans="10:21" x14ac:dyDescent="0.25">
      <c r="J1384" s="1" t="str">
        <f>IF(A1384="","",IF(#REF!="","",IF(E1384="","",IF(F1384="","",IF(G1384="","",IF(H1384="","",(16-I1384)))))))</f>
        <v/>
      </c>
      <c r="K1384" s="2" t="str">
        <f>IF(A1384="","",IF(#REF!="","",IF(E1384="","",IF(F1384="","",IF(G1384="","",IF(H1384="","",(G1384-E1384)*24)/8+(((H1384-INT(H1384))-(F1384-INT(F1384)))*24/8))))))</f>
        <v/>
      </c>
      <c r="U1384" s="74">
        <f t="shared" ref="U1384" si="1370">COUNTIF(T1384:T1690,3)</f>
        <v>0</v>
      </c>
    </row>
    <row r="1385" spans="10:21" x14ac:dyDescent="0.25">
      <c r="J1385" s="1" t="str">
        <f>IF(A1385="","",IF(#REF!="","",IF(E1385="","",IF(F1385="","",IF(G1385="","",IF(H1385="","",(16-I1385)))))))</f>
        <v/>
      </c>
      <c r="K1385" s="2" t="str">
        <f>IF(A1385="","",IF(#REF!="","",IF(E1385="","",IF(F1385="","",IF(G1385="","",IF(H1385="","",(G1385-E1385)*24)/8+(((H1385-INT(H1385))-(F1385-INT(F1385)))*24/8))))))</f>
        <v/>
      </c>
      <c r="U1385" s="74">
        <f t="shared" ref="U1385" si="1371">COUNTIF(T1385:T1691,1)</f>
        <v>0</v>
      </c>
    </row>
    <row r="1386" spans="10:21" x14ac:dyDescent="0.25">
      <c r="J1386" s="1" t="str">
        <f>IF(A1386="","",IF(#REF!="","",IF(E1386="","",IF(F1386="","",IF(G1386="","",IF(H1386="","",(16-I1386)))))))</f>
        <v/>
      </c>
      <c r="K1386" s="2" t="str">
        <f>IF(A1386="","",IF(#REF!="","",IF(E1386="","",IF(F1386="","",IF(G1386="","",IF(H1386="","",(G1386-E1386)*24)/8+(((H1386-INT(H1386))-(F1386-INT(F1386)))*24/8))))))</f>
        <v/>
      </c>
      <c r="U1386" s="74">
        <f t="shared" ref="U1386" si="1372">COUNTIF(T1386:T1692,2)</f>
        <v>0</v>
      </c>
    </row>
    <row r="1387" spans="10:21" x14ac:dyDescent="0.25">
      <c r="J1387" s="1" t="str">
        <f>IF(A1387="","",IF(#REF!="","",IF(E1387="","",IF(F1387="","",IF(G1387="","",IF(H1387="","",(16-I1387)))))))</f>
        <v/>
      </c>
      <c r="K1387" s="2" t="str">
        <f>IF(A1387="","",IF(#REF!="","",IF(E1387="","",IF(F1387="","",IF(G1387="","",IF(H1387="","",(G1387-E1387)*24)/8+(((H1387-INT(H1387))-(F1387-INT(F1387)))*24/8))))))</f>
        <v/>
      </c>
      <c r="U1387" s="74">
        <f t="shared" ref="U1387" si="1373">COUNTIF(T1387:T1693,3)</f>
        <v>0</v>
      </c>
    </row>
    <row r="1388" spans="10:21" x14ac:dyDescent="0.25">
      <c r="J1388" s="1" t="str">
        <f>IF(A1388="","",IF(#REF!="","",IF(E1388="","",IF(F1388="","",IF(G1388="","",IF(H1388="","",(16-I1388)))))))</f>
        <v/>
      </c>
      <c r="K1388" s="2" t="str">
        <f>IF(A1388="","",IF(#REF!="","",IF(E1388="","",IF(F1388="","",IF(G1388="","",IF(H1388="","",(G1388-E1388)*24)/8+(((H1388-INT(H1388))-(F1388-INT(F1388)))*24/8))))))</f>
        <v/>
      </c>
      <c r="U1388" s="74">
        <f t="shared" ref="U1388" si="1374">COUNTIF(T1388:T1694,1)</f>
        <v>0</v>
      </c>
    </row>
    <row r="1389" spans="10:21" x14ac:dyDescent="0.25">
      <c r="J1389" s="1" t="str">
        <f>IF(A1389="","",IF(#REF!="","",IF(E1389="","",IF(F1389="","",IF(G1389="","",IF(H1389="","",(16-I1389)))))))</f>
        <v/>
      </c>
      <c r="K1389" s="2" t="str">
        <f>IF(A1389="","",IF(#REF!="","",IF(E1389="","",IF(F1389="","",IF(G1389="","",IF(H1389="","",(G1389-E1389)*24)/8+(((H1389-INT(H1389))-(F1389-INT(F1389)))*24/8))))))</f>
        <v/>
      </c>
      <c r="U1389" s="74">
        <f t="shared" ref="U1389" si="1375">COUNTIF(T1389:T1695,2)</f>
        <v>0</v>
      </c>
    </row>
    <row r="1390" spans="10:21" x14ac:dyDescent="0.25">
      <c r="J1390" s="1" t="str">
        <f>IF(A1390="","",IF(#REF!="","",IF(E1390="","",IF(F1390="","",IF(G1390="","",IF(H1390="","",(16-I1390)))))))</f>
        <v/>
      </c>
      <c r="K1390" s="2" t="str">
        <f>IF(A1390="","",IF(#REF!="","",IF(E1390="","",IF(F1390="","",IF(G1390="","",IF(H1390="","",(G1390-E1390)*24)/8+(((H1390-INT(H1390))-(F1390-INT(F1390)))*24/8))))))</f>
        <v/>
      </c>
      <c r="U1390" s="74">
        <f t="shared" ref="U1390" si="1376">COUNTIF(T1390:T1696,3)</f>
        <v>0</v>
      </c>
    </row>
    <row r="1391" spans="10:21" x14ac:dyDescent="0.25">
      <c r="J1391" s="1" t="str">
        <f>IF(A1391="","",IF(#REF!="","",IF(E1391="","",IF(F1391="","",IF(G1391="","",IF(H1391="","",(16-I1391)))))))</f>
        <v/>
      </c>
      <c r="K1391" s="2" t="str">
        <f>IF(A1391="","",IF(#REF!="","",IF(E1391="","",IF(F1391="","",IF(G1391="","",IF(H1391="","",(G1391-E1391)*24)/8+(((H1391-INT(H1391))-(F1391-INT(F1391)))*24/8))))))</f>
        <v/>
      </c>
      <c r="U1391" s="74">
        <f t="shared" ref="U1391" si="1377">COUNTIF(T1391:T1697,1)</f>
        <v>0</v>
      </c>
    </row>
    <row r="1392" spans="10:21" x14ac:dyDescent="0.25">
      <c r="J1392" s="1" t="str">
        <f>IF(A1392="","",IF(#REF!="","",IF(E1392="","",IF(F1392="","",IF(G1392="","",IF(H1392="","",(16-I1392)))))))</f>
        <v/>
      </c>
      <c r="K1392" s="2" t="str">
        <f>IF(A1392="","",IF(#REF!="","",IF(E1392="","",IF(F1392="","",IF(G1392="","",IF(H1392="","",(G1392-E1392)*24)/8+(((H1392-INT(H1392))-(F1392-INT(F1392)))*24/8))))))</f>
        <v/>
      </c>
      <c r="U1392" s="74">
        <f t="shared" ref="U1392" si="1378">COUNTIF(T1392:T1698,2)</f>
        <v>0</v>
      </c>
    </row>
    <row r="1393" spans="10:21" x14ac:dyDescent="0.25">
      <c r="J1393" s="1" t="str">
        <f>IF(A1393="","",IF(#REF!="","",IF(E1393="","",IF(F1393="","",IF(G1393="","",IF(H1393="","",(16-I1393)))))))</f>
        <v/>
      </c>
      <c r="K1393" s="2" t="str">
        <f>IF(A1393="","",IF(#REF!="","",IF(E1393="","",IF(F1393="","",IF(G1393="","",IF(H1393="","",(G1393-E1393)*24)/8+(((H1393-INT(H1393))-(F1393-INT(F1393)))*24/8))))))</f>
        <v/>
      </c>
      <c r="U1393" s="74">
        <f t="shared" ref="U1393" si="1379">COUNTIF(T1393:T1699,3)</f>
        <v>0</v>
      </c>
    </row>
    <row r="1394" spans="10:21" x14ac:dyDescent="0.25">
      <c r="J1394" s="1" t="str">
        <f>IF(A1394="","",IF(#REF!="","",IF(E1394="","",IF(F1394="","",IF(G1394="","",IF(H1394="","",(16-I1394)))))))</f>
        <v/>
      </c>
      <c r="K1394" s="2" t="str">
        <f>IF(A1394="","",IF(#REF!="","",IF(E1394="","",IF(F1394="","",IF(G1394="","",IF(H1394="","",(G1394-E1394)*24)/8+(((H1394-INT(H1394))-(F1394-INT(F1394)))*24/8))))))</f>
        <v/>
      </c>
      <c r="U1394" s="74">
        <f t="shared" ref="U1394" si="1380">COUNTIF(T1394:T1700,1)</f>
        <v>0</v>
      </c>
    </row>
    <row r="1395" spans="10:21" x14ac:dyDescent="0.25">
      <c r="J1395" s="1" t="str">
        <f>IF(A1395="","",IF(#REF!="","",IF(E1395="","",IF(F1395="","",IF(G1395="","",IF(H1395="","",(16-I1395)))))))</f>
        <v/>
      </c>
      <c r="K1395" s="2" t="str">
        <f>IF(A1395="","",IF(#REF!="","",IF(E1395="","",IF(F1395="","",IF(G1395="","",IF(H1395="","",(G1395-E1395)*24)/8+(((H1395-INT(H1395))-(F1395-INT(F1395)))*24/8))))))</f>
        <v/>
      </c>
      <c r="U1395" s="74">
        <f t="shared" ref="U1395" si="1381">COUNTIF(T1395:T1701,2)</f>
        <v>0</v>
      </c>
    </row>
    <row r="1396" spans="10:21" x14ac:dyDescent="0.25">
      <c r="J1396" s="1" t="str">
        <f>IF(A1396="","",IF(#REF!="","",IF(E1396="","",IF(F1396="","",IF(G1396="","",IF(H1396="","",(16-I1396)))))))</f>
        <v/>
      </c>
      <c r="K1396" s="2" t="str">
        <f>IF(A1396="","",IF(#REF!="","",IF(E1396="","",IF(F1396="","",IF(G1396="","",IF(H1396="","",(G1396-E1396)*24)/8+(((H1396-INT(H1396))-(F1396-INT(F1396)))*24/8))))))</f>
        <v/>
      </c>
      <c r="U1396" s="74">
        <f t="shared" ref="U1396" si="1382">COUNTIF(T1396:T1702,3)</f>
        <v>0</v>
      </c>
    </row>
    <row r="1397" spans="10:21" x14ac:dyDescent="0.25">
      <c r="J1397" s="1" t="str">
        <f>IF(A1397="","",IF(#REF!="","",IF(E1397="","",IF(F1397="","",IF(G1397="","",IF(H1397="","",(16-I1397)))))))</f>
        <v/>
      </c>
      <c r="K1397" s="2" t="str">
        <f>IF(A1397="","",IF(#REF!="","",IF(E1397="","",IF(F1397="","",IF(G1397="","",IF(H1397="","",(G1397-E1397)*24)/8+(((H1397-INT(H1397))-(F1397-INT(F1397)))*24/8))))))</f>
        <v/>
      </c>
      <c r="U1397" s="74">
        <f t="shared" ref="U1397" si="1383">COUNTIF(T1397:T1703,1)</f>
        <v>0</v>
      </c>
    </row>
    <row r="1398" spans="10:21" x14ac:dyDescent="0.25">
      <c r="J1398" s="1" t="str">
        <f>IF(A1398="","",IF(#REF!="","",IF(E1398="","",IF(F1398="","",IF(G1398="","",IF(H1398="","",(16-I1398)))))))</f>
        <v/>
      </c>
      <c r="K1398" s="2" t="str">
        <f>IF(A1398="","",IF(#REF!="","",IF(E1398="","",IF(F1398="","",IF(G1398="","",IF(H1398="","",(G1398-E1398)*24)/8+(((H1398-INT(H1398))-(F1398-INT(F1398)))*24/8))))))</f>
        <v/>
      </c>
      <c r="U1398" s="74">
        <f t="shared" ref="U1398" si="1384">COUNTIF(T1398:T1704,2)</f>
        <v>0</v>
      </c>
    </row>
    <row r="1399" spans="10:21" x14ac:dyDescent="0.25">
      <c r="J1399" s="1" t="str">
        <f>IF(A1399="","",IF(#REF!="","",IF(E1399="","",IF(F1399="","",IF(G1399="","",IF(H1399="","",(16-I1399)))))))</f>
        <v/>
      </c>
      <c r="K1399" s="2" t="str">
        <f>IF(A1399="","",IF(#REF!="","",IF(E1399="","",IF(F1399="","",IF(G1399="","",IF(H1399="","",(G1399-E1399)*24)/8+(((H1399-INT(H1399))-(F1399-INT(F1399)))*24/8))))))</f>
        <v/>
      </c>
      <c r="U1399" s="74">
        <f t="shared" ref="U1399" si="1385">COUNTIF(T1399:T1705,3)</f>
        <v>0</v>
      </c>
    </row>
    <row r="1400" spans="10:21" x14ac:dyDescent="0.25">
      <c r="J1400" s="1" t="str">
        <f>IF(A1400="","",IF(#REF!="","",IF(E1400="","",IF(F1400="","",IF(G1400="","",IF(H1400="","",(16-I1400)))))))</f>
        <v/>
      </c>
      <c r="K1400" s="2" t="str">
        <f>IF(A1400="","",IF(#REF!="","",IF(E1400="","",IF(F1400="","",IF(G1400="","",IF(H1400="","",(G1400-E1400)*24)/8+(((H1400-INT(H1400))-(F1400-INT(F1400)))*24/8))))))</f>
        <v/>
      </c>
      <c r="U1400" s="74">
        <f t="shared" ref="U1400" si="1386">COUNTIF(T1400:T1706,1)</f>
        <v>0</v>
      </c>
    </row>
    <row r="1401" spans="10:21" x14ac:dyDescent="0.25">
      <c r="J1401" s="1" t="str">
        <f>IF(A1401="","",IF(#REF!="","",IF(E1401="","",IF(F1401="","",IF(G1401="","",IF(H1401="","",(16-I1401)))))))</f>
        <v/>
      </c>
      <c r="K1401" s="2" t="str">
        <f>IF(A1401="","",IF(#REF!="","",IF(E1401="","",IF(F1401="","",IF(G1401="","",IF(H1401="","",(G1401-E1401)*24)/8+(((H1401-INT(H1401))-(F1401-INT(F1401)))*24/8))))))</f>
        <v/>
      </c>
      <c r="U1401" s="74">
        <f t="shared" ref="U1401" si="1387">COUNTIF(T1401:T1707,2)</f>
        <v>0</v>
      </c>
    </row>
    <row r="1402" spans="10:21" x14ac:dyDescent="0.25">
      <c r="J1402" s="1" t="str">
        <f>IF(A1402="","",IF(#REF!="","",IF(E1402="","",IF(F1402="","",IF(G1402="","",IF(H1402="","",(16-I1402)))))))</f>
        <v/>
      </c>
      <c r="K1402" s="2" t="str">
        <f>IF(A1402="","",IF(#REF!="","",IF(E1402="","",IF(F1402="","",IF(G1402="","",IF(H1402="","",(G1402-E1402)*24)/8+(((H1402-INT(H1402))-(F1402-INT(F1402)))*24/8))))))</f>
        <v/>
      </c>
      <c r="U1402" s="74">
        <f t="shared" ref="U1402" si="1388">COUNTIF(T1402:T1708,3)</f>
        <v>0</v>
      </c>
    </row>
    <row r="1403" spans="10:21" x14ac:dyDescent="0.25">
      <c r="J1403" s="1" t="str">
        <f>IF(A1403="","",IF(#REF!="","",IF(E1403="","",IF(F1403="","",IF(G1403="","",IF(H1403="","",(16-I1403)))))))</f>
        <v/>
      </c>
      <c r="K1403" s="2" t="str">
        <f>IF(A1403="","",IF(#REF!="","",IF(E1403="","",IF(F1403="","",IF(G1403="","",IF(H1403="","",(G1403-E1403)*24)/8+(((H1403-INT(H1403))-(F1403-INT(F1403)))*24/8))))))</f>
        <v/>
      </c>
      <c r="U1403" s="74">
        <f t="shared" ref="U1403" si="1389">COUNTIF(T1403:T1709,1)</f>
        <v>0</v>
      </c>
    </row>
    <row r="1404" spans="10:21" x14ac:dyDescent="0.25">
      <c r="J1404" s="1" t="str">
        <f>IF(A1404="","",IF(#REF!="","",IF(E1404="","",IF(F1404="","",IF(G1404="","",IF(H1404="","",(16-I1404)))))))</f>
        <v/>
      </c>
      <c r="K1404" s="2" t="str">
        <f>IF(A1404="","",IF(#REF!="","",IF(E1404="","",IF(F1404="","",IF(G1404="","",IF(H1404="","",(G1404-E1404)*24)/8+(((H1404-INT(H1404))-(F1404-INT(F1404)))*24/8))))))</f>
        <v/>
      </c>
      <c r="U1404" s="74">
        <f t="shared" ref="U1404" si="1390">COUNTIF(T1404:T1710,2)</f>
        <v>0</v>
      </c>
    </row>
    <row r="1405" spans="10:21" x14ac:dyDescent="0.25">
      <c r="J1405" s="1" t="str">
        <f>IF(A1405="","",IF(#REF!="","",IF(E1405="","",IF(F1405="","",IF(G1405="","",IF(H1405="","",(16-I1405)))))))</f>
        <v/>
      </c>
      <c r="K1405" s="2" t="str">
        <f>IF(A1405="","",IF(#REF!="","",IF(E1405="","",IF(F1405="","",IF(G1405="","",IF(H1405="","",(G1405-E1405)*24)/8+(((H1405-INT(H1405))-(F1405-INT(F1405)))*24/8))))))</f>
        <v/>
      </c>
      <c r="U1405" s="74">
        <f t="shared" ref="U1405" si="1391">COUNTIF(T1405:T1711,3)</f>
        <v>0</v>
      </c>
    </row>
    <row r="1406" spans="10:21" x14ac:dyDescent="0.25">
      <c r="J1406" s="1" t="str">
        <f>IF(A1406="","",IF(#REF!="","",IF(E1406="","",IF(F1406="","",IF(G1406="","",IF(H1406="","",(16-I1406)))))))</f>
        <v/>
      </c>
      <c r="K1406" s="2" t="str">
        <f>IF(A1406="","",IF(#REF!="","",IF(E1406="","",IF(F1406="","",IF(G1406="","",IF(H1406="","",(G1406-E1406)*24)/8+(((H1406-INT(H1406))-(F1406-INT(F1406)))*24/8))))))</f>
        <v/>
      </c>
      <c r="U1406" s="74">
        <f t="shared" ref="U1406" si="1392">COUNTIF(T1406:T1712,1)</f>
        <v>0</v>
      </c>
    </row>
    <row r="1407" spans="10:21" x14ac:dyDescent="0.25">
      <c r="J1407" s="1" t="str">
        <f>IF(A1407="","",IF(#REF!="","",IF(E1407="","",IF(F1407="","",IF(G1407="","",IF(H1407="","",(16-I1407)))))))</f>
        <v/>
      </c>
      <c r="K1407" s="2" t="str">
        <f>IF(A1407="","",IF(#REF!="","",IF(E1407="","",IF(F1407="","",IF(G1407="","",IF(H1407="","",(G1407-E1407)*24)/8+(((H1407-INT(H1407))-(F1407-INT(F1407)))*24/8))))))</f>
        <v/>
      </c>
      <c r="U1407" s="74">
        <f t="shared" ref="U1407" si="1393">COUNTIF(T1407:T1713,2)</f>
        <v>0</v>
      </c>
    </row>
    <row r="1408" spans="10:21" x14ac:dyDescent="0.25">
      <c r="J1408" s="1" t="str">
        <f>IF(A1408="","",IF(#REF!="","",IF(E1408="","",IF(F1408="","",IF(G1408="","",IF(H1408="","",(16-I1408)))))))</f>
        <v/>
      </c>
      <c r="K1408" s="2" t="str">
        <f>IF(A1408="","",IF(#REF!="","",IF(E1408="","",IF(F1408="","",IF(G1408="","",IF(H1408="","",(G1408-E1408)*24)/8+(((H1408-INT(H1408))-(F1408-INT(F1408)))*24/8))))))</f>
        <v/>
      </c>
      <c r="U1408" s="74">
        <f t="shared" ref="U1408" si="1394">COUNTIF(T1408:T1714,3)</f>
        <v>0</v>
      </c>
    </row>
  </sheetData>
  <sheetProtection selectLockedCells="1"/>
  <mergeCells count="7">
    <mergeCell ref="F2:H2"/>
    <mergeCell ref="F1:H1"/>
    <mergeCell ref="F4:H4"/>
    <mergeCell ref="P15:Q15"/>
    <mergeCell ref="E15:F15"/>
    <mergeCell ref="G15:H15"/>
    <mergeCell ref="F3:H3"/>
  </mergeCells>
  <conditionalFormatting sqref="I17:S323 A17:C323 D27:D42 D43:H323 E17:H42">
    <cfRule type="expression" dxfId="2" priority="304">
      <formula>IF($D17="ATP",1,0)</formula>
    </cfRule>
  </conditionalFormatting>
  <conditionalFormatting sqref="D17:D19">
    <cfRule type="expression" dxfId="1" priority="747">
      <formula>IF($D19="ATP",1,0)</formula>
    </cfRule>
  </conditionalFormatting>
  <conditionalFormatting sqref="D20:D26">
    <cfRule type="expression" dxfId="0" priority="748">
      <formula>IF($D21="ATP",1,0)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M1394"/>
  <sheetViews>
    <sheetView zoomScaleNormal="100" workbookViewId="0">
      <selection activeCell="I5" sqref="I5"/>
    </sheetView>
  </sheetViews>
  <sheetFormatPr baseColWidth="10" defaultRowHeight="15" x14ac:dyDescent="0.25"/>
  <cols>
    <col min="1" max="1" width="2.140625" customWidth="1"/>
  </cols>
  <sheetData>
    <row r="1" spans="2:13" ht="15.75" thickBot="1" x14ac:dyDescent="0.3"/>
    <row r="2" spans="2:13" ht="16.5" thickBot="1" x14ac:dyDescent="0.3">
      <c r="B2" s="208" t="s">
        <v>34</v>
      </c>
      <c r="C2" s="209" t="s">
        <v>68</v>
      </c>
      <c r="D2" s="209" t="s">
        <v>67</v>
      </c>
      <c r="E2" s="209" t="s">
        <v>66</v>
      </c>
      <c r="F2" s="210" t="s">
        <v>64</v>
      </c>
      <c r="G2" s="210" t="s">
        <v>65</v>
      </c>
      <c r="H2" s="211" t="s">
        <v>69</v>
      </c>
      <c r="M2" t="s">
        <v>86</v>
      </c>
    </row>
    <row r="3" spans="2:13" x14ac:dyDescent="0.25">
      <c r="B3" s="212">
        <v>1</v>
      </c>
      <c r="C3" s="206">
        <f>SUMPRODUCT((((INT(MOD(INT((Saisie!$E$17:$E$300-2)/7)+0.6,52+5/28))+1)=B3)*(Saisie!$B$17:$B$300="AB90-60")))</f>
        <v>3</v>
      </c>
      <c r="D3" s="206">
        <f>SUMPRODUCT((((INT(MOD(INT((Saisie!$E$17:$E$300-2)/7)+0.6,52+5/28))+1)=B3)*(Saisie!$B$17:$B$300="AB90-70"))*((Saisie!B17:B300="AB90-70")*1))</f>
        <v>4</v>
      </c>
      <c r="E3" s="206">
        <f>SUMPRODUCT((((INT(MOD(INT((Saisie!$E$17:$E$300-2)/7)+0.6,52+5/28))+1)=B3)*(Saisie!$B$17:$B$300="AB90-80")))</f>
        <v>0</v>
      </c>
      <c r="F3" s="206">
        <f>SUMPRODUCT((((INT(MOD(INT((Saisie!$E$17:$E$300-2)/7)+0.6,52+5/28))+1)=B3)*(Saisie!$B$17:$B$300="AB90-90")))</f>
        <v>0</v>
      </c>
      <c r="G3" s="206">
        <f>SUMPRODUCT((((INT(MOD(INT((Saisie!$E$17:$E$300-2)/7)+0.6,52+5/28))+1)=B3)*(Saisie!$B$17:$B$300="AB90-100")))</f>
        <v>1</v>
      </c>
      <c r="H3" s="207">
        <f>SUMPRODUCT((((INT(MOD(INT((Saisie!$E$17:$E$300-2)/7)+0.6,52+5/28))+1)=B3)*(Saisie!$B$17:$B$300="AB90-72X")))</f>
        <v>0</v>
      </c>
      <c r="I3">
        <f>SUMPRODUCT((1/COUNTIF(Saisie!C17:C82,Saisie!C17:C82))*1)</f>
        <v>39.000000000000021</v>
      </c>
      <c r="J3" s="215" t="e">
        <f>SUMPRODUCT((1*(Saisie!B17:B300="AB90-70")),(FREQUENCY(Saisie!C17:C300,Saisie!C17:C300)&gt;0))</f>
        <v>#VALUE!</v>
      </c>
      <c r="K3">
        <f>SUM((FREQUENCY(Saisie!C:C,Saisie!C:C)&gt;0)*1)</f>
        <v>130</v>
      </c>
      <c r="L3">
        <f>COUNTIF(Saisie!C17:C82,Saisie!C17:C82)</f>
        <v>0</v>
      </c>
    </row>
    <row r="4" spans="2:13" x14ac:dyDescent="0.25">
      <c r="B4" s="213">
        <v>2</v>
      </c>
      <c r="C4" s="206">
        <f>SUMPRODUCT((((INT(MOD(INT((Saisie!$E$17:$E$300-2)/7)+0.6,52+5/28))+1)=B4)*(Saisie!$B$17:$B$300="AB90-60")))</f>
        <v>0</v>
      </c>
      <c r="D4" s="206">
        <f>SUMPRODUCT((((INT(MOD(INT((Saisie!$E$17:$E$300-2)/7)+0.6,52+5/28))+1)=B4)*(Saisie!$B$17:$B$300="AB90-70")))</f>
        <v>1</v>
      </c>
      <c r="E4" s="206">
        <f>SUMPRODUCT((((INT(MOD(INT((Saisie!$E$17:$E$300-2)/7)+0.6,52+5/28))+1)=B4)*(Saisie!$B$17:$B$300="AB90-80")))</f>
        <v>0</v>
      </c>
      <c r="F4" s="206">
        <f>SUMPRODUCT((((INT(MOD(INT((Saisie!$E$17:$E$300-2)/7)+0.6,52+5/28))+1)=B4)*(Saisie!$B$17:$B$300="AB90-90")))</f>
        <v>1</v>
      </c>
      <c r="G4" s="206">
        <f>SUMPRODUCT((((INT(MOD(INT((Saisie!$E$17:$E$300-2)/7)+0.6,52+5/28))+1)=B4)*(Saisie!$B$17:$B$300="AB90-100")))</f>
        <v>2</v>
      </c>
      <c r="H4" s="207">
        <f>SUMPRODUCT((((INT(MOD(INT((Saisie!$E$17:$E$300-2)/7)+0.6,52+5/28))+1)=B4)*(Saisie!$B$17:$B$300="AB90-72X")))</f>
        <v>0</v>
      </c>
      <c r="I4" t="e">
        <f>SUMPRODUCT((1/COUNTIF(Saisie!C18:C301,Saisie!C18:C301))*1)</f>
        <v>#DIV/0!</v>
      </c>
      <c r="J4" s="215"/>
      <c r="M4" t="s">
        <v>63</v>
      </c>
    </row>
    <row r="5" spans="2:13" x14ac:dyDescent="0.25">
      <c r="B5" s="213">
        <v>3</v>
      </c>
      <c r="C5" s="206">
        <f>SUMPRODUCT((((INT(MOD(INT((Saisie!$E$17:$E$300-2)/7)+0.6,52+5/28))+1)=B5)*(Saisie!$B$17:$B$300="AB90-60")))</f>
        <v>0</v>
      </c>
      <c r="D5" s="206">
        <f>SUMPRODUCT((((INT(MOD(INT((Saisie!$E$17:$E$300-2)/7)+0.6,52+5/28))+1)=B5)*(Saisie!$B$17:$B$300="AB90-70")))</f>
        <v>1</v>
      </c>
      <c r="E5" s="206">
        <f>SUMPRODUCT((((INT(MOD(INT((Saisie!$E$17:$E$300-2)/7)+0.6,52+5/28))+1)=B5)*(Saisie!$B$17:$B$300="AB90-80")))</f>
        <v>2</v>
      </c>
      <c r="F5" s="206">
        <f>SUMPRODUCT((((INT(MOD(INT((Saisie!$E$17:$E$300-2)/7)+0.6,52+5/28))+1)=B5)*(Saisie!$B$17:$B$300="AB90-90")))</f>
        <v>1</v>
      </c>
      <c r="G5" s="206">
        <f>SUMPRODUCT((((INT(MOD(INT((Saisie!$E$17:$E$300-2)/7)+0.6,52+5/28))+1)=B5)*(Saisie!$B$17:$B$300="AB90-100")))</f>
        <v>0</v>
      </c>
      <c r="H5" s="207">
        <f>SUMPRODUCT((((INT(MOD(INT((Saisie!$E$17:$E$300-2)/7)+0.6,52+5/28))+1)=B5)*(Saisie!$B$17:$B$300="AB90-72X")))</f>
        <v>0</v>
      </c>
      <c r="I5" t="e">
        <f>SUMPRODUCT((1/COUNTIF(Saisie!C19:C302,Saisie!C19:C302))*1)</f>
        <v>#DIV/0!</v>
      </c>
      <c r="J5" s="215" t="e">
        <f>SUMPRODUCT((FREQUENCY(Saisie!C17:C300,Saisie!C17:C300)&gt;0)*(WEEKNUM(Saisie!$E$17:$E$300)=B3))</f>
        <v>#VALUE!</v>
      </c>
    </row>
    <row r="6" spans="2:13" x14ac:dyDescent="0.25">
      <c r="B6" s="213">
        <v>4</v>
      </c>
      <c r="C6" s="206">
        <f>SUMPRODUCT((((INT(MOD(INT((Saisie!$E$17:$E$300-2)/7)+0.6,52+5/28))+1)=B6)*(Saisie!$B$17:$B$300="AB90-60")))</f>
        <v>0</v>
      </c>
      <c r="D6" s="206">
        <f>SUMPRODUCT((((INT(MOD(INT((Saisie!$E$17:$E$300-2)/7)+0.6,52+5/28))+1)=B6)*(Saisie!$B$17:$B$300="AB90-70")))</f>
        <v>2</v>
      </c>
      <c r="E6" s="206">
        <f>SUMPRODUCT((((INT(MOD(INT((Saisie!$E$17:$E$300-2)/7)+0.6,52+5/28))+1)=B6)*(Saisie!$B$17:$B$300="AB90-80")))</f>
        <v>5</v>
      </c>
      <c r="F6" s="206">
        <f>SUMPRODUCT((((INT(MOD(INT((Saisie!$E$17:$E$300-2)/7)+0.6,52+5/28))+1)=B6)*(Saisie!$B$17:$B$300="AB90-90")))</f>
        <v>0</v>
      </c>
      <c r="G6" s="206">
        <f>SUMPRODUCT((((INT(MOD(INT((Saisie!$E$17:$E$300-2)/7)+0.6,52+5/28))+1)=B6)*(Saisie!$B$17:$B$300="AB90-100")))</f>
        <v>1</v>
      </c>
      <c r="H6" s="207">
        <f>SUMPRODUCT((((INT(MOD(INT((Saisie!$E$17:$E$300-2)/7)+0.6,52+5/28))+1)=B6)*(Saisie!$B$17:$B$300="AB90-72X")))</f>
        <v>0</v>
      </c>
      <c r="I6" t="e">
        <f>SUMPRODUCT((1/COUNTIF(Saisie!C20:C303,Saisie!C20:C303))*1)</f>
        <v>#DIV/0!</v>
      </c>
      <c r="J6" s="215"/>
    </row>
    <row r="7" spans="2:13" x14ac:dyDescent="0.25">
      <c r="B7" s="213">
        <v>5</v>
      </c>
      <c r="C7" s="206">
        <f>SUMPRODUCT((((INT(MOD(INT((Saisie!$E$17:$E$300-2)/7)+0.6,52+5/28))+1)=B7)*(Saisie!$B$17:$B$300="AB90-60")))</f>
        <v>0</v>
      </c>
      <c r="D7" s="206">
        <f>SUMPRODUCT((((INT(MOD(INT((Saisie!$E$17:$E$300-2)/7)+0.6,52+5/28))+1)=B7)*(Saisie!$B$17:$B$300="AB90-70")))</f>
        <v>0</v>
      </c>
      <c r="E7" s="206">
        <f>SUMPRODUCT((((INT(MOD(INT((Saisie!$E$17:$E$300-2)/7)+0.6,52+5/28))+1)=B7)*(Saisie!$B$17:$B$300="AB90-80")))</f>
        <v>1</v>
      </c>
      <c r="F7" s="206">
        <f>SUMPRODUCT((((INT(MOD(INT((Saisie!$E$17:$E$300-2)/7)+0.6,52+5/28))+1)=B7)*(Saisie!$B$17:$B$300="AB90-90")))</f>
        <v>0</v>
      </c>
      <c r="G7" s="206">
        <f>SUMPRODUCT((((INT(MOD(INT((Saisie!$E$17:$E$300-2)/7)+0.6,52+5/28))+1)=B7)*(Saisie!$B$17:$B$300="AB90-100")))</f>
        <v>3</v>
      </c>
      <c r="H7" s="207">
        <f>SUMPRODUCT((((INT(MOD(INT((Saisie!$E$17:$E$300-2)/7)+0.6,52+5/28))+1)=B7)*(Saisie!$B$17:$B$300="AB90-72X")))</f>
        <v>0</v>
      </c>
      <c r="I7" t="e">
        <f>SUMPRODUCT((1/COUNTIF(Saisie!C21:C304,Saisie!C21:C304))*1)</f>
        <v>#DIV/0!</v>
      </c>
      <c r="J7" s="215"/>
    </row>
    <row r="8" spans="2:13" x14ac:dyDescent="0.25">
      <c r="B8" s="213">
        <v>6</v>
      </c>
      <c r="C8" s="206">
        <f>SUMPRODUCT((((INT(MOD(INT((Saisie!$E$17:$E$300-2)/7)+0.6,52+5/28))+1)=B8)*(Saisie!$B$17:$B$300="AB90-60")))</f>
        <v>1</v>
      </c>
      <c r="D8" s="206">
        <f>SUMPRODUCT((((INT(MOD(INT((Saisie!$E$17:$E$300-2)/7)+0.6,52+5/28))+1)=B8)*(Saisie!$B$17:$B$300="AB90-70")))</f>
        <v>1</v>
      </c>
      <c r="E8" s="206">
        <f>SUMPRODUCT((((INT(MOD(INT((Saisie!$E$17:$E$300-2)/7)+0.6,52+5/28))+1)=B8)*(Saisie!$B$17:$B$300="AB90-80")))</f>
        <v>4</v>
      </c>
      <c r="F8" s="206">
        <f>SUMPRODUCT((((INT(MOD(INT((Saisie!$E$17:$E$300-2)/7)+0.6,52+5/28))+1)=B8)*(Saisie!$B$17:$B$300="AB90-90")))</f>
        <v>1</v>
      </c>
      <c r="G8" s="206">
        <f>SUMPRODUCT((((INT(MOD(INT((Saisie!$E$17:$E$300-2)/7)+0.6,52+5/28))+1)=B8)*(Saisie!$B$17:$B$300="AB90-100")))</f>
        <v>0</v>
      </c>
      <c r="H8" s="207">
        <f>SUMPRODUCT((((INT(MOD(INT((Saisie!$E$17:$E$300-2)/7)+0.6,52+5/28))+1)=B8)*(Saisie!$B$17:$B$300="AB90-72X")))</f>
        <v>0</v>
      </c>
      <c r="I8" t="e">
        <f>SUMPRODUCT((1/COUNTIF(Saisie!C22:C305,Saisie!C22:C305))*1)</f>
        <v>#DIV/0!</v>
      </c>
      <c r="J8" s="215"/>
    </row>
    <row r="9" spans="2:13" x14ac:dyDescent="0.25">
      <c r="B9" s="213">
        <v>7</v>
      </c>
      <c r="C9" s="206">
        <f>SUMPRODUCT((((INT(MOD(INT((Saisie!$E$17:$E$300-2)/7)+0.6,52+5/28))+1)=B9)*(Saisie!$B$17:$B$300="AB90-60")))</f>
        <v>0</v>
      </c>
      <c r="D9" s="206">
        <f>SUMPRODUCT((((INT(MOD(INT((Saisie!$E$17:$E$300-2)/7)+0.6,52+5/28))+1)=B9)*(Saisie!$B$17:$B$300="AB90-70")))</f>
        <v>1</v>
      </c>
      <c r="E9" s="206">
        <f>SUMPRODUCT((((INT(MOD(INT((Saisie!$E$17:$E$300-2)/7)+0.6,52+5/28))+1)=B9)*(Saisie!$B$17:$B$300="AB90-80")))</f>
        <v>2</v>
      </c>
      <c r="F9" s="206">
        <f>SUMPRODUCT((((INT(MOD(INT((Saisie!$E$17:$E$300-2)/7)+0.6,52+5/28))+1)=B9)*(Saisie!$B$17:$B$300="AB90-90")))</f>
        <v>2</v>
      </c>
      <c r="G9" s="206">
        <f>SUMPRODUCT((((INT(MOD(INT((Saisie!$E$17:$E$300-2)/7)+0.6,52+5/28))+1)=B9)*(Saisie!$B$17:$B$300="AB90-100")))</f>
        <v>0</v>
      </c>
      <c r="H9" s="207">
        <f>SUMPRODUCT((((INT(MOD(INT((Saisie!$E$17:$E$300-2)/7)+0.6,52+5/28))+1)=B9)*(Saisie!$B$17:$B$300="AB90-72X")))</f>
        <v>0</v>
      </c>
      <c r="I9" t="e">
        <f>SUMPRODUCT((1/COUNTIF(Saisie!C23:C306,Saisie!C23:C306))*1)</f>
        <v>#DIV/0!</v>
      </c>
      <c r="J9" s="215"/>
    </row>
    <row r="10" spans="2:13" x14ac:dyDescent="0.25">
      <c r="B10" s="213">
        <v>8</v>
      </c>
      <c r="C10" s="206">
        <f>SUMPRODUCT((((INT(MOD(INT((Saisie!$E$17:$E$300-2)/7)+0.6,52+5/28))+1)=B10)*(Saisie!$B$17:$B$300="AB90-60")))</f>
        <v>0</v>
      </c>
      <c r="D10" s="206">
        <f>SUMPRODUCT((((INT(MOD(INT((Saisie!$E$17:$E$300-2)/7)+0.6,52+5/28))+1)=B10)*(Saisie!$B$17:$B$300="AB90-70")))</f>
        <v>1</v>
      </c>
      <c r="E10" s="206">
        <f>SUMPRODUCT((((INT(MOD(INT((Saisie!$E$17:$E$300-2)/7)+0.6,52+5/28))+1)=B10)*(Saisie!$B$17:$B$300="AB90-80")))</f>
        <v>2</v>
      </c>
      <c r="F10" s="206">
        <f>SUMPRODUCT((((INT(MOD(INT((Saisie!$E$17:$E$300-2)/7)+0.6,52+5/28))+1)=B10)*(Saisie!$B$17:$B$300="AB90-90")))</f>
        <v>0</v>
      </c>
      <c r="G10" s="206">
        <f>SUMPRODUCT((((INT(MOD(INT((Saisie!$E$17:$E$300-2)/7)+0.6,52+5/28))+1)=B10)*(Saisie!$B$17:$B$300="AB90-100")))</f>
        <v>3</v>
      </c>
      <c r="H10" s="207">
        <f>SUMPRODUCT((((INT(MOD(INT((Saisie!$E$17:$E$300-2)/7)+0.6,52+5/28))+1)=B10)*(Saisie!$B$17:$B$300="AB90-72X")))</f>
        <v>0</v>
      </c>
      <c r="I10" t="e">
        <f>SUMPRODUCT((1/COUNTIF(Saisie!C24:C307,Saisie!C24:C307))*1)</f>
        <v>#DIV/0!</v>
      </c>
      <c r="J10" s="215"/>
    </row>
    <row r="11" spans="2:13" x14ac:dyDescent="0.25">
      <c r="B11" s="213">
        <v>9</v>
      </c>
      <c r="C11" s="206">
        <f>SUMPRODUCT((((INT(MOD(INT((Saisie!$E$17:$E$300-2)/7)+0.6,52+5/28))+1)=B11)*(Saisie!$B$17:$B$300="AB90-60")))</f>
        <v>0</v>
      </c>
      <c r="D11" s="206">
        <f>SUMPRODUCT((((INT(MOD(INT((Saisie!$E$17:$E$300-2)/7)+0.6,52+5/28))+1)=B11)*(Saisie!$B$17:$B$300="AB90-70")))</f>
        <v>1</v>
      </c>
      <c r="E11" s="206">
        <f>SUMPRODUCT((((INT(MOD(INT((Saisie!$E$17:$E$300-2)/7)+0.6,52+5/28))+1)=B11)*(Saisie!$B$17:$B$300="AB90-80")))</f>
        <v>2</v>
      </c>
      <c r="F11" s="206">
        <f>SUMPRODUCT((((INT(MOD(INT((Saisie!$E$17:$E$300-2)/7)+0.6,52+5/28))+1)=B11)*(Saisie!$B$17:$B$300="AB90-90")))</f>
        <v>1</v>
      </c>
      <c r="G11" s="206">
        <f>SUMPRODUCT((((INT(MOD(INT((Saisie!$E$17:$E$300-2)/7)+0.6,52+5/28))+1)=B11)*(Saisie!$B$17:$B$300="AB90-100")))</f>
        <v>2</v>
      </c>
      <c r="H11" s="207">
        <f>SUMPRODUCT((((INT(MOD(INT((Saisie!$E$17:$E$300-2)/7)+0.6,52+5/28))+1)=B11)*(Saisie!$B$17:$B$300="AB90-72X")))</f>
        <v>0</v>
      </c>
      <c r="I11" t="e">
        <f>SUMPRODUCT((1/COUNTIF(Saisie!C25:C308,Saisie!C25:C308))*1)</f>
        <v>#DIV/0!</v>
      </c>
      <c r="J11" s="215"/>
    </row>
    <row r="12" spans="2:13" x14ac:dyDescent="0.25">
      <c r="B12" s="213">
        <v>10</v>
      </c>
      <c r="C12" s="206">
        <f>SUMPRODUCT((((INT(MOD(INT((Saisie!$E$17:$E$300-2)/7)+0.6,52+5/28))+1)=B12)*(Saisie!$B$17:$B$300="AB90-60")))</f>
        <v>0</v>
      </c>
      <c r="D12" s="206">
        <f>SUMPRODUCT((((INT(MOD(INT((Saisie!$E$17:$E$300-2)/7)+0.6,52+5/28))+1)=B12)*(Saisie!$B$17:$B$300="AB90-70")))</f>
        <v>3</v>
      </c>
      <c r="E12" s="206">
        <f>SUMPRODUCT((((INT(MOD(INT((Saisie!$E$17:$E$300-2)/7)+0.6,52+5/28))+1)=B12)*(Saisie!$B$17:$B$300="AB90-80")))</f>
        <v>1</v>
      </c>
      <c r="F12" s="206">
        <f>SUMPRODUCT((((INT(MOD(INT((Saisie!$E$17:$E$300-2)/7)+0.6,52+5/28))+1)=B12)*(Saisie!$B$17:$B$300="AB90-90")))</f>
        <v>0</v>
      </c>
      <c r="G12" s="206">
        <f>SUMPRODUCT((((INT(MOD(INT((Saisie!$E$17:$E$300-2)/7)+0.6,52+5/28))+1)=B12)*(Saisie!$B$17:$B$300="AB90-100")))</f>
        <v>6</v>
      </c>
      <c r="H12" s="207">
        <f>SUMPRODUCT((((INT(MOD(INT((Saisie!$E$17:$E$300-2)/7)+0.6,52+5/28))+1)=B12)*(Saisie!$B$17:$B$300="AB90-72X")))</f>
        <v>0</v>
      </c>
      <c r="I12" t="e">
        <f>SUMPRODUCT((1/COUNTIF(Saisie!C26:C309,Saisie!C26:C309))*1)</f>
        <v>#DIV/0!</v>
      </c>
      <c r="J12" s="215"/>
    </row>
    <row r="13" spans="2:13" x14ac:dyDescent="0.25">
      <c r="B13" s="213">
        <v>11</v>
      </c>
      <c r="C13" s="206">
        <f>SUMPRODUCT((((INT(MOD(INT((Saisie!$E$17:$E$300-2)/7)+0.6,52+5/28))+1)=B13)*(Saisie!$B$17:$B$300="AB90-60")))</f>
        <v>0</v>
      </c>
      <c r="D13" s="206">
        <f>SUMPRODUCT((((INT(MOD(INT((Saisie!$E$17:$E$300-2)/7)+0.6,52+5/28))+1)=B13)*(Saisie!$B$17:$B$300="AB90-70")))</f>
        <v>2</v>
      </c>
      <c r="E13" s="206">
        <f>SUMPRODUCT((((INT(MOD(INT((Saisie!$E$17:$E$300-2)/7)+0.6,52+5/28))+1)=B13)*(Saisie!$B$17:$B$300="AB90-80")))</f>
        <v>3</v>
      </c>
      <c r="F13" s="206">
        <f>SUMPRODUCT((((INT(MOD(INT((Saisie!$E$17:$E$300-2)/7)+0.6,52+5/28))+1)=B13)*(Saisie!$B$17:$B$300="AB90-90")))</f>
        <v>0</v>
      </c>
      <c r="G13" s="206">
        <f>SUMPRODUCT((((INT(MOD(INT((Saisie!$E$17:$E$300-2)/7)+0.6,52+5/28))+1)=B13)*(Saisie!$B$17:$B$300="AB90-100")))</f>
        <v>2</v>
      </c>
      <c r="H13" s="207">
        <f>SUMPRODUCT((((INT(MOD(INT((Saisie!$E$17:$E$300-2)/7)+0.6,52+5/28))+1)=B13)*(Saisie!$B$17:$B$300="AB90-72X")))</f>
        <v>0</v>
      </c>
      <c r="I13" t="e">
        <f>SUMPRODUCT((1/COUNTIF(Saisie!C27:C310,Saisie!C27:C310))*1)</f>
        <v>#DIV/0!</v>
      </c>
      <c r="J13" s="215"/>
    </row>
    <row r="14" spans="2:13" x14ac:dyDescent="0.25">
      <c r="B14" s="213">
        <v>12</v>
      </c>
      <c r="C14" s="206">
        <f>SUMPRODUCT((((INT(MOD(INT((Saisie!$E$17:$E$300-2)/7)+0.6,52+5/28))+1)=B14)*(Saisie!$B$17:$B$300="AB90-60")))</f>
        <v>0</v>
      </c>
      <c r="D14" s="206">
        <f>SUMPRODUCT((((INT(MOD(INT((Saisie!$E$17:$E$300-2)/7)+0.6,52+5/28))+1)=B14)*(Saisie!$B$17:$B$300="AB90-70")))</f>
        <v>3</v>
      </c>
      <c r="E14" s="206">
        <f>SUMPRODUCT((((INT(MOD(INT((Saisie!$E$17:$E$300-2)/7)+0.6,52+5/28))+1)=B14)*(Saisie!$B$17:$B$300="AB90-80")))</f>
        <v>1</v>
      </c>
      <c r="F14" s="206">
        <f>SUMPRODUCT((((INT(MOD(INT((Saisie!$E$17:$E$300-2)/7)+0.6,52+5/28))+1)=B14)*(Saisie!$B$17:$B$300="AB90-90")))</f>
        <v>1</v>
      </c>
      <c r="G14" s="206">
        <f>SUMPRODUCT((((INT(MOD(INT((Saisie!$E$17:$E$300-2)/7)+0.6,52+5/28))+1)=B14)*(Saisie!$B$17:$B$300="AB90-100")))</f>
        <v>1</v>
      </c>
      <c r="H14" s="207">
        <f>SUMPRODUCT((((INT(MOD(INT((Saisie!$E$17:$E$300-2)/7)+0.6,52+5/28))+1)=B14)*(Saisie!$B$17:$B$300="AB90-72X")))</f>
        <v>0</v>
      </c>
      <c r="I14" t="e">
        <f>SUMPRODUCT((1/COUNTIF(Saisie!C28:C311,Saisie!C28:C311))*1)</f>
        <v>#DIV/0!</v>
      </c>
      <c r="J14" s="215"/>
    </row>
    <row r="15" spans="2:13" x14ac:dyDescent="0.25">
      <c r="B15" s="213">
        <v>13</v>
      </c>
      <c r="C15" s="206">
        <f>SUMPRODUCT((((INT(MOD(INT((Saisie!$E$17:$E$300-2)/7)+0.6,52+5/28))+1)=B15)*(Saisie!$B$17:$B$300="AB90-60")))</f>
        <v>0</v>
      </c>
      <c r="D15" s="206">
        <f>SUMPRODUCT((((INT(MOD(INT((Saisie!$E$17:$E$300-2)/7)+0.6,52+5/28))+1)=B15)*(Saisie!$B$17:$B$300="AB90-70")))</f>
        <v>3</v>
      </c>
      <c r="E15" s="206">
        <f>SUMPRODUCT((((INT(MOD(INT((Saisie!$E$17:$E$300-2)/7)+0.6,52+5/28))+1)=B15)*(Saisie!$B$17:$B$300="AB90-80")))</f>
        <v>3</v>
      </c>
      <c r="F15" s="206">
        <f>SUMPRODUCT((((INT(MOD(INT((Saisie!$E$17:$E$300-2)/7)+0.6,52+5/28))+1)=B15)*(Saisie!$B$17:$B$300="AB90-90")))</f>
        <v>0</v>
      </c>
      <c r="G15" s="206">
        <f>SUMPRODUCT((((INT(MOD(INT((Saisie!$E$17:$E$300-2)/7)+0.6,52+5/28))+1)=B15)*(Saisie!$B$17:$B$300="AB90-100")))</f>
        <v>1</v>
      </c>
      <c r="H15" s="207">
        <f>SUMPRODUCT((((INT(MOD(INT((Saisie!$E$17:$E$300-2)/7)+0.6,52+5/28))+1)=B15)*(Saisie!$B$17:$B$300="AB90-72X")))</f>
        <v>0</v>
      </c>
      <c r="I15" t="e">
        <f>SUMPRODUCT((1/COUNTIF(Saisie!C29:C312,Saisie!C29:C312))*1)</f>
        <v>#DIV/0!</v>
      </c>
      <c r="J15" s="215"/>
    </row>
    <row r="16" spans="2:13" x14ac:dyDescent="0.25">
      <c r="B16" s="213">
        <v>14</v>
      </c>
      <c r="C16" s="206">
        <f>SUMPRODUCT((((INT(MOD(INT((Saisie!$E$17:$E$300-2)/7)+0.6,52+5/28))+1)=B16)*(Saisie!$B$17:$B$300="AB90-60")))</f>
        <v>0</v>
      </c>
      <c r="D16" s="206">
        <f>SUMPRODUCT((((INT(MOD(INT((Saisie!$E$17:$E$300-2)/7)+0.6,52+5/28))+1)=B16)*(Saisie!$B$17:$B$300="AB90-70")))</f>
        <v>1</v>
      </c>
      <c r="E16" s="206">
        <f>SUMPRODUCT((((INT(MOD(INT((Saisie!$E$17:$E$300-2)/7)+0.6,52+5/28))+1)=B16)*(Saisie!$B$17:$B$300="AB90-80")))</f>
        <v>3</v>
      </c>
      <c r="F16" s="206">
        <f>SUMPRODUCT((((INT(MOD(INT((Saisie!$E$17:$E$300-2)/7)+0.6,52+5/28))+1)=B16)*(Saisie!$B$17:$B$300="AB90-90")))</f>
        <v>1</v>
      </c>
      <c r="G16" s="206">
        <f>SUMPRODUCT((((INT(MOD(INT((Saisie!$E$17:$E$300-2)/7)+0.6,52+5/28))+1)=B16)*(Saisie!$B$17:$B$300="AB90-100")))</f>
        <v>0</v>
      </c>
      <c r="H16" s="207">
        <f>SUMPRODUCT((((INT(MOD(INT((Saisie!$E$17:$E$300-2)/7)+0.6,52+5/28))+1)=B16)*(Saisie!$B$17:$B$300="AB90-72X")))</f>
        <v>0</v>
      </c>
      <c r="I16" t="e">
        <f>SUMPRODUCT((1/COUNTIF(Saisie!C30:C313,Saisie!C30:C313))*1)</f>
        <v>#DIV/0!</v>
      </c>
      <c r="J16" s="215"/>
    </row>
    <row r="17" spans="2:10" x14ac:dyDescent="0.25">
      <c r="B17" s="213">
        <v>15</v>
      </c>
      <c r="C17" s="206">
        <f>SUMPRODUCT((((INT(MOD(INT((Saisie!$E$17:$E$300-2)/7)+0.6,52+5/28))+1)=B17)*(Saisie!$B$17:$B$300="AB90-60")))</f>
        <v>0</v>
      </c>
      <c r="D17" s="206">
        <f>SUMPRODUCT((((INT(MOD(INT((Saisie!$E$17:$E$300-2)/7)+0.6,52+5/28))+1)=B17)*(Saisie!$B$17:$B$300="AB90-70")))</f>
        <v>2</v>
      </c>
      <c r="E17" s="206">
        <f>SUMPRODUCT((((INT(MOD(INT((Saisie!$E$17:$E$300-2)/7)+0.6,52+5/28))+1)=B17)*(Saisie!$B$17:$B$300="AB90-80")))</f>
        <v>4</v>
      </c>
      <c r="F17" s="206">
        <f>SUMPRODUCT((((INT(MOD(INT((Saisie!$E$17:$E$300-2)/7)+0.6,52+5/28))+1)=B17)*(Saisie!$B$17:$B$300="AB90-90")))</f>
        <v>1</v>
      </c>
      <c r="G17" s="206">
        <f>SUMPRODUCT((((INT(MOD(INT((Saisie!$E$17:$E$300-2)/7)+0.6,52+5/28))+1)=B17)*(Saisie!$B$17:$B$300="AB90-100")))</f>
        <v>2</v>
      </c>
      <c r="H17" s="207">
        <f>SUMPRODUCT((((INT(MOD(INT((Saisie!$E$17:$E$300-2)/7)+0.6,52+5/28))+1)=B17)*(Saisie!$B$17:$B$300="AB90-72X")))</f>
        <v>0</v>
      </c>
      <c r="I17" t="e">
        <f>SUMPRODUCT((1/COUNTIF(Saisie!C31:C314,Saisie!C31:C314))*1)</f>
        <v>#DIV/0!</v>
      </c>
      <c r="J17" s="215"/>
    </row>
    <row r="18" spans="2:10" x14ac:dyDescent="0.25">
      <c r="B18" s="213">
        <v>16</v>
      </c>
      <c r="C18" s="206">
        <f>SUMPRODUCT((((INT(MOD(INT((Saisie!$E$17:$E$300-2)/7)+0.6,52+5/28))+1)=B18)*(Saisie!$B$17:$B$300="AB90-60")))</f>
        <v>1</v>
      </c>
      <c r="D18" s="206">
        <f>SUMPRODUCT((((INT(MOD(INT((Saisie!$E$17:$E$300-2)/7)+0.6,52+5/28))+1)=B18)*(Saisie!$B$17:$B$300="AB90-70")))</f>
        <v>0</v>
      </c>
      <c r="E18" s="206">
        <f>SUMPRODUCT((((INT(MOD(INT((Saisie!$E$17:$E$300-2)/7)+0.6,52+5/28))+1)=B18)*(Saisie!$B$17:$B$300="AB90-80")))</f>
        <v>1</v>
      </c>
      <c r="F18" s="206">
        <f>SUMPRODUCT((((INT(MOD(INT((Saisie!$E$17:$E$300-2)/7)+0.6,52+5/28))+1)=B18)*(Saisie!$B$17:$B$300="AB90-90")))</f>
        <v>0</v>
      </c>
      <c r="G18" s="206">
        <f>SUMPRODUCT((((INT(MOD(INT((Saisie!$E$17:$E$300-2)/7)+0.6,52+5/28))+1)=B18)*(Saisie!$B$17:$B$300="AB90-100")))</f>
        <v>3</v>
      </c>
      <c r="H18" s="207">
        <f>SUMPRODUCT((((INT(MOD(INT((Saisie!$E$17:$E$300-2)/7)+0.6,52+5/28))+1)=B18)*(Saisie!$B$17:$B$300="AB90-72X")))</f>
        <v>0</v>
      </c>
      <c r="I18" t="e">
        <f>SUMPRODUCT((1/COUNTIF(Saisie!C32:C315,Saisie!C32:C315))*1)</f>
        <v>#DIV/0!</v>
      </c>
      <c r="J18" s="215"/>
    </row>
    <row r="19" spans="2:10" x14ac:dyDescent="0.25">
      <c r="B19" s="213">
        <v>17</v>
      </c>
      <c r="C19" s="206">
        <f>SUMPRODUCT((((INT(MOD(INT((Saisie!$E$17:$E$300-2)/7)+0.6,52+5/28))+1)=B19)*(Saisie!$B$17:$B$300="AB90-60")))</f>
        <v>1</v>
      </c>
      <c r="D19" s="206">
        <f>SUMPRODUCT((((INT(MOD(INT((Saisie!$E$17:$E$300-2)/7)+0.6,52+5/28))+1)=B19)*(Saisie!$B$17:$B$300="AB90-70")))</f>
        <v>1</v>
      </c>
      <c r="E19" s="206">
        <f>SUMPRODUCT((((INT(MOD(INT((Saisie!$E$17:$E$300-2)/7)+0.6,52+5/28))+1)=B19)*(Saisie!$B$17:$B$300="AB90-80")))</f>
        <v>0</v>
      </c>
      <c r="F19" s="206">
        <f>SUMPRODUCT((((INT(MOD(INT((Saisie!$E$17:$E$300-2)/7)+0.6,52+5/28))+1)=B19)*(Saisie!$B$17:$B$300="AB90-90")))</f>
        <v>6</v>
      </c>
      <c r="G19" s="206">
        <f>SUMPRODUCT((((INT(MOD(INT((Saisie!$E$17:$E$300-2)/7)+0.6,52+5/28))+1)=B19)*(Saisie!$B$17:$B$300="AB90-100")))</f>
        <v>1</v>
      </c>
      <c r="H19" s="207">
        <f>SUMPRODUCT((((INT(MOD(INT((Saisie!$E$17:$E$300-2)/7)+0.6,52+5/28))+1)=B19)*(Saisie!$B$17:$B$300="AB90-72X")))</f>
        <v>0</v>
      </c>
      <c r="I19" t="e">
        <f>SUMPRODUCT((1/COUNTIF(Saisie!C33:C316,Saisie!C33:C316))*1)</f>
        <v>#DIV/0!</v>
      </c>
      <c r="J19" s="215"/>
    </row>
    <row r="20" spans="2:10" x14ac:dyDescent="0.25">
      <c r="B20" s="213">
        <v>18</v>
      </c>
      <c r="C20" s="206">
        <f>SUMPRODUCT((((INT(MOD(INT((Saisie!$E$17:$E$300-2)/7)+0.6,52+5/28))+1)=B20)*(Saisie!$B$17:$B$300="AB90-60")))</f>
        <v>0</v>
      </c>
      <c r="D20" s="206">
        <f>SUMPRODUCT((((INT(MOD(INT((Saisie!$E$17:$E$300-2)/7)+0.6,52+5/28))+1)=B20)*(Saisie!$B$17:$B$300="AB90-70")))</f>
        <v>0</v>
      </c>
      <c r="E20" s="206">
        <f>SUMPRODUCT((((INT(MOD(INT((Saisie!$E$17:$E$300-2)/7)+0.6,52+5/28))+1)=B20)*(Saisie!$B$17:$B$300="AB90-80")))</f>
        <v>2</v>
      </c>
      <c r="F20" s="206">
        <f>SUMPRODUCT((((INT(MOD(INT((Saisie!$E$17:$E$300-2)/7)+0.6,52+5/28))+1)=B20)*(Saisie!$B$17:$B$300="AB90-90")))</f>
        <v>4</v>
      </c>
      <c r="G20" s="206">
        <f>SUMPRODUCT((((INT(MOD(INT((Saisie!$E$17:$E$300-2)/7)+0.6,52+5/28))+1)=B20)*(Saisie!$B$17:$B$300="AB90-100")))</f>
        <v>0</v>
      </c>
      <c r="H20" s="207">
        <f>SUMPRODUCT((((INT(MOD(INT((Saisie!$E$17:$E$300-2)/7)+0.6,52+5/28))+1)=B20)*(Saisie!$B$17:$B$300="AB90-72X")))</f>
        <v>0</v>
      </c>
      <c r="I20" t="e">
        <f>SUMPRODUCT((1/COUNTIF(Saisie!C34:C317,Saisie!C34:C317))*1)</f>
        <v>#DIV/0!</v>
      </c>
      <c r="J20" s="215"/>
    </row>
    <row r="21" spans="2:10" x14ac:dyDescent="0.25">
      <c r="B21" s="213">
        <v>19</v>
      </c>
      <c r="C21" s="206">
        <f>SUMPRODUCT((((INT(MOD(INT((Saisie!$E$17:$E$300-2)/7)+0.6,52+5/28))+1)=B21)*(Saisie!$B$17:$B$300="AB90-60")))</f>
        <v>1</v>
      </c>
      <c r="D21" s="206">
        <f>SUMPRODUCT((((INT(MOD(INT((Saisie!$E$17:$E$300-2)/7)+0.6,52+5/28))+1)=B21)*(Saisie!$B$17:$B$300="AB90-70")))</f>
        <v>0</v>
      </c>
      <c r="E21" s="206">
        <f>SUMPRODUCT((((INT(MOD(INT((Saisie!$E$17:$E$300-2)/7)+0.6,52+5/28))+1)=B21)*(Saisie!$B$17:$B$300="AB90-80")))</f>
        <v>0</v>
      </c>
      <c r="F21" s="206">
        <f>SUMPRODUCT((((INT(MOD(INT((Saisie!$E$17:$E$300-2)/7)+0.6,52+5/28))+1)=B21)*(Saisie!$B$17:$B$300="AB90-90")))</f>
        <v>0</v>
      </c>
      <c r="G21" s="206">
        <f>SUMPRODUCT((((INT(MOD(INT((Saisie!$E$17:$E$300-2)/7)+0.6,52+5/28))+1)=B21)*(Saisie!$B$17:$B$300="AB90-100")))</f>
        <v>0</v>
      </c>
      <c r="H21" s="207">
        <f>SUMPRODUCT((((INT(MOD(INT((Saisie!$E$17:$E$300-2)/7)+0.6,52+5/28))+1)=B21)*(Saisie!$B$17:$B$300="AB90-72X")))</f>
        <v>0</v>
      </c>
      <c r="I21" t="e">
        <f>SUMPRODUCT((1/COUNTIF(Saisie!C35:C318,Saisie!C35:C318))*1)</f>
        <v>#DIV/0!</v>
      </c>
      <c r="J21" s="215"/>
    </row>
    <row r="22" spans="2:10" x14ac:dyDescent="0.25">
      <c r="B22" s="213">
        <v>20</v>
      </c>
      <c r="C22" s="206">
        <f>SUMPRODUCT((((INT(MOD(INT((Saisie!$E$17:$E$300-2)/7)+0.6,52+5/28))+1)=B22)*(Saisie!$B$17:$B$300="AB90-60")))</f>
        <v>0</v>
      </c>
      <c r="D22" s="206">
        <f>SUMPRODUCT((((INT(MOD(INT((Saisie!$E$17:$E$300-2)/7)+0.6,52+5/28))+1)=B22)*(Saisie!$B$17:$B$300="AB90-70")))</f>
        <v>3</v>
      </c>
      <c r="E22" s="206">
        <f>SUMPRODUCT((((INT(MOD(INT((Saisie!$E$17:$E$300-2)/7)+0.6,52+5/28))+1)=B22)*(Saisie!$B$17:$B$300="AB90-80")))</f>
        <v>0</v>
      </c>
      <c r="F22" s="206">
        <f>SUMPRODUCT((((INT(MOD(INT((Saisie!$E$17:$E$300-2)/7)+0.6,52+5/28))+1)=B22)*(Saisie!$B$17:$B$300="AB90-90")))</f>
        <v>6</v>
      </c>
      <c r="G22" s="206">
        <f>SUMPRODUCT((((INT(MOD(INT((Saisie!$E$17:$E$300-2)/7)+0.6,52+5/28))+1)=B22)*(Saisie!$B$17:$B$300="AB90-100")))</f>
        <v>2</v>
      </c>
      <c r="H22" s="207">
        <f>SUMPRODUCT((((INT(MOD(INT((Saisie!$E$17:$E$300-2)/7)+0.6,52+5/28))+1)=B22)*(Saisie!$B$17:$B$300="AB90-72X")))</f>
        <v>0</v>
      </c>
      <c r="I22" t="e">
        <f>SUMPRODUCT((1/COUNTIF(Saisie!C36:C319,Saisie!C36:C319))*1)</f>
        <v>#DIV/0!</v>
      </c>
      <c r="J22" s="215"/>
    </row>
    <row r="23" spans="2:10" x14ac:dyDescent="0.25">
      <c r="B23" s="213">
        <v>21</v>
      </c>
      <c r="C23" s="206">
        <f>SUMPRODUCT((((INT(MOD(INT((Saisie!$E$17:$E$300-2)/7)+0.6,52+5/28))+1)=B23)*(Saisie!$B$17:$B$300="AB90-60")))</f>
        <v>1</v>
      </c>
      <c r="D23" s="206">
        <f>SUMPRODUCT((((INT(MOD(INT((Saisie!$E$17:$E$300-2)/7)+0.6,52+5/28))+1)=B23)*(Saisie!$B$17:$B$300="AB90-70")))</f>
        <v>1</v>
      </c>
      <c r="E23" s="206">
        <f>SUMPRODUCT((((INT(MOD(INT((Saisie!$E$17:$E$300-2)/7)+0.6,52+5/28))+1)=B23)*(Saisie!$B$17:$B$300="AB90-80")))</f>
        <v>1</v>
      </c>
      <c r="F23" s="206">
        <f>SUMPRODUCT((((INT(MOD(INT((Saisie!$E$17:$E$300-2)/7)+0.6,52+5/28))+1)=B23)*(Saisie!$B$17:$B$300="AB90-90")))</f>
        <v>3</v>
      </c>
      <c r="G23" s="206">
        <f>SUMPRODUCT((((INT(MOD(INT((Saisie!$E$17:$E$300-2)/7)+0.6,52+5/28))+1)=B23)*(Saisie!$B$17:$B$300="AB90-100")))</f>
        <v>0</v>
      </c>
      <c r="H23" s="207">
        <f>SUMPRODUCT((((INT(MOD(INT((Saisie!$E$17:$E$300-2)/7)+0.6,52+5/28))+1)=B23)*(Saisie!$B$17:$B$300="AB90-72X")))</f>
        <v>0</v>
      </c>
      <c r="I23" t="e">
        <f>SUMPRODUCT((1/COUNTIF(Saisie!C37:C320,Saisie!C37:C320))*1)</f>
        <v>#DIV/0!</v>
      </c>
      <c r="J23" s="215"/>
    </row>
    <row r="24" spans="2:10" x14ac:dyDescent="0.25">
      <c r="B24" s="213">
        <v>22</v>
      </c>
      <c r="C24" s="206">
        <f>SUMPRODUCT((((INT(MOD(INT((Saisie!$E$17:$E$300-2)/7)+0.6,52+5/28))+1)=B24)*(Saisie!$B$17:$B$300="AB90-60")))</f>
        <v>1</v>
      </c>
      <c r="D24" s="206">
        <f>SUMPRODUCT((((INT(MOD(INT((Saisie!$E$17:$E$300-2)/7)+0.6,52+5/28))+1)=B24)*(Saisie!$B$17:$B$300="AB90-70")))</f>
        <v>0</v>
      </c>
      <c r="E24" s="206">
        <f>SUMPRODUCT((((INT(MOD(INT((Saisie!$E$17:$E$300-2)/7)+0.6,52+5/28))+1)=B24)*(Saisie!$B$17:$B$300="AB90-80")))</f>
        <v>2</v>
      </c>
      <c r="F24" s="206">
        <f>SUMPRODUCT((((INT(MOD(INT((Saisie!$E$17:$E$300-2)/7)+0.6,52+5/28))+1)=B24)*(Saisie!$B$17:$B$300="AB90-90")))</f>
        <v>2</v>
      </c>
      <c r="G24" s="206">
        <f>SUMPRODUCT((((INT(MOD(INT((Saisie!$E$17:$E$300-2)/7)+0.6,52+5/28))+1)=B24)*(Saisie!$B$17:$B$300="AB90-100")))</f>
        <v>1</v>
      </c>
      <c r="H24" s="207">
        <f>SUMPRODUCT((((INT(MOD(INT((Saisie!$E$17:$E$300-2)/7)+0.6,52+5/28))+1)=B24)*(Saisie!$B$17:$B$300="AB90-72X")))</f>
        <v>0</v>
      </c>
      <c r="I24" t="e">
        <f>SUMPRODUCT((1/COUNTIF(Saisie!C38:C321,Saisie!C38:C321))*1)</f>
        <v>#DIV/0!</v>
      </c>
      <c r="J24" s="215"/>
    </row>
    <row r="25" spans="2:10" x14ac:dyDescent="0.25">
      <c r="B25" s="213">
        <v>23</v>
      </c>
      <c r="C25" s="206">
        <f>SUMPRODUCT((((INT(MOD(INT((Saisie!$E$17:$E$300-2)/7)+0.6,52+5/28))+1)=B25)*(Saisie!$B$17:$B$300="AB90-60")))</f>
        <v>0</v>
      </c>
      <c r="D25" s="206">
        <f>SUMPRODUCT((((INT(MOD(INT((Saisie!$E$17:$E$300-2)/7)+0.6,52+5/28))+1)=B25)*(Saisie!$B$17:$B$300="AB90-70")))</f>
        <v>0</v>
      </c>
      <c r="E25" s="206">
        <f>SUMPRODUCT((((INT(MOD(INT((Saisie!$E$17:$E$300-2)/7)+0.6,52+5/28))+1)=B25)*(Saisie!$B$17:$B$300="AB90-80")))</f>
        <v>1</v>
      </c>
      <c r="F25" s="206">
        <f>SUMPRODUCT((((INT(MOD(INT((Saisie!$E$17:$E$300-2)/7)+0.6,52+5/28))+1)=B25)*(Saisie!$B$17:$B$300="AB90-90")))</f>
        <v>6</v>
      </c>
      <c r="G25" s="206">
        <f>SUMPRODUCT((((INT(MOD(INT((Saisie!$E$17:$E$300-2)/7)+0.6,52+5/28))+1)=B25)*(Saisie!$B$17:$B$300="AB90-100")))</f>
        <v>0</v>
      </c>
      <c r="H25" s="207">
        <f>SUMPRODUCT((((INT(MOD(INT((Saisie!$E$17:$E$300-2)/7)+0.6,52+5/28))+1)=B25)*(Saisie!$B$17:$B$300="AB90-72X")))</f>
        <v>0</v>
      </c>
      <c r="I25" t="e">
        <f>SUMPRODUCT((1/COUNTIF(Saisie!C39:C322,Saisie!C39:C322))*1)</f>
        <v>#DIV/0!</v>
      </c>
      <c r="J25" s="215"/>
    </row>
    <row r="26" spans="2:10" x14ac:dyDescent="0.25">
      <c r="B26" s="213">
        <v>24</v>
      </c>
      <c r="C26" s="206">
        <f>SUMPRODUCT((((INT(MOD(INT((Saisie!$E$17:$E$300-2)/7)+0.6,52+5/28))+1)=B26)*(Saisie!$B$17:$B$300="AB90-60")))</f>
        <v>0</v>
      </c>
      <c r="D26" s="206">
        <f>SUMPRODUCT((((INT(MOD(INT((Saisie!$E$17:$E$300-2)/7)+0.6,52+5/28))+1)=B26)*(Saisie!$B$17:$B$300="AB90-70")))</f>
        <v>1</v>
      </c>
      <c r="E26" s="206">
        <f>SUMPRODUCT((((INT(MOD(INT((Saisie!$E$17:$E$300-2)/7)+0.6,52+5/28))+1)=B26)*(Saisie!$B$17:$B$300="AB90-80")))</f>
        <v>3</v>
      </c>
      <c r="F26" s="206">
        <f>SUMPRODUCT((((INT(MOD(INT((Saisie!$E$17:$E$300-2)/7)+0.6,52+5/28))+1)=B26)*(Saisie!$B$17:$B$300="AB90-90")))</f>
        <v>2</v>
      </c>
      <c r="G26" s="206">
        <f>SUMPRODUCT((((INT(MOD(INT((Saisie!$E$17:$E$300-2)/7)+0.6,52+5/28))+1)=B26)*(Saisie!$B$17:$B$300="AB90-100")))</f>
        <v>0</v>
      </c>
      <c r="H26" s="207">
        <f>SUMPRODUCT((((INT(MOD(INT((Saisie!$E$17:$E$300-2)/7)+0.6,52+5/28))+1)=B26)*(Saisie!$B$17:$B$300="AB90-72X")))</f>
        <v>0</v>
      </c>
      <c r="I26" t="e">
        <f>SUMPRODUCT((1/COUNTIF(Saisie!C40:C323,Saisie!C40:C323))*1)</f>
        <v>#DIV/0!</v>
      </c>
      <c r="J26" s="215"/>
    </row>
    <row r="27" spans="2:10" x14ac:dyDescent="0.25">
      <c r="B27" s="213">
        <v>25</v>
      </c>
      <c r="C27" s="206">
        <f>SUMPRODUCT((((INT(MOD(INT((Saisie!$E$17:$E$300-2)/7)+0.6,52+5/28))+1)=B27)*(Saisie!$B$17:$B$300="AB90-60")))</f>
        <v>1</v>
      </c>
      <c r="D27" s="206">
        <f>SUMPRODUCT((((INT(MOD(INT((Saisie!$E$17:$E$300-2)/7)+0.6,52+5/28))+1)=B27)*(Saisie!$B$17:$B$300="AB90-70")))</f>
        <v>0</v>
      </c>
      <c r="E27" s="206">
        <f>SUMPRODUCT((((INT(MOD(INT((Saisie!$E$17:$E$300-2)/7)+0.6,52+5/28))+1)=B27)*(Saisie!$B$17:$B$300="AB90-80")))</f>
        <v>6</v>
      </c>
      <c r="F27" s="206">
        <f>SUMPRODUCT((((INT(MOD(INT((Saisie!$E$17:$E$300-2)/7)+0.6,52+5/28))+1)=B27)*(Saisie!$B$17:$B$300="AB90-90")))</f>
        <v>1</v>
      </c>
      <c r="G27" s="206">
        <f>SUMPRODUCT((((INT(MOD(INT((Saisie!$E$17:$E$300-2)/7)+0.6,52+5/28))+1)=B27)*(Saisie!$B$17:$B$300="AB90-100")))</f>
        <v>1</v>
      </c>
      <c r="H27" s="207">
        <f>SUMPRODUCT((((INT(MOD(INT((Saisie!$E$17:$E$300-2)/7)+0.6,52+5/28))+1)=B27)*(Saisie!$B$17:$B$300="AB90-72X")))</f>
        <v>0</v>
      </c>
      <c r="I27" t="e">
        <f>SUMPRODUCT((1/COUNTIF(Saisie!C41:C324,Saisie!C41:C324))*1)</f>
        <v>#DIV/0!</v>
      </c>
      <c r="J27" s="215"/>
    </row>
    <row r="28" spans="2:10" x14ac:dyDescent="0.25">
      <c r="B28" s="213">
        <v>26</v>
      </c>
      <c r="C28" s="206">
        <f>SUMPRODUCT((((INT(MOD(INT((Saisie!$E$17:$E$300-2)/7)+0.6,52+5/28))+1)=B28)*(Saisie!$B$17:$B$300="AB90-60")))</f>
        <v>0</v>
      </c>
      <c r="D28" s="206">
        <f>SUMPRODUCT((((INT(MOD(INT((Saisie!$E$17:$E$300-2)/7)+0.6,52+5/28))+1)=B28)*(Saisie!$B$17:$B$300="AB90-70")))</f>
        <v>4</v>
      </c>
      <c r="E28" s="206">
        <f>SUMPRODUCT((((INT(MOD(INT((Saisie!$E$17:$E$300-2)/7)+0.6,52+5/28))+1)=B28)*(Saisie!$B$17:$B$300="AB90-80")))</f>
        <v>2</v>
      </c>
      <c r="F28" s="206">
        <f>SUMPRODUCT((((INT(MOD(INT((Saisie!$E$17:$E$300-2)/7)+0.6,52+5/28))+1)=B28)*(Saisie!$B$17:$B$300="AB90-90")))</f>
        <v>2</v>
      </c>
      <c r="G28" s="206">
        <f>SUMPRODUCT((((INT(MOD(INT((Saisie!$E$17:$E$300-2)/7)+0.6,52+5/28))+1)=B28)*(Saisie!$B$17:$B$300="AB90-100")))</f>
        <v>0</v>
      </c>
      <c r="H28" s="207">
        <f>SUMPRODUCT((((INT(MOD(INT((Saisie!$E$17:$E$300-2)/7)+0.6,52+5/28))+1)=B28)*(Saisie!$B$17:$B$300="AB90-72X")))</f>
        <v>0</v>
      </c>
      <c r="I28" t="e">
        <f>SUMPRODUCT((1/COUNTIF(Saisie!C42:C325,Saisie!C42:C325))*1)</f>
        <v>#DIV/0!</v>
      </c>
      <c r="J28" s="215"/>
    </row>
    <row r="29" spans="2:10" x14ac:dyDescent="0.25">
      <c r="B29" s="213">
        <v>27</v>
      </c>
      <c r="C29" s="206">
        <f>SUMPRODUCT((((INT(MOD(INT((Saisie!$E$17:$E$300-2)/7)+0.6,52+5/28))+1)=B29)*(Saisie!$B$17:$B$300="AB90-60")))</f>
        <v>0</v>
      </c>
      <c r="D29" s="206">
        <f>SUMPRODUCT((((INT(MOD(INT((Saisie!$E$17:$E$300-2)/7)+0.6,52+5/28))+1)=B29)*(Saisie!$B$17:$B$300="AB90-70")))</f>
        <v>2</v>
      </c>
      <c r="E29" s="206">
        <f>SUMPRODUCT((((INT(MOD(INT((Saisie!$E$17:$E$300-2)/7)+0.6,52+5/28))+1)=B29)*(Saisie!$B$17:$B$300="AB90-80")))</f>
        <v>1</v>
      </c>
      <c r="F29" s="206">
        <f>SUMPRODUCT((((INT(MOD(INT((Saisie!$E$17:$E$300-2)/7)+0.6,52+5/28))+1)=B29)*(Saisie!$B$17:$B$300="AB90-90")))</f>
        <v>1</v>
      </c>
      <c r="G29" s="206">
        <f>SUMPRODUCT((((INT(MOD(INT((Saisie!$E$17:$E$300-2)/7)+0.6,52+5/28))+1)=B29)*(Saisie!$B$17:$B$300="AB90-100")))</f>
        <v>3</v>
      </c>
      <c r="H29" s="207">
        <f>SUMPRODUCT((((INT(MOD(INT((Saisie!$E$17:$E$300-2)/7)+0.6,52+5/28))+1)=B29)*(Saisie!$B$17:$B$300="AB90-72X")))</f>
        <v>0</v>
      </c>
      <c r="I29" t="e">
        <f>SUMPRODUCT((1/COUNTIF(Saisie!C43:C326,Saisie!C43:C326))*1)</f>
        <v>#DIV/0!</v>
      </c>
      <c r="J29" s="215"/>
    </row>
    <row r="30" spans="2:10" x14ac:dyDescent="0.25">
      <c r="B30" s="213">
        <v>28</v>
      </c>
      <c r="C30" s="206">
        <f>SUMPRODUCT((((INT(MOD(INT((Saisie!$E$17:$E$300-2)/7)+0.6,52+5/28))+1)=B30)*(Saisie!$B$17:$B$300="AB90-60")))</f>
        <v>0</v>
      </c>
      <c r="D30" s="206">
        <f>SUMPRODUCT((((INT(MOD(INT((Saisie!$E$17:$E$300-2)/7)+0.6,52+5/28))+1)=B30)*(Saisie!$B$17:$B$300="AB90-70")))</f>
        <v>2</v>
      </c>
      <c r="E30" s="206">
        <f>SUMPRODUCT((((INT(MOD(INT((Saisie!$E$17:$E$300-2)/7)+0.6,52+5/28))+1)=B30)*(Saisie!$B$17:$B$300="AB90-80")))</f>
        <v>3</v>
      </c>
      <c r="F30" s="206">
        <f>SUMPRODUCT((((INT(MOD(INT((Saisie!$E$17:$E$300-2)/7)+0.6,52+5/28))+1)=B30)*(Saisie!$B$17:$B$300="AB90-90")))</f>
        <v>1</v>
      </c>
      <c r="G30" s="206">
        <f>SUMPRODUCT((((INT(MOD(INT((Saisie!$E$17:$E$300-2)/7)+0.6,52+5/28))+1)=B30)*(Saisie!$B$17:$B$300="AB90-100")))</f>
        <v>0</v>
      </c>
      <c r="H30" s="207">
        <f>SUMPRODUCT((((INT(MOD(INT((Saisie!$E$17:$E$300-2)/7)+0.6,52+5/28))+1)=B30)*(Saisie!$B$17:$B$300="AB90-72X")))</f>
        <v>0</v>
      </c>
      <c r="I30" t="e">
        <f>SUMPRODUCT((1/COUNTIF(Saisie!C44:C327,Saisie!C44:C327))*1)</f>
        <v>#DIV/0!</v>
      </c>
      <c r="J30" s="215"/>
    </row>
    <row r="31" spans="2:10" x14ac:dyDescent="0.25">
      <c r="B31" s="213">
        <v>29</v>
      </c>
      <c r="C31" s="206">
        <f>SUMPRODUCT((((INT(MOD(INT((Saisie!$E$17:$E$300-2)/7)+0.6,52+5/28))+1)=B31)*(Saisie!$B$17:$B$300="AB90-60")))</f>
        <v>0</v>
      </c>
      <c r="D31" s="206">
        <f>SUMPRODUCT((((INT(MOD(INT((Saisie!$E$17:$E$300-2)/7)+0.6,52+5/28))+1)=B31)*(Saisie!$B$17:$B$300="AB90-70")))</f>
        <v>0</v>
      </c>
      <c r="E31" s="206">
        <f>SUMPRODUCT((((INT(MOD(INT((Saisie!$E$17:$E$300-2)/7)+0.6,52+5/28))+1)=B31)*(Saisie!$B$17:$B$300="AB90-80")))</f>
        <v>1</v>
      </c>
      <c r="F31" s="206">
        <f>SUMPRODUCT((((INT(MOD(INT((Saisie!$E$17:$E$300-2)/7)+0.6,52+5/28))+1)=B31)*(Saisie!$B$17:$B$300="AB90-90")))</f>
        <v>1</v>
      </c>
      <c r="G31" s="206">
        <f>SUMPRODUCT((((INT(MOD(INT((Saisie!$E$17:$E$300-2)/7)+0.6,52+5/28))+1)=B31)*(Saisie!$B$17:$B$300="AB90-100")))</f>
        <v>1</v>
      </c>
      <c r="H31" s="207">
        <f>SUMPRODUCT((((INT(MOD(INT((Saisie!$E$17:$E$300-2)/7)+0.6,52+5/28))+1)=B31)*(Saisie!$B$17:$B$300="AB90-72X")))</f>
        <v>0</v>
      </c>
      <c r="I31" t="e">
        <f>SUMPRODUCT((1/COUNTIF(Saisie!C45:C328,Saisie!C45:C328))*1)</f>
        <v>#DIV/0!</v>
      </c>
      <c r="J31" s="215"/>
    </row>
    <row r="32" spans="2:10" x14ac:dyDescent="0.25">
      <c r="B32" s="213">
        <v>30</v>
      </c>
      <c r="C32" s="206">
        <f>SUMPRODUCT((((INT(MOD(INT((Saisie!$E$17:$E$300-2)/7)+0.6,52+5/28))+1)=B32)*(Saisie!$B$17:$B$300="AB90-60")))</f>
        <v>0</v>
      </c>
      <c r="D32" s="206">
        <f>SUMPRODUCT((((INT(MOD(INT((Saisie!$E$17:$E$300-2)/7)+0.6,52+5/28))+1)=B32)*(Saisie!$B$17:$B$300="AB90-70")))</f>
        <v>1</v>
      </c>
      <c r="E32" s="206">
        <f>SUMPRODUCT((((INT(MOD(INT((Saisie!$E$17:$E$300-2)/7)+0.6,52+5/28))+1)=B32)*(Saisie!$B$17:$B$300="AB90-80")))</f>
        <v>4</v>
      </c>
      <c r="F32" s="206">
        <f>SUMPRODUCT((((INT(MOD(INT((Saisie!$E$17:$E$300-2)/7)+0.6,52+5/28))+1)=B32)*(Saisie!$B$17:$B$300="AB90-90")))</f>
        <v>1</v>
      </c>
      <c r="G32" s="206">
        <f>SUMPRODUCT((((INT(MOD(INT((Saisie!$E$17:$E$300-2)/7)+0.6,52+5/28))+1)=B32)*(Saisie!$B$17:$B$300="AB90-100")))</f>
        <v>0</v>
      </c>
      <c r="H32" s="207">
        <f>SUMPRODUCT((((INT(MOD(INT((Saisie!$E$17:$E$300-2)/7)+0.6,52+5/28))+1)=B32)*(Saisie!$B$17:$B$300="AB90-72X")))</f>
        <v>0</v>
      </c>
      <c r="I32" t="e">
        <f>SUMPRODUCT((1/COUNTIF(Saisie!C46:C329,Saisie!C46:C329))*1)</f>
        <v>#DIV/0!</v>
      </c>
      <c r="J32" s="215"/>
    </row>
    <row r="33" spans="2:10" x14ac:dyDescent="0.25">
      <c r="B33" s="213">
        <v>31</v>
      </c>
      <c r="C33" s="206">
        <f>SUMPRODUCT((((INT(MOD(INT((Saisie!$E$17:$E$300-2)/7)+0.6,52+5/28))+1)=B33)*(Saisie!$B$17:$B$300="AB90-60")))</f>
        <v>0</v>
      </c>
      <c r="D33" s="206">
        <f>SUMPRODUCT((((INT(MOD(INT((Saisie!$E$17:$E$300-2)/7)+0.6,52+5/28))+1)=B33)*(Saisie!$B$17:$B$300="AB90-70")))</f>
        <v>2</v>
      </c>
      <c r="E33" s="206">
        <f>SUMPRODUCT((((INT(MOD(INT((Saisie!$E$17:$E$300-2)/7)+0.6,52+5/28))+1)=B33)*(Saisie!$B$17:$B$300="AB90-80")))</f>
        <v>0</v>
      </c>
      <c r="F33" s="206">
        <f>SUMPRODUCT((((INT(MOD(INT((Saisie!$E$17:$E$300-2)/7)+0.6,52+5/28))+1)=B33)*(Saisie!$B$17:$B$300="AB90-90")))</f>
        <v>0</v>
      </c>
      <c r="G33" s="206">
        <f>SUMPRODUCT((((INT(MOD(INT((Saisie!$E$17:$E$300-2)/7)+0.6,52+5/28))+1)=B33)*(Saisie!$B$17:$B$300="AB90-100")))</f>
        <v>1</v>
      </c>
      <c r="H33" s="207">
        <f>SUMPRODUCT((((INT(MOD(INT((Saisie!$E$17:$E$300-2)/7)+0.6,52+5/28))+1)=B33)*(Saisie!$B$17:$B$300="AB90-72X")))</f>
        <v>0</v>
      </c>
      <c r="I33" t="e">
        <f>SUMPRODUCT((1/COUNTIF(Saisie!C47:C330,Saisie!C47:C330))*1)</f>
        <v>#DIV/0!</v>
      </c>
      <c r="J33" s="215"/>
    </row>
    <row r="34" spans="2:10" x14ac:dyDescent="0.25">
      <c r="B34" s="213">
        <v>32</v>
      </c>
      <c r="C34" s="206">
        <f>SUMPRODUCT((((INT(MOD(INT((Saisie!$E$17:$E$300-2)/7)+0.6,52+5/28))+1)=B34)*(Saisie!$B$17:$B$300="AB90-60")))</f>
        <v>0</v>
      </c>
      <c r="D34" s="206">
        <f>SUMPRODUCT((((INT(MOD(INT((Saisie!$E$17:$E$300-2)/7)+0.6,52+5/28))+1)=B34)*(Saisie!$B$17:$B$300="AB90-70")))</f>
        <v>3</v>
      </c>
      <c r="E34" s="206">
        <f>SUMPRODUCT((((INT(MOD(INT((Saisie!$E$17:$E$300-2)/7)+0.6,52+5/28))+1)=B34)*(Saisie!$B$17:$B$300="AB90-80")))</f>
        <v>0</v>
      </c>
      <c r="F34" s="206">
        <f>SUMPRODUCT((((INT(MOD(INT((Saisie!$E$17:$E$300-2)/7)+0.6,52+5/28))+1)=B34)*(Saisie!$B$17:$B$300="AB90-90")))</f>
        <v>7</v>
      </c>
      <c r="G34" s="206">
        <f>SUMPRODUCT((((INT(MOD(INT((Saisie!$E$17:$E$300-2)/7)+0.6,52+5/28))+1)=B34)*(Saisie!$B$17:$B$300="AB90-100")))</f>
        <v>0</v>
      </c>
      <c r="H34" s="207">
        <f>SUMPRODUCT((((INT(MOD(INT((Saisie!$E$17:$E$300-2)/7)+0.6,52+5/28))+1)=B34)*(Saisie!$B$17:$B$300="AB90-72X")))</f>
        <v>0</v>
      </c>
      <c r="I34" t="e">
        <f>SUMPRODUCT((1/COUNTIF(Saisie!C48:C331,Saisie!C48:C331))*1)</f>
        <v>#DIV/0!</v>
      </c>
      <c r="J34" s="215"/>
    </row>
    <row r="35" spans="2:10" x14ac:dyDescent="0.25">
      <c r="B35" s="213">
        <v>33</v>
      </c>
      <c r="C35" s="206">
        <f>SUMPRODUCT((((INT(MOD(INT((Saisie!$E$17:$E$300-2)/7)+0.6,52+5/28))+1)=B35)*(Saisie!$B$17:$B$300="AB90-60")))</f>
        <v>0</v>
      </c>
      <c r="D35" s="206">
        <f>SUMPRODUCT((((INT(MOD(INT((Saisie!$E$17:$E$300-2)/7)+0.6,52+5/28))+1)=B35)*(Saisie!$B$17:$B$300="AB90-70")))</f>
        <v>1</v>
      </c>
      <c r="E35" s="206">
        <f>SUMPRODUCT((((INT(MOD(INT((Saisie!$E$17:$E$300-2)/7)+0.6,52+5/28))+1)=B35)*(Saisie!$B$17:$B$300="AB90-80")))</f>
        <v>2</v>
      </c>
      <c r="F35" s="206">
        <f>SUMPRODUCT((((INT(MOD(INT((Saisie!$E$17:$E$300-2)/7)+0.6,52+5/28))+1)=B35)*(Saisie!$B$17:$B$300="AB90-90")))</f>
        <v>2</v>
      </c>
      <c r="G35" s="206">
        <f>SUMPRODUCT((((INT(MOD(INT((Saisie!$E$17:$E$300-2)/7)+0.6,52+5/28))+1)=B35)*(Saisie!$B$17:$B$300="AB90-100")))</f>
        <v>0</v>
      </c>
      <c r="H35" s="207">
        <f>SUMPRODUCT((((INT(MOD(INT((Saisie!$E$17:$E$300-2)/7)+0.6,52+5/28))+1)=B35)*(Saisie!$B$17:$B$300="AB90-72X")))</f>
        <v>0</v>
      </c>
      <c r="I35" t="e">
        <f>SUMPRODUCT((1/COUNTIF(Saisie!C49:C332,Saisie!C49:C332))*1)</f>
        <v>#DIV/0!</v>
      </c>
      <c r="J35" s="215"/>
    </row>
    <row r="36" spans="2:10" x14ac:dyDescent="0.25">
      <c r="B36" s="213">
        <v>34</v>
      </c>
      <c r="C36" s="206">
        <f>SUMPRODUCT((((INT(MOD(INT((Saisie!$E$17:$E$300-2)/7)+0.6,52+5/28))+1)=B36)*(Saisie!$B$17:$B$300="AB90-60")))</f>
        <v>0</v>
      </c>
      <c r="D36" s="206">
        <f>SUMPRODUCT((((INT(MOD(INT((Saisie!$E$17:$E$300-2)/7)+0.6,52+5/28))+1)=B36)*(Saisie!$B$17:$B$300="AB90-70")))</f>
        <v>0</v>
      </c>
      <c r="E36" s="206">
        <f>SUMPRODUCT((((INT(MOD(INT((Saisie!$E$17:$E$300-2)/7)+0.6,52+5/28))+1)=B36)*(Saisie!$B$17:$B$300="AB90-80")))</f>
        <v>2</v>
      </c>
      <c r="F36" s="206">
        <f>SUMPRODUCT((((INT(MOD(INT((Saisie!$E$17:$E$300-2)/7)+0.6,52+5/28))+1)=B36)*(Saisie!$B$17:$B$300="AB90-90")))</f>
        <v>1</v>
      </c>
      <c r="G36" s="206">
        <f>SUMPRODUCT((((INT(MOD(INT((Saisie!$E$17:$E$300-2)/7)+0.6,52+5/28))+1)=B36)*(Saisie!$B$17:$B$300="AB90-100")))</f>
        <v>1</v>
      </c>
      <c r="H36" s="207">
        <f>SUMPRODUCT((((INT(MOD(INT((Saisie!$E$17:$E$300-2)/7)+0.6,52+5/28))+1)=B36)*(Saisie!$B$17:$B$300="AB90-72X")))</f>
        <v>0</v>
      </c>
      <c r="I36" t="e">
        <f>SUMPRODUCT((1/COUNTIF(Saisie!C50:C333,Saisie!C50:C333))*1)</f>
        <v>#DIV/0!</v>
      </c>
      <c r="J36" s="215"/>
    </row>
    <row r="37" spans="2:10" x14ac:dyDescent="0.25">
      <c r="B37" s="213">
        <v>35</v>
      </c>
      <c r="C37" s="206">
        <f>SUMPRODUCT((((INT(MOD(INT((Saisie!$E$17:$E$300-2)/7)+0.6,52+5/28))+1)=B37)*(Saisie!$B$17:$B$300="AB90-60")))</f>
        <v>0</v>
      </c>
      <c r="D37" s="206">
        <f>SUMPRODUCT((((INT(MOD(INT((Saisie!$E$17:$E$300-2)/7)+0.6,52+5/28))+1)=B37)*(Saisie!$B$17:$B$300="AB90-70")))</f>
        <v>2</v>
      </c>
      <c r="E37" s="206">
        <f>SUMPRODUCT((((INT(MOD(INT((Saisie!$E$17:$E$300-2)/7)+0.6,52+5/28))+1)=B37)*(Saisie!$B$17:$B$300="AB90-80")))</f>
        <v>2</v>
      </c>
      <c r="F37" s="206">
        <f>SUMPRODUCT((((INT(MOD(INT((Saisie!$E$17:$E$300-2)/7)+0.6,52+5/28))+1)=B37)*(Saisie!$B$17:$B$300="AB90-90")))</f>
        <v>0</v>
      </c>
      <c r="G37" s="206">
        <f>SUMPRODUCT((((INT(MOD(INT((Saisie!$E$17:$E$300-2)/7)+0.6,52+5/28))+1)=B37)*(Saisie!$B$17:$B$300="AB90-100")))</f>
        <v>2</v>
      </c>
      <c r="H37" s="207">
        <f>SUMPRODUCT((((INT(MOD(INT((Saisie!$E$17:$E$300-2)/7)+0.6,52+5/28))+1)=B37)*(Saisie!$B$17:$B$300="AB90-72X")))</f>
        <v>0</v>
      </c>
      <c r="I37" t="e">
        <f>SUMPRODUCT((1/COUNTIF(Saisie!C51:C334,Saisie!C51:C334))*1)</f>
        <v>#DIV/0!</v>
      </c>
      <c r="J37" s="215"/>
    </row>
    <row r="38" spans="2:10" x14ac:dyDescent="0.25">
      <c r="B38" s="213">
        <v>36</v>
      </c>
      <c r="C38" s="206">
        <f>SUMPRODUCT((((INT(MOD(INT((Saisie!$E$17:$E$300-2)/7)+0.6,52+5/28))+1)=B38)*(Saisie!$B$17:$B$300="AB90-60")))</f>
        <v>1</v>
      </c>
      <c r="D38" s="206">
        <f>SUMPRODUCT((((INT(MOD(INT((Saisie!$E$17:$E$300-2)/7)+0.6,52+5/28))+1)=B38)*(Saisie!$B$17:$B$300="AB90-70")))</f>
        <v>1</v>
      </c>
      <c r="E38" s="206">
        <f>SUMPRODUCT((((INT(MOD(INT((Saisie!$E$17:$E$300-2)/7)+0.6,52+5/28))+1)=B38)*(Saisie!$B$17:$B$300="AB90-80")))</f>
        <v>1</v>
      </c>
      <c r="F38" s="206">
        <f>SUMPRODUCT((((INT(MOD(INT((Saisie!$E$17:$E$300-2)/7)+0.6,52+5/28))+1)=B38)*(Saisie!$B$17:$B$300="AB90-90")))</f>
        <v>2</v>
      </c>
      <c r="G38" s="206">
        <f>SUMPRODUCT((((INT(MOD(INT((Saisie!$E$17:$E$300-2)/7)+0.6,52+5/28))+1)=B38)*(Saisie!$B$17:$B$300="AB90-100")))</f>
        <v>0</v>
      </c>
      <c r="H38" s="207">
        <f>SUMPRODUCT((((INT(MOD(INT((Saisie!$E$17:$E$300-2)/7)+0.6,52+5/28))+1)=B38)*(Saisie!$B$17:$B$300="AB90-72X")))</f>
        <v>0</v>
      </c>
      <c r="I38" t="e">
        <f>SUMPRODUCT((1/COUNTIF(Saisie!C52:C335,Saisie!C52:C335))*1)</f>
        <v>#DIV/0!</v>
      </c>
      <c r="J38" s="215"/>
    </row>
    <row r="39" spans="2:10" x14ac:dyDescent="0.25">
      <c r="B39" s="213">
        <v>37</v>
      </c>
      <c r="C39" s="206">
        <f>SUMPRODUCT((((INT(MOD(INT((Saisie!$E$17:$E$300-2)/7)+0.6,52+5/28))+1)=B39)*(Saisie!$B$17:$B$300="AB90-60")))</f>
        <v>0</v>
      </c>
      <c r="D39" s="206">
        <f>SUMPRODUCT((((INT(MOD(INT((Saisie!$E$17:$E$300-2)/7)+0.6,52+5/28))+1)=B39)*(Saisie!$B$17:$B$300="AB90-70")))</f>
        <v>1</v>
      </c>
      <c r="E39" s="206">
        <f>SUMPRODUCT((((INT(MOD(INT((Saisie!$E$17:$E$300-2)/7)+0.6,52+5/28))+1)=B39)*(Saisie!$B$17:$B$300="AB90-80")))</f>
        <v>0</v>
      </c>
      <c r="F39" s="206">
        <f>SUMPRODUCT((((INT(MOD(INT((Saisie!$E$17:$E$300-2)/7)+0.6,52+5/28))+1)=B39)*(Saisie!$B$17:$B$300="AB90-90")))</f>
        <v>1</v>
      </c>
      <c r="G39" s="206">
        <f>SUMPRODUCT((((INT(MOD(INT((Saisie!$E$17:$E$300-2)/7)+0.6,52+5/28))+1)=B39)*(Saisie!$B$17:$B$300="AB90-100")))</f>
        <v>0</v>
      </c>
      <c r="H39" s="207">
        <f>SUMPRODUCT((((INT(MOD(INT((Saisie!$E$17:$E$300-2)/7)+0.6,52+5/28))+1)=B39)*(Saisie!$B$17:$B$300="AB90-72X")))</f>
        <v>0</v>
      </c>
      <c r="I39" t="e">
        <f>SUMPRODUCT((1/COUNTIF(Saisie!C53:C336,Saisie!C53:C336))*1)</f>
        <v>#DIV/0!</v>
      </c>
      <c r="J39" s="215"/>
    </row>
    <row r="40" spans="2:10" x14ac:dyDescent="0.25">
      <c r="B40" s="213">
        <v>38</v>
      </c>
      <c r="C40" s="206">
        <f>SUMPRODUCT((((INT(MOD(INT((Saisie!$E$17:$E$300-2)/7)+0.6,52+5/28))+1)=B40)*(Saisie!$B$17:$B$300="AB90-60")))</f>
        <v>0</v>
      </c>
      <c r="D40" s="206">
        <f>SUMPRODUCT((((INT(MOD(INT((Saisie!$E$17:$E$300-2)/7)+0.6,52+5/28))+1)=B40)*(Saisie!$B$17:$B$300="AB90-70")))</f>
        <v>1</v>
      </c>
      <c r="E40" s="206">
        <f>SUMPRODUCT((((INT(MOD(INT((Saisie!$E$17:$E$300-2)/7)+0.6,52+5/28))+1)=B40)*(Saisie!$B$17:$B$300="AB90-80")))</f>
        <v>2</v>
      </c>
      <c r="F40" s="206">
        <f>SUMPRODUCT((((INT(MOD(INT((Saisie!$E$17:$E$300-2)/7)+0.6,52+5/28))+1)=B40)*(Saisie!$B$17:$B$300="AB90-90")))</f>
        <v>1</v>
      </c>
      <c r="G40" s="206">
        <f>SUMPRODUCT((((INT(MOD(INT((Saisie!$E$17:$E$300-2)/7)+0.6,52+5/28))+1)=B40)*(Saisie!$B$17:$B$300="AB90-100")))</f>
        <v>1</v>
      </c>
      <c r="H40" s="207">
        <f>SUMPRODUCT((((INT(MOD(INT((Saisie!$E$17:$E$300-2)/7)+0.6,52+5/28))+1)=B40)*(Saisie!$B$17:$B$300="AB90-72X")))</f>
        <v>0</v>
      </c>
      <c r="I40" t="e">
        <f>SUMPRODUCT((1/COUNTIF(Saisie!C54:C337,Saisie!C54:C337))*1)</f>
        <v>#DIV/0!</v>
      </c>
      <c r="J40" s="215"/>
    </row>
    <row r="41" spans="2:10" x14ac:dyDescent="0.25">
      <c r="B41" s="213">
        <v>39</v>
      </c>
      <c r="C41" s="206">
        <f>SUMPRODUCT((((INT(MOD(INT((Saisie!$E$17:$E$300-2)/7)+0.6,52+5/28))+1)=B41)*(Saisie!$B$17:$B$300="AB90-60")))</f>
        <v>0</v>
      </c>
      <c r="D41" s="206">
        <f>SUMPRODUCT((((INT(MOD(INT((Saisie!$E$17:$E$300-2)/7)+0.6,52+5/28))+1)=B41)*(Saisie!$B$17:$B$300="AB90-70")))</f>
        <v>2</v>
      </c>
      <c r="E41" s="206">
        <f>SUMPRODUCT((((INT(MOD(INT((Saisie!$E$17:$E$300-2)/7)+0.6,52+5/28))+1)=B41)*(Saisie!$B$17:$B$300="AB90-80")))</f>
        <v>0</v>
      </c>
      <c r="F41" s="206">
        <f>SUMPRODUCT((((INT(MOD(INT((Saisie!$E$17:$E$300-2)/7)+0.6,52+5/28))+1)=B41)*(Saisie!$B$17:$B$300="AB90-90")))</f>
        <v>0</v>
      </c>
      <c r="G41" s="206">
        <f>SUMPRODUCT((((INT(MOD(INT((Saisie!$E$17:$E$300-2)/7)+0.6,52+5/28))+1)=B41)*(Saisie!$B$17:$B$300="AB90-100")))</f>
        <v>1</v>
      </c>
      <c r="H41" s="207">
        <f>SUMPRODUCT((((INT(MOD(INT((Saisie!$E$17:$E$300-2)/7)+0.6,52+5/28))+1)=B41)*(Saisie!$B$17:$B$300="AB90-72X")))</f>
        <v>0</v>
      </c>
      <c r="I41" t="e">
        <f>SUMPRODUCT((1/COUNTIF(Saisie!C55:C338,Saisie!C55:C338))*1)</f>
        <v>#DIV/0!</v>
      </c>
      <c r="J41" s="215"/>
    </row>
    <row r="42" spans="2:10" x14ac:dyDescent="0.25">
      <c r="B42" s="213">
        <v>40</v>
      </c>
      <c r="C42" s="206">
        <f>SUMPRODUCT((((INT(MOD(INT((Saisie!$E$17:$E$300-2)/7)+0.6,52+5/28))+1)=B42)*(Saisie!$B$17:$B$300="AB90-60")))</f>
        <v>0</v>
      </c>
      <c r="D42" s="206">
        <f>SUMPRODUCT((((INT(MOD(INT((Saisie!$E$17:$E$300-2)/7)+0.6,52+5/28))+1)=B42)*(Saisie!$B$17:$B$300="AB90-70")))</f>
        <v>1</v>
      </c>
      <c r="E42" s="206">
        <f>SUMPRODUCT((((INT(MOD(INT((Saisie!$E$17:$E$300-2)/7)+0.6,52+5/28))+1)=B42)*(Saisie!$B$17:$B$300="AB90-80")))</f>
        <v>0</v>
      </c>
      <c r="F42" s="206">
        <f>SUMPRODUCT((((INT(MOD(INT((Saisie!$E$17:$E$300-2)/7)+0.6,52+5/28))+1)=B42)*(Saisie!$B$17:$B$300="AB90-90")))</f>
        <v>0</v>
      </c>
      <c r="G42" s="206">
        <f>SUMPRODUCT((((INT(MOD(INT((Saisie!$E$17:$E$300-2)/7)+0.6,52+5/28))+1)=B42)*(Saisie!$B$17:$B$300="AB90-100")))</f>
        <v>2</v>
      </c>
      <c r="H42" s="207">
        <f>SUMPRODUCT((((INT(MOD(INT((Saisie!$E$17:$E$300-2)/7)+0.6,52+5/28))+1)=B42)*(Saisie!$B$17:$B$300="AB90-72X")))</f>
        <v>0</v>
      </c>
      <c r="I42" t="e">
        <f>SUMPRODUCT((1/COUNTIF(Saisie!C56:C339,Saisie!C56:C339))*1)</f>
        <v>#DIV/0!</v>
      </c>
      <c r="J42" s="215"/>
    </row>
    <row r="43" spans="2:10" x14ac:dyDescent="0.25">
      <c r="B43" s="213">
        <v>41</v>
      </c>
      <c r="C43" s="206">
        <f>SUMPRODUCT((((INT(MOD(INT((Saisie!$E$17:$E$300-2)/7)+0.6,52+5/28))+1)=B43)*(Saisie!$B$17:$B$300="AB90-60")))</f>
        <v>0</v>
      </c>
      <c r="D43" s="206">
        <f>SUMPRODUCT((((INT(MOD(INT((Saisie!$E$17:$E$300-2)/7)+0.6,52+5/28))+1)=B43)*(Saisie!$B$17:$B$300="AB90-70")))</f>
        <v>2</v>
      </c>
      <c r="E43" s="206">
        <f>SUMPRODUCT((((INT(MOD(INT((Saisie!$E$17:$E$300-2)/7)+0.6,52+5/28))+1)=B43)*(Saisie!$B$17:$B$300="AB90-80")))</f>
        <v>1</v>
      </c>
      <c r="F43" s="206">
        <f>SUMPRODUCT((((INT(MOD(INT((Saisie!$E$17:$E$300-2)/7)+0.6,52+5/28))+1)=B43)*(Saisie!$B$17:$B$300="AB90-90")))</f>
        <v>1</v>
      </c>
      <c r="G43" s="206">
        <f>SUMPRODUCT((((INT(MOD(INT((Saisie!$E$17:$E$300-2)/7)+0.6,52+5/28))+1)=B43)*(Saisie!$B$17:$B$300="AB90-100")))</f>
        <v>1</v>
      </c>
      <c r="H43" s="207">
        <f>SUMPRODUCT((((INT(MOD(INT((Saisie!$E$17:$E$300-2)/7)+0.6,52+5/28))+1)=B43)*(Saisie!$B$17:$B$300="AB90-72X")))</f>
        <v>0</v>
      </c>
      <c r="I43" t="e">
        <f>SUMPRODUCT((1/COUNTIF(Saisie!C57:C340,Saisie!C57:C340))*1)</f>
        <v>#DIV/0!</v>
      </c>
      <c r="J43" s="215"/>
    </row>
    <row r="44" spans="2:10" x14ac:dyDescent="0.25">
      <c r="B44" s="213">
        <v>42</v>
      </c>
      <c r="C44" s="206">
        <f>SUMPRODUCT((((INT(MOD(INT((Saisie!$E$17:$E$300-2)/7)+0.6,52+5/28))+1)=B44)*(Saisie!$B$17:$B$300="AB90-60")))</f>
        <v>0</v>
      </c>
      <c r="D44" s="206">
        <f>SUMPRODUCT((((INT(MOD(INT((Saisie!$E$17:$E$300-2)/7)+0.6,52+5/28))+1)=B44)*(Saisie!$B$17:$B$300="AB90-70")))</f>
        <v>0</v>
      </c>
      <c r="E44" s="206">
        <f>SUMPRODUCT((((INT(MOD(INT((Saisie!$E$17:$E$300-2)/7)+0.6,52+5/28))+1)=B44)*(Saisie!$B$17:$B$300="AB90-80")))</f>
        <v>2</v>
      </c>
      <c r="F44" s="206">
        <f>SUMPRODUCT((((INT(MOD(INT((Saisie!$E$17:$E$300-2)/7)+0.6,52+5/28))+1)=B44)*(Saisie!$B$17:$B$300="AB90-90")))</f>
        <v>1</v>
      </c>
      <c r="G44" s="206">
        <f>SUMPRODUCT((((INT(MOD(INT((Saisie!$E$17:$E$300-2)/7)+0.6,52+5/28))+1)=B44)*(Saisie!$B$17:$B$300="AB90-100")))</f>
        <v>1</v>
      </c>
      <c r="H44" s="207">
        <f>SUMPRODUCT((((INT(MOD(INT((Saisie!$E$17:$E$300-2)/7)+0.6,52+5/28))+1)=B44)*(Saisie!$B$17:$B$300="AB90-72X")))</f>
        <v>0</v>
      </c>
      <c r="I44" t="e">
        <f>SUMPRODUCT((1/COUNTIF(Saisie!C58:C341,Saisie!C58:C341))*1)</f>
        <v>#DIV/0!</v>
      </c>
      <c r="J44" s="215"/>
    </row>
    <row r="45" spans="2:10" x14ac:dyDescent="0.25">
      <c r="B45" s="213">
        <v>43</v>
      </c>
      <c r="C45" s="206">
        <f>SUMPRODUCT((((INT(MOD(INT((Saisie!$E$17:$E$300-2)/7)+0.6,52+5/28))+1)=B45)*(Saisie!$B$17:$B$300="AB90-60")))</f>
        <v>1</v>
      </c>
      <c r="D45" s="206">
        <f>SUMPRODUCT((((INT(MOD(INT((Saisie!$E$17:$E$300-2)/7)+0.6,52+5/28))+1)=B45)*(Saisie!$B$17:$B$300="AB90-70")))</f>
        <v>0</v>
      </c>
      <c r="E45" s="206">
        <f>SUMPRODUCT((((INT(MOD(INT((Saisie!$E$17:$E$300-2)/7)+0.6,52+5/28))+1)=B45)*(Saisie!$B$17:$B$300="AB90-80")))</f>
        <v>0</v>
      </c>
      <c r="F45" s="206">
        <f>SUMPRODUCT((((INT(MOD(INT((Saisie!$E$17:$E$300-2)/7)+0.6,52+5/28))+1)=B45)*(Saisie!$B$17:$B$300="AB90-90")))</f>
        <v>0</v>
      </c>
      <c r="G45" s="206">
        <f>SUMPRODUCT((((INT(MOD(INT((Saisie!$E$17:$E$300-2)/7)+0.6,52+5/28))+1)=B45)*(Saisie!$B$17:$B$300="AB90-100")))</f>
        <v>2</v>
      </c>
      <c r="H45" s="207">
        <f>SUMPRODUCT((((INT(MOD(INT((Saisie!$E$17:$E$300-2)/7)+0.6,52+5/28))+1)=B45)*(Saisie!$B$17:$B$300="AB90-72X")))</f>
        <v>0</v>
      </c>
      <c r="I45" t="e">
        <f>SUMPRODUCT((1/COUNTIF(Saisie!C59:C342,Saisie!C59:C342))*1)</f>
        <v>#DIV/0!</v>
      </c>
      <c r="J45" s="215"/>
    </row>
    <row r="46" spans="2:10" x14ac:dyDescent="0.25">
      <c r="B46" s="213">
        <v>44</v>
      </c>
      <c r="C46" s="206">
        <f>SUMPRODUCT((((INT(MOD(INT((Saisie!$E$17:$E$300-2)/7)+0.6,52+5/28))+1)=B46)*(Saisie!$B$17:$B$300="AB90-60")))</f>
        <v>0</v>
      </c>
      <c r="D46" s="206">
        <f>SUMPRODUCT((((INT(MOD(INT((Saisie!$E$17:$E$300-2)/7)+0.6,52+5/28))+1)=B46)*(Saisie!$B$17:$B$300="AB90-70")))</f>
        <v>2</v>
      </c>
      <c r="E46" s="206">
        <f>SUMPRODUCT((((INT(MOD(INT((Saisie!$E$17:$E$300-2)/7)+0.6,52+5/28))+1)=B46)*(Saisie!$B$17:$B$300="AB90-80")))</f>
        <v>2</v>
      </c>
      <c r="F46" s="206">
        <f>SUMPRODUCT((((INT(MOD(INT((Saisie!$E$17:$E$300-2)/7)+0.6,52+5/28))+1)=B46)*(Saisie!$B$17:$B$300="AB90-90")))</f>
        <v>0</v>
      </c>
      <c r="G46" s="206">
        <f>SUMPRODUCT((((INT(MOD(INT((Saisie!$E$17:$E$300-2)/7)+0.6,52+5/28))+1)=B46)*(Saisie!$B$17:$B$300="AB90-100")))</f>
        <v>2</v>
      </c>
      <c r="H46" s="207">
        <f>SUMPRODUCT((((INT(MOD(INT((Saisie!$E$17:$E$300-2)/7)+0.6,52+5/28))+1)=B46)*(Saisie!$B$17:$B$300="AB90-72X")))</f>
        <v>0</v>
      </c>
      <c r="I46" t="e">
        <f>SUMPRODUCT((1/COUNTIF(Saisie!C60:C343,Saisie!C60:C343))*1)</f>
        <v>#DIV/0!</v>
      </c>
      <c r="J46" s="215"/>
    </row>
    <row r="47" spans="2:10" x14ac:dyDescent="0.25">
      <c r="B47" s="213">
        <v>45</v>
      </c>
      <c r="C47" s="206">
        <f>SUMPRODUCT((((INT(MOD(INT((Saisie!$E$17:$E$300-2)/7)+0.6,52+5/28))+1)=B47)*(Saisie!$B$17:$B$300="AB90-60")))</f>
        <v>0</v>
      </c>
      <c r="D47" s="206">
        <f>SUMPRODUCT((((INT(MOD(INT((Saisie!$E$17:$E$300-2)/7)+0.6,52+5/28))+1)=B47)*(Saisie!$B$17:$B$300="AB90-70")))</f>
        <v>3</v>
      </c>
      <c r="E47" s="206">
        <f>SUMPRODUCT((((INT(MOD(INT((Saisie!$E$17:$E$300-2)/7)+0.6,52+5/28))+1)=B47)*(Saisie!$B$17:$B$300="AB90-80")))</f>
        <v>2</v>
      </c>
      <c r="F47" s="206">
        <f>SUMPRODUCT((((INT(MOD(INT((Saisie!$E$17:$E$300-2)/7)+0.6,52+5/28))+1)=B47)*(Saisie!$B$17:$B$300="AB90-90")))</f>
        <v>0</v>
      </c>
      <c r="G47" s="206">
        <f>SUMPRODUCT((((INT(MOD(INT((Saisie!$E$17:$E$300-2)/7)+0.6,52+5/28))+1)=B47)*(Saisie!$B$17:$B$300="AB90-100")))</f>
        <v>0</v>
      </c>
      <c r="H47" s="207">
        <f>SUMPRODUCT((((INT(MOD(INT((Saisie!$E$17:$E$300-2)/7)+0.6,52+5/28))+1)=B47)*(Saisie!$B$17:$B$300="AB90-72X")))</f>
        <v>0</v>
      </c>
      <c r="I47" t="e">
        <f>SUMPRODUCT((1/COUNTIF(Saisie!C61:C344,Saisie!C61:C344))*1)</f>
        <v>#DIV/0!</v>
      </c>
      <c r="J47" s="215"/>
    </row>
    <row r="48" spans="2:10" x14ac:dyDescent="0.25">
      <c r="B48" s="213">
        <v>46</v>
      </c>
      <c r="C48" s="206">
        <f>SUMPRODUCT((((INT(MOD(INT((Saisie!$E$17:$E$300-2)/7)+0.6,52+5/28))+1)=B48)*(Saisie!$B$17:$B$300="AB90-60")))</f>
        <v>0</v>
      </c>
      <c r="D48" s="206">
        <f>SUMPRODUCT((((INT(MOD(INT((Saisie!$E$17:$E$300-2)/7)+0.6,52+5/28))+1)=B48)*(Saisie!$B$17:$B$300="AB90-70")))</f>
        <v>1</v>
      </c>
      <c r="E48" s="206">
        <f>SUMPRODUCT((((INT(MOD(INT((Saisie!$E$17:$E$300-2)/7)+0.6,52+5/28))+1)=B48)*(Saisie!$B$17:$B$300="AB90-80")))</f>
        <v>0</v>
      </c>
      <c r="F48" s="206">
        <f>SUMPRODUCT((((INT(MOD(INT((Saisie!$E$17:$E$300-2)/7)+0.6,52+5/28))+1)=B48)*(Saisie!$B$17:$B$300="AB90-90")))</f>
        <v>0</v>
      </c>
      <c r="G48" s="206">
        <f>SUMPRODUCT((((INT(MOD(INT((Saisie!$E$17:$E$300-2)/7)+0.6,52+5/28))+1)=B48)*(Saisie!$B$17:$B$300="AB90-100")))</f>
        <v>0</v>
      </c>
      <c r="H48" s="207">
        <f>SUMPRODUCT((((INT(MOD(INT((Saisie!$E$17:$E$300-2)/7)+0.6,52+5/28))+1)=B48)*(Saisie!$B$17:$B$300="AB90-72X")))</f>
        <v>0</v>
      </c>
      <c r="I48" t="e">
        <f>SUMPRODUCT((1/COUNTIF(Saisie!C62:C345,Saisie!C62:C345))*1)</f>
        <v>#DIV/0!</v>
      </c>
      <c r="J48" s="215"/>
    </row>
    <row r="49" spans="2:10" x14ac:dyDescent="0.25">
      <c r="B49" s="213">
        <v>47</v>
      </c>
      <c r="C49" s="206">
        <f>SUMPRODUCT((((INT(MOD(INT((Saisie!$E$17:$E$300-2)/7)+0.6,52+5/28))+1)=B49)*(Saisie!$B$17:$B$300="AB90-60")))</f>
        <v>1</v>
      </c>
      <c r="D49" s="206">
        <f>SUMPRODUCT((((INT(MOD(INT((Saisie!$E$17:$E$300-2)/7)+0.6,52+5/28))+1)=B49)*(Saisie!$B$17:$B$300="AB90-70")))</f>
        <v>2</v>
      </c>
      <c r="E49" s="206">
        <f>SUMPRODUCT((((INT(MOD(INT((Saisie!$E$17:$E$300-2)/7)+0.6,52+5/28))+1)=B49)*(Saisie!$B$17:$B$300="AB90-80")))</f>
        <v>0</v>
      </c>
      <c r="F49" s="206">
        <f>SUMPRODUCT((((INT(MOD(INT((Saisie!$E$17:$E$300-2)/7)+0.6,52+5/28))+1)=B49)*(Saisie!$B$17:$B$300="AB90-90")))</f>
        <v>0</v>
      </c>
      <c r="G49" s="206">
        <f>SUMPRODUCT((((INT(MOD(INT((Saisie!$E$17:$E$300-2)/7)+0.6,52+5/28))+1)=B49)*(Saisie!$B$17:$B$300="AB90-100")))</f>
        <v>0</v>
      </c>
      <c r="H49" s="207">
        <f>SUMPRODUCT((((INT(MOD(INT((Saisie!$E$17:$E$300-2)/7)+0.6,52+5/28))+1)=B49)*(Saisie!$B$17:$B$300="AB90-72X")))</f>
        <v>0</v>
      </c>
      <c r="I49" t="e">
        <f>SUMPRODUCT((1/COUNTIF(Saisie!C63:C346,Saisie!C63:C346))*1)</f>
        <v>#DIV/0!</v>
      </c>
      <c r="J49" s="215"/>
    </row>
    <row r="50" spans="2:10" x14ac:dyDescent="0.25">
      <c r="B50" s="213">
        <v>48</v>
      </c>
      <c r="C50" s="206">
        <f>SUMPRODUCT((((INT(MOD(INT((Saisie!$E$17:$E$300-2)/7)+0.6,52+5/28))+1)=B50)*(Saisie!$B$17:$B$300="AB90-60")))</f>
        <v>0</v>
      </c>
      <c r="D50" s="206">
        <f>SUMPRODUCT((((INT(MOD(INT((Saisie!$E$17:$E$300-2)/7)+0.6,52+5/28))+1)=B50)*(Saisie!$B$17:$B$300="AB90-70")))</f>
        <v>0</v>
      </c>
      <c r="E50" s="206">
        <f>SUMPRODUCT((((INT(MOD(INT((Saisie!$E$17:$E$300-2)/7)+0.6,52+5/28))+1)=B50)*(Saisie!$B$17:$B$300="AB90-80")))</f>
        <v>0</v>
      </c>
      <c r="F50" s="206">
        <f>SUMPRODUCT((((INT(MOD(INT((Saisie!$E$17:$E$300-2)/7)+0.6,52+5/28))+1)=B50)*(Saisie!$B$17:$B$300="AB90-90")))</f>
        <v>0</v>
      </c>
      <c r="G50" s="206">
        <f>SUMPRODUCT((((INT(MOD(INT((Saisie!$E$17:$E$300-2)/7)+0.6,52+5/28))+1)=B50)*(Saisie!$B$17:$B$300="AB90-100")))</f>
        <v>0</v>
      </c>
      <c r="H50" s="207">
        <f>SUMPRODUCT((((INT(MOD(INT((Saisie!$E$17:$E$300-2)/7)+0.6,52+5/28))+1)=B50)*(Saisie!$B$17:$B$300="AB90-72X")))</f>
        <v>0</v>
      </c>
      <c r="I50" t="e">
        <f>SUMPRODUCT((1/COUNTIF(Saisie!C64:C347,Saisie!C64:C347))*1)</f>
        <v>#DIV/0!</v>
      </c>
      <c r="J50" s="215"/>
    </row>
    <row r="51" spans="2:10" x14ac:dyDescent="0.25">
      <c r="B51" s="213">
        <v>49</v>
      </c>
      <c r="C51" s="206">
        <f>SUMPRODUCT((((INT(MOD(INT((Saisie!$E$17:$E$300-2)/7)+0.6,52+5/28))+1)=B51)*(Saisie!$B$17:$B$300="AB90-60")))</f>
        <v>0</v>
      </c>
      <c r="D51" s="206">
        <f>SUMPRODUCT((((INT(MOD(INT((Saisie!$E$17:$E$300-2)/7)+0.6,52+5/28))+1)=B51)*(Saisie!$B$17:$B$300="AB90-70")))</f>
        <v>0</v>
      </c>
      <c r="E51" s="206">
        <f>SUMPRODUCT((((INT(MOD(INT((Saisie!$E$17:$E$300-2)/7)+0.6,52+5/28))+1)=B51)*(Saisie!$B$17:$B$300="AB90-80")))</f>
        <v>0</v>
      </c>
      <c r="F51" s="206">
        <f>SUMPRODUCT((((INT(MOD(INT((Saisie!$E$17:$E$300-2)/7)+0.6,52+5/28))+1)=B51)*(Saisie!$B$17:$B$300="AB90-90")))</f>
        <v>0</v>
      </c>
      <c r="G51" s="206">
        <f>SUMPRODUCT((((INT(MOD(INT((Saisie!$E$17:$E$300-2)/7)+0.6,52+5/28))+1)=B51)*(Saisie!$B$17:$B$300="AB90-100")))</f>
        <v>0</v>
      </c>
      <c r="H51" s="207">
        <f>SUMPRODUCT((((INT(MOD(INT((Saisie!$E$17:$E$300-2)/7)+0.6,52+5/28))+1)=B51)*(Saisie!$B$17:$B$300="AB90-72X")))</f>
        <v>0</v>
      </c>
      <c r="I51" t="e">
        <f>SUMPRODUCT((1/COUNTIF(Saisie!C65:C348,Saisie!C65:C348))*1)</f>
        <v>#DIV/0!</v>
      </c>
      <c r="J51" s="215"/>
    </row>
    <row r="52" spans="2:10" x14ac:dyDescent="0.25">
      <c r="B52" s="213">
        <v>50</v>
      </c>
      <c r="C52" s="206">
        <f>SUMPRODUCT((((INT(MOD(INT((Saisie!$E$17:$E$300-2)/7)+0.6,52+5/28))+1)=B52)*(Saisie!$B$17:$B$300="AB90-60")))</f>
        <v>0</v>
      </c>
      <c r="D52" s="206">
        <f>SUMPRODUCT((((INT(MOD(INT((Saisie!$E$17:$E$300-2)/7)+0.6,52+5/28))+1)=B52)*(Saisie!$B$17:$B$300="AB90-70")))</f>
        <v>0</v>
      </c>
      <c r="E52" s="206">
        <f>SUMPRODUCT((((INT(MOD(INT((Saisie!$E$17:$E$300-2)/7)+0.6,52+5/28))+1)=B52)*(Saisie!$B$17:$B$300="AB90-80")))</f>
        <v>0</v>
      </c>
      <c r="F52" s="206">
        <f>SUMPRODUCT((((INT(MOD(INT((Saisie!$E$17:$E$300-2)/7)+0.6,52+5/28))+1)=B52)*(Saisie!$B$17:$B$300="AB90-90")))</f>
        <v>0</v>
      </c>
      <c r="G52" s="206">
        <f>SUMPRODUCT((((INT(MOD(INT((Saisie!$E$17:$E$300-2)/7)+0.6,52+5/28))+1)=B52)*(Saisie!$B$17:$B$300="AB90-100")))</f>
        <v>0</v>
      </c>
      <c r="H52" s="207">
        <f>SUMPRODUCT((((INT(MOD(INT((Saisie!$E$17:$E$300-2)/7)+0.6,52+5/28))+1)=B52)*(Saisie!$B$17:$B$300="AB90-72X")))</f>
        <v>0</v>
      </c>
      <c r="I52" t="e">
        <f>SUMPRODUCT((1/COUNTIF(Saisie!C66:C349,Saisie!C66:C349))*1)</f>
        <v>#DIV/0!</v>
      </c>
      <c r="J52" s="215"/>
    </row>
    <row r="53" spans="2:10" x14ac:dyDescent="0.25">
      <c r="B53" s="213">
        <v>51</v>
      </c>
      <c r="C53" s="206">
        <f>SUMPRODUCT((((INT(MOD(INT((Saisie!$E$17:$E$300-2)/7)+0.6,52+5/28))+1)=B53)*(Saisie!$B$17:$B$300="AB90-60")))</f>
        <v>0</v>
      </c>
      <c r="D53" s="206">
        <f>SUMPRODUCT((((INT(MOD(INT((Saisie!$E$17:$E$300-2)/7)+0.6,52+5/28))+1)=B53)*(Saisie!$B$17:$B$300="AB90-70")))</f>
        <v>0</v>
      </c>
      <c r="E53" s="206">
        <f>SUMPRODUCT((((INT(MOD(INT((Saisie!$E$17:$E$300-2)/7)+0.6,52+5/28))+1)=B53)*(Saisie!$B$17:$B$300="AB90-80")))</f>
        <v>0</v>
      </c>
      <c r="F53" s="206">
        <f>SUMPRODUCT((((INT(MOD(INT((Saisie!$E$17:$E$300-2)/7)+0.6,52+5/28))+1)=B53)*(Saisie!$B$17:$B$300="AB90-90")))</f>
        <v>0</v>
      </c>
      <c r="G53" s="206">
        <f>SUMPRODUCT((((INT(MOD(INT((Saisie!$E$17:$E$300-2)/7)+0.6,52+5/28))+1)=B53)*(Saisie!$B$17:$B$300="AB90-100")))</f>
        <v>0</v>
      </c>
      <c r="H53" s="207">
        <f>SUMPRODUCT((((INT(MOD(INT((Saisie!$E$17:$E$300-2)/7)+0.6,52+5/28))+1)=B53)*(Saisie!$B$17:$B$300="AB90-72X")))</f>
        <v>0</v>
      </c>
      <c r="I53" t="e">
        <f>SUMPRODUCT((1/COUNTIF(Saisie!C67:C350,Saisie!C67:C350))*1)</f>
        <v>#DIV/0!</v>
      </c>
      <c r="J53" s="215"/>
    </row>
    <row r="54" spans="2:10" ht="15.75" thickBot="1" x14ac:dyDescent="0.3">
      <c r="B54" s="214">
        <v>52</v>
      </c>
      <c r="C54" s="206">
        <f>SUMPRODUCT((((INT(MOD(INT((Saisie!$E$17:$E$300-2)/7)+0.6,52+5/28))+1)=B54)*(Saisie!$B$17:$B$300="AB90-60")))</f>
        <v>0</v>
      </c>
      <c r="D54" s="206">
        <f>SUMPRODUCT((((INT(MOD(INT((Saisie!$E$17:$E$300-2)/7)+0.6,52+5/28))+1)=B54)*(Saisie!$B$17:$B$300="AB90-70")))</f>
        <v>1</v>
      </c>
      <c r="E54" s="206">
        <f>SUMPRODUCT((((INT(MOD(INT((Saisie!$E$17:$E$300-2)/7)+0.6,52+5/28))+1)=B54)*(Saisie!$B$17:$B$300="AB90-80")))</f>
        <v>2</v>
      </c>
      <c r="F54" s="206">
        <f>SUMPRODUCT((((INT(MOD(INT((Saisie!$E$17:$E$300-2)/7)+0.6,52+5/28))+1)=B54)*(Saisie!$B$17:$B$300="AB90-90")))</f>
        <v>3</v>
      </c>
      <c r="G54" s="206">
        <f>SUMPRODUCT((((INT(MOD(INT((Saisie!$E$17:$E$300-2)/7)+0.6,52+5/28))+1)=B54)*(Saisie!$B$17:$B$300="AB90-100")))</f>
        <v>1</v>
      </c>
      <c r="H54" s="207">
        <f>SUMPRODUCT((((INT(MOD(INT((Saisie!$E$17:$E$300-2)/7)+0.6,52+5/28))+1)=B54)*(Saisie!$B$17:$B$300="AB90-72X")))</f>
        <v>0</v>
      </c>
      <c r="I54" t="e">
        <f>SUMPRODUCT((1/COUNTIF(Saisie!C68:C351,Saisie!C68:C351))*1)</f>
        <v>#DIV/0!</v>
      </c>
      <c r="J54" s="215"/>
    </row>
    <row r="55" spans="2:10" x14ac:dyDescent="0.25">
      <c r="J55" s="215"/>
    </row>
    <row r="56" spans="2:10" x14ac:dyDescent="0.25">
      <c r="J56" s="215"/>
    </row>
    <row r="57" spans="2:10" x14ac:dyDescent="0.25">
      <c r="J57" s="215"/>
    </row>
    <row r="58" spans="2:10" x14ac:dyDescent="0.25">
      <c r="J58" s="215"/>
    </row>
    <row r="59" spans="2:10" x14ac:dyDescent="0.25">
      <c r="J59" s="215"/>
    </row>
    <row r="60" spans="2:10" x14ac:dyDescent="0.25">
      <c r="J60" s="215"/>
    </row>
    <row r="61" spans="2:10" x14ac:dyDescent="0.25">
      <c r="J61" s="215"/>
    </row>
    <row r="62" spans="2:10" x14ac:dyDescent="0.25">
      <c r="J62" s="215"/>
    </row>
    <row r="63" spans="2:10" x14ac:dyDescent="0.25">
      <c r="J63" s="215"/>
    </row>
    <row r="64" spans="2:10" x14ac:dyDescent="0.25">
      <c r="J64" s="215"/>
    </row>
    <row r="65" spans="10:10" x14ac:dyDescent="0.25">
      <c r="J65" s="215"/>
    </row>
    <row r="66" spans="10:10" x14ac:dyDescent="0.25">
      <c r="J66" s="215"/>
    </row>
    <row r="67" spans="10:10" x14ac:dyDescent="0.25">
      <c r="J67" s="215"/>
    </row>
    <row r="68" spans="10:10" x14ac:dyDescent="0.25">
      <c r="J68" s="215"/>
    </row>
    <row r="69" spans="10:10" x14ac:dyDescent="0.25">
      <c r="J69" s="215"/>
    </row>
    <row r="70" spans="10:10" x14ac:dyDescent="0.25">
      <c r="J70" s="215"/>
    </row>
    <row r="71" spans="10:10" x14ac:dyDescent="0.25">
      <c r="J71" s="215"/>
    </row>
    <row r="72" spans="10:10" x14ac:dyDescent="0.25">
      <c r="J72" s="215"/>
    </row>
    <row r="73" spans="10:10" x14ac:dyDescent="0.25">
      <c r="J73" s="215"/>
    </row>
    <row r="74" spans="10:10" x14ac:dyDescent="0.25">
      <c r="J74" s="215"/>
    </row>
    <row r="75" spans="10:10" x14ac:dyDescent="0.25">
      <c r="J75" s="215"/>
    </row>
    <row r="76" spans="10:10" x14ac:dyDescent="0.25">
      <c r="J76" s="215"/>
    </row>
    <row r="77" spans="10:10" x14ac:dyDescent="0.25">
      <c r="J77" s="215"/>
    </row>
    <row r="78" spans="10:10" x14ac:dyDescent="0.25">
      <c r="J78" s="215"/>
    </row>
    <row r="79" spans="10:10" x14ac:dyDescent="0.25">
      <c r="J79" s="215"/>
    </row>
    <row r="80" spans="10:10" x14ac:dyDescent="0.25">
      <c r="J80" s="215"/>
    </row>
    <row r="81" spans="10:10" x14ac:dyDescent="0.25">
      <c r="J81" s="215"/>
    </row>
    <row r="82" spans="10:10" x14ac:dyDescent="0.25">
      <c r="J82" s="215"/>
    </row>
    <row r="83" spans="10:10" x14ac:dyDescent="0.25">
      <c r="J83" s="215"/>
    </row>
    <row r="84" spans="10:10" x14ac:dyDescent="0.25">
      <c r="J84" s="215"/>
    </row>
    <row r="85" spans="10:10" x14ac:dyDescent="0.25">
      <c r="J85" s="215"/>
    </row>
    <row r="86" spans="10:10" x14ac:dyDescent="0.25">
      <c r="J86" s="215"/>
    </row>
    <row r="87" spans="10:10" x14ac:dyDescent="0.25">
      <c r="J87" s="215"/>
    </row>
    <row r="88" spans="10:10" x14ac:dyDescent="0.25">
      <c r="J88" s="215"/>
    </row>
    <row r="89" spans="10:10" x14ac:dyDescent="0.25">
      <c r="J89" s="215"/>
    </row>
    <row r="90" spans="10:10" x14ac:dyDescent="0.25">
      <c r="J90" s="215"/>
    </row>
    <row r="91" spans="10:10" x14ac:dyDescent="0.25">
      <c r="J91" s="215"/>
    </row>
    <row r="92" spans="10:10" x14ac:dyDescent="0.25">
      <c r="J92" s="215"/>
    </row>
    <row r="93" spans="10:10" x14ac:dyDescent="0.25">
      <c r="J93" s="215"/>
    </row>
    <row r="94" spans="10:10" x14ac:dyDescent="0.25">
      <c r="J94" s="215"/>
    </row>
    <row r="95" spans="10:10" x14ac:dyDescent="0.25">
      <c r="J95" s="215"/>
    </row>
    <row r="96" spans="10:10" x14ac:dyDescent="0.25">
      <c r="J96" s="215"/>
    </row>
    <row r="97" spans="10:10" x14ac:dyDescent="0.25">
      <c r="J97" s="215"/>
    </row>
    <row r="98" spans="10:10" x14ac:dyDescent="0.25">
      <c r="J98" s="215"/>
    </row>
    <row r="99" spans="10:10" x14ac:dyDescent="0.25">
      <c r="J99" s="215"/>
    </row>
    <row r="100" spans="10:10" x14ac:dyDescent="0.25">
      <c r="J100" s="215"/>
    </row>
    <row r="101" spans="10:10" x14ac:dyDescent="0.25">
      <c r="J101" s="215"/>
    </row>
    <row r="102" spans="10:10" x14ac:dyDescent="0.25">
      <c r="J102" s="215"/>
    </row>
    <row r="103" spans="10:10" x14ac:dyDescent="0.25">
      <c r="J103" s="215"/>
    </row>
    <row r="104" spans="10:10" x14ac:dyDescent="0.25">
      <c r="J104" s="215"/>
    </row>
    <row r="105" spans="10:10" x14ac:dyDescent="0.25">
      <c r="J105" s="215"/>
    </row>
    <row r="106" spans="10:10" x14ac:dyDescent="0.25">
      <c r="J106" s="215"/>
    </row>
    <row r="107" spans="10:10" x14ac:dyDescent="0.25">
      <c r="J107" s="215"/>
    </row>
    <row r="108" spans="10:10" x14ac:dyDescent="0.25">
      <c r="J108" s="215"/>
    </row>
    <row r="109" spans="10:10" x14ac:dyDescent="0.25">
      <c r="J109" s="215"/>
    </row>
    <row r="110" spans="10:10" x14ac:dyDescent="0.25">
      <c r="J110" s="215"/>
    </row>
    <row r="111" spans="10:10" x14ac:dyDescent="0.25">
      <c r="J111" s="215"/>
    </row>
    <row r="112" spans="10:10" x14ac:dyDescent="0.25">
      <c r="J112" s="215"/>
    </row>
    <row r="113" spans="10:10" x14ac:dyDescent="0.25">
      <c r="J113" s="215"/>
    </row>
    <row r="114" spans="10:10" x14ac:dyDescent="0.25">
      <c r="J114" s="215"/>
    </row>
    <row r="115" spans="10:10" x14ac:dyDescent="0.25">
      <c r="J115" s="215"/>
    </row>
    <row r="116" spans="10:10" x14ac:dyDescent="0.25">
      <c r="J116" s="215"/>
    </row>
    <row r="117" spans="10:10" x14ac:dyDescent="0.25">
      <c r="J117" s="215"/>
    </row>
    <row r="118" spans="10:10" x14ac:dyDescent="0.25">
      <c r="J118" s="215"/>
    </row>
    <row r="119" spans="10:10" x14ac:dyDescent="0.25">
      <c r="J119" s="215"/>
    </row>
    <row r="120" spans="10:10" x14ac:dyDescent="0.25">
      <c r="J120" s="215"/>
    </row>
    <row r="121" spans="10:10" x14ac:dyDescent="0.25">
      <c r="J121" s="215"/>
    </row>
    <row r="122" spans="10:10" x14ac:dyDescent="0.25">
      <c r="J122" s="215"/>
    </row>
    <row r="123" spans="10:10" x14ac:dyDescent="0.25">
      <c r="J123" s="215"/>
    </row>
    <row r="124" spans="10:10" x14ac:dyDescent="0.25">
      <c r="J124" s="215"/>
    </row>
    <row r="125" spans="10:10" x14ac:dyDescent="0.25">
      <c r="J125" s="215"/>
    </row>
    <row r="126" spans="10:10" x14ac:dyDescent="0.25">
      <c r="J126" s="215"/>
    </row>
    <row r="127" spans="10:10" x14ac:dyDescent="0.25">
      <c r="J127" s="215"/>
    </row>
    <row r="128" spans="10:10" x14ac:dyDescent="0.25">
      <c r="J128" s="215"/>
    </row>
    <row r="129" spans="10:10" x14ac:dyDescent="0.25">
      <c r="J129" s="215"/>
    </row>
    <row r="130" spans="10:10" x14ac:dyDescent="0.25">
      <c r="J130" s="215"/>
    </row>
    <row r="131" spans="10:10" x14ac:dyDescent="0.25">
      <c r="J131" s="215"/>
    </row>
    <row r="132" spans="10:10" x14ac:dyDescent="0.25">
      <c r="J132" s="215"/>
    </row>
    <row r="133" spans="10:10" x14ac:dyDescent="0.25">
      <c r="J133" s="215"/>
    </row>
    <row r="134" spans="10:10" x14ac:dyDescent="0.25">
      <c r="J134" s="215"/>
    </row>
    <row r="135" spans="10:10" x14ac:dyDescent="0.25">
      <c r="J135" s="215"/>
    </row>
    <row r="136" spans="10:10" x14ac:dyDescent="0.25">
      <c r="J136" s="215"/>
    </row>
    <row r="137" spans="10:10" x14ac:dyDescent="0.25">
      <c r="J137" s="215"/>
    </row>
    <row r="138" spans="10:10" x14ac:dyDescent="0.25">
      <c r="J138" s="215"/>
    </row>
    <row r="139" spans="10:10" x14ac:dyDescent="0.25">
      <c r="J139" s="215"/>
    </row>
    <row r="140" spans="10:10" x14ac:dyDescent="0.25">
      <c r="J140" s="215"/>
    </row>
    <row r="141" spans="10:10" x14ac:dyDescent="0.25">
      <c r="J141" s="215"/>
    </row>
    <row r="142" spans="10:10" x14ac:dyDescent="0.25">
      <c r="J142" s="215"/>
    </row>
    <row r="143" spans="10:10" x14ac:dyDescent="0.25">
      <c r="J143" s="215"/>
    </row>
    <row r="144" spans="10:10" x14ac:dyDescent="0.25">
      <c r="J144" s="215"/>
    </row>
    <row r="145" spans="10:10" x14ac:dyDescent="0.25">
      <c r="J145" s="215"/>
    </row>
    <row r="146" spans="10:10" x14ac:dyDescent="0.25">
      <c r="J146" s="215"/>
    </row>
    <row r="147" spans="10:10" x14ac:dyDescent="0.25">
      <c r="J147" s="215"/>
    </row>
    <row r="148" spans="10:10" x14ac:dyDescent="0.25">
      <c r="J148" s="215"/>
    </row>
    <row r="149" spans="10:10" x14ac:dyDescent="0.25">
      <c r="J149" s="215"/>
    </row>
    <row r="150" spans="10:10" x14ac:dyDescent="0.25">
      <c r="J150" s="215"/>
    </row>
    <row r="151" spans="10:10" x14ac:dyDescent="0.25">
      <c r="J151" s="215"/>
    </row>
    <row r="152" spans="10:10" x14ac:dyDescent="0.25">
      <c r="J152" s="215"/>
    </row>
    <row r="153" spans="10:10" x14ac:dyDescent="0.25">
      <c r="J153" s="215"/>
    </row>
    <row r="154" spans="10:10" x14ac:dyDescent="0.25">
      <c r="J154" s="215"/>
    </row>
    <row r="155" spans="10:10" x14ac:dyDescent="0.25">
      <c r="J155" s="215"/>
    </row>
    <row r="156" spans="10:10" x14ac:dyDescent="0.25">
      <c r="J156" s="215"/>
    </row>
    <row r="157" spans="10:10" x14ac:dyDescent="0.25">
      <c r="J157" s="215"/>
    </row>
    <row r="158" spans="10:10" x14ac:dyDescent="0.25">
      <c r="J158" s="215"/>
    </row>
    <row r="159" spans="10:10" x14ac:dyDescent="0.25">
      <c r="J159" s="215"/>
    </row>
    <row r="160" spans="10:10" x14ac:dyDescent="0.25">
      <c r="J160" s="215"/>
    </row>
    <row r="161" spans="10:10" x14ac:dyDescent="0.25">
      <c r="J161" s="215"/>
    </row>
    <row r="162" spans="10:10" x14ac:dyDescent="0.25">
      <c r="J162" s="215"/>
    </row>
    <row r="163" spans="10:10" x14ac:dyDescent="0.25">
      <c r="J163" s="215"/>
    </row>
    <row r="164" spans="10:10" x14ac:dyDescent="0.25">
      <c r="J164" s="215"/>
    </row>
    <row r="165" spans="10:10" x14ac:dyDescent="0.25">
      <c r="J165" s="215"/>
    </row>
    <row r="166" spans="10:10" x14ac:dyDescent="0.25">
      <c r="J166" s="215"/>
    </row>
    <row r="167" spans="10:10" x14ac:dyDescent="0.25">
      <c r="J167" s="215"/>
    </row>
    <row r="168" spans="10:10" x14ac:dyDescent="0.25">
      <c r="J168" s="215"/>
    </row>
    <row r="169" spans="10:10" x14ac:dyDescent="0.25">
      <c r="J169" s="215"/>
    </row>
    <row r="170" spans="10:10" x14ac:dyDescent="0.25">
      <c r="J170" s="215"/>
    </row>
    <row r="171" spans="10:10" x14ac:dyDescent="0.25">
      <c r="J171" s="215"/>
    </row>
    <row r="172" spans="10:10" x14ac:dyDescent="0.25">
      <c r="J172" s="215"/>
    </row>
    <row r="173" spans="10:10" x14ac:dyDescent="0.25">
      <c r="J173" s="215"/>
    </row>
    <row r="174" spans="10:10" x14ac:dyDescent="0.25">
      <c r="J174" s="215"/>
    </row>
    <row r="175" spans="10:10" x14ac:dyDescent="0.25">
      <c r="J175" s="215"/>
    </row>
    <row r="176" spans="10:10" x14ac:dyDescent="0.25">
      <c r="J176" s="215"/>
    </row>
    <row r="177" spans="10:10" x14ac:dyDescent="0.25">
      <c r="J177" s="215"/>
    </row>
    <row r="178" spans="10:10" x14ac:dyDescent="0.25">
      <c r="J178" s="215"/>
    </row>
    <row r="179" spans="10:10" x14ac:dyDescent="0.25">
      <c r="J179" s="215"/>
    </row>
    <row r="180" spans="10:10" x14ac:dyDescent="0.25">
      <c r="J180" s="215"/>
    </row>
    <row r="181" spans="10:10" x14ac:dyDescent="0.25">
      <c r="J181" s="215"/>
    </row>
    <row r="182" spans="10:10" x14ac:dyDescent="0.25">
      <c r="J182" s="215"/>
    </row>
    <row r="183" spans="10:10" x14ac:dyDescent="0.25">
      <c r="J183" s="215"/>
    </row>
    <row r="184" spans="10:10" x14ac:dyDescent="0.25">
      <c r="J184" s="215"/>
    </row>
    <row r="185" spans="10:10" x14ac:dyDescent="0.25">
      <c r="J185" s="215"/>
    </row>
    <row r="186" spans="10:10" x14ac:dyDescent="0.25">
      <c r="J186" s="215"/>
    </row>
    <row r="187" spans="10:10" x14ac:dyDescent="0.25">
      <c r="J187" s="215"/>
    </row>
    <row r="188" spans="10:10" x14ac:dyDescent="0.25">
      <c r="J188" s="215"/>
    </row>
    <row r="189" spans="10:10" x14ac:dyDescent="0.25">
      <c r="J189" s="215"/>
    </row>
    <row r="190" spans="10:10" x14ac:dyDescent="0.25">
      <c r="J190" s="215"/>
    </row>
    <row r="191" spans="10:10" x14ac:dyDescent="0.25">
      <c r="J191" s="215"/>
    </row>
    <row r="192" spans="10:10" x14ac:dyDescent="0.25">
      <c r="J192" s="215"/>
    </row>
    <row r="193" spans="10:10" x14ac:dyDescent="0.25">
      <c r="J193" s="215"/>
    </row>
    <row r="194" spans="10:10" x14ac:dyDescent="0.25">
      <c r="J194" s="215"/>
    </row>
    <row r="195" spans="10:10" x14ac:dyDescent="0.25">
      <c r="J195" s="215"/>
    </row>
    <row r="196" spans="10:10" x14ac:dyDescent="0.25">
      <c r="J196" s="215"/>
    </row>
    <row r="197" spans="10:10" x14ac:dyDescent="0.25">
      <c r="J197" s="215"/>
    </row>
    <row r="198" spans="10:10" x14ac:dyDescent="0.25">
      <c r="J198" s="215"/>
    </row>
    <row r="199" spans="10:10" x14ac:dyDescent="0.25">
      <c r="J199" s="215"/>
    </row>
    <row r="200" spans="10:10" x14ac:dyDescent="0.25">
      <c r="J200" s="215"/>
    </row>
    <row r="201" spans="10:10" x14ac:dyDescent="0.25">
      <c r="J201" s="215"/>
    </row>
    <row r="202" spans="10:10" x14ac:dyDescent="0.25">
      <c r="J202" s="215"/>
    </row>
    <row r="203" spans="10:10" x14ac:dyDescent="0.25">
      <c r="J203" s="215"/>
    </row>
    <row r="204" spans="10:10" x14ac:dyDescent="0.25">
      <c r="J204" s="215"/>
    </row>
    <row r="205" spans="10:10" x14ac:dyDescent="0.25">
      <c r="J205" s="215"/>
    </row>
    <row r="206" spans="10:10" x14ac:dyDescent="0.25">
      <c r="J206" s="215"/>
    </row>
    <row r="207" spans="10:10" x14ac:dyDescent="0.25">
      <c r="J207" s="215"/>
    </row>
    <row r="208" spans="10:10" x14ac:dyDescent="0.25">
      <c r="J208" s="215"/>
    </row>
    <row r="209" spans="10:10" x14ac:dyDescent="0.25">
      <c r="J209" s="215"/>
    </row>
    <row r="210" spans="10:10" x14ac:dyDescent="0.25">
      <c r="J210" s="215"/>
    </row>
    <row r="211" spans="10:10" x14ac:dyDescent="0.25">
      <c r="J211" s="215"/>
    </row>
    <row r="212" spans="10:10" x14ac:dyDescent="0.25">
      <c r="J212" s="215"/>
    </row>
    <row r="213" spans="10:10" x14ac:dyDescent="0.25">
      <c r="J213" s="215"/>
    </row>
    <row r="214" spans="10:10" x14ac:dyDescent="0.25">
      <c r="J214" s="215"/>
    </row>
    <row r="215" spans="10:10" x14ac:dyDescent="0.25">
      <c r="J215" s="215"/>
    </row>
    <row r="216" spans="10:10" x14ac:dyDescent="0.25">
      <c r="J216" s="215"/>
    </row>
    <row r="217" spans="10:10" x14ac:dyDescent="0.25">
      <c r="J217" s="215"/>
    </row>
    <row r="218" spans="10:10" x14ac:dyDescent="0.25">
      <c r="J218" s="215"/>
    </row>
    <row r="219" spans="10:10" x14ac:dyDescent="0.25">
      <c r="J219" s="215"/>
    </row>
    <row r="220" spans="10:10" x14ac:dyDescent="0.25">
      <c r="J220" s="215"/>
    </row>
    <row r="221" spans="10:10" x14ac:dyDescent="0.25">
      <c r="J221" s="215"/>
    </row>
    <row r="222" spans="10:10" x14ac:dyDescent="0.25">
      <c r="J222" s="215"/>
    </row>
    <row r="223" spans="10:10" x14ac:dyDescent="0.25">
      <c r="J223" s="215"/>
    </row>
    <row r="224" spans="10:10" x14ac:dyDescent="0.25">
      <c r="J224" s="215"/>
    </row>
    <row r="225" spans="10:10" x14ac:dyDescent="0.25">
      <c r="J225" s="215"/>
    </row>
    <row r="226" spans="10:10" x14ac:dyDescent="0.25">
      <c r="J226" s="215"/>
    </row>
    <row r="227" spans="10:10" x14ac:dyDescent="0.25">
      <c r="J227" s="215"/>
    </row>
    <row r="228" spans="10:10" x14ac:dyDescent="0.25">
      <c r="J228" s="215"/>
    </row>
    <row r="229" spans="10:10" x14ac:dyDescent="0.25">
      <c r="J229" s="215"/>
    </row>
    <row r="230" spans="10:10" x14ac:dyDescent="0.25">
      <c r="J230" s="215"/>
    </row>
    <row r="231" spans="10:10" x14ac:dyDescent="0.25">
      <c r="J231" s="215"/>
    </row>
    <row r="232" spans="10:10" x14ac:dyDescent="0.25">
      <c r="J232" s="215"/>
    </row>
    <row r="233" spans="10:10" x14ac:dyDescent="0.25">
      <c r="J233" s="215"/>
    </row>
    <row r="234" spans="10:10" x14ac:dyDescent="0.25">
      <c r="J234" s="215"/>
    </row>
    <row r="235" spans="10:10" x14ac:dyDescent="0.25">
      <c r="J235" s="215"/>
    </row>
    <row r="236" spans="10:10" x14ac:dyDescent="0.25">
      <c r="J236" s="215"/>
    </row>
    <row r="237" spans="10:10" x14ac:dyDescent="0.25">
      <c r="J237" s="215"/>
    </row>
    <row r="238" spans="10:10" x14ac:dyDescent="0.25">
      <c r="J238" s="215"/>
    </row>
    <row r="239" spans="10:10" x14ac:dyDescent="0.25">
      <c r="J239" s="215"/>
    </row>
    <row r="240" spans="10:10" x14ac:dyDescent="0.25">
      <c r="J240" s="215"/>
    </row>
    <row r="241" spans="10:10" x14ac:dyDescent="0.25">
      <c r="J241" s="215"/>
    </row>
    <row r="242" spans="10:10" x14ac:dyDescent="0.25">
      <c r="J242" s="215"/>
    </row>
    <row r="243" spans="10:10" x14ac:dyDescent="0.25">
      <c r="J243" s="215"/>
    </row>
    <row r="244" spans="10:10" x14ac:dyDescent="0.25">
      <c r="J244" s="215"/>
    </row>
    <row r="245" spans="10:10" x14ac:dyDescent="0.25">
      <c r="J245" s="215"/>
    </row>
    <row r="246" spans="10:10" x14ac:dyDescent="0.25">
      <c r="J246" s="215"/>
    </row>
    <row r="247" spans="10:10" x14ac:dyDescent="0.25">
      <c r="J247" s="215"/>
    </row>
    <row r="248" spans="10:10" x14ac:dyDescent="0.25">
      <c r="J248" s="215"/>
    </row>
    <row r="249" spans="10:10" x14ac:dyDescent="0.25">
      <c r="J249" s="215"/>
    </row>
    <row r="250" spans="10:10" x14ac:dyDescent="0.25">
      <c r="J250" s="215"/>
    </row>
    <row r="251" spans="10:10" x14ac:dyDescent="0.25">
      <c r="J251" s="215"/>
    </row>
    <row r="252" spans="10:10" x14ac:dyDescent="0.25">
      <c r="J252" s="215"/>
    </row>
    <row r="253" spans="10:10" x14ac:dyDescent="0.25">
      <c r="J253" s="215"/>
    </row>
    <row r="254" spans="10:10" x14ac:dyDescent="0.25">
      <c r="J254" s="215"/>
    </row>
    <row r="255" spans="10:10" x14ac:dyDescent="0.25">
      <c r="J255" s="215"/>
    </row>
    <row r="256" spans="10:10" x14ac:dyDescent="0.25">
      <c r="J256" s="215"/>
    </row>
    <row r="257" spans="10:10" x14ac:dyDescent="0.25">
      <c r="J257" s="215"/>
    </row>
    <row r="258" spans="10:10" x14ac:dyDescent="0.25">
      <c r="J258" s="215"/>
    </row>
    <row r="259" spans="10:10" x14ac:dyDescent="0.25">
      <c r="J259" s="215"/>
    </row>
    <row r="260" spans="10:10" x14ac:dyDescent="0.25">
      <c r="J260" s="215"/>
    </row>
    <row r="261" spans="10:10" x14ac:dyDescent="0.25">
      <c r="J261" s="215"/>
    </row>
    <row r="262" spans="10:10" x14ac:dyDescent="0.25">
      <c r="J262" s="215"/>
    </row>
    <row r="263" spans="10:10" x14ac:dyDescent="0.25">
      <c r="J263" s="215"/>
    </row>
    <row r="264" spans="10:10" x14ac:dyDescent="0.25">
      <c r="J264" s="215"/>
    </row>
    <row r="265" spans="10:10" x14ac:dyDescent="0.25">
      <c r="J265" s="215"/>
    </row>
    <row r="266" spans="10:10" x14ac:dyDescent="0.25">
      <c r="J266" s="215"/>
    </row>
    <row r="267" spans="10:10" x14ac:dyDescent="0.25">
      <c r="J267" s="215"/>
    </row>
    <row r="268" spans="10:10" x14ac:dyDescent="0.25">
      <c r="J268" s="215"/>
    </row>
    <row r="269" spans="10:10" x14ac:dyDescent="0.25">
      <c r="J269" s="215"/>
    </row>
    <row r="270" spans="10:10" x14ac:dyDescent="0.25">
      <c r="J270" s="215"/>
    </row>
    <row r="271" spans="10:10" x14ac:dyDescent="0.25">
      <c r="J271" s="215"/>
    </row>
    <row r="272" spans="10:10" x14ac:dyDescent="0.25">
      <c r="J272" s="215"/>
    </row>
    <row r="273" spans="10:10" x14ac:dyDescent="0.25">
      <c r="J273" s="215"/>
    </row>
    <row r="274" spans="10:10" x14ac:dyDescent="0.25">
      <c r="J274" s="215"/>
    </row>
    <row r="275" spans="10:10" x14ac:dyDescent="0.25">
      <c r="J275" s="215"/>
    </row>
    <row r="276" spans="10:10" x14ac:dyDescent="0.25">
      <c r="J276" s="215"/>
    </row>
    <row r="277" spans="10:10" x14ac:dyDescent="0.25">
      <c r="J277" s="215"/>
    </row>
    <row r="278" spans="10:10" x14ac:dyDescent="0.25">
      <c r="J278" s="215"/>
    </row>
    <row r="279" spans="10:10" x14ac:dyDescent="0.25">
      <c r="J279" s="215"/>
    </row>
    <row r="280" spans="10:10" x14ac:dyDescent="0.25">
      <c r="J280" s="215"/>
    </row>
    <row r="281" spans="10:10" x14ac:dyDescent="0.25">
      <c r="J281" s="215"/>
    </row>
    <row r="282" spans="10:10" x14ac:dyDescent="0.25">
      <c r="J282" s="215"/>
    </row>
    <row r="283" spans="10:10" x14ac:dyDescent="0.25">
      <c r="J283" s="215"/>
    </row>
    <row r="284" spans="10:10" x14ac:dyDescent="0.25">
      <c r="J284" s="215"/>
    </row>
    <row r="285" spans="10:10" x14ac:dyDescent="0.25">
      <c r="J285" s="215"/>
    </row>
    <row r="286" spans="10:10" x14ac:dyDescent="0.25">
      <c r="J286" s="215"/>
    </row>
    <row r="287" spans="10:10" x14ac:dyDescent="0.25">
      <c r="J287" s="215"/>
    </row>
    <row r="288" spans="10:10" x14ac:dyDescent="0.25">
      <c r="J288" s="215"/>
    </row>
    <row r="289" spans="10:10" x14ac:dyDescent="0.25">
      <c r="J289" s="215"/>
    </row>
    <row r="290" spans="10:10" x14ac:dyDescent="0.25">
      <c r="J290" s="215"/>
    </row>
    <row r="291" spans="10:10" x14ac:dyDescent="0.25">
      <c r="J291" s="215"/>
    </row>
    <row r="292" spans="10:10" x14ac:dyDescent="0.25">
      <c r="J292" s="215"/>
    </row>
    <row r="293" spans="10:10" x14ac:dyDescent="0.25">
      <c r="J293" s="215"/>
    </row>
    <row r="294" spans="10:10" x14ac:dyDescent="0.25">
      <c r="J294" s="215"/>
    </row>
    <row r="295" spans="10:10" x14ac:dyDescent="0.25">
      <c r="J295" s="215"/>
    </row>
    <row r="296" spans="10:10" x14ac:dyDescent="0.25">
      <c r="J296" s="215"/>
    </row>
    <row r="297" spans="10:10" x14ac:dyDescent="0.25">
      <c r="J297" s="215"/>
    </row>
    <row r="298" spans="10:10" x14ac:dyDescent="0.25">
      <c r="J298" s="215"/>
    </row>
    <row r="299" spans="10:10" x14ac:dyDescent="0.25">
      <c r="J299" s="215"/>
    </row>
    <row r="300" spans="10:10" x14ac:dyDescent="0.25">
      <c r="J300" s="215"/>
    </row>
    <row r="301" spans="10:10" x14ac:dyDescent="0.25">
      <c r="J301" s="215"/>
    </row>
    <row r="302" spans="10:10" x14ac:dyDescent="0.25">
      <c r="J302" s="215"/>
    </row>
    <row r="303" spans="10:10" x14ac:dyDescent="0.25">
      <c r="J303" s="215"/>
    </row>
    <row r="304" spans="10:10" x14ac:dyDescent="0.25">
      <c r="J304" s="215"/>
    </row>
    <row r="305" spans="10:10" x14ac:dyDescent="0.25">
      <c r="J305" s="215"/>
    </row>
    <row r="306" spans="10:10" x14ac:dyDescent="0.25">
      <c r="J306" s="215"/>
    </row>
    <row r="307" spans="10:10" x14ac:dyDescent="0.25">
      <c r="J307" s="215"/>
    </row>
    <row r="308" spans="10:10" x14ac:dyDescent="0.25">
      <c r="J308" s="215"/>
    </row>
    <row r="309" spans="10:10" x14ac:dyDescent="0.25">
      <c r="J309" s="215"/>
    </row>
    <row r="310" spans="10:10" x14ac:dyDescent="0.25">
      <c r="J310" s="215"/>
    </row>
    <row r="311" spans="10:10" x14ac:dyDescent="0.25">
      <c r="J311" s="215"/>
    </row>
    <row r="312" spans="10:10" x14ac:dyDescent="0.25">
      <c r="J312" s="215"/>
    </row>
    <row r="313" spans="10:10" x14ac:dyDescent="0.25">
      <c r="J313" s="215"/>
    </row>
    <row r="314" spans="10:10" x14ac:dyDescent="0.25">
      <c r="J314" s="215"/>
    </row>
    <row r="315" spans="10:10" x14ac:dyDescent="0.25">
      <c r="J315" s="215"/>
    </row>
    <row r="316" spans="10:10" x14ac:dyDescent="0.25">
      <c r="J316" s="215"/>
    </row>
    <row r="317" spans="10:10" x14ac:dyDescent="0.25">
      <c r="J317" s="215"/>
    </row>
    <row r="318" spans="10:10" x14ac:dyDescent="0.25">
      <c r="J318" s="215"/>
    </row>
    <row r="319" spans="10:10" x14ac:dyDescent="0.25">
      <c r="J319" s="215"/>
    </row>
    <row r="320" spans="10:10" x14ac:dyDescent="0.25">
      <c r="J320" s="215"/>
    </row>
    <row r="321" spans="10:10" x14ac:dyDescent="0.25">
      <c r="J321" s="215"/>
    </row>
    <row r="322" spans="10:10" x14ac:dyDescent="0.25">
      <c r="J322" s="215"/>
    </row>
    <row r="323" spans="10:10" x14ac:dyDescent="0.25">
      <c r="J323" s="215"/>
    </row>
    <row r="324" spans="10:10" x14ac:dyDescent="0.25">
      <c r="J324" s="215"/>
    </row>
    <row r="325" spans="10:10" x14ac:dyDescent="0.25">
      <c r="J325" s="215"/>
    </row>
    <row r="326" spans="10:10" x14ac:dyDescent="0.25">
      <c r="J326" s="215"/>
    </row>
    <row r="327" spans="10:10" x14ac:dyDescent="0.25">
      <c r="J327" s="215"/>
    </row>
    <row r="328" spans="10:10" x14ac:dyDescent="0.25">
      <c r="J328" s="215"/>
    </row>
    <row r="329" spans="10:10" x14ac:dyDescent="0.25">
      <c r="J329" s="215"/>
    </row>
    <row r="330" spans="10:10" x14ac:dyDescent="0.25">
      <c r="J330" s="215"/>
    </row>
    <row r="331" spans="10:10" x14ac:dyDescent="0.25">
      <c r="J331" s="215"/>
    </row>
    <row r="332" spans="10:10" x14ac:dyDescent="0.25">
      <c r="J332" s="215"/>
    </row>
    <row r="333" spans="10:10" x14ac:dyDescent="0.25">
      <c r="J333" s="215"/>
    </row>
    <row r="334" spans="10:10" x14ac:dyDescent="0.25">
      <c r="J334" s="215"/>
    </row>
    <row r="335" spans="10:10" x14ac:dyDescent="0.25">
      <c r="J335" s="215"/>
    </row>
    <row r="336" spans="10:10" x14ac:dyDescent="0.25">
      <c r="J336" s="215"/>
    </row>
    <row r="337" spans="10:10" x14ac:dyDescent="0.25">
      <c r="J337" s="215"/>
    </row>
    <row r="338" spans="10:10" x14ac:dyDescent="0.25">
      <c r="J338" s="215"/>
    </row>
    <row r="339" spans="10:10" x14ac:dyDescent="0.25">
      <c r="J339" s="215"/>
    </row>
    <row r="340" spans="10:10" x14ac:dyDescent="0.25">
      <c r="J340" s="215"/>
    </row>
    <row r="341" spans="10:10" x14ac:dyDescent="0.25">
      <c r="J341" s="215"/>
    </row>
    <row r="342" spans="10:10" x14ac:dyDescent="0.25">
      <c r="J342" s="215"/>
    </row>
    <row r="343" spans="10:10" x14ac:dyDescent="0.25">
      <c r="J343" s="215"/>
    </row>
    <row r="344" spans="10:10" x14ac:dyDescent="0.25">
      <c r="J344" s="215"/>
    </row>
    <row r="345" spans="10:10" x14ac:dyDescent="0.25">
      <c r="J345" s="215"/>
    </row>
    <row r="346" spans="10:10" x14ac:dyDescent="0.25">
      <c r="J346" s="215"/>
    </row>
    <row r="347" spans="10:10" x14ac:dyDescent="0.25">
      <c r="J347" s="215"/>
    </row>
    <row r="348" spans="10:10" x14ac:dyDescent="0.25">
      <c r="J348" s="215"/>
    </row>
    <row r="349" spans="10:10" x14ac:dyDescent="0.25">
      <c r="J349" s="215"/>
    </row>
    <row r="350" spans="10:10" x14ac:dyDescent="0.25">
      <c r="J350" s="215"/>
    </row>
    <row r="351" spans="10:10" x14ac:dyDescent="0.25">
      <c r="J351" s="215"/>
    </row>
    <row r="352" spans="10:10" x14ac:dyDescent="0.25">
      <c r="J352" s="215"/>
    </row>
    <row r="353" spans="10:10" x14ac:dyDescent="0.25">
      <c r="J353" s="215"/>
    </row>
    <row r="354" spans="10:10" x14ac:dyDescent="0.25">
      <c r="J354" s="215"/>
    </row>
    <row r="355" spans="10:10" x14ac:dyDescent="0.25">
      <c r="J355" s="215"/>
    </row>
    <row r="356" spans="10:10" x14ac:dyDescent="0.25">
      <c r="J356" s="215"/>
    </row>
    <row r="357" spans="10:10" x14ac:dyDescent="0.25">
      <c r="J357" s="215"/>
    </row>
    <row r="358" spans="10:10" x14ac:dyDescent="0.25">
      <c r="J358" s="215"/>
    </row>
    <row r="359" spans="10:10" x14ac:dyDescent="0.25">
      <c r="J359" s="215"/>
    </row>
    <row r="360" spans="10:10" x14ac:dyDescent="0.25">
      <c r="J360" s="215"/>
    </row>
    <row r="361" spans="10:10" x14ac:dyDescent="0.25">
      <c r="J361" s="215"/>
    </row>
    <row r="362" spans="10:10" x14ac:dyDescent="0.25">
      <c r="J362" s="215"/>
    </row>
    <row r="363" spans="10:10" x14ac:dyDescent="0.25">
      <c r="J363" s="215"/>
    </row>
    <row r="364" spans="10:10" x14ac:dyDescent="0.25">
      <c r="J364" s="215"/>
    </row>
    <row r="365" spans="10:10" x14ac:dyDescent="0.25">
      <c r="J365" s="215"/>
    </row>
    <row r="366" spans="10:10" x14ac:dyDescent="0.25">
      <c r="J366" s="215"/>
    </row>
    <row r="367" spans="10:10" x14ac:dyDescent="0.25">
      <c r="J367" s="215"/>
    </row>
    <row r="368" spans="10:10" x14ac:dyDescent="0.25">
      <c r="J368" s="215"/>
    </row>
    <row r="369" spans="10:10" x14ac:dyDescent="0.25">
      <c r="J369" s="215"/>
    </row>
    <row r="370" spans="10:10" x14ac:dyDescent="0.25">
      <c r="J370" s="215"/>
    </row>
    <row r="371" spans="10:10" x14ac:dyDescent="0.25">
      <c r="J371" s="215"/>
    </row>
    <row r="372" spans="10:10" x14ac:dyDescent="0.25">
      <c r="J372" s="215"/>
    </row>
    <row r="373" spans="10:10" x14ac:dyDescent="0.25">
      <c r="J373" s="215"/>
    </row>
    <row r="374" spans="10:10" x14ac:dyDescent="0.25">
      <c r="J374" s="215"/>
    </row>
    <row r="375" spans="10:10" x14ac:dyDescent="0.25">
      <c r="J375" s="215"/>
    </row>
    <row r="376" spans="10:10" x14ac:dyDescent="0.25">
      <c r="J376" s="215"/>
    </row>
    <row r="377" spans="10:10" x14ac:dyDescent="0.25">
      <c r="J377" s="215"/>
    </row>
    <row r="378" spans="10:10" x14ac:dyDescent="0.25">
      <c r="J378" s="215"/>
    </row>
    <row r="379" spans="10:10" x14ac:dyDescent="0.25">
      <c r="J379" s="215"/>
    </row>
    <row r="380" spans="10:10" x14ac:dyDescent="0.25">
      <c r="J380" s="215"/>
    </row>
    <row r="381" spans="10:10" x14ac:dyDescent="0.25">
      <c r="J381" s="215"/>
    </row>
    <row r="382" spans="10:10" x14ac:dyDescent="0.25">
      <c r="J382" s="215"/>
    </row>
    <row r="383" spans="10:10" x14ac:dyDescent="0.25">
      <c r="J383" s="215"/>
    </row>
    <row r="384" spans="10:10" x14ac:dyDescent="0.25">
      <c r="J384" s="215"/>
    </row>
    <row r="385" spans="10:10" x14ac:dyDescent="0.25">
      <c r="J385" s="215"/>
    </row>
    <row r="386" spans="10:10" x14ac:dyDescent="0.25">
      <c r="J386" s="215"/>
    </row>
    <row r="387" spans="10:10" x14ac:dyDescent="0.25">
      <c r="J387" s="215"/>
    </row>
    <row r="388" spans="10:10" x14ac:dyDescent="0.25">
      <c r="J388" s="215"/>
    </row>
    <row r="389" spans="10:10" x14ac:dyDescent="0.25">
      <c r="J389" s="215"/>
    </row>
    <row r="390" spans="10:10" x14ac:dyDescent="0.25">
      <c r="J390" s="215"/>
    </row>
    <row r="391" spans="10:10" x14ac:dyDescent="0.25">
      <c r="J391" s="215"/>
    </row>
    <row r="392" spans="10:10" x14ac:dyDescent="0.25">
      <c r="J392" s="215"/>
    </row>
    <row r="393" spans="10:10" x14ac:dyDescent="0.25">
      <c r="J393" s="215"/>
    </row>
    <row r="394" spans="10:10" x14ac:dyDescent="0.25">
      <c r="J394" s="215"/>
    </row>
    <row r="395" spans="10:10" x14ac:dyDescent="0.25">
      <c r="J395" s="215"/>
    </row>
    <row r="396" spans="10:10" x14ac:dyDescent="0.25">
      <c r="J396" s="215"/>
    </row>
    <row r="397" spans="10:10" x14ac:dyDescent="0.25">
      <c r="J397" s="215"/>
    </row>
    <row r="398" spans="10:10" x14ac:dyDescent="0.25">
      <c r="J398" s="215"/>
    </row>
    <row r="399" spans="10:10" x14ac:dyDescent="0.25">
      <c r="J399" s="215"/>
    </row>
    <row r="400" spans="10:10" x14ac:dyDescent="0.25">
      <c r="J400" s="215"/>
    </row>
    <row r="401" spans="10:10" x14ac:dyDescent="0.25">
      <c r="J401" s="215"/>
    </row>
    <row r="402" spans="10:10" x14ac:dyDescent="0.25">
      <c r="J402" s="215"/>
    </row>
    <row r="403" spans="10:10" x14ac:dyDescent="0.25">
      <c r="J403" s="215"/>
    </row>
    <row r="404" spans="10:10" x14ac:dyDescent="0.25">
      <c r="J404" s="215"/>
    </row>
    <row r="405" spans="10:10" x14ac:dyDescent="0.25">
      <c r="J405" s="215"/>
    </row>
    <row r="406" spans="10:10" x14ac:dyDescent="0.25">
      <c r="J406" s="215"/>
    </row>
    <row r="407" spans="10:10" x14ac:dyDescent="0.25">
      <c r="J407" s="215"/>
    </row>
    <row r="408" spans="10:10" x14ac:dyDescent="0.25">
      <c r="J408" s="215"/>
    </row>
    <row r="409" spans="10:10" x14ac:dyDescent="0.25">
      <c r="J409" s="215"/>
    </row>
    <row r="410" spans="10:10" x14ac:dyDescent="0.25">
      <c r="J410" s="215"/>
    </row>
    <row r="411" spans="10:10" x14ac:dyDescent="0.25">
      <c r="J411" s="215"/>
    </row>
    <row r="412" spans="10:10" x14ac:dyDescent="0.25">
      <c r="J412" s="215"/>
    </row>
    <row r="413" spans="10:10" x14ac:dyDescent="0.25">
      <c r="J413" s="215"/>
    </row>
    <row r="414" spans="10:10" x14ac:dyDescent="0.25">
      <c r="J414" s="215"/>
    </row>
    <row r="415" spans="10:10" x14ac:dyDescent="0.25">
      <c r="J415" s="215"/>
    </row>
    <row r="416" spans="10:10" x14ac:dyDescent="0.25">
      <c r="J416" s="215"/>
    </row>
    <row r="417" spans="10:10" x14ac:dyDescent="0.25">
      <c r="J417" s="215"/>
    </row>
    <row r="418" spans="10:10" x14ac:dyDescent="0.25">
      <c r="J418" s="215"/>
    </row>
    <row r="419" spans="10:10" x14ac:dyDescent="0.25">
      <c r="J419" s="215"/>
    </row>
    <row r="420" spans="10:10" x14ac:dyDescent="0.25">
      <c r="J420" s="215"/>
    </row>
    <row r="421" spans="10:10" x14ac:dyDescent="0.25">
      <c r="J421" s="215"/>
    </row>
    <row r="422" spans="10:10" x14ac:dyDescent="0.25">
      <c r="J422" s="215"/>
    </row>
    <row r="423" spans="10:10" x14ac:dyDescent="0.25">
      <c r="J423" s="215"/>
    </row>
    <row r="424" spans="10:10" x14ac:dyDescent="0.25">
      <c r="J424" s="215"/>
    </row>
    <row r="425" spans="10:10" x14ac:dyDescent="0.25">
      <c r="J425" s="215"/>
    </row>
    <row r="426" spans="10:10" x14ac:dyDescent="0.25">
      <c r="J426" s="215"/>
    </row>
    <row r="427" spans="10:10" x14ac:dyDescent="0.25">
      <c r="J427" s="215"/>
    </row>
    <row r="428" spans="10:10" x14ac:dyDescent="0.25">
      <c r="J428" s="215"/>
    </row>
    <row r="429" spans="10:10" x14ac:dyDescent="0.25">
      <c r="J429" s="215"/>
    </row>
    <row r="430" spans="10:10" x14ac:dyDescent="0.25">
      <c r="J430" s="215"/>
    </row>
    <row r="431" spans="10:10" x14ac:dyDescent="0.25">
      <c r="J431" s="215"/>
    </row>
    <row r="432" spans="10:10" x14ac:dyDescent="0.25">
      <c r="J432" s="215"/>
    </row>
    <row r="433" spans="10:10" x14ac:dyDescent="0.25">
      <c r="J433" s="215"/>
    </row>
    <row r="434" spans="10:10" x14ac:dyDescent="0.25">
      <c r="J434" s="215"/>
    </row>
    <row r="435" spans="10:10" x14ac:dyDescent="0.25">
      <c r="J435" s="215"/>
    </row>
    <row r="436" spans="10:10" x14ac:dyDescent="0.25">
      <c r="J436" s="215"/>
    </row>
    <row r="437" spans="10:10" x14ac:dyDescent="0.25">
      <c r="J437" s="215"/>
    </row>
    <row r="438" spans="10:10" x14ac:dyDescent="0.25">
      <c r="J438" s="215"/>
    </row>
    <row r="439" spans="10:10" x14ac:dyDescent="0.25">
      <c r="J439" s="215"/>
    </row>
    <row r="440" spans="10:10" x14ac:dyDescent="0.25">
      <c r="J440" s="215"/>
    </row>
    <row r="441" spans="10:10" x14ac:dyDescent="0.25">
      <c r="J441" s="215"/>
    </row>
    <row r="442" spans="10:10" x14ac:dyDescent="0.25">
      <c r="J442" s="215"/>
    </row>
    <row r="443" spans="10:10" x14ac:dyDescent="0.25">
      <c r="J443" s="215"/>
    </row>
    <row r="444" spans="10:10" x14ac:dyDescent="0.25">
      <c r="J444" s="215"/>
    </row>
    <row r="445" spans="10:10" x14ac:dyDescent="0.25">
      <c r="J445" s="215"/>
    </row>
    <row r="446" spans="10:10" x14ac:dyDescent="0.25">
      <c r="J446" s="215"/>
    </row>
    <row r="447" spans="10:10" x14ac:dyDescent="0.25">
      <c r="J447" s="215"/>
    </row>
    <row r="448" spans="10:10" x14ac:dyDescent="0.25">
      <c r="J448" s="215"/>
    </row>
    <row r="449" spans="10:10" x14ac:dyDescent="0.25">
      <c r="J449" s="215"/>
    </row>
    <row r="450" spans="10:10" x14ac:dyDescent="0.25">
      <c r="J450" s="215"/>
    </row>
    <row r="451" spans="10:10" x14ac:dyDescent="0.25">
      <c r="J451" s="215"/>
    </row>
    <row r="452" spans="10:10" x14ac:dyDescent="0.25">
      <c r="J452" s="215"/>
    </row>
    <row r="453" spans="10:10" x14ac:dyDescent="0.25">
      <c r="J453" s="215"/>
    </row>
    <row r="454" spans="10:10" x14ac:dyDescent="0.25">
      <c r="J454" s="215"/>
    </row>
    <row r="455" spans="10:10" x14ac:dyDescent="0.25">
      <c r="J455" s="215"/>
    </row>
    <row r="456" spans="10:10" x14ac:dyDescent="0.25">
      <c r="J456" s="215"/>
    </row>
    <row r="457" spans="10:10" x14ac:dyDescent="0.25">
      <c r="J457" s="215"/>
    </row>
    <row r="458" spans="10:10" x14ac:dyDescent="0.25">
      <c r="J458" s="215"/>
    </row>
    <row r="459" spans="10:10" x14ac:dyDescent="0.25">
      <c r="J459" s="215"/>
    </row>
    <row r="460" spans="10:10" x14ac:dyDescent="0.25">
      <c r="J460" s="215"/>
    </row>
    <row r="461" spans="10:10" x14ac:dyDescent="0.25">
      <c r="J461" s="215"/>
    </row>
    <row r="462" spans="10:10" x14ac:dyDescent="0.25">
      <c r="J462" s="215"/>
    </row>
    <row r="463" spans="10:10" x14ac:dyDescent="0.25">
      <c r="J463" s="215"/>
    </row>
    <row r="464" spans="10:10" x14ac:dyDescent="0.25">
      <c r="J464" s="215"/>
    </row>
    <row r="465" spans="10:10" x14ac:dyDescent="0.25">
      <c r="J465" s="215"/>
    </row>
    <row r="466" spans="10:10" x14ac:dyDescent="0.25">
      <c r="J466" s="215"/>
    </row>
    <row r="467" spans="10:10" x14ac:dyDescent="0.25">
      <c r="J467" s="215"/>
    </row>
    <row r="468" spans="10:10" x14ac:dyDescent="0.25">
      <c r="J468" s="215"/>
    </row>
    <row r="469" spans="10:10" x14ac:dyDescent="0.25">
      <c r="J469" s="215"/>
    </row>
    <row r="470" spans="10:10" x14ac:dyDescent="0.25">
      <c r="J470" s="215"/>
    </row>
    <row r="471" spans="10:10" x14ac:dyDescent="0.25">
      <c r="J471" s="215"/>
    </row>
    <row r="472" spans="10:10" x14ac:dyDescent="0.25">
      <c r="J472" s="215"/>
    </row>
    <row r="473" spans="10:10" x14ac:dyDescent="0.25">
      <c r="J473" s="215"/>
    </row>
    <row r="474" spans="10:10" x14ac:dyDescent="0.25">
      <c r="J474" s="215"/>
    </row>
    <row r="475" spans="10:10" x14ac:dyDescent="0.25">
      <c r="J475" s="215"/>
    </row>
    <row r="476" spans="10:10" x14ac:dyDescent="0.25">
      <c r="J476" s="215"/>
    </row>
    <row r="477" spans="10:10" x14ac:dyDescent="0.25">
      <c r="J477" s="215"/>
    </row>
    <row r="478" spans="10:10" x14ac:dyDescent="0.25">
      <c r="J478" s="215"/>
    </row>
    <row r="479" spans="10:10" x14ac:dyDescent="0.25">
      <c r="J479" s="215"/>
    </row>
    <row r="480" spans="10:10" x14ac:dyDescent="0.25">
      <c r="J480" s="215"/>
    </row>
    <row r="481" spans="10:10" x14ac:dyDescent="0.25">
      <c r="J481" s="215"/>
    </row>
    <row r="482" spans="10:10" x14ac:dyDescent="0.25">
      <c r="J482" s="215"/>
    </row>
    <row r="483" spans="10:10" x14ac:dyDescent="0.25">
      <c r="J483" s="215"/>
    </row>
    <row r="484" spans="10:10" x14ac:dyDescent="0.25">
      <c r="J484" s="215"/>
    </row>
    <row r="485" spans="10:10" x14ac:dyDescent="0.25">
      <c r="J485" s="215"/>
    </row>
    <row r="486" spans="10:10" x14ac:dyDescent="0.25">
      <c r="J486" s="215"/>
    </row>
    <row r="487" spans="10:10" x14ac:dyDescent="0.25">
      <c r="J487" s="215"/>
    </row>
    <row r="488" spans="10:10" x14ac:dyDescent="0.25">
      <c r="J488" s="215"/>
    </row>
    <row r="489" spans="10:10" x14ac:dyDescent="0.25">
      <c r="J489" s="215"/>
    </row>
    <row r="490" spans="10:10" x14ac:dyDescent="0.25">
      <c r="J490" s="215"/>
    </row>
    <row r="491" spans="10:10" x14ac:dyDescent="0.25">
      <c r="J491" s="215"/>
    </row>
    <row r="492" spans="10:10" x14ac:dyDescent="0.25">
      <c r="J492" s="215"/>
    </row>
    <row r="493" spans="10:10" x14ac:dyDescent="0.25">
      <c r="J493" s="215"/>
    </row>
    <row r="494" spans="10:10" x14ac:dyDescent="0.25">
      <c r="J494" s="215"/>
    </row>
    <row r="495" spans="10:10" x14ac:dyDescent="0.25">
      <c r="J495" s="215"/>
    </row>
    <row r="496" spans="10:10" x14ac:dyDescent="0.25">
      <c r="J496" s="215"/>
    </row>
    <row r="497" spans="10:10" x14ac:dyDescent="0.25">
      <c r="J497" s="215"/>
    </row>
    <row r="498" spans="10:10" x14ac:dyDescent="0.25">
      <c r="J498" s="215"/>
    </row>
    <row r="499" spans="10:10" x14ac:dyDescent="0.25">
      <c r="J499" s="215"/>
    </row>
    <row r="500" spans="10:10" x14ac:dyDescent="0.25">
      <c r="J500" s="215"/>
    </row>
    <row r="501" spans="10:10" x14ac:dyDescent="0.25">
      <c r="J501" s="215"/>
    </row>
    <row r="502" spans="10:10" x14ac:dyDescent="0.25">
      <c r="J502" s="215"/>
    </row>
    <row r="503" spans="10:10" x14ac:dyDescent="0.25">
      <c r="J503" s="215"/>
    </row>
    <row r="504" spans="10:10" x14ac:dyDescent="0.25">
      <c r="J504" s="215"/>
    </row>
    <row r="505" spans="10:10" x14ac:dyDescent="0.25">
      <c r="J505" s="215"/>
    </row>
    <row r="506" spans="10:10" x14ac:dyDescent="0.25">
      <c r="J506" s="215"/>
    </row>
    <row r="507" spans="10:10" x14ac:dyDescent="0.25">
      <c r="J507" s="215"/>
    </row>
    <row r="508" spans="10:10" x14ac:dyDescent="0.25">
      <c r="J508" s="215"/>
    </row>
    <row r="509" spans="10:10" x14ac:dyDescent="0.25">
      <c r="J509" s="215"/>
    </row>
    <row r="510" spans="10:10" x14ac:dyDescent="0.25">
      <c r="J510" s="215"/>
    </row>
    <row r="511" spans="10:10" x14ac:dyDescent="0.25">
      <c r="J511" s="215"/>
    </row>
    <row r="512" spans="10:10" x14ac:dyDescent="0.25">
      <c r="J512" s="215"/>
    </row>
    <row r="513" spans="10:10" x14ac:dyDescent="0.25">
      <c r="J513" s="215"/>
    </row>
    <row r="514" spans="10:10" x14ac:dyDescent="0.25">
      <c r="J514" s="215"/>
    </row>
    <row r="515" spans="10:10" x14ac:dyDescent="0.25">
      <c r="J515" s="215"/>
    </row>
    <row r="516" spans="10:10" x14ac:dyDescent="0.25">
      <c r="J516" s="215"/>
    </row>
    <row r="517" spans="10:10" x14ac:dyDescent="0.25">
      <c r="J517" s="215"/>
    </row>
    <row r="518" spans="10:10" x14ac:dyDescent="0.25">
      <c r="J518" s="215"/>
    </row>
    <row r="519" spans="10:10" x14ac:dyDescent="0.25">
      <c r="J519" s="215"/>
    </row>
    <row r="520" spans="10:10" x14ac:dyDescent="0.25">
      <c r="J520" s="215"/>
    </row>
    <row r="521" spans="10:10" x14ac:dyDescent="0.25">
      <c r="J521" s="215"/>
    </row>
    <row r="522" spans="10:10" x14ac:dyDescent="0.25">
      <c r="J522" s="215"/>
    </row>
    <row r="523" spans="10:10" x14ac:dyDescent="0.25">
      <c r="J523" s="215"/>
    </row>
    <row r="524" spans="10:10" x14ac:dyDescent="0.25">
      <c r="J524" s="215"/>
    </row>
    <row r="525" spans="10:10" x14ac:dyDescent="0.25">
      <c r="J525" s="215"/>
    </row>
    <row r="526" spans="10:10" x14ac:dyDescent="0.25">
      <c r="J526" s="215"/>
    </row>
    <row r="527" spans="10:10" x14ac:dyDescent="0.25">
      <c r="J527" s="215"/>
    </row>
    <row r="528" spans="10:10" x14ac:dyDescent="0.25">
      <c r="J528" s="215"/>
    </row>
    <row r="529" spans="10:10" x14ac:dyDescent="0.25">
      <c r="J529" s="215"/>
    </row>
    <row r="530" spans="10:10" x14ac:dyDescent="0.25">
      <c r="J530" s="215"/>
    </row>
    <row r="531" spans="10:10" x14ac:dyDescent="0.25">
      <c r="J531" s="215"/>
    </row>
    <row r="532" spans="10:10" x14ac:dyDescent="0.25">
      <c r="J532" s="215"/>
    </row>
    <row r="533" spans="10:10" x14ac:dyDescent="0.25">
      <c r="J533" s="215"/>
    </row>
    <row r="534" spans="10:10" x14ac:dyDescent="0.25">
      <c r="J534" s="215"/>
    </row>
    <row r="535" spans="10:10" x14ac:dyDescent="0.25">
      <c r="J535" s="215"/>
    </row>
    <row r="536" spans="10:10" x14ac:dyDescent="0.25">
      <c r="J536" s="215"/>
    </row>
    <row r="537" spans="10:10" x14ac:dyDescent="0.25">
      <c r="J537" s="215"/>
    </row>
    <row r="538" spans="10:10" x14ac:dyDescent="0.25">
      <c r="J538" s="215"/>
    </row>
    <row r="539" spans="10:10" x14ac:dyDescent="0.25">
      <c r="J539" s="215"/>
    </row>
    <row r="540" spans="10:10" x14ac:dyDescent="0.25">
      <c r="J540" s="215"/>
    </row>
    <row r="541" spans="10:10" x14ac:dyDescent="0.25">
      <c r="J541" s="215"/>
    </row>
    <row r="542" spans="10:10" x14ac:dyDescent="0.25">
      <c r="J542" s="215"/>
    </row>
    <row r="543" spans="10:10" x14ac:dyDescent="0.25">
      <c r="J543" s="215"/>
    </row>
    <row r="544" spans="10:10" x14ac:dyDescent="0.25">
      <c r="J544" s="215"/>
    </row>
    <row r="545" spans="10:10" x14ac:dyDescent="0.25">
      <c r="J545" s="215"/>
    </row>
    <row r="546" spans="10:10" x14ac:dyDescent="0.25">
      <c r="J546" s="215"/>
    </row>
    <row r="547" spans="10:10" x14ac:dyDescent="0.25">
      <c r="J547" s="215"/>
    </row>
    <row r="548" spans="10:10" x14ac:dyDescent="0.25">
      <c r="J548" s="215"/>
    </row>
    <row r="549" spans="10:10" x14ac:dyDescent="0.25">
      <c r="J549" s="215"/>
    </row>
    <row r="550" spans="10:10" x14ac:dyDescent="0.25">
      <c r="J550" s="215"/>
    </row>
    <row r="551" spans="10:10" x14ac:dyDescent="0.25">
      <c r="J551" s="215"/>
    </row>
    <row r="552" spans="10:10" x14ac:dyDescent="0.25">
      <c r="J552" s="215"/>
    </row>
    <row r="553" spans="10:10" x14ac:dyDescent="0.25">
      <c r="J553" s="215"/>
    </row>
    <row r="554" spans="10:10" x14ac:dyDescent="0.25">
      <c r="J554" s="215"/>
    </row>
    <row r="555" spans="10:10" x14ac:dyDescent="0.25">
      <c r="J555" s="215"/>
    </row>
    <row r="556" spans="10:10" x14ac:dyDescent="0.25">
      <c r="J556" s="215"/>
    </row>
    <row r="557" spans="10:10" x14ac:dyDescent="0.25">
      <c r="J557" s="215"/>
    </row>
    <row r="558" spans="10:10" x14ac:dyDescent="0.25">
      <c r="J558" s="215"/>
    </row>
    <row r="559" spans="10:10" x14ac:dyDescent="0.25">
      <c r="J559" s="215"/>
    </row>
    <row r="560" spans="10:10" x14ac:dyDescent="0.25">
      <c r="J560" s="215"/>
    </row>
    <row r="561" spans="10:10" x14ac:dyDescent="0.25">
      <c r="J561" s="215"/>
    </row>
    <row r="562" spans="10:10" x14ac:dyDescent="0.25">
      <c r="J562" s="215"/>
    </row>
    <row r="563" spans="10:10" x14ac:dyDescent="0.25">
      <c r="J563" s="215"/>
    </row>
    <row r="564" spans="10:10" x14ac:dyDescent="0.25">
      <c r="J564" s="215"/>
    </row>
    <row r="565" spans="10:10" x14ac:dyDescent="0.25">
      <c r="J565" s="215"/>
    </row>
    <row r="566" spans="10:10" x14ac:dyDescent="0.25">
      <c r="J566" s="215"/>
    </row>
    <row r="567" spans="10:10" x14ac:dyDescent="0.25">
      <c r="J567" s="215"/>
    </row>
    <row r="568" spans="10:10" x14ac:dyDescent="0.25">
      <c r="J568" s="215"/>
    </row>
    <row r="569" spans="10:10" x14ac:dyDescent="0.25">
      <c r="J569" s="215"/>
    </row>
    <row r="570" spans="10:10" x14ac:dyDescent="0.25">
      <c r="J570" s="215"/>
    </row>
    <row r="571" spans="10:10" x14ac:dyDescent="0.25">
      <c r="J571" s="215"/>
    </row>
    <row r="572" spans="10:10" x14ac:dyDescent="0.25">
      <c r="J572" s="215"/>
    </row>
    <row r="573" spans="10:10" x14ac:dyDescent="0.25">
      <c r="J573" s="215"/>
    </row>
    <row r="574" spans="10:10" x14ac:dyDescent="0.25">
      <c r="J574" s="215"/>
    </row>
    <row r="575" spans="10:10" x14ac:dyDescent="0.25">
      <c r="J575" s="215"/>
    </row>
    <row r="576" spans="10:10" x14ac:dyDescent="0.25">
      <c r="J576" s="215"/>
    </row>
    <row r="577" spans="10:10" x14ac:dyDescent="0.25">
      <c r="J577" s="215"/>
    </row>
    <row r="578" spans="10:10" x14ac:dyDescent="0.25">
      <c r="J578" s="215"/>
    </row>
    <row r="579" spans="10:10" x14ac:dyDescent="0.25">
      <c r="J579" s="215"/>
    </row>
    <row r="580" spans="10:10" x14ac:dyDescent="0.25">
      <c r="J580" s="215"/>
    </row>
    <row r="581" spans="10:10" x14ac:dyDescent="0.25">
      <c r="J581" s="215"/>
    </row>
    <row r="582" spans="10:10" x14ac:dyDescent="0.25">
      <c r="J582" s="215"/>
    </row>
    <row r="583" spans="10:10" x14ac:dyDescent="0.25">
      <c r="J583" s="215"/>
    </row>
    <row r="584" spans="10:10" x14ac:dyDescent="0.25">
      <c r="J584" s="215"/>
    </row>
    <row r="585" spans="10:10" x14ac:dyDescent="0.25">
      <c r="J585" s="215"/>
    </row>
    <row r="586" spans="10:10" x14ac:dyDescent="0.25">
      <c r="J586" s="215"/>
    </row>
    <row r="587" spans="10:10" x14ac:dyDescent="0.25">
      <c r="J587" s="215"/>
    </row>
    <row r="588" spans="10:10" x14ac:dyDescent="0.25">
      <c r="J588" s="215"/>
    </row>
    <row r="589" spans="10:10" x14ac:dyDescent="0.25">
      <c r="J589" s="215"/>
    </row>
    <row r="590" spans="10:10" x14ac:dyDescent="0.25">
      <c r="J590" s="215"/>
    </row>
    <row r="591" spans="10:10" x14ac:dyDescent="0.25">
      <c r="J591" s="215"/>
    </row>
    <row r="592" spans="10:10" x14ac:dyDescent="0.25">
      <c r="J592" s="215"/>
    </row>
    <row r="593" spans="10:10" x14ac:dyDescent="0.25">
      <c r="J593" s="215"/>
    </row>
    <row r="594" spans="10:10" x14ac:dyDescent="0.25">
      <c r="J594" s="215"/>
    </row>
    <row r="595" spans="10:10" x14ac:dyDescent="0.25">
      <c r="J595" s="215"/>
    </row>
    <row r="596" spans="10:10" x14ac:dyDescent="0.25">
      <c r="J596" s="215"/>
    </row>
    <row r="597" spans="10:10" x14ac:dyDescent="0.25">
      <c r="J597" s="215"/>
    </row>
    <row r="598" spans="10:10" x14ac:dyDescent="0.25">
      <c r="J598" s="215"/>
    </row>
    <row r="599" spans="10:10" x14ac:dyDescent="0.25">
      <c r="J599" s="215"/>
    </row>
    <row r="600" spans="10:10" x14ac:dyDescent="0.25">
      <c r="J600" s="215"/>
    </row>
    <row r="601" spans="10:10" x14ac:dyDescent="0.25">
      <c r="J601" s="215"/>
    </row>
    <row r="602" spans="10:10" x14ac:dyDescent="0.25">
      <c r="J602" s="215"/>
    </row>
    <row r="603" spans="10:10" x14ac:dyDescent="0.25">
      <c r="J603" s="215"/>
    </row>
    <row r="604" spans="10:10" x14ac:dyDescent="0.25">
      <c r="J604" s="215"/>
    </row>
    <row r="605" spans="10:10" x14ac:dyDescent="0.25">
      <c r="J605" s="215"/>
    </row>
    <row r="606" spans="10:10" x14ac:dyDescent="0.25">
      <c r="J606" s="215"/>
    </row>
    <row r="607" spans="10:10" x14ac:dyDescent="0.25">
      <c r="J607" s="215"/>
    </row>
    <row r="608" spans="10:10" x14ac:dyDescent="0.25">
      <c r="J608" s="215"/>
    </row>
    <row r="609" spans="10:10" x14ac:dyDescent="0.25">
      <c r="J609" s="215"/>
    </row>
    <row r="610" spans="10:10" x14ac:dyDescent="0.25">
      <c r="J610" s="215"/>
    </row>
    <row r="611" spans="10:10" x14ac:dyDescent="0.25">
      <c r="J611" s="215"/>
    </row>
    <row r="612" spans="10:10" x14ac:dyDescent="0.25">
      <c r="J612" s="215"/>
    </row>
    <row r="613" spans="10:10" x14ac:dyDescent="0.25">
      <c r="J613" s="215"/>
    </row>
    <row r="614" spans="10:10" x14ac:dyDescent="0.25">
      <c r="J614" s="215"/>
    </row>
    <row r="615" spans="10:10" x14ac:dyDescent="0.25">
      <c r="J615" s="215"/>
    </row>
    <row r="616" spans="10:10" x14ac:dyDescent="0.25">
      <c r="J616" s="215"/>
    </row>
    <row r="617" spans="10:10" x14ac:dyDescent="0.25">
      <c r="J617" s="215"/>
    </row>
    <row r="618" spans="10:10" x14ac:dyDescent="0.25">
      <c r="J618" s="215"/>
    </row>
    <row r="619" spans="10:10" x14ac:dyDescent="0.25">
      <c r="J619" s="215"/>
    </row>
    <row r="620" spans="10:10" x14ac:dyDescent="0.25">
      <c r="J620" s="215"/>
    </row>
    <row r="621" spans="10:10" x14ac:dyDescent="0.25">
      <c r="J621" s="215"/>
    </row>
    <row r="622" spans="10:10" x14ac:dyDescent="0.25">
      <c r="J622" s="215"/>
    </row>
    <row r="623" spans="10:10" x14ac:dyDescent="0.25">
      <c r="J623" s="215"/>
    </row>
    <row r="624" spans="10:10" x14ac:dyDescent="0.25">
      <c r="J624" s="215"/>
    </row>
    <row r="625" spans="10:10" x14ac:dyDescent="0.25">
      <c r="J625" s="215"/>
    </row>
    <row r="626" spans="10:10" x14ac:dyDescent="0.25">
      <c r="J626" s="215"/>
    </row>
    <row r="627" spans="10:10" x14ac:dyDescent="0.25">
      <c r="J627" s="215"/>
    </row>
    <row r="628" spans="10:10" x14ac:dyDescent="0.25">
      <c r="J628" s="215"/>
    </row>
    <row r="629" spans="10:10" x14ac:dyDescent="0.25">
      <c r="J629" s="215"/>
    </row>
    <row r="630" spans="10:10" x14ac:dyDescent="0.25">
      <c r="J630" s="215"/>
    </row>
    <row r="631" spans="10:10" x14ac:dyDescent="0.25">
      <c r="J631" s="215"/>
    </row>
    <row r="632" spans="10:10" x14ac:dyDescent="0.25">
      <c r="J632" s="215"/>
    </row>
    <row r="633" spans="10:10" x14ac:dyDescent="0.25">
      <c r="J633" s="215"/>
    </row>
    <row r="634" spans="10:10" x14ac:dyDescent="0.25">
      <c r="J634" s="215"/>
    </row>
    <row r="635" spans="10:10" x14ac:dyDescent="0.25">
      <c r="J635" s="215"/>
    </row>
    <row r="636" spans="10:10" x14ac:dyDescent="0.25">
      <c r="J636" s="215"/>
    </row>
    <row r="637" spans="10:10" x14ac:dyDescent="0.25">
      <c r="J637" s="215"/>
    </row>
    <row r="638" spans="10:10" x14ac:dyDescent="0.25">
      <c r="J638" s="215"/>
    </row>
    <row r="639" spans="10:10" x14ac:dyDescent="0.25">
      <c r="J639" s="215"/>
    </row>
    <row r="640" spans="10:10" x14ac:dyDescent="0.25">
      <c r="J640" s="215"/>
    </row>
    <row r="641" spans="10:10" x14ac:dyDescent="0.25">
      <c r="J641" s="215"/>
    </row>
    <row r="642" spans="10:10" x14ac:dyDescent="0.25">
      <c r="J642" s="215"/>
    </row>
    <row r="643" spans="10:10" x14ac:dyDescent="0.25">
      <c r="J643" s="215"/>
    </row>
    <row r="644" spans="10:10" x14ac:dyDescent="0.25">
      <c r="J644" s="215"/>
    </row>
    <row r="645" spans="10:10" x14ac:dyDescent="0.25">
      <c r="J645" s="215"/>
    </row>
    <row r="646" spans="10:10" x14ac:dyDescent="0.25">
      <c r="J646" s="215"/>
    </row>
    <row r="647" spans="10:10" x14ac:dyDescent="0.25">
      <c r="J647" s="215"/>
    </row>
    <row r="648" spans="10:10" x14ac:dyDescent="0.25">
      <c r="J648" s="215"/>
    </row>
    <row r="649" spans="10:10" x14ac:dyDescent="0.25">
      <c r="J649" s="215"/>
    </row>
    <row r="650" spans="10:10" x14ac:dyDescent="0.25">
      <c r="J650" s="215"/>
    </row>
    <row r="651" spans="10:10" x14ac:dyDescent="0.25">
      <c r="J651" s="215"/>
    </row>
    <row r="652" spans="10:10" x14ac:dyDescent="0.25">
      <c r="J652" s="215"/>
    </row>
    <row r="653" spans="10:10" x14ac:dyDescent="0.25">
      <c r="J653" s="215"/>
    </row>
    <row r="654" spans="10:10" x14ac:dyDescent="0.25">
      <c r="J654" s="215"/>
    </row>
    <row r="655" spans="10:10" x14ac:dyDescent="0.25">
      <c r="J655" s="215"/>
    </row>
    <row r="656" spans="10:10" x14ac:dyDescent="0.25">
      <c r="J656" s="215"/>
    </row>
    <row r="657" spans="10:10" x14ac:dyDescent="0.25">
      <c r="J657" s="215"/>
    </row>
    <row r="658" spans="10:10" x14ac:dyDescent="0.25">
      <c r="J658" s="215"/>
    </row>
    <row r="659" spans="10:10" x14ac:dyDescent="0.25">
      <c r="J659" s="215"/>
    </row>
    <row r="660" spans="10:10" x14ac:dyDescent="0.25">
      <c r="J660" s="215"/>
    </row>
    <row r="661" spans="10:10" x14ac:dyDescent="0.25">
      <c r="J661" s="215"/>
    </row>
    <row r="662" spans="10:10" x14ac:dyDescent="0.25">
      <c r="J662" s="215"/>
    </row>
    <row r="663" spans="10:10" x14ac:dyDescent="0.25">
      <c r="J663" s="215"/>
    </row>
    <row r="664" spans="10:10" x14ac:dyDescent="0.25">
      <c r="J664" s="215"/>
    </row>
    <row r="665" spans="10:10" x14ac:dyDescent="0.25">
      <c r="J665" s="215"/>
    </row>
    <row r="666" spans="10:10" x14ac:dyDescent="0.25">
      <c r="J666" s="215"/>
    </row>
    <row r="667" spans="10:10" x14ac:dyDescent="0.25">
      <c r="J667" s="215"/>
    </row>
    <row r="668" spans="10:10" x14ac:dyDescent="0.25">
      <c r="J668" s="215"/>
    </row>
    <row r="669" spans="10:10" x14ac:dyDescent="0.25">
      <c r="J669" s="215"/>
    </row>
    <row r="670" spans="10:10" x14ac:dyDescent="0.25">
      <c r="J670" s="215"/>
    </row>
    <row r="671" spans="10:10" x14ac:dyDescent="0.25">
      <c r="J671" s="215"/>
    </row>
    <row r="672" spans="10:10" x14ac:dyDescent="0.25">
      <c r="J672" s="215"/>
    </row>
    <row r="673" spans="10:10" x14ac:dyDescent="0.25">
      <c r="J673" s="215"/>
    </row>
    <row r="674" spans="10:10" x14ac:dyDescent="0.25">
      <c r="J674" s="215"/>
    </row>
    <row r="675" spans="10:10" x14ac:dyDescent="0.25">
      <c r="J675" s="215"/>
    </row>
    <row r="676" spans="10:10" x14ac:dyDescent="0.25">
      <c r="J676" s="215"/>
    </row>
    <row r="677" spans="10:10" x14ac:dyDescent="0.25">
      <c r="J677" s="215"/>
    </row>
    <row r="678" spans="10:10" x14ac:dyDescent="0.25">
      <c r="J678" s="215"/>
    </row>
    <row r="679" spans="10:10" x14ac:dyDescent="0.25">
      <c r="J679" s="215"/>
    </row>
    <row r="680" spans="10:10" x14ac:dyDescent="0.25">
      <c r="J680" s="215"/>
    </row>
    <row r="681" spans="10:10" x14ac:dyDescent="0.25">
      <c r="J681" s="215"/>
    </row>
    <row r="682" spans="10:10" x14ac:dyDescent="0.25">
      <c r="J682" s="215"/>
    </row>
    <row r="683" spans="10:10" x14ac:dyDescent="0.25">
      <c r="J683" s="215"/>
    </row>
    <row r="684" spans="10:10" x14ac:dyDescent="0.25">
      <c r="J684" s="215"/>
    </row>
    <row r="685" spans="10:10" x14ac:dyDescent="0.25">
      <c r="J685" s="215"/>
    </row>
    <row r="686" spans="10:10" x14ac:dyDescent="0.25">
      <c r="J686" s="215"/>
    </row>
    <row r="687" spans="10:10" x14ac:dyDescent="0.25">
      <c r="J687" s="215"/>
    </row>
    <row r="688" spans="10:10" x14ac:dyDescent="0.25">
      <c r="J688" s="215"/>
    </row>
    <row r="689" spans="10:10" x14ac:dyDescent="0.25">
      <c r="J689" s="215"/>
    </row>
    <row r="690" spans="10:10" x14ac:dyDescent="0.25">
      <c r="J690" s="215"/>
    </row>
    <row r="691" spans="10:10" x14ac:dyDescent="0.25">
      <c r="J691" s="215"/>
    </row>
    <row r="692" spans="10:10" x14ac:dyDescent="0.25">
      <c r="J692" s="215"/>
    </row>
    <row r="693" spans="10:10" x14ac:dyDescent="0.25">
      <c r="J693" s="215"/>
    </row>
    <row r="694" spans="10:10" x14ac:dyDescent="0.25">
      <c r="J694" s="215"/>
    </row>
    <row r="695" spans="10:10" x14ac:dyDescent="0.25">
      <c r="J695" s="215"/>
    </row>
    <row r="696" spans="10:10" x14ac:dyDescent="0.25">
      <c r="J696" s="215"/>
    </row>
    <row r="697" spans="10:10" x14ac:dyDescent="0.25">
      <c r="J697" s="215"/>
    </row>
    <row r="698" spans="10:10" x14ac:dyDescent="0.25">
      <c r="J698" s="215"/>
    </row>
    <row r="699" spans="10:10" x14ac:dyDescent="0.25">
      <c r="J699" s="215"/>
    </row>
    <row r="700" spans="10:10" x14ac:dyDescent="0.25">
      <c r="J700" s="215"/>
    </row>
    <row r="701" spans="10:10" x14ac:dyDescent="0.25">
      <c r="J701" s="215"/>
    </row>
    <row r="702" spans="10:10" x14ac:dyDescent="0.25">
      <c r="J702" s="215"/>
    </row>
    <row r="703" spans="10:10" x14ac:dyDescent="0.25">
      <c r="J703" s="215"/>
    </row>
    <row r="704" spans="10:10" x14ac:dyDescent="0.25">
      <c r="J704" s="215"/>
    </row>
    <row r="705" spans="10:10" x14ac:dyDescent="0.25">
      <c r="J705" s="215"/>
    </row>
    <row r="706" spans="10:10" x14ac:dyDescent="0.25">
      <c r="J706" s="215"/>
    </row>
    <row r="707" spans="10:10" x14ac:dyDescent="0.25">
      <c r="J707" s="215"/>
    </row>
    <row r="708" spans="10:10" x14ac:dyDescent="0.25">
      <c r="J708" s="215"/>
    </row>
    <row r="709" spans="10:10" x14ac:dyDescent="0.25">
      <c r="J709" s="215"/>
    </row>
    <row r="710" spans="10:10" x14ac:dyDescent="0.25">
      <c r="J710" s="215"/>
    </row>
    <row r="711" spans="10:10" x14ac:dyDescent="0.25">
      <c r="J711" s="215"/>
    </row>
    <row r="712" spans="10:10" x14ac:dyDescent="0.25">
      <c r="J712" s="215"/>
    </row>
    <row r="713" spans="10:10" x14ac:dyDescent="0.25">
      <c r="J713" s="215"/>
    </row>
    <row r="714" spans="10:10" x14ac:dyDescent="0.25">
      <c r="J714" s="215"/>
    </row>
    <row r="715" spans="10:10" x14ac:dyDescent="0.25">
      <c r="J715" s="215"/>
    </row>
    <row r="716" spans="10:10" x14ac:dyDescent="0.25">
      <c r="J716" s="215"/>
    </row>
    <row r="717" spans="10:10" x14ac:dyDescent="0.25">
      <c r="J717" s="215"/>
    </row>
    <row r="718" spans="10:10" x14ac:dyDescent="0.25">
      <c r="J718" s="215"/>
    </row>
    <row r="719" spans="10:10" x14ac:dyDescent="0.25">
      <c r="J719" s="215"/>
    </row>
    <row r="720" spans="10:10" x14ac:dyDescent="0.25">
      <c r="J720" s="215"/>
    </row>
    <row r="721" spans="10:10" x14ac:dyDescent="0.25">
      <c r="J721" s="215"/>
    </row>
    <row r="722" spans="10:10" x14ac:dyDescent="0.25">
      <c r="J722" s="215"/>
    </row>
    <row r="723" spans="10:10" x14ac:dyDescent="0.25">
      <c r="J723" s="215"/>
    </row>
    <row r="724" spans="10:10" x14ac:dyDescent="0.25">
      <c r="J724" s="215"/>
    </row>
    <row r="725" spans="10:10" x14ac:dyDescent="0.25">
      <c r="J725" s="215"/>
    </row>
    <row r="726" spans="10:10" x14ac:dyDescent="0.25">
      <c r="J726" s="215"/>
    </row>
    <row r="727" spans="10:10" x14ac:dyDescent="0.25">
      <c r="J727" s="215"/>
    </row>
    <row r="728" spans="10:10" x14ac:dyDescent="0.25">
      <c r="J728" s="215"/>
    </row>
    <row r="729" spans="10:10" x14ac:dyDescent="0.25">
      <c r="J729" s="215"/>
    </row>
    <row r="730" spans="10:10" x14ac:dyDescent="0.25">
      <c r="J730" s="215"/>
    </row>
    <row r="731" spans="10:10" x14ac:dyDescent="0.25">
      <c r="J731" s="215"/>
    </row>
    <row r="732" spans="10:10" x14ac:dyDescent="0.25">
      <c r="J732" s="215"/>
    </row>
    <row r="733" spans="10:10" x14ac:dyDescent="0.25">
      <c r="J733" s="215"/>
    </row>
    <row r="734" spans="10:10" x14ac:dyDescent="0.25">
      <c r="J734" s="215"/>
    </row>
    <row r="735" spans="10:10" x14ac:dyDescent="0.25">
      <c r="J735" s="215"/>
    </row>
    <row r="736" spans="10:10" x14ac:dyDescent="0.25">
      <c r="J736" s="215"/>
    </row>
    <row r="737" spans="10:10" x14ac:dyDescent="0.25">
      <c r="J737" s="215"/>
    </row>
    <row r="738" spans="10:10" x14ac:dyDescent="0.25">
      <c r="J738" s="215"/>
    </row>
    <row r="739" spans="10:10" x14ac:dyDescent="0.25">
      <c r="J739" s="215"/>
    </row>
    <row r="740" spans="10:10" x14ac:dyDescent="0.25">
      <c r="J740" s="215"/>
    </row>
    <row r="741" spans="10:10" x14ac:dyDescent="0.25">
      <c r="J741" s="215"/>
    </row>
    <row r="742" spans="10:10" x14ac:dyDescent="0.25">
      <c r="J742" s="215"/>
    </row>
    <row r="743" spans="10:10" x14ac:dyDescent="0.25">
      <c r="J743" s="215"/>
    </row>
    <row r="744" spans="10:10" x14ac:dyDescent="0.25">
      <c r="J744" s="215"/>
    </row>
    <row r="745" spans="10:10" x14ac:dyDescent="0.25">
      <c r="J745" s="215"/>
    </row>
    <row r="746" spans="10:10" x14ac:dyDescent="0.25">
      <c r="J746" s="215"/>
    </row>
    <row r="747" spans="10:10" x14ac:dyDescent="0.25">
      <c r="J747" s="215"/>
    </row>
    <row r="748" spans="10:10" x14ac:dyDescent="0.25">
      <c r="J748" s="215"/>
    </row>
    <row r="749" spans="10:10" x14ac:dyDescent="0.25">
      <c r="J749" s="215"/>
    </row>
    <row r="750" spans="10:10" x14ac:dyDescent="0.25">
      <c r="J750" s="215"/>
    </row>
    <row r="751" spans="10:10" x14ac:dyDescent="0.25">
      <c r="J751" s="215"/>
    </row>
    <row r="752" spans="10:10" x14ac:dyDescent="0.25">
      <c r="J752" s="215"/>
    </row>
    <row r="753" spans="10:10" x14ac:dyDescent="0.25">
      <c r="J753" s="215"/>
    </row>
    <row r="754" spans="10:10" x14ac:dyDescent="0.25">
      <c r="J754" s="215"/>
    </row>
    <row r="755" spans="10:10" x14ac:dyDescent="0.25">
      <c r="J755" s="215"/>
    </row>
    <row r="756" spans="10:10" x14ac:dyDescent="0.25">
      <c r="J756" s="215"/>
    </row>
    <row r="757" spans="10:10" x14ac:dyDescent="0.25">
      <c r="J757" s="215"/>
    </row>
    <row r="758" spans="10:10" x14ac:dyDescent="0.25">
      <c r="J758" s="215"/>
    </row>
    <row r="759" spans="10:10" x14ac:dyDescent="0.25">
      <c r="J759" s="215"/>
    </row>
    <row r="760" spans="10:10" x14ac:dyDescent="0.25">
      <c r="J760" s="215"/>
    </row>
    <row r="761" spans="10:10" x14ac:dyDescent="0.25">
      <c r="J761" s="215"/>
    </row>
    <row r="762" spans="10:10" x14ac:dyDescent="0.25">
      <c r="J762" s="215"/>
    </row>
    <row r="763" spans="10:10" x14ac:dyDescent="0.25">
      <c r="J763" s="215"/>
    </row>
    <row r="764" spans="10:10" x14ac:dyDescent="0.25">
      <c r="J764" s="215"/>
    </row>
    <row r="765" spans="10:10" x14ac:dyDescent="0.25">
      <c r="J765" s="215"/>
    </row>
    <row r="766" spans="10:10" x14ac:dyDescent="0.25">
      <c r="J766" s="215"/>
    </row>
    <row r="767" spans="10:10" x14ac:dyDescent="0.25">
      <c r="J767" s="215"/>
    </row>
    <row r="768" spans="10:10" x14ac:dyDescent="0.25">
      <c r="J768" s="215"/>
    </row>
    <row r="769" spans="10:10" x14ac:dyDescent="0.25">
      <c r="J769" s="215"/>
    </row>
    <row r="770" spans="10:10" x14ac:dyDescent="0.25">
      <c r="J770" s="215"/>
    </row>
    <row r="771" spans="10:10" x14ac:dyDescent="0.25">
      <c r="J771" s="215"/>
    </row>
    <row r="772" spans="10:10" x14ac:dyDescent="0.25">
      <c r="J772" s="215"/>
    </row>
    <row r="773" spans="10:10" x14ac:dyDescent="0.25">
      <c r="J773" s="215"/>
    </row>
    <row r="774" spans="10:10" x14ac:dyDescent="0.25">
      <c r="J774" s="215"/>
    </row>
    <row r="775" spans="10:10" x14ac:dyDescent="0.25">
      <c r="J775" s="215"/>
    </row>
    <row r="776" spans="10:10" x14ac:dyDescent="0.25">
      <c r="J776" s="215"/>
    </row>
    <row r="777" spans="10:10" x14ac:dyDescent="0.25">
      <c r="J777" s="215"/>
    </row>
    <row r="778" spans="10:10" x14ac:dyDescent="0.25">
      <c r="J778" s="215"/>
    </row>
    <row r="779" spans="10:10" x14ac:dyDescent="0.25">
      <c r="J779" s="215"/>
    </row>
    <row r="780" spans="10:10" x14ac:dyDescent="0.25">
      <c r="J780" s="215"/>
    </row>
    <row r="781" spans="10:10" x14ac:dyDescent="0.25">
      <c r="J781" s="215"/>
    </row>
    <row r="782" spans="10:10" x14ac:dyDescent="0.25">
      <c r="J782" s="215"/>
    </row>
    <row r="783" spans="10:10" x14ac:dyDescent="0.25">
      <c r="J783" s="215"/>
    </row>
    <row r="784" spans="10:10" x14ac:dyDescent="0.25">
      <c r="J784" s="215"/>
    </row>
    <row r="785" spans="10:10" x14ac:dyDescent="0.25">
      <c r="J785" s="215"/>
    </row>
    <row r="786" spans="10:10" x14ac:dyDescent="0.25">
      <c r="J786" s="215"/>
    </row>
    <row r="787" spans="10:10" x14ac:dyDescent="0.25">
      <c r="J787" s="215"/>
    </row>
    <row r="788" spans="10:10" x14ac:dyDescent="0.25">
      <c r="J788" s="215"/>
    </row>
    <row r="789" spans="10:10" x14ac:dyDescent="0.25">
      <c r="J789" s="215"/>
    </row>
    <row r="790" spans="10:10" x14ac:dyDescent="0.25">
      <c r="J790" s="215"/>
    </row>
    <row r="791" spans="10:10" x14ac:dyDescent="0.25">
      <c r="J791" s="215"/>
    </row>
    <row r="792" spans="10:10" x14ac:dyDescent="0.25">
      <c r="J792" s="215"/>
    </row>
    <row r="793" spans="10:10" x14ac:dyDescent="0.25">
      <c r="J793" s="215"/>
    </row>
    <row r="794" spans="10:10" x14ac:dyDescent="0.25">
      <c r="J794" s="215"/>
    </row>
    <row r="795" spans="10:10" x14ac:dyDescent="0.25">
      <c r="J795" s="215"/>
    </row>
    <row r="796" spans="10:10" x14ac:dyDescent="0.25">
      <c r="J796" s="215"/>
    </row>
    <row r="797" spans="10:10" x14ac:dyDescent="0.25">
      <c r="J797" s="215"/>
    </row>
    <row r="798" spans="10:10" x14ac:dyDescent="0.25">
      <c r="J798" s="215"/>
    </row>
    <row r="799" spans="10:10" x14ac:dyDescent="0.25">
      <c r="J799" s="215"/>
    </row>
    <row r="800" spans="10:10" x14ac:dyDescent="0.25">
      <c r="J800" s="215"/>
    </row>
    <row r="801" spans="10:10" x14ac:dyDescent="0.25">
      <c r="J801" s="215"/>
    </row>
    <row r="802" spans="10:10" x14ac:dyDescent="0.25">
      <c r="J802" s="215"/>
    </row>
    <row r="803" spans="10:10" x14ac:dyDescent="0.25">
      <c r="J803" s="215"/>
    </row>
    <row r="804" spans="10:10" x14ac:dyDescent="0.25">
      <c r="J804" s="215"/>
    </row>
    <row r="805" spans="10:10" x14ac:dyDescent="0.25">
      <c r="J805" s="215"/>
    </row>
    <row r="806" spans="10:10" x14ac:dyDescent="0.25">
      <c r="J806" s="215"/>
    </row>
    <row r="807" spans="10:10" x14ac:dyDescent="0.25">
      <c r="J807" s="215"/>
    </row>
    <row r="808" spans="10:10" x14ac:dyDescent="0.25">
      <c r="J808" s="215"/>
    </row>
    <row r="809" spans="10:10" x14ac:dyDescent="0.25">
      <c r="J809" s="215"/>
    </row>
    <row r="810" spans="10:10" x14ac:dyDescent="0.25">
      <c r="J810" s="215"/>
    </row>
    <row r="811" spans="10:10" x14ac:dyDescent="0.25">
      <c r="J811" s="215"/>
    </row>
    <row r="812" spans="10:10" x14ac:dyDescent="0.25">
      <c r="J812" s="215"/>
    </row>
    <row r="813" spans="10:10" x14ac:dyDescent="0.25">
      <c r="J813" s="215"/>
    </row>
    <row r="814" spans="10:10" x14ac:dyDescent="0.25">
      <c r="J814" s="215"/>
    </row>
    <row r="815" spans="10:10" x14ac:dyDescent="0.25">
      <c r="J815" s="215"/>
    </row>
    <row r="816" spans="10:10" x14ac:dyDescent="0.25">
      <c r="J816" s="215"/>
    </row>
    <row r="817" spans="10:10" x14ac:dyDescent="0.25">
      <c r="J817" s="215"/>
    </row>
    <row r="818" spans="10:10" x14ac:dyDescent="0.25">
      <c r="J818" s="215"/>
    </row>
    <row r="819" spans="10:10" x14ac:dyDescent="0.25">
      <c r="J819" s="215"/>
    </row>
    <row r="820" spans="10:10" x14ac:dyDescent="0.25">
      <c r="J820" s="215"/>
    </row>
    <row r="821" spans="10:10" x14ac:dyDescent="0.25">
      <c r="J821" s="215"/>
    </row>
    <row r="822" spans="10:10" x14ac:dyDescent="0.25">
      <c r="J822" s="215"/>
    </row>
    <row r="823" spans="10:10" x14ac:dyDescent="0.25">
      <c r="J823" s="215"/>
    </row>
    <row r="824" spans="10:10" x14ac:dyDescent="0.25">
      <c r="J824" s="215"/>
    </row>
    <row r="825" spans="10:10" x14ac:dyDescent="0.25">
      <c r="J825" s="215"/>
    </row>
    <row r="826" spans="10:10" x14ac:dyDescent="0.25">
      <c r="J826" s="215"/>
    </row>
    <row r="827" spans="10:10" x14ac:dyDescent="0.25">
      <c r="J827" s="215"/>
    </row>
    <row r="828" spans="10:10" x14ac:dyDescent="0.25">
      <c r="J828" s="215"/>
    </row>
    <row r="829" spans="10:10" x14ac:dyDescent="0.25">
      <c r="J829" s="215"/>
    </row>
    <row r="830" spans="10:10" x14ac:dyDescent="0.25">
      <c r="J830" s="215"/>
    </row>
    <row r="831" spans="10:10" x14ac:dyDescent="0.25">
      <c r="J831" s="215"/>
    </row>
    <row r="832" spans="10:10" x14ac:dyDescent="0.25">
      <c r="J832" s="215"/>
    </row>
    <row r="833" spans="10:10" x14ac:dyDescent="0.25">
      <c r="J833" s="215"/>
    </row>
    <row r="834" spans="10:10" x14ac:dyDescent="0.25">
      <c r="J834" s="215"/>
    </row>
    <row r="835" spans="10:10" x14ac:dyDescent="0.25">
      <c r="J835" s="215"/>
    </row>
    <row r="836" spans="10:10" x14ac:dyDescent="0.25">
      <c r="J836" s="215"/>
    </row>
    <row r="837" spans="10:10" x14ac:dyDescent="0.25">
      <c r="J837" s="215"/>
    </row>
    <row r="838" spans="10:10" x14ac:dyDescent="0.25">
      <c r="J838" s="215"/>
    </row>
    <row r="839" spans="10:10" x14ac:dyDescent="0.25">
      <c r="J839" s="215"/>
    </row>
    <row r="840" spans="10:10" x14ac:dyDescent="0.25">
      <c r="J840" s="215"/>
    </row>
    <row r="841" spans="10:10" x14ac:dyDescent="0.25">
      <c r="J841" s="215"/>
    </row>
    <row r="842" spans="10:10" x14ac:dyDescent="0.25">
      <c r="J842" s="215"/>
    </row>
    <row r="843" spans="10:10" x14ac:dyDescent="0.25">
      <c r="J843" s="215"/>
    </row>
    <row r="844" spans="10:10" x14ac:dyDescent="0.25">
      <c r="J844" s="215"/>
    </row>
    <row r="845" spans="10:10" x14ac:dyDescent="0.25">
      <c r="J845" s="215"/>
    </row>
    <row r="846" spans="10:10" x14ac:dyDescent="0.25">
      <c r="J846" s="215"/>
    </row>
    <row r="847" spans="10:10" x14ac:dyDescent="0.25">
      <c r="J847" s="215"/>
    </row>
    <row r="848" spans="10:10" x14ac:dyDescent="0.25">
      <c r="J848" s="215"/>
    </row>
    <row r="849" spans="10:10" x14ac:dyDescent="0.25">
      <c r="J849" s="215"/>
    </row>
    <row r="850" spans="10:10" x14ac:dyDescent="0.25">
      <c r="J850" s="215"/>
    </row>
    <row r="851" spans="10:10" x14ac:dyDescent="0.25">
      <c r="J851" s="215"/>
    </row>
    <row r="852" spans="10:10" x14ac:dyDescent="0.25">
      <c r="J852" s="215"/>
    </row>
    <row r="853" spans="10:10" x14ac:dyDescent="0.25">
      <c r="J853" s="215"/>
    </row>
    <row r="854" spans="10:10" x14ac:dyDescent="0.25">
      <c r="J854" s="215"/>
    </row>
    <row r="855" spans="10:10" x14ac:dyDescent="0.25">
      <c r="J855" s="215"/>
    </row>
    <row r="856" spans="10:10" x14ac:dyDescent="0.25">
      <c r="J856" s="215"/>
    </row>
    <row r="857" spans="10:10" x14ac:dyDescent="0.25">
      <c r="J857" s="215"/>
    </row>
    <row r="858" spans="10:10" x14ac:dyDescent="0.25">
      <c r="J858" s="215"/>
    </row>
    <row r="859" spans="10:10" x14ac:dyDescent="0.25">
      <c r="J859" s="215"/>
    </row>
    <row r="860" spans="10:10" x14ac:dyDescent="0.25">
      <c r="J860" s="215"/>
    </row>
    <row r="861" spans="10:10" x14ac:dyDescent="0.25">
      <c r="J861" s="215"/>
    </row>
    <row r="862" spans="10:10" x14ac:dyDescent="0.25">
      <c r="J862" s="215"/>
    </row>
    <row r="863" spans="10:10" x14ac:dyDescent="0.25">
      <c r="J863" s="215"/>
    </row>
    <row r="864" spans="10:10" x14ac:dyDescent="0.25">
      <c r="J864" s="215"/>
    </row>
    <row r="865" spans="10:10" x14ac:dyDescent="0.25">
      <c r="J865" s="215"/>
    </row>
    <row r="866" spans="10:10" x14ac:dyDescent="0.25">
      <c r="J866" s="215"/>
    </row>
    <row r="867" spans="10:10" x14ac:dyDescent="0.25">
      <c r="J867" s="215"/>
    </row>
    <row r="868" spans="10:10" x14ac:dyDescent="0.25">
      <c r="J868" s="215"/>
    </row>
    <row r="869" spans="10:10" x14ac:dyDescent="0.25">
      <c r="J869" s="215"/>
    </row>
    <row r="870" spans="10:10" x14ac:dyDescent="0.25">
      <c r="J870" s="215"/>
    </row>
    <row r="871" spans="10:10" x14ac:dyDescent="0.25">
      <c r="J871" s="215"/>
    </row>
    <row r="872" spans="10:10" x14ac:dyDescent="0.25">
      <c r="J872" s="215"/>
    </row>
    <row r="873" spans="10:10" x14ac:dyDescent="0.25">
      <c r="J873" s="215"/>
    </row>
    <row r="874" spans="10:10" x14ac:dyDescent="0.25">
      <c r="J874" s="215"/>
    </row>
    <row r="875" spans="10:10" x14ac:dyDescent="0.25">
      <c r="J875" s="215"/>
    </row>
    <row r="876" spans="10:10" x14ac:dyDescent="0.25">
      <c r="J876" s="215"/>
    </row>
    <row r="877" spans="10:10" x14ac:dyDescent="0.25">
      <c r="J877" s="215"/>
    </row>
    <row r="878" spans="10:10" x14ac:dyDescent="0.25">
      <c r="J878" s="215"/>
    </row>
    <row r="879" spans="10:10" x14ac:dyDescent="0.25">
      <c r="J879" s="215"/>
    </row>
    <row r="880" spans="10:10" x14ac:dyDescent="0.25">
      <c r="J880" s="215"/>
    </row>
    <row r="881" spans="10:10" x14ac:dyDescent="0.25">
      <c r="J881" s="215"/>
    </row>
    <row r="882" spans="10:10" x14ac:dyDescent="0.25">
      <c r="J882" s="215"/>
    </row>
    <row r="883" spans="10:10" x14ac:dyDescent="0.25">
      <c r="J883" s="215"/>
    </row>
    <row r="884" spans="10:10" x14ac:dyDescent="0.25">
      <c r="J884" s="215"/>
    </row>
    <row r="885" spans="10:10" x14ac:dyDescent="0.25">
      <c r="J885" s="215"/>
    </row>
    <row r="886" spans="10:10" x14ac:dyDescent="0.25">
      <c r="J886" s="215"/>
    </row>
    <row r="887" spans="10:10" x14ac:dyDescent="0.25">
      <c r="J887" s="215"/>
    </row>
    <row r="888" spans="10:10" x14ac:dyDescent="0.25">
      <c r="J888" s="215"/>
    </row>
    <row r="889" spans="10:10" x14ac:dyDescent="0.25">
      <c r="J889" s="215"/>
    </row>
    <row r="890" spans="10:10" x14ac:dyDescent="0.25">
      <c r="J890" s="215"/>
    </row>
    <row r="891" spans="10:10" x14ac:dyDescent="0.25">
      <c r="J891" s="215"/>
    </row>
    <row r="892" spans="10:10" x14ac:dyDescent="0.25">
      <c r="J892" s="215"/>
    </row>
    <row r="893" spans="10:10" x14ac:dyDescent="0.25">
      <c r="J893" s="215"/>
    </row>
    <row r="894" spans="10:10" x14ac:dyDescent="0.25">
      <c r="J894" s="215"/>
    </row>
    <row r="895" spans="10:10" x14ac:dyDescent="0.25">
      <c r="J895" s="215"/>
    </row>
    <row r="896" spans="10:10" x14ac:dyDescent="0.25">
      <c r="J896" s="215"/>
    </row>
    <row r="897" spans="10:10" x14ac:dyDescent="0.25">
      <c r="J897" s="215"/>
    </row>
    <row r="898" spans="10:10" x14ac:dyDescent="0.25">
      <c r="J898" s="215"/>
    </row>
    <row r="899" spans="10:10" x14ac:dyDescent="0.25">
      <c r="J899" s="215"/>
    </row>
    <row r="900" spans="10:10" x14ac:dyDescent="0.25">
      <c r="J900" s="215"/>
    </row>
    <row r="901" spans="10:10" x14ac:dyDescent="0.25">
      <c r="J901" s="215"/>
    </row>
    <row r="902" spans="10:10" x14ac:dyDescent="0.25">
      <c r="J902" s="215"/>
    </row>
    <row r="903" spans="10:10" x14ac:dyDescent="0.25">
      <c r="J903" s="215"/>
    </row>
    <row r="904" spans="10:10" x14ac:dyDescent="0.25">
      <c r="J904" s="215"/>
    </row>
    <row r="905" spans="10:10" x14ac:dyDescent="0.25">
      <c r="J905" s="215"/>
    </row>
    <row r="906" spans="10:10" x14ac:dyDescent="0.25">
      <c r="J906" s="215"/>
    </row>
    <row r="907" spans="10:10" x14ac:dyDescent="0.25">
      <c r="J907" s="215"/>
    </row>
    <row r="908" spans="10:10" x14ac:dyDescent="0.25">
      <c r="J908" s="215"/>
    </row>
    <row r="909" spans="10:10" x14ac:dyDescent="0.25">
      <c r="J909" s="215"/>
    </row>
    <row r="910" spans="10:10" x14ac:dyDescent="0.25">
      <c r="J910" s="215"/>
    </row>
    <row r="911" spans="10:10" x14ac:dyDescent="0.25">
      <c r="J911" s="215"/>
    </row>
    <row r="912" spans="10:10" x14ac:dyDescent="0.25">
      <c r="J912" s="215"/>
    </row>
    <row r="913" spans="10:10" x14ac:dyDescent="0.25">
      <c r="J913" s="215"/>
    </row>
    <row r="914" spans="10:10" x14ac:dyDescent="0.25">
      <c r="J914" s="215"/>
    </row>
    <row r="915" spans="10:10" x14ac:dyDescent="0.25">
      <c r="J915" s="215"/>
    </row>
    <row r="916" spans="10:10" x14ac:dyDescent="0.25">
      <c r="J916" s="215"/>
    </row>
    <row r="917" spans="10:10" x14ac:dyDescent="0.25">
      <c r="J917" s="215"/>
    </row>
    <row r="918" spans="10:10" x14ac:dyDescent="0.25">
      <c r="J918" s="215"/>
    </row>
    <row r="919" spans="10:10" x14ac:dyDescent="0.25">
      <c r="J919" s="215"/>
    </row>
    <row r="920" spans="10:10" x14ac:dyDescent="0.25">
      <c r="J920" s="215"/>
    </row>
    <row r="921" spans="10:10" x14ac:dyDescent="0.25">
      <c r="J921" s="215"/>
    </row>
    <row r="922" spans="10:10" x14ac:dyDescent="0.25">
      <c r="J922" s="215"/>
    </row>
    <row r="923" spans="10:10" x14ac:dyDescent="0.25">
      <c r="J923" s="215"/>
    </row>
    <row r="924" spans="10:10" x14ac:dyDescent="0.25">
      <c r="J924" s="215"/>
    </row>
    <row r="925" spans="10:10" x14ac:dyDescent="0.25">
      <c r="J925" s="215"/>
    </row>
    <row r="926" spans="10:10" x14ac:dyDescent="0.25">
      <c r="J926" s="215"/>
    </row>
    <row r="927" spans="10:10" x14ac:dyDescent="0.25">
      <c r="J927" s="215"/>
    </row>
    <row r="928" spans="10:10" x14ac:dyDescent="0.25">
      <c r="J928" s="215"/>
    </row>
    <row r="929" spans="10:10" x14ac:dyDescent="0.25">
      <c r="J929" s="215"/>
    </row>
    <row r="930" spans="10:10" x14ac:dyDescent="0.25">
      <c r="J930" s="215"/>
    </row>
    <row r="931" spans="10:10" x14ac:dyDescent="0.25">
      <c r="J931" s="215"/>
    </row>
    <row r="932" spans="10:10" x14ac:dyDescent="0.25">
      <c r="J932" s="215"/>
    </row>
    <row r="933" spans="10:10" x14ac:dyDescent="0.25">
      <c r="J933" s="215"/>
    </row>
    <row r="934" spans="10:10" x14ac:dyDescent="0.25">
      <c r="J934" s="215"/>
    </row>
    <row r="935" spans="10:10" x14ac:dyDescent="0.25">
      <c r="J935" s="215"/>
    </row>
    <row r="936" spans="10:10" x14ac:dyDescent="0.25">
      <c r="J936" s="215"/>
    </row>
    <row r="937" spans="10:10" x14ac:dyDescent="0.25">
      <c r="J937" s="215"/>
    </row>
    <row r="938" spans="10:10" x14ac:dyDescent="0.25">
      <c r="J938" s="215"/>
    </row>
    <row r="939" spans="10:10" x14ac:dyDescent="0.25">
      <c r="J939" s="215"/>
    </row>
    <row r="940" spans="10:10" x14ac:dyDescent="0.25">
      <c r="J940" s="215"/>
    </row>
    <row r="941" spans="10:10" x14ac:dyDescent="0.25">
      <c r="J941" s="215"/>
    </row>
    <row r="942" spans="10:10" x14ac:dyDescent="0.25">
      <c r="J942" s="215"/>
    </row>
    <row r="943" spans="10:10" x14ac:dyDescent="0.25">
      <c r="J943" s="215"/>
    </row>
    <row r="944" spans="10:10" x14ac:dyDescent="0.25">
      <c r="J944" s="215"/>
    </row>
    <row r="945" spans="10:10" x14ac:dyDescent="0.25">
      <c r="J945" s="215"/>
    </row>
    <row r="946" spans="10:10" x14ac:dyDescent="0.25">
      <c r="J946" s="215"/>
    </row>
    <row r="947" spans="10:10" x14ac:dyDescent="0.25">
      <c r="J947" s="215"/>
    </row>
    <row r="948" spans="10:10" x14ac:dyDescent="0.25">
      <c r="J948" s="215"/>
    </row>
    <row r="949" spans="10:10" x14ac:dyDescent="0.25">
      <c r="J949" s="215"/>
    </row>
    <row r="950" spans="10:10" x14ac:dyDescent="0.25">
      <c r="J950" s="215"/>
    </row>
    <row r="951" spans="10:10" x14ac:dyDescent="0.25">
      <c r="J951" s="215"/>
    </row>
    <row r="952" spans="10:10" x14ac:dyDescent="0.25">
      <c r="J952" s="215"/>
    </row>
    <row r="953" spans="10:10" x14ac:dyDescent="0.25">
      <c r="J953" s="215"/>
    </row>
    <row r="954" spans="10:10" x14ac:dyDescent="0.25">
      <c r="J954" s="215"/>
    </row>
    <row r="955" spans="10:10" x14ac:dyDescent="0.25">
      <c r="J955" s="215"/>
    </row>
    <row r="956" spans="10:10" x14ac:dyDescent="0.25">
      <c r="J956" s="215"/>
    </row>
    <row r="957" spans="10:10" x14ac:dyDescent="0.25">
      <c r="J957" s="215"/>
    </row>
    <row r="958" spans="10:10" x14ac:dyDescent="0.25">
      <c r="J958" s="215"/>
    </row>
    <row r="959" spans="10:10" x14ac:dyDescent="0.25">
      <c r="J959" s="215"/>
    </row>
    <row r="960" spans="10:10" x14ac:dyDescent="0.25">
      <c r="J960" s="215"/>
    </row>
    <row r="961" spans="10:10" x14ac:dyDescent="0.25">
      <c r="J961" s="215"/>
    </row>
    <row r="962" spans="10:10" x14ac:dyDescent="0.25">
      <c r="J962" s="215"/>
    </row>
    <row r="963" spans="10:10" x14ac:dyDescent="0.25">
      <c r="J963" s="215"/>
    </row>
    <row r="964" spans="10:10" x14ac:dyDescent="0.25">
      <c r="J964" s="215"/>
    </row>
    <row r="965" spans="10:10" x14ac:dyDescent="0.25">
      <c r="J965" s="215"/>
    </row>
    <row r="966" spans="10:10" x14ac:dyDescent="0.25">
      <c r="J966" s="215"/>
    </row>
    <row r="967" spans="10:10" x14ac:dyDescent="0.25">
      <c r="J967" s="215"/>
    </row>
    <row r="968" spans="10:10" x14ac:dyDescent="0.25">
      <c r="J968" s="215"/>
    </row>
    <row r="969" spans="10:10" x14ac:dyDescent="0.25">
      <c r="J969" s="215"/>
    </row>
    <row r="970" spans="10:10" x14ac:dyDescent="0.25">
      <c r="J970" s="215"/>
    </row>
    <row r="971" spans="10:10" x14ac:dyDescent="0.25">
      <c r="J971" s="215"/>
    </row>
    <row r="972" spans="10:10" x14ac:dyDescent="0.25">
      <c r="J972" s="215"/>
    </row>
    <row r="973" spans="10:10" x14ac:dyDescent="0.25">
      <c r="J973" s="215"/>
    </row>
    <row r="974" spans="10:10" x14ac:dyDescent="0.25">
      <c r="J974" s="215"/>
    </row>
    <row r="975" spans="10:10" x14ac:dyDescent="0.25">
      <c r="J975" s="215"/>
    </row>
    <row r="976" spans="10:10" x14ac:dyDescent="0.25">
      <c r="J976" s="215"/>
    </row>
    <row r="977" spans="10:10" x14ac:dyDescent="0.25">
      <c r="J977" s="215"/>
    </row>
    <row r="978" spans="10:10" x14ac:dyDescent="0.25">
      <c r="J978" s="215"/>
    </row>
    <row r="979" spans="10:10" x14ac:dyDescent="0.25">
      <c r="J979" s="215"/>
    </row>
    <row r="980" spans="10:10" x14ac:dyDescent="0.25">
      <c r="J980" s="215"/>
    </row>
    <row r="981" spans="10:10" x14ac:dyDescent="0.25">
      <c r="J981" s="215"/>
    </row>
    <row r="982" spans="10:10" x14ac:dyDescent="0.25">
      <c r="J982" s="215"/>
    </row>
    <row r="983" spans="10:10" x14ac:dyDescent="0.25">
      <c r="J983" s="215"/>
    </row>
    <row r="984" spans="10:10" x14ac:dyDescent="0.25">
      <c r="J984" s="215"/>
    </row>
    <row r="985" spans="10:10" x14ac:dyDescent="0.25">
      <c r="J985" s="215"/>
    </row>
    <row r="986" spans="10:10" x14ac:dyDescent="0.25">
      <c r="J986" s="215"/>
    </row>
    <row r="987" spans="10:10" x14ac:dyDescent="0.25">
      <c r="J987" s="215"/>
    </row>
    <row r="988" spans="10:10" x14ac:dyDescent="0.25">
      <c r="J988" s="215"/>
    </row>
    <row r="989" spans="10:10" x14ac:dyDescent="0.25">
      <c r="J989" s="215"/>
    </row>
    <row r="990" spans="10:10" x14ac:dyDescent="0.25">
      <c r="J990" s="215"/>
    </row>
    <row r="991" spans="10:10" x14ac:dyDescent="0.25">
      <c r="J991" s="215"/>
    </row>
    <row r="992" spans="10:10" x14ac:dyDescent="0.25">
      <c r="J992" s="215"/>
    </row>
    <row r="993" spans="10:10" x14ac:dyDescent="0.25">
      <c r="J993" s="215"/>
    </row>
    <row r="994" spans="10:10" x14ac:dyDescent="0.25">
      <c r="J994" s="215"/>
    </row>
    <row r="995" spans="10:10" x14ac:dyDescent="0.25">
      <c r="J995" s="215"/>
    </row>
    <row r="996" spans="10:10" x14ac:dyDescent="0.25">
      <c r="J996" s="215"/>
    </row>
    <row r="997" spans="10:10" x14ac:dyDescent="0.25">
      <c r="J997" s="215"/>
    </row>
    <row r="998" spans="10:10" x14ac:dyDescent="0.25">
      <c r="J998" s="215"/>
    </row>
    <row r="999" spans="10:10" x14ac:dyDescent="0.25">
      <c r="J999" s="215"/>
    </row>
    <row r="1000" spans="10:10" x14ac:dyDescent="0.25">
      <c r="J1000" s="215"/>
    </row>
    <row r="1001" spans="10:10" x14ac:dyDescent="0.25">
      <c r="J1001" s="215"/>
    </row>
    <row r="1002" spans="10:10" x14ac:dyDescent="0.25">
      <c r="J1002" s="215"/>
    </row>
    <row r="1003" spans="10:10" x14ac:dyDescent="0.25">
      <c r="J1003" s="215"/>
    </row>
    <row r="1004" spans="10:10" x14ac:dyDescent="0.25">
      <c r="J1004" s="215"/>
    </row>
    <row r="1005" spans="10:10" x14ac:dyDescent="0.25">
      <c r="J1005" s="215"/>
    </row>
    <row r="1006" spans="10:10" x14ac:dyDescent="0.25">
      <c r="J1006" s="215"/>
    </row>
    <row r="1007" spans="10:10" x14ac:dyDescent="0.25">
      <c r="J1007" s="215"/>
    </row>
    <row r="1008" spans="10:10" x14ac:dyDescent="0.25">
      <c r="J1008" s="215"/>
    </row>
    <row r="1009" spans="10:10" x14ac:dyDescent="0.25">
      <c r="J1009" s="215"/>
    </row>
    <row r="1010" spans="10:10" x14ac:dyDescent="0.25">
      <c r="J1010" s="215"/>
    </row>
    <row r="1011" spans="10:10" x14ac:dyDescent="0.25">
      <c r="J1011" s="215"/>
    </row>
    <row r="1012" spans="10:10" x14ac:dyDescent="0.25">
      <c r="J1012" s="215"/>
    </row>
    <row r="1013" spans="10:10" x14ac:dyDescent="0.25">
      <c r="J1013" s="215"/>
    </row>
    <row r="1014" spans="10:10" x14ac:dyDescent="0.25">
      <c r="J1014" s="215"/>
    </row>
    <row r="1015" spans="10:10" x14ac:dyDescent="0.25">
      <c r="J1015" s="215"/>
    </row>
    <row r="1016" spans="10:10" x14ac:dyDescent="0.25">
      <c r="J1016" s="215"/>
    </row>
    <row r="1017" spans="10:10" x14ac:dyDescent="0.25">
      <c r="J1017" s="215"/>
    </row>
    <row r="1018" spans="10:10" x14ac:dyDescent="0.25">
      <c r="J1018" s="215"/>
    </row>
    <row r="1019" spans="10:10" x14ac:dyDescent="0.25">
      <c r="J1019" s="215"/>
    </row>
    <row r="1020" spans="10:10" x14ac:dyDescent="0.25">
      <c r="J1020" s="215"/>
    </row>
    <row r="1021" spans="10:10" x14ac:dyDescent="0.25">
      <c r="J1021" s="215"/>
    </row>
    <row r="1022" spans="10:10" x14ac:dyDescent="0.25">
      <c r="J1022" s="215"/>
    </row>
    <row r="1023" spans="10:10" x14ac:dyDescent="0.25">
      <c r="J1023" s="215"/>
    </row>
    <row r="1024" spans="10:10" x14ac:dyDescent="0.25">
      <c r="J1024" s="215"/>
    </row>
    <row r="1025" spans="10:10" x14ac:dyDescent="0.25">
      <c r="J1025" s="215"/>
    </row>
    <row r="1026" spans="10:10" x14ac:dyDescent="0.25">
      <c r="J1026" s="215"/>
    </row>
    <row r="1027" spans="10:10" x14ac:dyDescent="0.25">
      <c r="J1027" s="215"/>
    </row>
    <row r="1028" spans="10:10" x14ac:dyDescent="0.25">
      <c r="J1028" s="215"/>
    </row>
    <row r="1029" spans="10:10" x14ac:dyDescent="0.25">
      <c r="J1029" s="215"/>
    </row>
    <row r="1030" spans="10:10" x14ac:dyDescent="0.25">
      <c r="J1030" s="215"/>
    </row>
    <row r="1031" spans="10:10" x14ac:dyDescent="0.25">
      <c r="J1031" s="215"/>
    </row>
    <row r="1032" spans="10:10" x14ac:dyDescent="0.25">
      <c r="J1032" s="215"/>
    </row>
    <row r="1033" spans="10:10" x14ac:dyDescent="0.25">
      <c r="J1033" s="215"/>
    </row>
    <row r="1034" spans="10:10" x14ac:dyDescent="0.25">
      <c r="J1034" s="215"/>
    </row>
    <row r="1035" spans="10:10" x14ac:dyDescent="0.25">
      <c r="J1035" s="215"/>
    </row>
    <row r="1036" spans="10:10" x14ac:dyDescent="0.25">
      <c r="J1036" s="215"/>
    </row>
    <row r="1037" spans="10:10" x14ac:dyDescent="0.25">
      <c r="J1037" s="215"/>
    </row>
    <row r="1038" spans="10:10" x14ac:dyDescent="0.25">
      <c r="J1038" s="215"/>
    </row>
    <row r="1039" spans="10:10" x14ac:dyDescent="0.25">
      <c r="J1039" s="215"/>
    </row>
    <row r="1040" spans="10:10" x14ac:dyDescent="0.25">
      <c r="J1040" s="215"/>
    </row>
    <row r="1041" spans="10:10" x14ac:dyDescent="0.25">
      <c r="J1041" s="215"/>
    </row>
    <row r="1042" spans="10:10" x14ac:dyDescent="0.25">
      <c r="J1042" s="215"/>
    </row>
    <row r="1043" spans="10:10" x14ac:dyDescent="0.25">
      <c r="J1043" s="215"/>
    </row>
    <row r="1044" spans="10:10" x14ac:dyDescent="0.25">
      <c r="J1044" s="215"/>
    </row>
    <row r="1045" spans="10:10" x14ac:dyDescent="0.25">
      <c r="J1045" s="215"/>
    </row>
    <row r="1046" spans="10:10" x14ac:dyDescent="0.25">
      <c r="J1046" s="215"/>
    </row>
    <row r="1047" spans="10:10" x14ac:dyDescent="0.25">
      <c r="J1047" s="215"/>
    </row>
    <row r="1048" spans="10:10" x14ac:dyDescent="0.25">
      <c r="J1048" s="215"/>
    </row>
    <row r="1049" spans="10:10" x14ac:dyDescent="0.25">
      <c r="J1049" s="215"/>
    </row>
    <row r="1050" spans="10:10" x14ac:dyDescent="0.25">
      <c r="J1050" s="215"/>
    </row>
    <row r="1051" spans="10:10" x14ac:dyDescent="0.25">
      <c r="J1051" s="215"/>
    </row>
    <row r="1052" spans="10:10" x14ac:dyDescent="0.25">
      <c r="J1052" s="215"/>
    </row>
    <row r="1053" spans="10:10" x14ac:dyDescent="0.25">
      <c r="J1053" s="215"/>
    </row>
    <row r="1054" spans="10:10" x14ac:dyDescent="0.25">
      <c r="J1054" s="215"/>
    </row>
    <row r="1055" spans="10:10" x14ac:dyDescent="0.25">
      <c r="J1055" s="215"/>
    </row>
    <row r="1056" spans="10:10" x14ac:dyDescent="0.25">
      <c r="J1056" s="215"/>
    </row>
    <row r="1057" spans="10:10" x14ac:dyDescent="0.25">
      <c r="J1057" s="215"/>
    </row>
    <row r="1058" spans="10:10" x14ac:dyDescent="0.25">
      <c r="J1058" s="215"/>
    </row>
    <row r="1059" spans="10:10" x14ac:dyDescent="0.25">
      <c r="J1059" s="215"/>
    </row>
    <row r="1060" spans="10:10" x14ac:dyDescent="0.25">
      <c r="J1060" s="215"/>
    </row>
    <row r="1061" spans="10:10" x14ac:dyDescent="0.25">
      <c r="J1061" s="215"/>
    </row>
    <row r="1062" spans="10:10" x14ac:dyDescent="0.25">
      <c r="J1062" s="215"/>
    </row>
    <row r="1063" spans="10:10" x14ac:dyDescent="0.25">
      <c r="J1063" s="215"/>
    </row>
    <row r="1064" spans="10:10" x14ac:dyDescent="0.25">
      <c r="J1064" s="215"/>
    </row>
    <row r="1065" spans="10:10" x14ac:dyDescent="0.25">
      <c r="J1065" s="215"/>
    </row>
    <row r="1066" spans="10:10" x14ac:dyDescent="0.25">
      <c r="J1066" s="215"/>
    </row>
    <row r="1067" spans="10:10" x14ac:dyDescent="0.25">
      <c r="J1067" s="215"/>
    </row>
    <row r="1068" spans="10:10" x14ac:dyDescent="0.25">
      <c r="J1068" s="215"/>
    </row>
    <row r="1069" spans="10:10" x14ac:dyDescent="0.25">
      <c r="J1069" s="215"/>
    </row>
    <row r="1070" spans="10:10" x14ac:dyDescent="0.25">
      <c r="J1070" s="215"/>
    </row>
    <row r="1071" spans="10:10" x14ac:dyDescent="0.25">
      <c r="J1071" s="215"/>
    </row>
    <row r="1072" spans="10:10" x14ac:dyDescent="0.25">
      <c r="J1072" s="215"/>
    </row>
    <row r="1073" spans="10:10" x14ac:dyDescent="0.25">
      <c r="J1073" s="215"/>
    </row>
    <row r="1074" spans="10:10" x14ac:dyDescent="0.25">
      <c r="J1074" s="215"/>
    </row>
    <row r="1075" spans="10:10" x14ac:dyDescent="0.25">
      <c r="J1075" s="215"/>
    </row>
    <row r="1076" spans="10:10" x14ac:dyDescent="0.25">
      <c r="J1076" s="215"/>
    </row>
    <row r="1077" spans="10:10" x14ac:dyDescent="0.25">
      <c r="J1077" s="215"/>
    </row>
    <row r="1078" spans="10:10" x14ac:dyDescent="0.25">
      <c r="J1078" s="215"/>
    </row>
    <row r="1079" spans="10:10" x14ac:dyDescent="0.25">
      <c r="J1079" s="215"/>
    </row>
    <row r="1080" spans="10:10" x14ac:dyDescent="0.25">
      <c r="J1080" s="215"/>
    </row>
    <row r="1081" spans="10:10" x14ac:dyDescent="0.25">
      <c r="J1081" s="215"/>
    </row>
    <row r="1082" spans="10:10" x14ac:dyDescent="0.25">
      <c r="J1082" s="215"/>
    </row>
    <row r="1083" spans="10:10" x14ac:dyDescent="0.25">
      <c r="J1083" s="215"/>
    </row>
    <row r="1084" spans="10:10" x14ac:dyDescent="0.25">
      <c r="J1084" s="215"/>
    </row>
    <row r="1085" spans="10:10" x14ac:dyDescent="0.25">
      <c r="J1085" s="215"/>
    </row>
    <row r="1086" spans="10:10" x14ac:dyDescent="0.25">
      <c r="J1086" s="215"/>
    </row>
    <row r="1087" spans="10:10" x14ac:dyDescent="0.25">
      <c r="J1087" s="215"/>
    </row>
    <row r="1088" spans="10:10" x14ac:dyDescent="0.25">
      <c r="J1088" s="215"/>
    </row>
    <row r="1089" spans="10:10" x14ac:dyDescent="0.25">
      <c r="J1089" s="215"/>
    </row>
    <row r="1090" spans="10:10" x14ac:dyDescent="0.25">
      <c r="J1090" s="215"/>
    </row>
    <row r="1091" spans="10:10" x14ac:dyDescent="0.25">
      <c r="J1091" s="215"/>
    </row>
    <row r="1092" spans="10:10" x14ac:dyDescent="0.25">
      <c r="J1092" s="215"/>
    </row>
    <row r="1093" spans="10:10" x14ac:dyDescent="0.25">
      <c r="J1093" s="215"/>
    </row>
    <row r="1094" spans="10:10" x14ac:dyDescent="0.25">
      <c r="J1094" s="215"/>
    </row>
    <row r="1095" spans="10:10" x14ac:dyDescent="0.25">
      <c r="J1095" s="215"/>
    </row>
    <row r="1096" spans="10:10" x14ac:dyDescent="0.25">
      <c r="J1096" s="215"/>
    </row>
    <row r="1097" spans="10:10" x14ac:dyDescent="0.25">
      <c r="J1097" s="215"/>
    </row>
    <row r="1098" spans="10:10" x14ac:dyDescent="0.25">
      <c r="J1098" s="215"/>
    </row>
    <row r="1099" spans="10:10" x14ac:dyDescent="0.25">
      <c r="J1099" s="215"/>
    </row>
    <row r="1100" spans="10:10" x14ac:dyDescent="0.25">
      <c r="J1100" s="215"/>
    </row>
    <row r="1101" spans="10:10" x14ac:dyDescent="0.25">
      <c r="J1101" s="215"/>
    </row>
    <row r="1102" spans="10:10" x14ac:dyDescent="0.25">
      <c r="J1102" s="215"/>
    </row>
    <row r="1103" spans="10:10" x14ac:dyDescent="0.25">
      <c r="J1103" s="215"/>
    </row>
    <row r="1104" spans="10:10" x14ac:dyDescent="0.25">
      <c r="J1104" s="215"/>
    </row>
    <row r="1105" spans="10:10" x14ac:dyDescent="0.25">
      <c r="J1105" s="215"/>
    </row>
    <row r="1106" spans="10:10" x14ac:dyDescent="0.25">
      <c r="J1106" s="215"/>
    </row>
    <row r="1107" spans="10:10" x14ac:dyDescent="0.25">
      <c r="J1107" s="215"/>
    </row>
    <row r="1108" spans="10:10" x14ac:dyDescent="0.25">
      <c r="J1108" s="215"/>
    </row>
    <row r="1109" spans="10:10" x14ac:dyDescent="0.25">
      <c r="J1109" s="215"/>
    </row>
    <row r="1110" spans="10:10" x14ac:dyDescent="0.25">
      <c r="J1110" s="215"/>
    </row>
    <row r="1111" spans="10:10" x14ac:dyDescent="0.25">
      <c r="J1111" s="215"/>
    </row>
    <row r="1112" spans="10:10" x14ac:dyDescent="0.25">
      <c r="J1112" s="215"/>
    </row>
    <row r="1113" spans="10:10" x14ac:dyDescent="0.25">
      <c r="J1113" s="215"/>
    </row>
    <row r="1114" spans="10:10" x14ac:dyDescent="0.25">
      <c r="J1114" s="215"/>
    </row>
    <row r="1115" spans="10:10" x14ac:dyDescent="0.25">
      <c r="J1115" s="215"/>
    </row>
    <row r="1116" spans="10:10" x14ac:dyDescent="0.25">
      <c r="J1116" s="215"/>
    </row>
    <row r="1117" spans="10:10" x14ac:dyDescent="0.25">
      <c r="J1117" s="215"/>
    </row>
    <row r="1118" spans="10:10" x14ac:dyDescent="0.25">
      <c r="J1118" s="215"/>
    </row>
    <row r="1119" spans="10:10" x14ac:dyDescent="0.25">
      <c r="J1119" s="215"/>
    </row>
    <row r="1120" spans="10:10" x14ac:dyDescent="0.25">
      <c r="J1120" s="215"/>
    </row>
    <row r="1121" spans="10:10" x14ac:dyDescent="0.25">
      <c r="J1121" s="215"/>
    </row>
    <row r="1122" spans="10:10" x14ac:dyDescent="0.25">
      <c r="J1122" s="215"/>
    </row>
    <row r="1123" spans="10:10" x14ac:dyDescent="0.25">
      <c r="J1123" s="215"/>
    </row>
    <row r="1124" spans="10:10" x14ac:dyDescent="0.25">
      <c r="J1124" s="215"/>
    </row>
    <row r="1125" spans="10:10" x14ac:dyDescent="0.25">
      <c r="J1125" s="215"/>
    </row>
    <row r="1126" spans="10:10" x14ac:dyDescent="0.25">
      <c r="J1126" s="215"/>
    </row>
    <row r="1127" spans="10:10" x14ac:dyDescent="0.25">
      <c r="J1127" s="215"/>
    </row>
    <row r="1128" spans="10:10" x14ac:dyDescent="0.25">
      <c r="J1128" s="215"/>
    </row>
    <row r="1129" spans="10:10" x14ac:dyDescent="0.25">
      <c r="J1129" s="215"/>
    </row>
    <row r="1130" spans="10:10" x14ac:dyDescent="0.25">
      <c r="J1130" s="215"/>
    </row>
    <row r="1131" spans="10:10" x14ac:dyDescent="0.25">
      <c r="J1131" s="215"/>
    </row>
    <row r="1132" spans="10:10" x14ac:dyDescent="0.25">
      <c r="J1132" s="215"/>
    </row>
    <row r="1133" spans="10:10" x14ac:dyDescent="0.25">
      <c r="J1133" s="215"/>
    </row>
    <row r="1134" spans="10:10" x14ac:dyDescent="0.25">
      <c r="J1134" s="215"/>
    </row>
    <row r="1135" spans="10:10" x14ac:dyDescent="0.25">
      <c r="J1135" s="215"/>
    </row>
    <row r="1136" spans="10:10" x14ac:dyDescent="0.25">
      <c r="J1136" s="215"/>
    </row>
    <row r="1137" spans="10:10" x14ac:dyDescent="0.25">
      <c r="J1137" s="215"/>
    </row>
    <row r="1138" spans="10:10" x14ac:dyDescent="0.25">
      <c r="J1138" s="215"/>
    </row>
    <row r="1139" spans="10:10" x14ac:dyDescent="0.25">
      <c r="J1139" s="215"/>
    </row>
    <row r="1140" spans="10:10" x14ac:dyDescent="0.25">
      <c r="J1140" s="215"/>
    </row>
    <row r="1141" spans="10:10" x14ac:dyDescent="0.25">
      <c r="J1141" s="215"/>
    </row>
    <row r="1142" spans="10:10" x14ac:dyDescent="0.25">
      <c r="J1142" s="215"/>
    </row>
    <row r="1143" spans="10:10" x14ac:dyDescent="0.25">
      <c r="J1143" s="215"/>
    </row>
    <row r="1144" spans="10:10" x14ac:dyDescent="0.25">
      <c r="J1144" s="215"/>
    </row>
    <row r="1145" spans="10:10" x14ac:dyDescent="0.25">
      <c r="J1145" s="215"/>
    </row>
    <row r="1146" spans="10:10" x14ac:dyDescent="0.25">
      <c r="J1146" s="215"/>
    </row>
    <row r="1147" spans="10:10" x14ac:dyDescent="0.25">
      <c r="J1147" s="215"/>
    </row>
    <row r="1148" spans="10:10" x14ac:dyDescent="0.25">
      <c r="J1148" s="215"/>
    </row>
    <row r="1149" spans="10:10" x14ac:dyDescent="0.25">
      <c r="J1149" s="215"/>
    </row>
    <row r="1150" spans="10:10" x14ac:dyDescent="0.25">
      <c r="J1150" s="215"/>
    </row>
    <row r="1151" spans="10:10" x14ac:dyDescent="0.25">
      <c r="J1151" s="215"/>
    </row>
    <row r="1152" spans="10:10" x14ac:dyDescent="0.25">
      <c r="J1152" s="215"/>
    </row>
    <row r="1153" spans="10:10" x14ac:dyDescent="0.25">
      <c r="J1153" s="215"/>
    </row>
    <row r="1154" spans="10:10" x14ac:dyDescent="0.25">
      <c r="J1154" s="215"/>
    </row>
    <row r="1155" spans="10:10" x14ac:dyDescent="0.25">
      <c r="J1155" s="215"/>
    </row>
    <row r="1156" spans="10:10" x14ac:dyDescent="0.25">
      <c r="J1156" s="215"/>
    </row>
    <row r="1157" spans="10:10" x14ac:dyDescent="0.25">
      <c r="J1157" s="215"/>
    </row>
    <row r="1158" spans="10:10" x14ac:dyDescent="0.25">
      <c r="J1158" s="215"/>
    </row>
    <row r="1159" spans="10:10" x14ac:dyDescent="0.25">
      <c r="J1159" s="215"/>
    </row>
    <row r="1160" spans="10:10" x14ac:dyDescent="0.25">
      <c r="J1160" s="215"/>
    </row>
    <row r="1161" spans="10:10" x14ac:dyDescent="0.25">
      <c r="J1161" s="215"/>
    </row>
    <row r="1162" spans="10:10" x14ac:dyDescent="0.25">
      <c r="J1162" s="215"/>
    </row>
    <row r="1163" spans="10:10" x14ac:dyDescent="0.25">
      <c r="J1163" s="215"/>
    </row>
    <row r="1164" spans="10:10" x14ac:dyDescent="0.25">
      <c r="J1164" s="215"/>
    </row>
    <row r="1165" spans="10:10" x14ac:dyDescent="0.25">
      <c r="J1165" s="215"/>
    </row>
    <row r="1166" spans="10:10" x14ac:dyDescent="0.25">
      <c r="J1166" s="215"/>
    </row>
    <row r="1167" spans="10:10" x14ac:dyDescent="0.25">
      <c r="J1167" s="215"/>
    </row>
    <row r="1168" spans="10:10" x14ac:dyDescent="0.25">
      <c r="J1168" s="215"/>
    </row>
    <row r="1169" spans="10:10" x14ac:dyDescent="0.25">
      <c r="J1169" s="215"/>
    </row>
    <row r="1170" spans="10:10" x14ac:dyDescent="0.25">
      <c r="J1170" s="215"/>
    </row>
    <row r="1171" spans="10:10" x14ac:dyDescent="0.25">
      <c r="J1171" s="215"/>
    </row>
    <row r="1172" spans="10:10" x14ac:dyDescent="0.25">
      <c r="J1172" s="215"/>
    </row>
    <row r="1173" spans="10:10" x14ac:dyDescent="0.25">
      <c r="J1173" s="215"/>
    </row>
    <row r="1174" spans="10:10" x14ac:dyDescent="0.25">
      <c r="J1174" s="215"/>
    </row>
    <row r="1175" spans="10:10" x14ac:dyDescent="0.25">
      <c r="J1175" s="215"/>
    </row>
    <row r="1176" spans="10:10" x14ac:dyDescent="0.25">
      <c r="J1176" s="215"/>
    </row>
    <row r="1177" spans="10:10" x14ac:dyDescent="0.25">
      <c r="J1177" s="215"/>
    </row>
    <row r="1178" spans="10:10" x14ac:dyDescent="0.25">
      <c r="J1178" s="215"/>
    </row>
    <row r="1179" spans="10:10" x14ac:dyDescent="0.25">
      <c r="J1179" s="215"/>
    </row>
    <row r="1180" spans="10:10" x14ac:dyDescent="0.25">
      <c r="J1180" s="215"/>
    </row>
    <row r="1181" spans="10:10" x14ac:dyDescent="0.25">
      <c r="J1181" s="215"/>
    </row>
    <row r="1182" spans="10:10" x14ac:dyDescent="0.25">
      <c r="J1182" s="215"/>
    </row>
    <row r="1183" spans="10:10" x14ac:dyDescent="0.25">
      <c r="J1183" s="215"/>
    </row>
    <row r="1184" spans="10:10" x14ac:dyDescent="0.25">
      <c r="J1184" s="215"/>
    </row>
    <row r="1185" spans="10:10" x14ac:dyDescent="0.25">
      <c r="J1185" s="215"/>
    </row>
    <row r="1186" spans="10:10" x14ac:dyDescent="0.25">
      <c r="J1186" s="215"/>
    </row>
    <row r="1187" spans="10:10" x14ac:dyDescent="0.25">
      <c r="J1187" s="215"/>
    </row>
    <row r="1188" spans="10:10" x14ac:dyDescent="0.25">
      <c r="J1188" s="215"/>
    </row>
    <row r="1189" spans="10:10" x14ac:dyDescent="0.25">
      <c r="J1189" s="215"/>
    </row>
    <row r="1190" spans="10:10" x14ac:dyDescent="0.25">
      <c r="J1190" s="215"/>
    </row>
    <row r="1191" spans="10:10" x14ac:dyDescent="0.25">
      <c r="J1191" s="215"/>
    </row>
    <row r="1192" spans="10:10" x14ac:dyDescent="0.25">
      <c r="J1192" s="215"/>
    </row>
    <row r="1193" spans="10:10" x14ac:dyDescent="0.25">
      <c r="J1193" s="215"/>
    </row>
    <row r="1194" spans="10:10" x14ac:dyDescent="0.25">
      <c r="J1194" s="215"/>
    </row>
    <row r="1195" spans="10:10" x14ac:dyDescent="0.25">
      <c r="J1195" s="215"/>
    </row>
    <row r="1196" spans="10:10" x14ac:dyDescent="0.25">
      <c r="J1196" s="215"/>
    </row>
    <row r="1197" spans="10:10" x14ac:dyDescent="0.25">
      <c r="J1197" s="215"/>
    </row>
    <row r="1198" spans="10:10" x14ac:dyDescent="0.25">
      <c r="J1198" s="215"/>
    </row>
    <row r="1199" spans="10:10" x14ac:dyDescent="0.25">
      <c r="J1199" s="215"/>
    </row>
    <row r="1200" spans="10:10" x14ac:dyDescent="0.25">
      <c r="J1200" s="215"/>
    </row>
    <row r="1201" spans="10:10" x14ac:dyDescent="0.25">
      <c r="J1201" s="215"/>
    </row>
    <row r="1202" spans="10:10" x14ac:dyDescent="0.25">
      <c r="J1202" s="215"/>
    </row>
    <row r="1203" spans="10:10" x14ac:dyDescent="0.25">
      <c r="J1203" s="215"/>
    </row>
    <row r="1204" spans="10:10" x14ac:dyDescent="0.25">
      <c r="J1204" s="215"/>
    </row>
    <row r="1205" spans="10:10" x14ac:dyDescent="0.25">
      <c r="J1205" s="215"/>
    </row>
    <row r="1206" spans="10:10" x14ac:dyDescent="0.25">
      <c r="J1206" s="215"/>
    </row>
    <row r="1207" spans="10:10" x14ac:dyDescent="0.25">
      <c r="J1207" s="215"/>
    </row>
    <row r="1208" spans="10:10" x14ac:dyDescent="0.25">
      <c r="J1208" s="215"/>
    </row>
    <row r="1209" spans="10:10" x14ac:dyDescent="0.25">
      <c r="J1209" s="215"/>
    </row>
    <row r="1210" spans="10:10" x14ac:dyDescent="0.25">
      <c r="J1210" s="215"/>
    </row>
    <row r="1211" spans="10:10" x14ac:dyDescent="0.25">
      <c r="J1211" s="215"/>
    </row>
    <row r="1212" spans="10:10" x14ac:dyDescent="0.25">
      <c r="J1212" s="215"/>
    </row>
    <row r="1213" spans="10:10" x14ac:dyDescent="0.25">
      <c r="J1213" s="215"/>
    </row>
    <row r="1214" spans="10:10" x14ac:dyDescent="0.25">
      <c r="J1214" s="215"/>
    </row>
    <row r="1215" spans="10:10" x14ac:dyDescent="0.25">
      <c r="J1215" s="215"/>
    </row>
    <row r="1216" spans="10:10" x14ac:dyDescent="0.25">
      <c r="J1216" s="215"/>
    </row>
    <row r="1217" spans="10:10" x14ac:dyDescent="0.25">
      <c r="J1217" s="215"/>
    </row>
    <row r="1218" spans="10:10" x14ac:dyDescent="0.25">
      <c r="J1218" s="215"/>
    </row>
    <row r="1219" spans="10:10" x14ac:dyDescent="0.25">
      <c r="J1219" s="215"/>
    </row>
    <row r="1220" spans="10:10" x14ac:dyDescent="0.25">
      <c r="J1220" s="215"/>
    </row>
    <row r="1221" spans="10:10" x14ac:dyDescent="0.25">
      <c r="J1221" s="215"/>
    </row>
    <row r="1222" spans="10:10" x14ac:dyDescent="0.25">
      <c r="J1222" s="215"/>
    </row>
    <row r="1223" spans="10:10" x14ac:dyDescent="0.25">
      <c r="J1223" s="215"/>
    </row>
    <row r="1224" spans="10:10" x14ac:dyDescent="0.25">
      <c r="J1224" s="215"/>
    </row>
    <row r="1225" spans="10:10" x14ac:dyDescent="0.25">
      <c r="J1225" s="215"/>
    </row>
    <row r="1226" spans="10:10" x14ac:dyDescent="0.25">
      <c r="J1226" s="215"/>
    </row>
    <row r="1227" spans="10:10" x14ac:dyDescent="0.25">
      <c r="J1227" s="215"/>
    </row>
    <row r="1228" spans="10:10" x14ac:dyDescent="0.25">
      <c r="J1228" s="215"/>
    </row>
    <row r="1229" spans="10:10" x14ac:dyDescent="0.25">
      <c r="J1229" s="215"/>
    </row>
    <row r="1230" spans="10:10" x14ac:dyDescent="0.25">
      <c r="J1230" s="215"/>
    </row>
    <row r="1231" spans="10:10" x14ac:dyDescent="0.25">
      <c r="J1231" s="215"/>
    </row>
    <row r="1232" spans="10:10" x14ac:dyDescent="0.25">
      <c r="J1232" s="215"/>
    </row>
    <row r="1233" spans="10:10" x14ac:dyDescent="0.25">
      <c r="J1233" s="215"/>
    </row>
    <row r="1234" spans="10:10" x14ac:dyDescent="0.25">
      <c r="J1234" s="215"/>
    </row>
    <row r="1235" spans="10:10" x14ac:dyDescent="0.25">
      <c r="J1235" s="215"/>
    </row>
    <row r="1236" spans="10:10" x14ac:dyDescent="0.25">
      <c r="J1236" s="215"/>
    </row>
    <row r="1237" spans="10:10" x14ac:dyDescent="0.25">
      <c r="J1237" s="215"/>
    </row>
    <row r="1238" spans="10:10" x14ac:dyDescent="0.25">
      <c r="J1238" s="215"/>
    </row>
    <row r="1239" spans="10:10" x14ac:dyDescent="0.25">
      <c r="J1239" s="215"/>
    </row>
    <row r="1240" spans="10:10" x14ac:dyDescent="0.25">
      <c r="J1240" s="215"/>
    </row>
    <row r="1241" spans="10:10" x14ac:dyDescent="0.25">
      <c r="J1241" s="215"/>
    </row>
    <row r="1242" spans="10:10" x14ac:dyDescent="0.25">
      <c r="J1242" s="215"/>
    </row>
    <row r="1243" spans="10:10" x14ac:dyDescent="0.25">
      <c r="J1243" s="215"/>
    </row>
    <row r="1244" spans="10:10" x14ac:dyDescent="0.25">
      <c r="J1244" s="215"/>
    </row>
    <row r="1245" spans="10:10" x14ac:dyDescent="0.25">
      <c r="J1245" s="215"/>
    </row>
    <row r="1246" spans="10:10" x14ac:dyDescent="0.25">
      <c r="J1246" s="215"/>
    </row>
    <row r="1247" spans="10:10" x14ac:dyDescent="0.25">
      <c r="J1247" s="215"/>
    </row>
    <row r="1248" spans="10:10" x14ac:dyDescent="0.25">
      <c r="J1248" s="215"/>
    </row>
    <row r="1249" spans="10:10" x14ac:dyDescent="0.25">
      <c r="J1249" s="215"/>
    </row>
    <row r="1250" spans="10:10" x14ac:dyDescent="0.25">
      <c r="J1250" s="215"/>
    </row>
    <row r="1251" spans="10:10" x14ac:dyDescent="0.25">
      <c r="J1251" s="215"/>
    </row>
    <row r="1252" spans="10:10" x14ac:dyDescent="0.25">
      <c r="J1252" s="215"/>
    </row>
    <row r="1253" spans="10:10" x14ac:dyDescent="0.25">
      <c r="J1253" s="215"/>
    </row>
    <row r="1254" spans="10:10" x14ac:dyDescent="0.25">
      <c r="J1254" s="215"/>
    </row>
    <row r="1255" spans="10:10" x14ac:dyDescent="0.25">
      <c r="J1255" s="215"/>
    </row>
    <row r="1256" spans="10:10" x14ac:dyDescent="0.25">
      <c r="J1256" s="215"/>
    </row>
    <row r="1257" spans="10:10" x14ac:dyDescent="0.25">
      <c r="J1257" s="215"/>
    </row>
    <row r="1258" spans="10:10" x14ac:dyDescent="0.25">
      <c r="J1258" s="215"/>
    </row>
    <row r="1259" spans="10:10" x14ac:dyDescent="0.25">
      <c r="J1259" s="215"/>
    </row>
    <row r="1260" spans="10:10" x14ac:dyDescent="0.25">
      <c r="J1260" s="215"/>
    </row>
    <row r="1261" spans="10:10" x14ac:dyDescent="0.25">
      <c r="J1261" s="215"/>
    </row>
    <row r="1262" spans="10:10" x14ac:dyDescent="0.25">
      <c r="J1262" s="215"/>
    </row>
    <row r="1263" spans="10:10" x14ac:dyDescent="0.25">
      <c r="J1263" s="215"/>
    </row>
    <row r="1264" spans="10:10" x14ac:dyDescent="0.25">
      <c r="J1264" s="215"/>
    </row>
    <row r="1265" spans="10:10" x14ac:dyDescent="0.25">
      <c r="J1265" s="215"/>
    </row>
    <row r="1266" spans="10:10" x14ac:dyDescent="0.25">
      <c r="J1266" s="215"/>
    </row>
    <row r="1267" spans="10:10" x14ac:dyDescent="0.25">
      <c r="J1267" s="215"/>
    </row>
    <row r="1268" spans="10:10" x14ac:dyDescent="0.25">
      <c r="J1268" s="215"/>
    </row>
    <row r="1269" spans="10:10" x14ac:dyDescent="0.25">
      <c r="J1269" s="215"/>
    </row>
    <row r="1270" spans="10:10" x14ac:dyDescent="0.25">
      <c r="J1270" s="215"/>
    </row>
    <row r="1271" spans="10:10" x14ac:dyDescent="0.25">
      <c r="J1271" s="215"/>
    </row>
    <row r="1272" spans="10:10" x14ac:dyDescent="0.25">
      <c r="J1272" s="215"/>
    </row>
    <row r="1273" spans="10:10" x14ac:dyDescent="0.25">
      <c r="J1273" s="215"/>
    </row>
    <row r="1274" spans="10:10" x14ac:dyDescent="0.25">
      <c r="J1274" s="215"/>
    </row>
    <row r="1275" spans="10:10" x14ac:dyDescent="0.25">
      <c r="J1275" s="215"/>
    </row>
    <row r="1276" spans="10:10" x14ac:dyDescent="0.25">
      <c r="J1276" s="215"/>
    </row>
    <row r="1277" spans="10:10" x14ac:dyDescent="0.25">
      <c r="J1277" s="215"/>
    </row>
    <row r="1278" spans="10:10" x14ac:dyDescent="0.25">
      <c r="J1278" s="215"/>
    </row>
    <row r="1279" spans="10:10" x14ac:dyDescent="0.25">
      <c r="J1279" s="215"/>
    </row>
    <row r="1280" spans="10:10" x14ac:dyDescent="0.25">
      <c r="J1280" s="215"/>
    </row>
    <row r="1281" spans="10:10" x14ac:dyDescent="0.25">
      <c r="J1281" s="215"/>
    </row>
    <row r="1282" spans="10:10" x14ac:dyDescent="0.25">
      <c r="J1282" s="215"/>
    </row>
    <row r="1283" spans="10:10" x14ac:dyDescent="0.25">
      <c r="J1283" s="215"/>
    </row>
    <row r="1284" spans="10:10" x14ac:dyDescent="0.25">
      <c r="J1284" s="215"/>
    </row>
    <row r="1285" spans="10:10" x14ac:dyDescent="0.25">
      <c r="J1285" s="215"/>
    </row>
    <row r="1286" spans="10:10" x14ac:dyDescent="0.25">
      <c r="J1286" s="215"/>
    </row>
    <row r="1287" spans="10:10" x14ac:dyDescent="0.25">
      <c r="J1287" s="215"/>
    </row>
    <row r="1288" spans="10:10" x14ac:dyDescent="0.25">
      <c r="J1288" s="215"/>
    </row>
    <row r="1289" spans="10:10" x14ac:dyDescent="0.25">
      <c r="J1289" s="215"/>
    </row>
    <row r="1290" spans="10:10" x14ac:dyDescent="0.25">
      <c r="J1290" s="215"/>
    </row>
    <row r="1291" spans="10:10" x14ac:dyDescent="0.25">
      <c r="J1291" s="215"/>
    </row>
    <row r="1292" spans="10:10" x14ac:dyDescent="0.25">
      <c r="J1292" s="215"/>
    </row>
    <row r="1293" spans="10:10" x14ac:dyDescent="0.25">
      <c r="J1293" s="215"/>
    </row>
    <row r="1294" spans="10:10" x14ac:dyDescent="0.25">
      <c r="J1294" s="215"/>
    </row>
    <row r="1295" spans="10:10" x14ac:dyDescent="0.25">
      <c r="J1295" s="215"/>
    </row>
    <row r="1296" spans="10:10" x14ac:dyDescent="0.25">
      <c r="J1296" s="215"/>
    </row>
    <row r="1297" spans="10:10" x14ac:dyDescent="0.25">
      <c r="J1297" s="215"/>
    </row>
    <row r="1298" spans="10:10" x14ac:dyDescent="0.25">
      <c r="J1298" s="215"/>
    </row>
    <row r="1299" spans="10:10" x14ac:dyDescent="0.25">
      <c r="J1299" s="215"/>
    </row>
    <row r="1300" spans="10:10" x14ac:dyDescent="0.25">
      <c r="J1300" s="215"/>
    </row>
    <row r="1301" spans="10:10" x14ac:dyDescent="0.25">
      <c r="J1301" s="215"/>
    </row>
    <row r="1302" spans="10:10" x14ac:dyDescent="0.25">
      <c r="J1302" s="215"/>
    </row>
    <row r="1303" spans="10:10" x14ac:dyDescent="0.25">
      <c r="J1303" s="215"/>
    </row>
    <row r="1304" spans="10:10" x14ac:dyDescent="0.25">
      <c r="J1304" s="215"/>
    </row>
    <row r="1305" spans="10:10" x14ac:dyDescent="0.25">
      <c r="J1305" s="215"/>
    </row>
    <row r="1306" spans="10:10" x14ac:dyDescent="0.25">
      <c r="J1306" s="215"/>
    </row>
    <row r="1307" spans="10:10" x14ac:dyDescent="0.25">
      <c r="J1307" s="215"/>
    </row>
    <row r="1308" spans="10:10" x14ac:dyDescent="0.25">
      <c r="J1308" s="215"/>
    </row>
    <row r="1309" spans="10:10" x14ac:dyDescent="0.25">
      <c r="J1309" s="215"/>
    </row>
    <row r="1310" spans="10:10" x14ac:dyDescent="0.25">
      <c r="J1310" s="215"/>
    </row>
    <row r="1311" spans="10:10" x14ac:dyDescent="0.25">
      <c r="J1311" s="215"/>
    </row>
    <row r="1312" spans="10:10" x14ac:dyDescent="0.25">
      <c r="J1312" s="215"/>
    </row>
    <row r="1313" spans="10:10" x14ac:dyDescent="0.25">
      <c r="J1313" s="215"/>
    </row>
    <row r="1314" spans="10:10" x14ac:dyDescent="0.25">
      <c r="J1314" s="215"/>
    </row>
    <row r="1315" spans="10:10" x14ac:dyDescent="0.25">
      <c r="J1315" s="215"/>
    </row>
    <row r="1316" spans="10:10" x14ac:dyDescent="0.25">
      <c r="J1316" s="215"/>
    </row>
    <row r="1317" spans="10:10" x14ac:dyDescent="0.25">
      <c r="J1317" s="215"/>
    </row>
    <row r="1318" spans="10:10" x14ac:dyDescent="0.25">
      <c r="J1318" s="215"/>
    </row>
    <row r="1319" spans="10:10" x14ac:dyDescent="0.25">
      <c r="J1319" s="215"/>
    </row>
    <row r="1320" spans="10:10" x14ac:dyDescent="0.25">
      <c r="J1320" s="215"/>
    </row>
    <row r="1321" spans="10:10" x14ac:dyDescent="0.25">
      <c r="J1321" s="215"/>
    </row>
    <row r="1322" spans="10:10" x14ac:dyDescent="0.25">
      <c r="J1322" s="215"/>
    </row>
    <row r="1323" spans="10:10" x14ac:dyDescent="0.25">
      <c r="J1323" s="215"/>
    </row>
    <row r="1324" spans="10:10" x14ac:dyDescent="0.25">
      <c r="J1324" s="215"/>
    </row>
    <row r="1325" spans="10:10" x14ac:dyDescent="0.25">
      <c r="J1325" s="215"/>
    </row>
    <row r="1326" spans="10:10" x14ac:dyDescent="0.25">
      <c r="J1326" s="215"/>
    </row>
    <row r="1327" spans="10:10" x14ac:dyDescent="0.25">
      <c r="J1327" s="215"/>
    </row>
    <row r="1328" spans="10:10" x14ac:dyDescent="0.25">
      <c r="J1328" s="215"/>
    </row>
    <row r="1329" spans="10:10" x14ac:dyDescent="0.25">
      <c r="J1329" s="215"/>
    </row>
    <row r="1330" spans="10:10" x14ac:dyDescent="0.25">
      <c r="J1330" s="215"/>
    </row>
    <row r="1331" spans="10:10" x14ac:dyDescent="0.25">
      <c r="J1331" s="215"/>
    </row>
    <row r="1332" spans="10:10" x14ac:dyDescent="0.25">
      <c r="J1332" s="215"/>
    </row>
    <row r="1333" spans="10:10" x14ac:dyDescent="0.25">
      <c r="J1333" s="215"/>
    </row>
    <row r="1334" spans="10:10" x14ac:dyDescent="0.25">
      <c r="J1334" s="215"/>
    </row>
    <row r="1335" spans="10:10" x14ac:dyDescent="0.25">
      <c r="J1335" s="215"/>
    </row>
    <row r="1336" spans="10:10" x14ac:dyDescent="0.25">
      <c r="J1336" s="215"/>
    </row>
    <row r="1337" spans="10:10" x14ac:dyDescent="0.25">
      <c r="J1337" s="215"/>
    </row>
    <row r="1338" spans="10:10" x14ac:dyDescent="0.25">
      <c r="J1338" s="215"/>
    </row>
    <row r="1339" spans="10:10" x14ac:dyDescent="0.25">
      <c r="J1339" s="215"/>
    </row>
    <row r="1340" spans="10:10" x14ac:dyDescent="0.25">
      <c r="J1340" s="215"/>
    </row>
    <row r="1341" spans="10:10" x14ac:dyDescent="0.25">
      <c r="J1341" s="215"/>
    </row>
    <row r="1342" spans="10:10" x14ac:dyDescent="0.25">
      <c r="J1342" s="215"/>
    </row>
    <row r="1343" spans="10:10" x14ac:dyDescent="0.25">
      <c r="J1343" s="215"/>
    </row>
    <row r="1344" spans="10:10" x14ac:dyDescent="0.25">
      <c r="J1344" s="215"/>
    </row>
    <row r="1345" spans="10:10" x14ac:dyDescent="0.25">
      <c r="J1345" s="215"/>
    </row>
    <row r="1346" spans="10:10" x14ac:dyDescent="0.25">
      <c r="J1346" s="215"/>
    </row>
    <row r="1347" spans="10:10" x14ac:dyDescent="0.25">
      <c r="J1347" s="215"/>
    </row>
    <row r="1348" spans="10:10" x14ac:dyDescent="0.25">
      <c r="J1348" s="215"/>
    </row>
    <row r="1349" spans="10:10" x14ac:dyDescent="0.25">
      <c r="J1349" s="215"/>
    </row>
    <row r="1350" spans="10:10" x14ac:dyDescent="0.25">
      <c r="J1350" s="215"/>
    </row>
    <row r="1351" spans="10:10" x14ac:dyDescent="0.25">
      <c r="J1351" s="215"/>
    </row>
    <row r="1352" spans="10:10" x14ac:dyDescent="0.25">
      <c r="J1352" s="215"/>
    </row>
    <row r="1353" spans="10:10" x14ac:dyDescent="0.25">
      <c r="J1353" s="215"/>
    </row>
    <row r="1354" spans="10:10" x14ac:dyDescent="0.25">
      <c r="J1354" s="215"/>
    </row>
    <row r="1355" spans="10:10" x14ac:dyDescent="0.25">
      <c r="J1355" s="215"/>
    </row>
    <row r="1356" spans="10:10" x14ac:dyDescent="0.25">
      <c r="J1356" s="215"/>
    </row>
    <row r="1357" spans="10:10" x14ac:dyDescent="0.25">
      <c r="J1357" s="215"/>
    </row>
    <row r="1358" spans="10:10" x14ac:dyDescent="0.25">
      <c r="J1358" s="215"/>
    </row>
    <row r="1359" spans="10:10" x14ac:dyDescent="0.25">
      <c r="J1359" s="215"/>
    </row>
    <row r="1360" spans="10:10" x14ac:dyDescent="0.25">
      <c r="J1360" s="215"/>
    </row>
    <row r="1361" spans="10:10" x14ac:dyDescent="0.25">
      <c r="J1361" s="215"/>
    </row>
    <row r="1362" spans="10:10" x14ac:dyDescent="0.25">
      <c r="J1362" s="215"/>
    </row>
    <row r="1363" spans="10:10" x14ac:dyDescent="0.25">
      <c r="J1363" s="215"/>
    </row>
    <row r="1364" spans="10:10" x14ac:dyDescent="0.25">
      <c r="J1364" s="215"/>
    </row>
    <row r="1365" spans="10:10" x14ac:dyDescent="0.25">
      <c r="J1365" s="215"/>
    </row>
    <row r="1366" spans="10:10" x14ac:dyDescent="0.25">
      <c r="J1366" s="215"/>
    </row>
    <row r="1367" spans="10:10" x14ac:dyDescent="0.25">
      <c r="J1367" s="215"/>
    </row>
    <row r="1368" spans="10:10" x14ac:dyDescent="0.25">
      <c r="J1368" s="215"/>
    </row>
    <row r="1369" spans="10:10" x14ac:dyDescent="0.25">
      <c r="J1369" s="215"/>
    </row>
    <row r="1370" spans="10:10" x14ac:dyDescent="0.25">
      <c r="J1370" s="215"/>
    </row>
    <row r="1371" spans="10:10" x14ac:dyDescent="0.25">
      <c r="J1371" s="215"/>
    </row>
    <row r="1372" spans="10:10" x14ac:dyDescent="0.25">
      <c r="J1372" s="215"/>
    </row>
    <row r="1373" spans="10:10" x14ac:dyDescent="0.25">
      <c r="J1373" s="215"/>
    </row>
    <row r="1374" spans="10:10" x14ac:dyDescent="0.25">
      <c r="J1374" s="215"/>
    </row>
    <row r="1375" spans="10:10" x14ac:dyDescent="0.25">
      <c r="J1375" s="215"/>
    </row>
    <row r="1376" spans="10:10" x14ac:dyDescent="0.25">
      <c r="J1376" s="215"/>
    </row>
    <row r="1377" spans="10:10" x14ac:dyDescent="0.25">
      <c r="J1377" s="215"/>
    </row>
    <row r="1378" spans="10:10" x14ac:dyDescent="0.25">
      <c r="J1378" s="215"/>
    </row>
    <row r="1379" spans="10:10" x14ac:dyDescent="0.25">
      <c r="J1379" s="215"/>
    </row>
    <row r="1380" spans="10:10" x14ac:dyDescent="0.25">
      <c r="J1380" s="215"/>
    </row>
    <row r="1381" spans="10:10" x14ac:dyDescent="0.25">
      <c r="J1381" s="215"/>
    </row>
    <row r="1382" spans="10:10" x14ac:dyDescent="0.25">
      <c r="J1382" s="215"/>
    </row>
    <row r="1383" spans="10:10" x14ac:dyDescent="0.25">
      <c r="J1383" s="215"/>
    </row>
    <row r="1384" spans="10:10" x14ac:dyDescent="0.25">
      <c r="J1384" s="215"/>
    </row>
    <row r="1385" spans="10:10" x14ac:dyDescent="0.25">
      <c r="J1385" s="215"/>
    </row>
    <row r="1386" spans="10:10" x14ac:dyDescent="0.25">
      <c r="J1386" s="215"/>
    </row>
    <row r="1387" spans="10:10" x14ac:dyDescent="0.25">
      <c r="J1387" s="215"/>
    </row>
    <row r="1388" spans="10:10" x14ac:dyDescent="0.25">
      <c r="J1388" s="215"/>
    </row>
    <row r="1389" spans="10:10" x14ac:dyDescent="0.25">
      <c r="J1389" s="215"/>
    </row>
    <row r="1390" spans="10:10" x14ac:dyDescent="0.25">
      <c r="J1390" s="215"/>
    </row>
    <row r="1391" spans="10:10" x14ac:dyDescent="0.25">
      <c r="J1391" s="215"/>
    </row>
    <row r="1392" spans="10:10" x14ac:dyDescent="0.25">
      <c r="J1392" s="215"/>
    </row>
    <row r="1393" spans="10:10" x14ac:dyDescent="0.25">
      <c r="J1393" s="215"/>
    </row>
    <row r="1394" spans="10:10" x14ac:dyDescent="0.25">
      <c r="J1394" s="2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H55"/>
  <sheetViews>
    <sheetView tabSelected="1" workbookViewId="0">
      <selection activeCell="H47" sqref="H47"/>
    </sheetView>
  </sheetViews>
  <sheetFormatPr baseColWidth="10" defaultRowHeight="15" x14ac:dyDescent="0.25"/>
  <cols>
    <col min="8" max="8" width="11.42578125" customWidth="1"/>
  </cols>
  <sheetData>
    <row r="2" spans="2:8" ht="15.75" thickBot="1" x14ac:dyDescent="0.3"/>
    <row r="3" spans="2:8" ht="16.5" thickBot="1" x14ac:dyDescent="0.3">
      <c r="B3" s="208" t="s">
        <v>34</v>
      </c>
      <c r="C3" s="209" t="s">
        <v>68</v>
      </c>
      <c r="D3" s="209" t="s">
        <v>67</v>
      </c>
      <c r="E3" s="209" t="s">
        <v>66</v>
      </c>
      <c r="F3" s="210" t="s">
        <v>64</v>
      </c>
      <c r="G3" s="210" t="s">
        <v>65</v>
      </c>
      <c r="H3" s="211" t="s">
        <v>69</v>
      </c>
    </row>
    <row r="4" spans="2:8" x14ac:dyDescent="0.25">
      <c r="B4" s="212">
        <v>1</v>
      </c>
      <c r="C4" s="206">
        <f>SUMPRODUCT((((INT(MOD(INT((Saisie!$E$17:$E$300-2)/7)+0.6,52+5/28))+1)=B4)*(Saisie!$B$17:$B$300="AB90-60")))</f>
        <v>3</v>
      </c>
      <c r="D4" s="206">
        <f>SUMPRODUCT((((INT(MOD(INT((Saisie!$E$17:$E$300-2)/7)+0.6,52+5/28))+1)=B4)*(Saisie!$B$17:$B$300="AB90-70"))*((Saisie!B18:B301="AB90-70")*1))</f>
        <v>2</v>
      </c>
      <c r="E4" s="206">
        <f>SUMPRODUCT((((INT(MOD(INT((Saisie!$E$17:$E$300-2)/7)+0.6,52+5/28))+1)=B4)*(Saisie!$B$17:$B$300="AB90-80")))</f>
        <v>0</v>
      </c>
      <c r="F4" s="206">
        <f>SUMPRODUCT((((INT(MOD(INT((Saisie!$E$17:$E$300-2)/7)+0.6,52+5/28))+1)=B4)*(Saisie!$B$17:$B$300="AB90-90")))</f>
        <v>0</v>
      </c>
      <c r="G4" s="206">
        <f>SUMPRODUCT((((INT(MOD(INT((Saisie!$E$17:$E$300-2)/7)+0.6,52+5/28))+1)=B4)*(Saisie!$B$17:$B$300="AB90-100")))</f>
        <v>1</v>
      </c>
      <c r="H4" s="207">
        <f>SUMPRODUCT((((INT(MOD(INT((Saisie!$E$17:$E$300-2)/7)+0.6,52+5/28))+1)=B4)*(Saisie!$B$17:$B$300="AB90-72X")))</f>
        <v>0</v>
      </c>
    </row>
    <row r="5" spans="2:8" x14ac:dyDescent="0.25">
      <c r="B5" s="213">
        <v>2</v>
      </c>
      <c r="C5" s="206">
        <f>SUMPRODUCT((((INT(MOD(INT((Saisie!$E$17:$E$300-2)/7)+0.6,52+5/28))+1)=B5)*(Saisie!$B$17:$B$300="AB90-60")))</f>
        <v>0</v>
      </c>
      <c r="D5" s="206">
        <f>SUMPRODUCT((((INT(MOD(INT((Saisie!$E$17:$E$300-2)/7)+0.6,52+5/28))+1)=B5)*(Saisie!$B$17:$B$300="AB90-70")))</f>
        <v>1</v>
      </c>
      <c r="E5" s="206">
        <f>SUMPRODUCT((((INT(MOD(INT((Saisie!$E$17:$E$300-2)/7)+0.6,52+5/28))+1)=B5)*(Saisie!$B$17:$B$300="AB90-80")))</f>
        <v>0</v>
      </c>
      <c r="F5" s="206">
        <f>SUMPRODUCT((((INT(MOD(INT((Saisie!$E$17:$E$300-2)/7)+0.6,52+5/28))+1)=B5)*(Saisie!$B$17:$B$300="AB90-90")))</f>
        <v>1</v>
      </c>
      <c r="G5" s="206">
        <f>SUMPRODUCT((((INT(MOD(INT((Saisie!$E$17:$E$300-2)/7)+0.6,52+5/28))+1)=B5)*(Saisie!$B$17:$B$300="AB90-100")))</f>
        <v>2</v>
      </c>
      <c r="H5" s="207">
        <f>SUMPRODUCT((((INT(MOD(INT((Saisie!$E$17:$E$300-2)/7)+0.6,52+5/28))+1)=B5)*(Saisie!$B$17:$B$300="AB90-72X")))</f>
        <v>0</v>
      </c>
    </row>
    <row r="6" spans="2:8" x14ac:dyDescent="0.25">
      <c r="B6" s="213">
        <v>3</v>
      </c>
      <c r="C6" s="206">
        <f>SUMPRODUCT((((INT(MOD(INT((Saisie!$E$17:$E$300-2)/7)+0.6,52+5/28))+1)=B6)*(Saisie!$B$17:$B$300="AB90-60")))</f>
        <v>0</v>
      </c>
      <c r="D6" s="206">
        <f>SUMPRODUCT((((INT(MOD(INT((Saisie!$E$17:$E$300-2)/7)+0.6,52+5/28))+1)=B6)*(Saisie!$B$17:$B$300="AB90-70")))</f>
        <v>1</v>
      </c>
      <c r="E6" s="206">
        <f>SUMPRODUCT((((INT(MOD(INT((Saisie!$E$17:$E$300-2)/7)+0.6,52+5/28))+1)=B6)*(Saisie!$B$17:$B$300="AB90-80")))</f>
        <v>2</v>
      </c>
      <c r="F6" s="206">
        <f>SUMPRODUCT((((INT(MOD(INT((Saisie!$E$17:$E$300-2)/7)+0.6,52+5/28))+1)=B6)*(Saisie!$B$17:$B$300="AB90-90")))</f>
        <v>1</v>
      </c>
      <c r="G6" s="206">
        <f>SUMPRODUCT((((INT(MOD(INT((Saisie!$E$17:$E$300-2)/7)+0.6,52+5/28))+1)=B6)*(Saisie!$B$17:$B$300="AB90-100")))</f>
        <v>0</v>
      </c>
      <c r="H6" s="207">
        <f>SUMPRODUCT((((INT(MOD(INT((Saisie!$E$17:$E$300-2)/7)+0.6,52+5/28))+1)=B6)*(Saisie!$B$17:$B$300="AB90-72X")))</f>
        <v>0</v>
      </c>
    </row>
    <row r="7" spans="2:8" x14ac:dyDescent="0.25">
      <c r="B7" s="213">
        <v>4</v>
      </c>
      <c r="C7" s="206">
        <f>SUMPRODUCT((((INT(MOD(INT((Saisie!$E$17:$E$300-2)/7)+0.6,52+5/28))+1)=B7)*(Saisie!$B$17:$B$300="AB90-60")))</f>
        <v>0</v>
      </c>
      <c r="D7" s="206">
        <f>SUMPRODUCT((((INT(MOD(INT((Saisie!$E$17:$E$300-2)/7)+0.6,52+5/28))+1)=B7)*(Saisie!$B$17:$B$300="AB90-70")))</f>
        <v>2</v>
      </c>
      <c r="E7" s="206">
        <f>SUMPRODUCT((((INT(MOD(INT((Saisie!$E$17:$E$300-2)/7)+0.6,52+5/28))+1)=B7)*(Saisie!$B$17:$B$300="AB90-80")))</f>
        <v>5</v>
      </c>
      <c r="F7" s="206">
        <f>SUMPRODUCT((((INT(MOD(INT((Saisie!$E$17:$E$300-2)/7)+0.6,52+5/28))+1)=B7)*(Saisie!$B$17:$B$300="AB90-90")))</f>
        <v>0</v>
      </c>
      <c r="G7" s="206">
        <f>SUMPRODUCT((((INT(MOD(INT((Saisie!$E$17:$E$300-2)/7)+0.6,52+5/28))+1)=B7)*(Saisie!$B$17:$B$300="AB90-100")))</f>
        <v>1</v>
      </c>
      <c r="H7" s="207">
        <f>SUMPRODUCT((((INT(MOD(INT((Saisie!$E$17:$E$300-2)/7)+0.6,52+5/28))+1)=B7)*(Saisie!$B$17:$B$300="AB90-72X")))</f>
        <v>0</v>
      </c>
    </row>
    <row r="8" spans="2:8" x14ac:dyDescent="0.25">
      <c r="B8" s="213">
        <v>5</v>
      </c>
      <c r="C8" s="206">
        <f>SUMPRODUCT((((INT(MOD(INT((Saisie!$E$17:$E$300-2)/7)+0.6,52+5/28))+1)=B8)*(Saisie!$B$17:$B$300="AB90-60")))</f>
        <v>0</v>
      </c>
      <c r="D8" s="206">
        <f>SUMPRODUCT((((INT(MOD(INT((Saisie!$E$17:$E$300-2)/7)+0.6,52+5/28))+1)=B8)*(Saisie!$B$17:$B$300="AB90-70")))</f>
        <v>0</v>
      </c>
      <c r="E8" s="206">
        <f>SUMPRODUCT((((INT(MOD(INT((Saisie!$E$17:$E$300-2)/7)+0.6,52+5/28))+1)=B8)*(Saisie!$B$17:$B$300="AB90-80")))</f>
        <v>1</v>
      </c>
      <c r="F8" s="206">
        <f>SUMPRODUCT((((INT(MOD(INT((Saisie!$E$17:$E$300-2)/7)+0.6,52+5/28))+1)=B8)*(Saisie!$B$17:$B$300="AB90-90")))</f>
        <v>0</v>
      </c>
      <c r="G8" s="206">
        <f>SUMPRODUCT((((INT(MOD(INT((Saisie!$E$17:$E$300-2)/7)+0.6,52+5/28))+1)=B8)*(Saisie!$B$17:$B$300="AB90-100")))</f>
        <v>3</v>
      </c>
      <c r="H8" s="207">
        <f>SUMPRODUCT((((INT(MOD(INT((Saisie!$E$17:$E$300-2)/7)+0.6,52+5/28))+1)=B8)*(Saisie!$B$17:$B$300="AB90-72X")))</f>
        <v>0</v>
      </c>
    </row>
    <row r="9" spans="2:8" x14ac:dyDescent="0.25">
      <c r="B9" s="213">
        <v>6</v>
      </c>
      <c r="C9" s="206">
        <f>SUMPRODUCT((((INT(MOD(INT((Saisie!$E$17:$E$300-2)/7)+0.6,52+5/28))+1)=B9)*(Saisie!$B$17:$B$300="AB90-60")))</f>
        <v>1</v>
      </c>
      <c r="D9" s="206">
        <f>SUMPRODUCT((((INT(MOD(INT((Saisie!$E$17:$E$300-2)/7)+0.6,52+5/28))+1)=B9)*(Saisie!$B$17:$B$300="AB90-70")))</f>
        <v>1</v>
      </c>
      <c r="E9" s="206">
        <f>SUMPRODUCT((((INT(MOD(INT((Saisie!$E$17:$E$300-2)/7)+0.6,52+5/28))+1)=B9)*(Saisie!$B$17:$B$300="AB90-80")))</f>
        <v>4</v>
      </c>
      <c r="F9" s="206">
        <f>SUMPRODUCT((((INT(MOD(INT((Saisie!$E$17:$E$300-2)/7)+0.6,52+5/28))+1)=B9)*(Saisie!$B$17:$B$300="AB90-90")))</f>
        <v>1</v>
      </c>
      <c r="G9" s="206">
        <f>SUMPRODUCT((((INT(MOD(INT((Saisie!$E$17:$E$300-2)/7)+0.6,52+5/28))+1)=B9)*(Saisie!$B$17:$B$300="AB90-100")))</f>
        <v>0</v>
      </c>
      <c r="H9" s="207">
        <f>SUMPRODUCT((((INT(MOD(INT((Saisie!$E$17:$E$300-2)/7)+0.6,52+5/28))+1)=B9)*(Saisie!$B$17:$B$300="AB90-72X")))</f>
        <v>0</v>
      </c>
    </row>
    <row r="10" spans="2:8" x14ac:dyDescent="0.25">
      <c r="B10" s="213">
        <v>7</v>
      </c>
      <c r="C10" s="206">
        <f>SUMPRODUCT((((INT(MOD(INT((Saisie!$E$17:$E$300-2)/7)+0.6,52+5/28))+1)=B10)*(Saisie!$B$17:$B$300="AB90-60")))</f>
        <v>0</v>
      </c>
      <c r="D10" s="206">
        <f>SUMPRODUCT((((INT(MOD(INT((Saisie!$E$17:$E$300-2)/7)+0.6,52+5/28))+1)=B10)*(Saisie!$B$17:$B$300="AB90-70")))</f>
        <v>1</v>
      </c>
      <c r="E10" s="206">
        <f>SUMPRODUCT((((INT(MOD(INT((Saisie!$E$17:$E$300-2)/7)+0.6,52+5/28))+1)=B10)*(Saisie!$B$17:$B$300="AB90-80")))</f>
        <v>2</v>
      </c>
      <c r="F10" s="206">
        <f>SUMPRODUCT((((INT(MOD(INT((Saisie!$E$17:$E$300-2)/7)+0.6,52+5/28))+1)=B10)*(Saisie!$B$17:$B$300="AB90-90")))</f>
        <v>2</v>
      </c>
      <c r="G10" s="206">
        <f>SUMPRODUCT((((INT(MOD(INT((Saisie!$E$17:$E$300-2)/7)+0.6,52+5/28))+1)=B10)*(Saisie!$B$17:$B$300="AB90-100")))</f>
        <v>0</v>
      </c>
      <c r="H10" s="207">
        <f>SUMPRODUCT((((INT(MOD(INT((Saisie!$E$17:$E$300-2)/7)+0.6,52+5/28))+1)=B10)*(Saisie!$B$17:$B$300="AB90-72X")))</f>
        <v>0</v>
      </c>
    </row>
    <row r="11" spans="2:8" x14ac:dyDescent="0.25">
      <c r="B11" s="213">
        <v>8</v>
      </c>
      <c r="C11" s="206">
        <f>SUMPRODUCT((((INT(MOD(INT((Saisie!$E$17:$E$300-2)/7)+0.6,52+5/28))+1)=B11)*(Saisie!$B$17:$B$300="AB90-60")))</f>
        <v>0</v>
      </c>
      <c r="D11" s="206">
        <f>SUMPRODUCT((((INT(MOD(INT((Saisie!$E$17:$E$300-2)/7)+0.6,52+5/28))+1)=B11)*(Saisie!$B$17:$B$300="AB90-70")))</f>
        <v>1</v>
      </c>
      <c r="E11" s="206">
        <f>SUMPRODUCT((((INT(MOD(INT((Saisie!$E$17:$E$300-2)/7)+0.6,52+5/28))+1)=B11)*(Saisie!$B$17:$B$300="AB90-80")))</f>
        <v>2</v>
      </c>
      <c r="F11" s="206">
        <f>SUMPRODUCT((((INT(MOD(INT((Saisie!$E$17:$E$300-2)/7)+0.6,52+5/28))+1)=B11)*(Saisie!$B$17:$B$300="AB90-90")))</f>
        <v>0</v>
      </c>
      <c r="G11" s="206">
        <f>SUMPRODUCT((((INT(MOD(INT((Saisie!$E$17:$E$300-2)/7)+0.6,52+5/28))+1)=B11)*(Saisie!$B$17:$B$300="AB90-100")))</f>
        <v>3</v>
      </c>
      <c r="H11" s="207">
        <f>SUMPRODUCT((((INT(MOD(INT((Saisie!$E$17:$E$300-2)/7)+0.6,52+5/28))+1)=B11)*(Saisie!$B$17:$B$300="AB90-72X")))</f>
        <v>0</v>
      </c>
    </row>
    <row r="12" spans="2:8" x14ac:dyDescent="0.25">
      <c r="B12" s="213">
        <v>9</v>
      </c>
      <c r="C12" s="206">
        <f>SUMPRODUCT((((INT(MOD(INT((Saisie!$E$17:$E$300-2)/7)+0.6,52+5/28))+1)=B12)*(Saisie!$B$17:$B$300="AB90-60")))</f>
        <v>0</v>
      </c>
      <c r="D12" s="206">
        <f>SUMPRODUCT((((INT(MOD(INT((Saisie!$E$17:$E$300-2)/7)+0.6,52+5/28))+1)=B12)*(Saisie!$B$17:$B$300="AB90-70")))</f>
        <v>1</v>
      </c>
      <c r="E12" s="206">
        <f>SUMPRODUCT((((INT(MOD(INT((Saisie!$E$17:$E$300-2)/7)+0.6,52+5/28))+1)=B12)*(Saisie!$B$17:$B$300="AB90-80")))</f>
        <v>2</v>
      </c>
      <c r="F12" s="206">
        <f>SUMPRODUCT((((INT(MOD(INT((Saisie!$E$17:$E$300-2)/7)+0.6,52+5/28))+1)=B12)*(Saisie!$B$17:$B$300="AB90-90")))</f>
        <v>1</v>
      </c>
      <c r="G12" s="206">
        <f>SUMPRODUCT((((INT(MOD(INT((Saisie!$E$17:$E$300-2)/7)+0.6,52+5/28))+1)=B12)*(Saisie!$B$17:$B$300="AB90-100")))</f>
        <v>2</v>
      </c>
      <c r="H12" s="207">
        <f>SUMPRODUCT((((INT(MOD(INT((Saisie!$E$17:$E$300-2)/7)+0.6,52+5/28))+1)=B12)*(Saisie!$B$17:$B$300="AB90-72X")))</f>
        <v>0</v>
      </c>
    </row>
    <row r="13" spans="2:8" x14ac:dyDescent="0.25">
      <c r="B13" s="213">
        <v>10</v>
      </c>
      <c r="C13" s="206">
        <f>SUMPRODUCT((((INT(MOD(INT((Saisie!$E$17:$E$300-2)/7)+0.6,52+5/28))+1)=B13)*(Saisie!$B$17:$B$300="AB90-60")))</f>
        <v>0</v>
      </c>
      <c r="D13" s="206">
        <f>SUMPRODUCT((((INT(MOD(INT((Saisie!$E$17:$E$300-2)/7)+0.6,52+5/28))+1)=B13)*(Saisie!$B$17:$B$300="AB90-70")))</f>
        <v>3</v>
      </c>
      <c r="E13" s="206">
        <f>SUMPRODUCT((((INT(MOD(INT((Saisie!$E$17:$E$300-2)/7)+0.6,52+5/28))+1)=B13)*(Saisie!$B$17:$B$300="AB90-80")))</f>
        <v>1</v>
      </c>
      <c r="F13" s="206">
        <f>SUMPRODUCT((((INT(MOD(INT((Saisie!$E$17:$E$300-2)/7)+0.6,52+5/28))+1)=B13)*(Saisie!$B$17:$B$300="AB90-90")))</f>
        <v>0</v>
      </c>
      <c r="G13" s="206">
        <f>SUMPRODUCT((((INT(MOD(INT((Saisie!$E$17:$E$300-2)/7)+0.6,52+5/28))+1)=B13)*(Saisie!$B$17:$B$300="AB90-100")))</f>
        <v>6</v>
      </c>
      <c r="H13" s="207">
        <f>SUMPRODUCT((((INT(MOD(INT((Saisie!$E$17:$E$300-2)/7)+0.6,52+5/28))+1)=B13)*(Saisie!$B$17:$B$300="AB90-72X")))</f>
        <v>0</v>
      </c>
    </row>
    <row r="14" spans="2:8" x14ac:dyDescent="0.25">
      <c r="B14" s="213">
        <v>11</v>
      </c>
      <c r="C14" s="206">
        <f>SUMPRODUCT((((INT(MOD(INT((Saisie!$E$17:$E$300-2)/7)+0.6,52+5/28))+1)=B14)*(Saisie!$B$17:$B$300="AB90-60")))</f>
        <v>0</v>
      </c>
      <c r="D14" s="206">
        <f>SUMPRODUCT((((INT(MOD(INT((Saisie!$E$17:$E$300-2)/7)+0.6,52+5/28))+1)=B14)*(Saisie!$B$17:$B$300="AB90-70")))</f>
        <v>2</v>
      </c>
      <c r="E14" s="206">
        <f>SUMPRODUCT((((INT(MOD(INT((Saisie!$E$17:$E$300-2)/7)+0.6,52+5/28))+1)=B14)*(Saisie!$B$17:$B$300="AB90-80")))</f>
        <v>3</v>
      </c>
      <c r="F14" s="206">
        <f>SUMPRODUCT((((INT(MOD(INT((Saisie!$E$17:$E$300-2)/7)+0.6,52+5/28))+1)=B14)*(Saisie!$B$17:$B$300="AB90-90")))</f>
        <v>0</v>
      </c>
      <c r="G14" s="206">
        <f>SUMPRODUCT((((INT(MOD(INT((Saisie!$E$17:$E$300-2)/7)+0.6,52+5/28))+1)=B14)*(Saisie!$B$17:$B$300="AB90-100")))</f>
        <v>2</v>
      </c>
      <c r="H14" s="207">
        <f>SUMPRODUCT((((INT(MOD(INT((Saisie!$E$17:$E$300-2)/7)+0.6,52+5/28))+1)=B14)*(Saisie!$B$17:$B$300="AB90-72X")))</f>
        <v>0</v>
      </c>
    </row>
    <row r="15" spans="2:8" x14ac:dyDescent="0.25">
      <c r="B15" s="213">
        <v>12</v>
      </c>
      <c r="C15" s="206">
        <f>SUMPRODUCT((((INT(MOD(INT((Saisie!$E$17:$E$300-2)/7)+0.6,52+5/28))+1)=B15)*(Saisie!$B$17:$B$300="AB90-60")))</f>
        <v>0</v>
      </c>
      <c r="D15" s="206">
        <f>SUMPRODUCT((((INT(MOD(INT((Saisie!$E$17:$E$300-2)/7)+0.6,52+5/28))+1)=B15)*(Saisie!$B$17:$B$300="AB90-70")))</f>
        <v>3</v>
      </c>
      <c r="E15" s="206">
        <f>SUMPRODUCT((((INT(MOD(INT((Saisie!$E$17:$E$300-2)/7)+0.6,52+5/28))+1)=B15)*(Saisie!$B$17:$B$300="AB90-80")))</f>
        <v>1</v>
      </c>
      <c r="F15" s="206">
        <f>SUMPRODUCT((((INT(MOD(INT((Saisie!$E$17:$E$300-2)/7)+0.6,52+5/28))+1)=B15)*(Saisie!$B$17:$B$300="AB90-90")))</f>
        <v>1</v>
      </c>
      <c r="G15" s="206">
        <f>SUMPRODUCT((((INT(MOD(INT((Saisie!$E$17:$E$300-2)/7)+0.6,52+5/28))+1)=B15)*(Saisie!$B$17:$B$300="AB90-100")))</f>
        <v>1</v>
      </c>
      <c r="H15" s="207">
        <f>SUMPRODUCT((((INT(MOD(INT((Saisie!$E$17:$E$300-2)/7)+0.6,52+5/28))+1)=B15)*(Saisie!$B$17:$B$300="AB90-72X")))</f>
        <v>0</v>
      </c>
    </row>
    <row r="16" spans="2:8" x14ac:dyDescent="0.25">
      <c r="B16" s="213">
        <v>13</v>
      </c>
      <c r="C16" s="206">
        <f>SUMPRODUCT((((INT(MOD(INT((Saisie!$E$17:$E$300-2)/7)+0.6,52+5/28))+1)=B16)*(Saisie!$B$17:$B$300="AB90-60")))</f>
        <v>0</v>
      </c>
      <c r="D16" s="206">
        <f>SUMPRODUCT((((INT(MOD(INT((Saisie!$E$17:$E$300-2)/7)+0.6,52+5/28))+1)=B16)*(Saisie!$B$17:$B$300="AB90-70")))</f>
        <v>3</v>
      </c>
      <c r="E16" s="206">
        <f>SUMPRODUCT((((INT(MOD(INT((Saisie!$E$17:$E$300-2)/7)+0.6,52+5/28))+1)=B16)*(Saisie!$B$17:$B$300="AB90-80")))</f>
        <v>3</v>
      </c>
      <c r="F16" s="206">
        <f>SUMPRODUCT((((INT(MOD(INT((Saisie!$E$17:$E$300-2)/7)+0.6,52+5/28))+1)=B16)*(Saisie!$B$17:$B$300="AB90-90")))</f>
        <v>0</v>
      </c>
      <c r="G16" s="206">
        <f>SUMPRODUCT((((INT(MOD(INT((Saisie!$E$17:$E$300-2)/7)+0.6,52+5/28))+1)=B16)*(Saisie!$B$17:$B$300="AB90-100")))</f>
        <v>1</v>
      </c>
      <c r="H16" s="207">
        <f>SUMPRODUCT((((INT(MOD(INT((Saisie!$E$17:$E$300-2)/7)+0.6,52+5/28))+1)=B16)*(Saisie!$B$17:$B$300="AB90-72X")))</f>
        <v>0</v>
      </c>
    </row>
    <row r="17" spans="2:8" x14ac:dyDescent="0.25">
      <c r="B17" s="213">
        <v>14</v>
      </c>
      <c r="C17" s="206">
        <f>SUMPRODUCT((((INT(MOD(INT((Saisie!$E$17:$E$300-2)/7)+0.6,52+5/28))+1)=B17)*(Saisie!$B$17:$B$300="AB90-60")))</f>
        <v>0</v>
      </c>
      <c r="D17" s="206">
        <f>SUMPRODUCT((((INT(MOD(INT((Saisie!$E$17:$E$300-2)/7)+0.6,52+5/28))+1)=B17)*(Saisie!$B$17:$B$300="AB90-70")))</f>
        <v>1</v>
      </c>
      <c r="E17" s="206">
        <f>SUMPRODUCT((((INT(MOD(INT((Saisie!$E$17:$E$300-2)/7)+0.6,52+5/28))+1)=B17)*(Saisie!$B$17:$B$300="AB90-80")))</f>
        <v>3</v>
      </c>
      <c r="F17" s="206">
        <f>SUMPRODUCT((((INT(MOD(INT((Saisie!$E$17:$E$300-2)/7)+0.6,52+5/28))+1)=B17)*(Saisie!$B$17:$B$300="AB90-90")))</f>
        <v>1</v>
      </c>
      <c r="G17" s="206">
        <f>SUMPRODUCT((((INT(MOD(INT((Saisie!$E$17:$E$300-2)/7)+0.6,52+5/28))+1)=B17)*(Saisie!$B$17:$B$300="AB90-100")))</f>
        <v>0</v>
      </c>
      <c r="H17" s="207">
        <f>SUMPRODUCT((((INT(MOD(INT((Saisie!$E$17:$E$300-2)/7)+0.6,52+5/28))+1)=B17)*(Saisie!$B$17:$B$300="AB90-72X")))</f>
        <v>0</v>
      </c>
    </row>
    <row r="18" spans="2:8" x14ac:dyDescent="0.25">
      <c r="B18" s="213">
        <v>15</v>
      </c>
      <c r="C18" s="206">
        <f>SUMPRODUCT((((INT(MOD(INT((Saisie!$E$17:$E$300-2)/7)+0.6,52+5/28))+1)=B18)*(Saisie!$B$17:$B$300="AB90-60")))</f>
        <v>0</v>
      </c>
      <c r="D18" s="206">
        <f>SUMPRODUCT((((INT(MOD(INT((Saisie!$E$17:$E$300-2)/7)+0.6,52+5/28))+1)=B18)*(Saisie!$B$17:$B$300="AB90-70")))</f>
        <v>2</v>
      </c>
      <c r="E18" s="206">
        <f>SUMPRODUCT((((INT(MOD(INT((Saisie!$E$17:$E$300-2)/7)+0.6,52+5/28))+1)=B18)*(Saisie!$B$17:$B$300="AB90-80")))</f>
        <v>4</v>
      </c>
      <c r="F18" s="206">
        <f>SUMPRODUCT((((INT(MOD(INT((Saisie!$E$17:$E$300-2)/7)+0.6,52+5/28))+1)=B18)*(Saisie!$B$17:$B$300="AB90-90")))</f>
        <v>1</v>
      </c>
      <c r="G18" s="206">
        <f>SUMPRODUCT((((INT(MOD(INT((Saisie!$E$17:$E$300-2)/7)+0.6,52+5/28))+1)=B18)*(Saisie!$B$17:$B$300="AB90-100")))</f>
        <v>2</v>
      </c>
      <c r="H18" s="207">
        <f>SUMPRODUCT((((INT(MOD(INT((Saisie!$E$17:$E$300-2)/7)+0.6,52+5/28))+1)=B18)*(Saisie!$B$17:$B$300="AB90-72X")))</f>
        <v>0</v>
      </c>
    </row>
    <row r="19" spans="2:8" x14ac:dyDescent="0.25">
      <c r="B19" s="213">
        <v>16</v>
      </c>
      <c r="C19" s="206">
        <f>SUMPRODUCT((((INT(MOD(INT((Saisie!$E$17:$E$300-2)/7)+0.6,52+5/28))+1)=B19)*(Saisie!$B$17:$B$300="AB90-60")))</f>
        <v>1</v>
      </c>
      <c r="D19" s="206">
        <f>SUMPRODUCT((((INT(MOD(INT((Saisie!$E$17:$E$300-2)/7)+0.6,52+5/28))+1)=B19)*(Saisie!$B$17:$B$300="AB90-70")))</f>
        <v>0</v>
      </c>
      <c r="E19" s="206">
        <f>SUMPRODUCT((((INT(MOD(INT((Saisie!$E$17:$E$300-2)/7)+0.6,52+5/28))+1)=B19)*(Saisie!$B$17:$B$300="AB90-80")))</f>
        <v>1</v>
      </c>
      <c r="F19" s="206">
        <f>SUMPRODUCT((((INT(MOD(INT((Saisie!$E$17:$E$300-2)/7)+0.6,52+5/28))+1)=B19)*(Saisie!$B$17:$B$300="AB90-90")))</f>
        <v>0</v>
      </c>
      <c r="G19" s="206">
        <f>SUMPRODUCT((((INT(MOD(INT((Saisie!$E$17:$E$300-2)/7)+0.6,52+5/28))+1)=B19)*(Saisie!$B$17:$B$300="AB90-100")))</f>
        <v>3</v>
      </c>
      <c r="H19" s="207">
        <f>SUMPRODUCT((((INT(MOD(INT((Saisie!$E$17:$E$300-2)/7)+0.6,52+5/28))+1)=B19)*(Saisie!$B$17:$B$300="AB90-72X")))</f>
        <v>0</v>
      </c>
    </row>
    <row r="20" spans="2:8" x14ac:dyDescent="0.25">
      <c r="B20" s="213">
        <v>17</v>
      </c>
      <c r="C20" s="206">
        <f>SUMPRODUCT((((INT(MOD(INT((Saisie!$E$17:$E$300-2)/7)+0.6,52+5/28))+1)=B20)*(Saisie!$B$17:$B$300="AB90-60")))</f>
        <v>1</v>
      </c>
      <c r="D20" s="206">
        <f>SUMPRODUCT((((INT(MOD(INT((Saisie!$E$17:$E$300-2)/7)+0.6,52+5/28))+1)=B20)*(Saisie!$B$17:$B$300="AB90-70")))</f>
        <v>1</v>
      </c>
      <c r="E20" s="206">
        <f>SUMPRODUCT((((INT(MOD(INT((Saisie!$E$17:$E$300-2)/7)+0.6,52+5/28))+1)=B20)*(Saisie!$B$17:$B$300="AB90-80")))</f>
        <v>0</v>
      </c>
      <c r="F20" s="206">
        <f>SUMPRODUCT((((INT(MOD(INT((Saisie!$E$17:$E$300-2)/7)+0.6,52+5/28))+1)=B20)*(Saisie!$B$17:$B$300="AB90-90")))</f>
        <v>6</v>
      </c>
      <c r="G20" s="206">
        <f>SUMPRODUCT((((INT(MOD(INT((Saisie!$E$17:$E$300-2)/7)+0.6,52+5/28))+1)=B20)*(Saisie!$B$17:$B$300="AB90-100")))</f>
        <v>1</v>
      </c>
      <c r="H20" s="207">
        <f>SUMPRODUCT((((INT(MOD(INT((Saisie!$E$17:$E$300-2)/7)+0.6,52+5/28))+1)=B20)*(Saisie!$B$17:$B$300="AB90-72X")))</f>
        <v>0</v>
      </c>
    </row>
    <row r="21" spans="2:8" x14ac:dyDescent="0.25">
      <c r="B21" s="213">
        <v>18</v>
      </c>
      <c r="C21" s="206">
        <f>SUMPRODUCT((((INT(MOD(INT((Saisie!$E$17:$E$300-2)/7)+0.6,52+5/28))+1)=B21)*(Saisie!$B$17:$B$300="AB90-60")))</f>
        <v>0</v>
      </c>
      <c r="D21" s="206">
        <f>SUMPRODUCT((((INT(MOD(INT((Saisie!$E$17:$E$300-2)/7)+0.6,52+5/28))+1)=B21)*(Saisie!$B$17:$B$300="AB90-70")))</f>
        <v>0</v>
      </c>
      <c r="E21" s="206">
        <f>SUMPRODUCT((((INT(MOD(INT((Saisie!$E$17:$E$300-2)/7)+0.6,52+5/28))+1)=B21)*(Saisie!$B$17:$B$300="AB90-80")))</f>
        <v>2</v>
      </c>
      <c r="F21" s="206">
        <f>SUMPRODUCT((((INT(MOD(INT((Saisie!$E$17:$E$300-2)/7)+0.6,52+5/28))+1)=B21)*(Saisie!$B$17:$B$300="AB90-90")))</f>
        <v>4</v>
      </c>
      <c r="G21" s="206">
        <f>SUMPRODUCT((((INT(MOD(INT((Saisie!$E$17:$E$300-2)/7)+0.6,52+5/28))+1)=B21)*(Saisie!$B$17:$B$300="AB90-100")))</f>
        <v>0</v>
      </c>
      <c r="H21" s="207">
        <f>SUMPRODUCT((((INT(MOD(INT((Saisie!$E$17:$E$300-2)/7)+0.6,52+5/28))+1)=B21)*(Saisie!$B$17:$B$300="AB90-72X")))</f>
        <v>0</v>
      </c>
    </row>
    <row r="22" spans="2:8" x14ac:dyDescent="0.25">
      <c r="B22" s="213">
        <v>19</v>
      </c>
      <c r="C22" s="206">
        <f>SUMPRODUCT((((INT(MOD(INT((Saisie!$E$17:$E$300-2)/7)+0.6,52+5/28))+1)=B22)*(Saisie!$B$17:$B$300="AB90-60")))</f>
        <v>1</v>
      </c>
      <c r="D22" s="206">
        <f>SUMPRODUCT((((INT(MOD(INT((Saisie!$E$17:$E$300-2)/7)+0.6,52+5/28))+1)=B22)*(Saisie!$B$17:$B$300="AB90-70")))</f>
        <v>0</v>
      </c>
      <c r="E22" s="206">
        <f>SUMPRODUCT((((INT(MOD(INT((Saisie!$E$17:$E$300-2)/7)+0.6,52+5/28))+1)=B22)*(Saisie!$B$17:$B$300="AB90-80")))</f>
        <v>0</v>
      </c>
      <c r="F22" s="206">
        <f>SUMPRODUCT((((INT(MOD(INT((Saisie!$E$17:$E$300-2)/7)+0.6,52+5/28))+1)=B22)*(Saisie!$B$17:$B$300="AB90-90")))</f>
        <v>0</v>
      </c>
      <c r="G22" s="206">
        <f>SUMPRODUCT((((INT(MOD(INT((Saisie!$E$17:$E$300-2)/7)+0.6,52+5/28))+1)=B22)*(Saisie!$B$17:$B$300="AB90-100")))</f>
        <v>0</v>
      </c>
      <c r="H22" s="207">
        <f>SUMPRODUCT((((INT(MOD(INT((Saisie!$E$17:$E$300-2)/7)+0.6,52+5/28))+1)=B22)*(Saisie!$B$17:$B$300="AB90-72X")))</f>
        <v>0</v>
      </c>
    </row>
    <row r="23" spans="2:8" x14ac:dyDescent="0.25">
      <c r="B23" s="213">
        <v>20</v>
      </c>
      <c r="C23" s="206">
        <f>SUMPRODUCT((((INT(MOD(INT((Saisie!$E$17:$E$300-2)/7)+0.6,52+5/28))+1)=B23)*(Saisie!$B$17:$B$300="AB90-60")))</f>
        <v>0</v>
      </c>
      <c r="D23" s="206">
        <f>SUMPRODUCT((((INT(MOD(INT((Saisie!$E$17:$E$300-2)/7)+0.6,52+5/28))+1)=B23)*(Saisie!$B$17:$B$300="AB90-70")))</f>
        <v>3</v>
      </c>
      <c r="E23" s="206">
        <f>SUMPRODUCT((((INT(MOD(INT((Saisie!$E$17:$E$300-2)/7)+0.6,52+5/28))+1)=B23)*(Saisie!$B$17:$B$300="AB90-80")))</f>
        <v>0</v>
      </c>
      <c r="F23" s="206">
        <f>SUMPRODUCT((((INT(MOD(INT((Saisie!$E$17:$E$300-2)/7)+0.6,52+5/28))+1)=B23)*(Saisie!$B$17:$B$300="AB90-90")))</f>
        <v>6</v>
      </c>
      <c r="G23" s="206">
        <f>SUMPRODUCT((((INT(MOD(INT((Saisie!$E$17:$E$300-2)/7)+0.6,52+5/28))+1)=B23)*(Saisie!$B$17:$B$300="AB90-100")))</f>
        <v>2</v>
      </c>
      <c r="H23" s="207">
        <f>SUMPRODUCT((((INT(MOD(INT((Saisie!$E$17:$E$300-2)/7)+0.6,52+5/28))+1)=B23)*(Saisie!$B$17:$B$300="AB90-72X")))</f>
        <v>0</v>
      </c>
    </row>
    <row r="24" spans="2:8" x14ac:dyDescent="0.25">
      <c r="B24" s="213">
        <v>21</v>
      </c>
      <c r="C24" s="206">
        <f>SUMPRODUCT((((INT(MOD(INT((Saisie!$E$17:$E$300-2)/7)+0.6,52+5/28))+1)=B24)*(Saisie!$B$17:$B$300="AB90-60")))</f>
        <v>1</v>
      </c>
      <c r="D24" s="206">
        <f>SUMPRODUCT((((INT(MOD(INT((Saisie!$E$17:$E$300-2)/7)+0.6,52+5/28))+1)=B24)*(Saisie!$B$17:$B$300="AB90-70")))</f>
        <v>1</v>
      </c>
      <c r="E24" s="206">
        <f>SUMPRODUCT((((INT(MOD(INT((Saisie!$E$17:$E$300-2)/7)+0.6,52+5/28))+1)=B24)*(Saisie!$B$17:$B$300="AB90-80")))</f>
        <v>1</v>
      </c>
      <c r="F24" s="206">
        <f>SUMPRODUCT((((INT(MOD(INT((Saisie!$E$17:$E$300-2)/7)+0.6,52+5/28))+1)=B24)*(Saisie!$B$17:$B$300="AB90-90")))</f>
        <v>3</v>
      </c>
      <c r="G24" s="206">
        <f>SUMPRODUCT((((INT(MOD(INT((Saisie!$E$17:$E$300-2)/7)+0.6,52+5/28))+1)=B24)*(Saisie!$B$17:$B$300="AB90-100")))</f>
        <v>0</v>
      </c>
      <c r="H24" s="207">
        <f>SUMPRODUCT((((INT(MOD(INT((Saisie!$E$17:$E$300-2)/7)+0.6,52+5/28))+1)=B24)*(Saisie!$B$17:$B$300="AB90-72X")))</f>
        <v>0</v>
      </c>
    </row>
    <row r="25" spans="2:8" x14ac:dyDescent="0.25">
      <c r="B25" s="213">
        <v>22</v>
      </c>
      <c r="C25" s="206">
        <f>SUMPRODUCT((((INT(MOD(INT((Saisie!$E$17:$E$300-2)/7)+0.6,52+5/28))+1)=B25)*(Saisie!$B$17:$B$300="AB90-60")))</f>
        <v>1</v>
      </c>
      <c r="D25" s="206">
        <f>SUMPRODUCT((((INT(MOD(INT((Saisie!$E$17:$E$300-2)/7)+0.6,52+5/28))+1)=B25)*(Saisie!$B$17:$B$300="AB90-70")))</f>
        <v>0</v>
      </c>
      <c r="E25" s="206">
        <f>SUMPRODUCT((((INT(MOD(INT((Saisie!$E$17:$E$300-2)/7)+0.6,52+5/28))+1)=B25)*(Saisie!$B$17:$B$300="AB90-80")))</f>
        <v>2</v>
      </c>
      <c r="F25" s="206">
        <f>SUMPRODUCT((((INT(MOD(INT((Saisie!$E$17:$E$300-2)/7)+0.6,52+5/28))+1)=B25)*(Saisie!$B$17:$B$300="AB90-90")))</f>
        <v>2</v>
      </c>
      <c r="G25" s="206">
        <f>SUMPRODUCT((((INT(MOD(INT((Saisie!$E$17:$E$300-2)/7)+0.6,52+5/28))+1)=B25)*(Saisie!$B$17:$B$300="AB90-100")))</f>
        <v>1</v>
      </c>
      <c r="H25" s="207">
        <f>SUMPRODUCT((((INT(MOD(INT((Saisie!$E$17:$E$300-2)/7)+0.6,52+5/28))+1)=B25)*(Saisie!$B$17:$B$300="AB90-72X")))</f>
        <v>0</v>
      </c>
    </row>
    <row r="26" spans="2:8" x14ac:dyDescent="0.25">
      <c r="B26" s="213">
        <v>23</v>
      </c>
      <c r="C26" s="206">
        <f>SUMPRODUCT((((INT(MOD(INT((Saisie!$E$17:$E$300-2)/7)+0.6,52+5/28))+1)=B26)*(Saisie!$B$17:$B$300="AB90-60")))</f>
        <v>0</v>
      </c>
      <c r="D26" s="206">
        <f>SUMPRODUCT((((INT(MOD(INT((Saisie!$E$17:$E$300-2)/7)+0.6,52+5/28))+1)=B26)*(Saisie!$B$17:$B$300="AB90-70")))</f>
        <v>0</v>
      </c>
      <c r="E26" s="206">
        <f>SUMPRODUCT((((INT(MOD(INT((Saisie!$E$17:$E$300-2)/7)+0.6,52+5/28))+1)=B26)*(Saisie!$B$17:$B$300="AB90-80")))</f>
        <v>1</v>
      </c>
      <c r="F26" s="206">
        <f>SUMPRODUCT((((INT(MOD(INT((Saisie!$E$17:$E$300-2)/7)+0.6,52+5/28))+1)=B26)*(Saisie!$B$17:$B$300="AB90-90")))</f>
        <v>6</v>
      </c>
      <c r="G26" s="206">
        <f>SUMPRODUCT((((INT(MOD(INT((Saisie!$E$17:$E$300-2)/7)+0.6,52+5/28))+1)=B26)*(Saisie!$B$17:$B$300="AB90-100")))</f>
        <v>0</v>
      </c>
      <c r="H26" s="207">
        <f>SUMPRODUCT((((INT(MOD(INT((Saisie!$E$17:$E$300-2)/7)+0.6,52+5/28))+1)=B26)*(Saisie!$B$17:$B$300="AB90-72X")))</f>
        <v>0</v>
      </c>
    </row>
    <row r="27" spans="2:8" x14ac:dyDescent="0.25">
      <c r="B27" s="213">
        <v>24</v>
      </c>
      <c r="C27" s="206">
        <f>SUMPRODUCT((((INT(MOD(INT((Saisie!$E$17:$E$300-2)/7)+0.6,52+5/28))+1)=B27)*(Saisie!$B$17:$B$300="AB90-60")))</f>
        <v>0</v>
      </c>
      <c r="D27" s="206">
        <f>SUMPRODUCT((((INT(MOD(INT((Saisie!$E$17:$E$300-2)/7)+0.6,52+5/28))+1)=B27)*(Saisie!$B$17:$B$300="AB90-70")))</f>
        <v>1</v>
      </c>
      <c r="E27" s="206">
        <f>SUMPRODUCT((((INT(MOD(INT((Saisie!$E$17:$E$300-2)/7)+0.6,52+5/28))+1)=B27)*(Saisie!$B$17:$B$300="AB90-80")))</f>
        <v>3</v>
      </c>
      <c r="F27" s="206">
        <f>SUMPRODUCT((((INT(MOD(INT((Saisie!$E$17:$E$300-2)/7)+0.6,52+5/28))+1)=B27)*(Saisie!$B$17:$B$300="AB90-90")))</f>
        <v>2</v>
      </c>
      <c r="G27" s="206">
        <f>SUMPRODUCT((((INT(MOD(INT((Saisie!$E$17:$E$300-2)/7)+0.6,52+5/28))+1)=B27)*(Saisie!$B$17:$B$300="AB90-100")))</f>
        <v>0</v>
      </c>
      <c r="H27" s="207">
        <f>SUMPRODUCT((((INT(MOD(INT((Saisie!$E$17:$E$300-2)/7)+0.6,52+5/28))+1)=B27)*(Saisie!$B$17:$B$300="AB90-72X")))</f>
        <v>0</v>
      </c>
    </row>
    <row r="28" spans="2:8" x14ac:dyDescent="0.25">
      <c r="B28" s="213">
        <v>25</v>
      </c>
      <c r="C28" s="206">
        <f>SUMPRODUCT((((INT(MOD(INT((Saisie!$E$17:$E$300-2)/7)+0.6,52+5/28))+1)=B28)*(Saisie!$B$17:$B$300="AB90-60")))</f>
        <v>1</v>
      </c>
      <c r="D28" s="206">
        <f>SUMPRODUCT((((INT(MOD(INT((Saisie!$E$17:$E$300-2)/7)+0.6,52+5/28))+1)=B28)*(Saisie!$B$17:$B$300="AB90-70")))</f>
        <v>0</v>
      </c>
      <c r="E28" s="206">
        <f>SUMPRODUCT((((INT(MOD(INT((Saisie!$E$17:$E$300-2)/7)+0.6,52+5/28))+1)=B28)*(Saisie!$B$17:$B$300="AB90-80")))</f>
        <v>6</v>
      </c>
      <c r="F28" s="206">
        <f>SUMPRODUCT((((INT(MOD(INT((Saisie!$E$17:$E$300-2)/7)+0.6,52+5/28))+1)=B28)*(Saisie!$B$17:$B$300="AB90-90")))</f>
        <v>1</v>
      </c>
      <c r="G28" s="206">
        <f>SUMPRODUCT((((INT(MOD(INT((Saisie!$E$17:$E$300-2)/7)+0.6,52+5/28))+1)=B28)*(Saisie!$B$17:$B$300="AB90-100")))</f>
        <v>1</v>
      </c>
      <c r="H28" s="207">
        <f>SUMPRODUCT((((INT(MOD(INT((Saisie!$E$17:$E$300-2)/7)+0.6,52+5/28))+1)=B28)*(Saisie!$B$17:$B$300="AB90-72X")))</f>
        <v>0</v>
      </c>
    </row>
    <row r="29" spans="2:8" x14ac:dyDescent="0.25">
      <c r="B29" s="213">
        <v>26</v>
      </c>
      <c r="C29" s="206">
        <f>SUMPRODUCT((((INT(MOD(INT((Saisie!$E$17:$E$300-2)/7)+0.6,52+5/28))+1)=B29)*(Saisie!$B$17:$B$300="AB90-60")))</f>
        <v>0</v>
      </c>
      <c r="D29" s="206">
        <f>SUMPRODUCT((((INT(MOD(INT((Saisie!$E$17:$E$300-2)/7)+0.6,52+5/28))+1)=B29)*(Saisie!$B$17:$B$300="AB90-70")))</f>
        <v>4</v>
      </c>
      <c r="E29" s="206">
        <f>SUMPRODUCT((((INT(MOD(INT((Saisie!$E$17:$E$300-2)/7)+0.6,52+5/28))+1)=B29)*(Saisie!$B$17:$B$300="AB90-80")))</f>
        <v>2</v>
      </c>
      <c r="F29" s="206">
        <f>SUMPRODUCT((((INT(MOD(INT((Saisie!$E$17:$E$300-2)/7)+0.6,52+5/28))+1)=B29)*(Saisie!$B$17:$B$300="AB90-90")))</f>
        <v>2</v>
      </c>
      <c r="G29" s="206">
        <f>SUMPRODUCT((((INT(MOD(INT((Saisie!$E$17:$E$300-2)/7)+0.6,52+5/28))+1)=B29)*(Saisie!$B$17:$B$300="AB90-100")))</f>
        <v>0</v>
      </c>
      <c r="H29" s="207">
        <f>SUMPRODUCT((((INT(MOD(INT((Saisie!$E$17:$E$300-2)/7)+0.6,52+5/28))+1)=B29)*(Saisie!$B$17:$B$300="AB90-72X")))</f>
        <v>0</v>
      </c>
    </row>
    <row r="30" spans="2:8" x14ac:dyDescent="0.25">
      <c r="B30" s="213">
        <v>27</v>
      </c>
      <c r="C30" s="206">
        <f>SUMPRODUCT((((INT(MOD(INT((Saisie!$E$17:$E$300-2)/7)+0.6,52+5/28))+1)=B30)*(Saisie!$B$17:$B$300="AB90-60")))</f>
        <v>0</v>
      </c>
      <c r="D30" s="206">
        <f>SUMPRODUCT((((INT(MOD(INT((Saisie!$E$17:$E$300-2)/7)+0.6,52+5/28))+1)=B30)*(Saisie!$B$17:$B$300="AB90-70")))</f>
        <v>2</v>
      </c>
      <c r="E30" s="206">
        <f>SUMPRODUCT((((INT(MOD(INT((Saisie!$E$17:$E$300-2)/7)+0.6,52+5/28))+1)=B30)*(Saisie!$B$17:$B$300="AB90-80")))</f>
        <v>1</v>
      </c>
      <c r="F30" s="206">
        <f>SUMPRODUCT((((INT(MOD(INT((Saisie!$E$17:$E$300-2)/7)+0.6,52+5/28))+1)=B30)*(Saisie!$B$17:$B$300="AB90-90")))</f>
        <v>1</v>
      </c>
      <c r="G30" s="206">
        <f>SUMPRODUCT((((INT(MOD(INT((Saisie!$E$17:$E$300-2)/7)+0.6,52+5/28))+1)=B30)*(Saisie!$B$17:$B$300="AB90-100")))</f>
        <v>3</v>
      </c>
      <c r="H30" s="207">
        <f>SUMPRODUCT((((INT(MOD(INT((Saisie!$E$17:$E$300-2)/7)+0.6,52+5/28))+1)=B30)*(Saisie!$B$17:$B$300="AB90-72X")))</f>
        <v>0</v>
      </c>
    </row>
    <row r="31" spans="2:8" x14ac:dyDescent="0.25">
      <c r="B31" s="213">
        <v>28</v>
      </c>
      <c r="C31" s="206">
        <f>SUMPRODUCT((((INT(MOD(INT((Saisie!$E$17:$E$300-2)/7)+0.6,52+5/28))+1)=B31)*(Saisie!$B$17:$B$300="AB90-60")))</f>
        <v>0</v>
      </c>
      <c r="D31" s="206">
        <f>SUMPRODUCT((((INT(MOD(INT((Saisie!$E$17:$E$300-2)/7)+0.6,52+5/28))+1)=B31)*(Saisie!$B$17:$B$300="AB90-70")))</f>
        <v>2</v>
      </c>
      <c r="E31" s="206">
        <f>SUMPRODUCT((((INT(MOD(INT((Saisie!$E$17:$E$300-2)/7)+0.6,52+5/28))+1)=B31)*(Saisie!$B$17:$B$300="AB90-80")))</f>
        <v>3</v>
      </c>
      <c r="F31" s="206">
        <f>SUMPRODUCT((((INT(MOD(INT((Saisie!$E$17:$E$300-2)/7)+0.6,52+5/28))+1)=B31)*(Saisie!$B$17:$B$300="AB90-90")))</f>
        <v>1</v>
      </c>
      <c r="G31" s="206">
        <f>SUMPRODUCT((((INT(MOD(INT((Saisie!$E$17:$E$300-2)/7)+0.6,52+5/28))+1)=B31)*(Saisie!$B$17:$B$300="AB90-100")))</f>
        <v>0</v>
      </c>
      <c r="H31" s="207">
        <f>SUMPRODUCT((((INT(MOD(INT((Saisie!$E$17:$E$300-2)/7)+0.6,52+5/28))+1)=B31)*(Saisie!$B$17:$B$300="AB90-72X")))</f>
        <v>0</v>
      </c>
    </row>
    <row r="32" spans="2:8" x14ac:dyDescent="0.25">
      <c r="B32" s="213">
        <v>29</v>
      </c>
      <c r="C32" s="206">
        <f>SUMPRODUCT((((INT(MOD(INT((Saisie!$E$17:$E$300-2)/7)+0.6,52+5/28))+1)=B32)*(Saisie!$B$17:$B$300="AB90-60")))</f>
        <v>0</v>
      </c>
      <c r="D32" s="206">
        <f>SUMPRODUCT((((INT(MOD(INT((Saisie!$E$17:$E$300-2)/7)+0.6,52+5/28))+1)=B32)*(Saisie!$B$17:$B$300="AB90-70")))</f>
        <v>0</v>
      </c>
      <c r="E32" s="206">
        <f>SUMPRODUCT((((INT(MOD(INT((Saisie!$E$17:$E$300-2)/7)+0.6,52+5/28))+1)=B32)*(Saisie!$B$17:$B$300="AB90-80")))</f>
        <v>1</v>
      </c>
      <c r="F32" s="206">
        <f>SUMPRODUCT((((INT(MOD(INT((Saisie!$E$17:$E$300-2)/7)+0.6,52+5/28))+1)=B32)*(Saisie!$B$17:$B$300="AB90-90")))</f>
        <v>1</v>
      </c>
      <c r="G32" s="206">
        <f>SUMPRODUCT((((INT(MOD(INT((Saisie!$E$17:$E$300-2)/7)+0.6,52+5/28))+1)=B32)*(Saisie!$B$17:$B$300="AB90-100")))</f>
        <v>1</v>
      </c>
      <c r="H32" s="207">
        <f>SUMPRODUCT((((INT(MOD(INT((Saisie!$E$17:$E$300-2)/7)+0.6,52+5/28))+1)=B32)*(Saisie!$B$17:$B$300="AB90-72X")))</f>
        <v>0</v>
      </c>
    </row>
    <row r="33" spans="2:8" x14ac:dyDescent="0.25">
      <c r="B33" s="213">
        <v>30</v>
      </c>
      <c r="C33" s="206">
        <f>SUMPRODUCT((((INT(MOD(INT((Saisie!$E$17:$E$300-2)/7)+0.6,52+5/28))+1)=B33)*(Saisie!$B$17:$B$300="AB90-60")))</f>
        <v>0</v>
      </c>
      <c r="D33" s="206">
        <f>SUMPRODUCT((((INT(MOD(INT((Saisie!$E$17:$E$300-2)/7)+0.6,52+5/28))+1)=B33)*(Saisie!$B$17:$B$300="AB90-70")))</f>
        <v>1</v>
      </c>
      <c r="E33" s="206">
        <f>SUMPRODUCT((((INT(MOD(INT((Saisie!$E$17:$E$300-2)/7)+0.6,52+5/28))+1)=B33)*(Saisie!$B$17:$B$300="AB90-80")))</f>
        <v>4</v>
      </c>
      <c r="F33" s="206">
        <f>SUMPRODUCT((((INT(MOD(INT((Saisie!$E$17:$E$300-2)/7)+0.6,52+5/28))+1)=B33)*(Saisie!$B$17:$B$300="AB90-90")))</f>
        <v>1</v>
      </c>
      <c r="G33" s="206">
        <f>SUMPRODUCT((((INT(MOD(INT((Saisie!$E$17:$E$300-2)/7)+0.6,52+5/28))+1)=B33)*(Saisie!$B$17:$B$300="AB90-100")))</f>
        <v>0</v>
      </c>
      <c r="H33" s="207">
        <f>SUMPRODUCT((((INT(MOD(INT((Saisie!$E$17:$E$300-2)/7)+0.6,52+5/28))+1)=B33)*(Saisie!$B$17:$B$300="AB90-72X")))</f>
        <v>0</v>
      </c>
    </row>
    <row r="34" spans="2:8" x14ac:dyDescent="0.25">
      <c r="B34" s="213">
        <v>31</v>
      </c>
      <c r="C34" s="206">
        <f>SUMPRODUCT((((INT(MOD(INT((Saisie!$E$17:$E$300-2)/7)+0.6,52+5/28))+1)=B34)*(Saisie!$B$17:$B$300="AB90-60")))</f>
        <v>0</v>
      </c>
      <c r="D34" s="206">
        <f>SUMPRODUCT((((INT(MOD(INT((Saisie!$E$17:$E$300-2)/7)+0.6,52+5/28))+1)=B34)*(Saisie!$B$17:$B$300="AB90-70")))</f>
        <v>2</v>
      </c>
      <c r="E34" s="206">
        <f>SUMPRODUCT((((INT(MOD(INT((Saisie!$E$17:$E$300-2)/7)+0.6,52+5/28))+1)=B34)*(Saisie!$B$17:$B$300="AB90-80")))</f>
        <v>0</v>
      </c>
      <c r="F34" s="206">
        <f>SUMPRODUCT((((INT(MOD(INT((Saisie!$E$17:$E$300-2)/7)+0.6,52+5/28))+1)=B34)*(Saisie!$B$17:$B$300="AB90-90")))</f>
        <v>0</v>
      </c>
      <c r="G34" s="206">
        <f>SUMPRODUCT((((INT(MOD(INT((Saisie!$E$17:$E$300-2)/7)+0.6,52+5/28))+1)=B34)*(Saisie!$B$17:$B$300="AB90-100")))</f>
        <v>1</v>
      </c>
      <c r="H34" s="207">
        <f>SUMPRODUCT((((INT(MOD(INT((Saisie!$E$17:$E$300-2)/7)+0.6,52+5/28))+1)=B34)*(Saisie!$B$17:$B$300="AB90-72X")))</f>
        <v>0</v>
      </c>
    </row>
    <row r="35" spans="2:8" x14ac:dyDescent="0.25">
      <c r="B35" s="213">
        <v>32</v>
      </c>
      <c r="C35" s="206">
        <f>SUMPRODUCT((((INT(MOD(INT((Saisie!$E$17:$E$300-2)/7)+0.6,52+5/28))+1)=B35)*(Saisie!$B$17:$B$300="AB90-60")))</f>
        <v>0</v>
      </c>
      <c r="D35" s="206">
        <f>SUMPRODUCT((((INT(MOD(INT((Saisie!$E$17:$E$300-2)/7)+0.6,52+5/28))+1)=B35)*(Saisie!$B$17:$B$300="AB90-70")))</f>
        <v>3</v>
      </c>
      <c r="E35" s="206">
        <f>SUMPRODUCT((((INT(MOD(INT((Saisie!$E$17:$E$300-2)/7)+0.6,52+5/28))+1)=B35)*(Saisie!$B$17:$B$300="AB90-80")))</f>
        <v>0</v>
      </c>
      <c r="F35" s="206">
        <f>SUMPRODUCT((((INT(MOD(INT((Saisie!$E$17:$E$300-2)/7)+0.6,52+5/28))+1)=B35)*(Saisie!$B$17:$B$300="AB90-90")))</f>
        <v>7</v>
      </c>
      <c r="G35" s="206">
        <f>SUMPRODUCT((((INT(MOD(INT((Saisie!$E$17:$E$300-2)/7)+0.6,52+5/28))+1)=B35)*(Saisie!$B$17:$B$300="AB90-100")))</f>
        <v>0</v>
      </c>
      <c r="H35" s="207">
        <f>SUMPRODUCT((((INT(MOD(INT((Saisie!$E$17:$E$300-2)/7)+0.6,52+5/28))+1)=B35)*(Saisie!$B$17:$B$300="AB90-72X")))</f>
        <v>0</v>
      </c>
    </row>
    <row r="36" spans="2:8" x14ac:dyDescent="0.25">
      <c r="B36" s="213">
        <v>33</v>
      </c>
      <c r="C36" s="206">
        <f>SUMPRODUCT((((INT(MOD(INT((Saisie!$E$17:$E$300-2)/7)+0.6,52+5/28))+1)=B36)*(Saisie!$B$17:$B$300="AB90-60")))</f>
        <v>0</v>
      </c>
      <c r="D36" s="206">
        <f>SUMPRODUCT((((INT(MOD(INT((Saisie!$E$17:$E$300-2)/7)+0.6,52+5/28))+1)=B36)*(Saisie!$B$17:$B$300="AB90-70")))</f>
        <v>1</v>
      </c>
      <c r="E36" s="206">
        <f>SUMPRODUCT((((INT(MOD(INT((Saisie!$E$17:$E$300-2)/7)+0.6,52+5/28))+1)=B36)*(Saisie!$B$17:$B$300="AB90-80")))</f>
        <v>2</v>
      </c>
      <c r="F36" s="206">
        <f>SUMPRODUCT((((INT(MOD(INT((Saisie!$E$17:$E$300-2)/7)+0.6,52+5/28))+1)=B36)*(Saisie!$B$17:$B$300="AB90-90")))</f>
        <v>2</v>
      </c>
      <c r="G36" s="206">
        <f>SUMPRODUCT((((INT(MOD(INT((Saisie!$E$17:$E$300-2)/7)+0.6,52+5/28))+1)=B36)*(Saisie!$B$17:$B$300="AB90-100")))</f>
        <v>0</v>
      </c>
      <c r="H36" s="207">
        <f>SUMPRODUCT((((INT(MOD(INT((Saisie!$E$17:$E$300-2)/7)+0.6,52+5/28))+1)=B36)*(Saisie!$B$17:$B$300="AB90-72X")))</f>
        <v>0</v>
      </c>
    </row>
    <row r="37" spans="2:8" x14ac:dyDescent="0.25">
      <c r="B37" s="213">
        <v>34</v>
      </c>
      <c r="C37" s="206">
        <f>SUMPRODUCT((((INT(MOD(INT((Saisie!$E$17:$E$300-2)/7)+0.6,52+5/28))+1)=B37)*(Saisie!$B$17:$B$300="AB90-60")))</f>
        <v>0</v>
      </c>
      <c r="D37" s="206">
        <f>SUMPRODUCT((((INT(MOD(INT((Saisie!$E$17:$E$300-2)/7)+0.6,52+5/28))+1)=B37)*(Saisie!$B$17:$B$300="AB90-70")))</f>
        <v>0</v>
      </c>
      <c r="E37" s="206">
        <f>SUMPRODUCT((((INT(MOD(INT((Saisie!$E$17:$E$300-2)/7)+0.6,52+5/28))+1)=B37)*(Saisie!$B$17:$B$300="AB90-80")))</f>
        <v>2</v>
      </c>
      <c r="F37" s="206">
        <f>SUMPRODUCT((((INT(MOD(INT((Saisie!$E$17:$E$300-2)/7)+0.6,52+5/28))+1)=B37)*(Saisie!$B$17:$B$300="AB90-90")))</f>
        <v>1</v>
      </c>
      <c r="G37" s="206">
        <f>SUMPRODUCT((((INT(MOD(INT((Saisie!$E$17:$E$300-2)/7)+0.6,52+5/28))+1)=B37)*(Saisie!$B$17:$B$300="AB90-100")))</f>
        <v>1</v>
      </c>
      <c r="H37" s="207">
        <f>SUMPRODUCT((((INT(MOD(INT((Saisie!$E$17:$E$300-2)/7)+0.6,52+5/28))+1)=B37)*(Saisie!$B$17:$B$300="AB90-72X")))</f>
        <v>0</v>
      </c>
    </row>
    <row r="38" spans="2:8" x14ac:dyDescent="0.25">
      <c r="B38" s="213">
        <v>35</v>
      </c>
      <c r="C38" s="206">
        <f>SUMPRODUCT((((INT(MOD(INT((Saisie!$E$17:$E$300-2)/7)+0.6,52+5/28))+1)=B38)*(Saisie!$B$17:$B$300="AB90-60")))</f>
        <v>0</v>
      </c>
      <c r="D38" s="206">
        <f>SUMPRODUCT((((INT(MOD(INT((Saisie!$E$17:$E$300-2)/7)+0.6,52+5/28))+1)=B38)*(Saisie!$B$17:$B$300="AB90-70")))</f>
        <v>2</v>
      </c>
      <c r="E38" s="206">
        <f>SUMPRODUCT((((INT(MOD(INT((Saisie!$E$17:$E$300-2)/7)+0.6,52+5/28))+1)=B38)*(Saisie!$B$17:$B$300="AB90-80")))</f>
        <v>2</v>
      </c>
      <c r="F38" s="206">
        <f>SUMPRODUCT((((INT(MOD(INT((Saisie!$E$17:$E$300-2)/7)+0.6,52+5/28))+1)=B38)*(Saisie!$B$17:$B$300="AB90-90")))</f>
        <v>0</v>
      </c>
      <c r="G38" s="206">
        <f>SUMPRODUCT((((INT(MOD(INT((Saisie!$E$17:$E$300-2)/7)+0.6,52+5/28))+1)=B38)*(Saisie!$B$17:$B$300="AB90-100")))</f>
        <v>2</v>
      </c>
      <c r="H38" s="207">
        <f>SUMPRODUCT((((INT(MOD(INT((Saisie!$E$17:$E$300-2)/7)+0.6,52+5/28))+1)=B38)*(Saisie!$B$17:$B$300="AB90-72X")))</f>
        <v>0</v>
      </c>
    </row>
    <row r="39" spans="2:8" x14ac:dyDescent="0.25">
      <c r="B39" s="213">
        <v>36</v>
      </c>
      <c r="C39" s="206">
        <f>SUMPRODUCT((((INT(MOD(INT((Saisie!$E$17:$E$300-2)/7)+0.6,52+5/28))+1)=B39)*(Saisie!$B$17:$B$300="AB90-60")))</f>
        <v>1</v>
      </c>
      <c r="D39" s="206">
        <f>SUMPRODUCT((((INT(MOD(INT((Saisie!$E$17:$E$300-2)/7)+0.6,52+5/28))+1)=B39)*(Saisie!$B$17:$B$300="AB90-70")))</f>
        <v>1</v>
      </c>
      <c r="E39" s="206">
        <f>SUMPRODUCT((((INT(MOD(INT((Saisie!$E$17:$E$300-2)/7)+0.6,52+5/28))+1)=B39)*(Saisie!$B$17:$B$300="AB90-80")))</f>
        <v>1</v>
      </c>
      <c r="F39" s="206">
        <f>SUMPRODUCT((((INT(MOD(INT((Saisie!$E$17:$E$300-2)/7)+0.6,52+5/28))+1)=B39)*(Saisie!$B$17:$B$300="AB90-90")))</f>
        <v>2</v>
      </c>
      <c r="G39" s="206">
        <f>SUMPRODUCT((((INT(MOD(INT((Saisie!$E$17:$E$300-2)/7)+0.6,52+5/28))+1)=B39)*(Saisie!$B$17:$B$300="AB90-100")))</f>
        <v>0</v>
      </c>
      <c r="H39" s="207">
        <f>SUMPRODUCT((((INT(MOD(INT((Saisie!$E$17:$E$300-2)/7)+0.6,52+5/28))+1)=B39)*(Saisie!$B$17:$B$300="AB90-72X")))</f>
        <v>0</v>
      </c>
    </row>
    <row r="40" spans="2:8" x14ac:dyDescent="0.25">
      <c r="B40" s="213">
        <v>37</v>
      </c>
      <c r="C40" s="206">
        <f>SUMPRODUCT((((INT(MOD(INT((Saisie!$E$17:$E$300-2)/7)+0.6,52+5/28))+1)=B40)*(Saisie!$B$17:$B$300="AB90-60")))</f>
        <v>0</v>
      </c>
      <c r="D40" s="206">
        <f>SUMPRODUCT((((INT(MOD(INT((Saisie!$E$17:$E$300-2)/7)+0.6,52+5/28))+1)=B40)*(Saisie!$B$17:$B$300="AB90-70")))</f>
        <v>1</v>
      </c>
      <c r="E40" s="206">
        <f>SUMPRODUCT((((INT(MOD(INT((Saisie!$E$17:$E$300-2)/7)+0.6,52+5/28))+1)=B40)*(Saisie!$B$17:$B$300="AB90-80")))</f>
        <v>0</v>
      </c>
      <c r="F40" s="206">
        <f>SUMPRODUCT((((INT(MOD(INT((Saisie!$E$17:$E$300-2)/7)+0.6,52+5/28))+1)=B40)*(Saisie!$B$17:$B$300="AB90-90")))</f>
        <v>1</v>
      </c>
      <c r="G40" s="206">
        <f>SUMPRODUCT((((INT(MOD(INT((Saisie!$E$17:$E$300-2)/7)+0.6,52+5/28))+1)=B40)*(Saisie!$B$17:$B$300="AB90-100")))</f>
        <v>0</v>
      </c>
      <c r="H40" s="207">
        <f>SUMPRODUCT((((INT(MOD(INT((Saisie!$E$17:$E$300-2)/7)+0.6,52+5/28))+1)=B40)*(Saisie!$B$17:$B$300="AB90-72X")))</f>
        <v>0</v>
      </c>
    </row>
    <row r="41" spans="2:8" x14ac:dyDescent="0.25">
      <c r="B41" s="213">
        <v>38</v>
      </c>
      <c r="C41" s="206">
        <f>SUMPRODUCT((((INT(MOD(INT((Saisie!$E$17:$E$300-2)/7)+0.6,52+5/28))+1)=B41)*(Saisie!$B$17:$B$300="AB90-60")))</f>
        <v>0</v>
      </c>
      <c r="D41" s="206">
        <f>SUMPRODUCT((((INT(MOD(INT((Saisie!$E$17:$E$300-2)/7)+0.6,52+5/28))+1)=B41)*(Saisie!$B$17:$B$300="AB90-70")))</f>
        <v>1</v>
      </c>
      <c r="E41" s="206">
        <f>SUMPRODUCT((((INT(MOD(INT((Saisie!$E$17:$E$300-2)/7)+0.6,52+5/28))+1)=B41)*(Saisie!$B$17:$B$300="AB90-80")))</f>
        <v>2</v>
      </c>
      <c r="F41" s="206">
        <f>SUMPRODUCT((((INT(MOD(INT((Saisie!$E$17:$E$300-2)/7)+0.6,52+5/28))+1)=B41)*(Saisie!$B$17:$B$300="AB90-90")))</f>
        <v>1</v>
      </c>
      <c r="G41" s="206">
        <f>SUMPRODUCT((((INT(MOD(INT((Saisie!$E$17:$E$300-2)/7)+0.6,52+5/28))+1)=B41)*(Saisie!$B$17:$B$300="AB90-100")))</f>
        <v>1</v>
      </c>
      <c r="H41" s="207">
        <f>SUMPRODUCT((((INT(MOD(INT((Saisie!$E$17:$E$300-2)/7)+0.6,52+5/28))+1)=B41)*(Saisie!$B$17:$B$300="AB90-72X")))</f>
        <v>0</v>
      </c>
    </row>
    <row r="42" spans="2:8" x14ac:dyDescent="0.25">
      <c r="B42" s="213">
        <v>39</v>
      </c>
      <c r="C42" s="206">
        <f>SUMPRODUCT((((INT(MOD(INT((Saisie!$E$17:$E$300-2)/7)+0.6,52+5/28))+1)=B42)*(Saisie!$B$17:$B$300="AB90-60")))</f>
        <v>0</v>
      </c>
      <c r="D42" s="206">
        <f>SUMPRODUCT((((INT(MOD(INT((Saisie!$E$17:$E$300-2)/7)+0.6,52+5/28))+1)=B42)*(Saisie!$B$17:$B$300="AB90-70")))</f>
        <v>2</v>
      </c>
      <c r="E42" s="206">
        <f>SUMPRODUCT((((INT(MOD(INT((Saisie!$E$17:$E$300-2)/7)+0.6,52+5/28))+1)=B42)*(Saisie!$B$17:$B$300="AB90-80")))</f>
        <v>0</v>
      </c>
      <c r="F42" s="206">
        <f>SUMPRODUCT((((INT(MOD(INT((Saisie!$E$17:$E$300-2)/7)+0.6,52+5/28))+1)=B42)*(Saisie!$B$17:$B$300="AB90-90")))</f>
        <v>0</v>
      </c>
      <c r="G42" s="206">
        <f>SUMPRODUCT((((INT(MOD(INT((Saisie!$E$17:$E$300-2)/7)+0.6,52+5/28))+1)=B42)*(Saisie!$B$17:$B$300="AB90-100")))</f>
        <v>1</v>
      </c>
      <c r="H42" s="207">
        <f>SUMPRODUCT((((INT(MOD(INT((Saisie!$E$17:$E$300-2)/7)+0.6,52+5/28))+1)=B42)*(Saisie!$B$17:$B$300="AB90-72X")))</f>
        <v>0</v>
      </c>
    </row>
    <row r="43" spans="2:8" x14ac:dyDescent="0.25">
      <c r="B43" s="213">
        <v>40</v>
      </c>
      <c r="C43" s="206">
        <f>SUMPRODUCT((((INT(MOD(INT((Saisie!$E$17:$E$300-2)/7)+0.6,52+5/28))+1)=B43)*(Saisie!$B$17:$B$300="AB90-60")))</f>
        <v>0</v>
      </c>
      <c r="D43" s="206">
        <f>SUMPRODUCT((((INT(MOD(INT((Saisie!$E$17:$E$300-2)/7)+0.6,52+5/28))+1)=B43)*(Saisie!$B$17:$B$300="AB90-70")))</f>
        <v>1</v>
      </c>
      <c r="E43" s="206">
        <f>SUMPRODUCT((((INT(MOD(INT((Saisie!$E$17:$E$300-2)/7)+0.6,52+5/28))+1)=B43)*(Saisie!$B$17:$B$300="AB90-80")))</f>
        <v>0</v>
      </c>
      <c r="F43" s="206">
        <f>SUMPRODUCT((((INT(MOD(INT((Saisie!$E$17:$E$300-2)/7)+0.6,52+5/28))+1)=B43)*(Saisie!$B$17:$B$300="AB90-90")))</f>
        <v>0</v>
      </c>
      <c r="G43" s="206">
        <f>SUMPRODUCT((((INT(MOD(INT((Saisie!$E$17:$E$300-2)/7)+0.6,52+5/28))+1)=B43)*(Saisie!$B$17:$B$300="AB90-100")))</f>
        <v>2</v>
      </c>
      <c r="H43" s="207">
        <f>SUMPRODUCT((((INT(MOD(INT((Saisie!$E$17:$E$300-2)/7)+0.6,52+5/28))+1)=B43)*(Saisie!$B$17:$B$300="AB90-72X")))</f>
        <v>0</v>
      </c>
    </row>
    <row r="44" spans="2:8" x14ac:dyDescent="0.25">
      <c r="B44" s="213">
        <v>41</v>
      </c>
      <c r="C44" s="206">
        <f>SUMPRODUCT((((INT(MOD(INT((Saisie!$E$17:$E$300-2)/7)+0.6,52+5/28))+1)=B44)*(Saisie!$B$17:$B$300="AB90-60")))</f>
        <v>0</v>
      </c>
      <c r="D44" s="206">
        <f>SUMPRODUCT((((INT(MOD(INT((Saisie!$E$17:$E$300-2)/7)+0.6,52+5/28))+1)=B44)*(Saisie!$B$17:$B$300="AB90-70")))</f>
        <v>2</v>
      </c>
      <c r="E44" s="206">
        <f>SUMPRODUCT((((INT(MOD(INT((Saisie!$E$17:$E$300-2)/7)+0.6,52+5/28))+1)=B44)*(Saisie!$B$17:$B$300="AB90-80")))</f>
        <v>1</v>
      </c>
      <c r="F44" s="206">
        <f>SUMPRODUCT((((INT(MOD(INT((Saisie!$E$17:$E$300-2)/7)+0.6,52+5/28))+1)=B44)*(Saisie!$B$17:$B$300="AB90-90")))</f>
        <v>1</v>
      </c>
      <c r="G44" s="206">
        <f>SUMPRODUCT((((INT(MOD(INT((Saisie!$E$17:$E$300-2)/7)+0.6,52+5/28))+1)=B44)*(Saisie!$B$17:$B$300="AB90-100")))</f>
        <v>1</v>
      </c>
      <c r="H44" s="207">
        <f>SUMPRODUCT((((INT(MOD(INT((Saisie!$E$17:$E$300-2)/7)+0.6,52+5/28))+1)=B44)*(Saisie!$B$17:$B$300="AB90-72X")))</f>
        <v>0</v>
      </c>
    </row>
    <row r="45" spans="2:8" x14ac:dyDescent="0.25">
      <c r="B45" s="213">
        <v>42</v>
      </c>
      <c r="C45" s="206">
        <f>SUMPRODUCT((((INT(MOD(INT((Saisie!$E$17:$E$300-2)/7)+0.6,52+5/28))+1)=B45)*(Saisie!$B$17:$B$300="AB90-60")))</f>
        <v>0</v>
      </c>
      <c r="D45" s="206">
        <f>SUMPRODUCT((((INT(MOD(INT((Saisie!$E$17:$E$300-2)/7)+0.6,52+5/28))+1)=B45)*(Saisie!$B$17:$B$300="AB90-70")))</f>
        <v>0</v>
      </c>
      <c r="E45" s="206">
        <f>SUMPRODUCT((((INT(MOD(INT((Saisie!$E$17:$E$300-2)/7)+0.6,52+5/28))+1)=B45)*(Saisie!$B$17:$B$300="AB90-80")))</f>
        <v>2</v>
      </c>
      <c r="F45" s="206">
        <f>SUMPRODUCT((((INT(MOD(INT((Saisie!$E$17:$E$300-2)/7)+0.6,52+5/28))+1)=B45)*(Saisie!$B$17:$B$300="AB90-90")))</f>
        <v>1</v>
      </c>
      <c r="G45" s="206">
        <f>SUMPRODUCT((((INT(MOD(INT((Saisie!$E$17:$E$300-2)/7)+0.6,52+5/28))+1)=B45)*(Saisie!$B$17:$B$300="AB90-100")))</f>
        <v>1</v>
      </c>
      <c r="H45" s="207">
        <f>SUMPRODUCT((((INT(MOD(INT((Saisie!$E$17:$E$300-2)/7)+0.6,52+5/28))+1)=B45)*(Saisie!$B$17:$B$300="AB90-72X")))</f>
        <v>0</v>
      </c>
    </row>
    <row r="46" spans="2:8" x14ac:dyDescent="0.25">
      <c r="B46" s="213">
        <v>43</v>
      </c>
      <c r="C46" s="206">
        <f>SUMPRODUCT((((INT(MOD(INT((Saisie!$E$17:$E$300-2)/7)+0.6,52+5/28))+1)=B46)*(Saisie!$B$17:$B$300="AB90-60")))</f>
        <v>1</v>
      </c>
      <c r="D46" s="206">
        <f>SUMPRODUCT((((INT(MOD(INT((Saisie!$E$17:$E$300-2)/7)+0.6,52+5/28))+1)=B46)*(Saisie!$B$17:$B$300="AB90-70")))</f>
        <v>0</v>
      </c>
      <c r="E46" s="206">
        <f>SUMPRODUCT((((INT(MOD(INT((Saisie!$E$17:$E$300-2)/7)+0.6,52+5/28))+1)=B46)*(Saisie!$B$17:$B$300="AB90-80")))</f>
        <v>0</v>
      </c>
      <c r="F46" s="206">
        <f>SUMPRODUCT((((INT(MOD(INT((Saisie!$E$17:$E$300-2)/7)+0.6,52+5/28))+1)=B46)*(Saisie!$B$17:$B$300="AB90-90")))</f>
        <v>0</v>
      </c>
      <c r="G46" s="206">
        <f>SUMPRODUCT((((INT(MOD(INT((Saisie!$E$17:$E$300-2)/7)+0.6,52+5/28))+1)=B46)*(Saisie!$B$17:$B$300="AB90-100")))</f>
        <v>2</v>
      </c>
      <c r="H46" s="207">
        <f>SUMPRODUCT((((INT(MOD(INT((Saisie!$E$17:$E$300-2)/7)+0.6,52+5/28))+1)=B46)*(Saisie!$B$17:$B$300="AB90-72X")))</f>
        <v>0</v>
      </c>
    </row>
    <row r="47" spans="2:8" x14ac:dyDescent="0.25">
      <c r="B47" s="213">
        <v>44</v>
      </c>
      <c r="C47" s="206">
        <f>SUMPRODUCT((((INT(MOD(INT((Saisie!$E$17:$E$300-2)/7)+0.6,52+5/28))+1)=B47)*(Saisie!$B$17:$B$300="AB90-60")))</f>
        <v>0</v>
      </c>
      <c r="D47" s="206">
        <f>SUMPRODUCT((((INT(MOD(INT((Saisie!$E$17:$E$300-2)/7)+0.6,52+5/28))+1)=B47)*(Saisie!$B$17:$B$300="AB90-70")))</f>
        <v>2</v>
      </c>
      <c r="E47" s="206">
        <f>SUMPRODUCT((((INT(MOD(INT((Saisie!$E$17:$E$300-2)/7)+0.6,52+5/28))+1)=B47)*(Saisie!$B$17:$B$300="AB90-80")))</f>
        <v>2</v>
      </c>
      <c r="F47" s="206">
        <f>SUMPRODUCT((((INT(MOD(INT((Saisie!$E$17:$E$300-2)/7)+0.6,52+5/28))+1)=B47)*(Saisie!$B$17:$B$300="AB90-90")))</f>
        <v>0</v>
      </c>
      <c r="G47" s="206">
        <f>SUMPRODUCT((((INT(MOD(INT((Saisie!$E$17:$E$300-2)/7)+0.6,52+5/28))+1)=B47)*(Saisie!$B$17:$B$300="AB90-100")))</f>
        <v>2</v>
      </c>
      <c r="H47" s="207">
        <f>SUMPRODUCT((((INT(MOD(INT((Saisie!$E$17:$E$300-2)/7)+0.6,52+5/28))+1)=B47)*(Saisie!$B$17:$B$300="AB90-72X")))</f>
        <v>0</v>
      </c>
    </row>
    <row r="48" spans="2:8" x14ac:dyDescent="0.25">
      <c r="B48" s="213">
        <v>45</v>
      </c>
      <c r="C48" s="206">
        <f>SUMPRODUCT((((INT(MOD(INT((Saisie!$E$17:$E$300-2)/7)+0.6,52+5/28))+1)=B48)*(Saisie!$B$17:$B$300="AB90-60")))</f>
        <v>0</v>
      </c>
      <c r="D48" s="206">
        <f>SUMPRODUCT((((INT(MOD(INT((Saisie!$E$17:$E$300-2)/7)+0.6,52+5/28))+1)=B48)*(Saisie!$B$17:$B$300="AB90-70")))</f>
        <v>3</v>
      </c>
      <c r="E48" s="206">
        <f>SUMPRODUCT((((INT(MOD(INT((Saisie!$E$17:$E$300-2)/7)+0.6,52+5/28))+1)=B48)*(Saisie!$B$17:$B$300="AB90-80")))</f>
        <v>2</v>
      </c>
      <c r="F48" s="206">
        <f>SUMPRODUCT((((INT(MOD(INT((Saisie!$E$17:$E$300-2)/7)+0.6,52+5/28))+1)=B48)*(Saisie!$B$17:$B$300="AB90-90")))</f>
        <v>0</v>
      </c>
      <c r="G48" s="206">
        <f>SUMPRODUCT((((INT(MOD(INT((Saisie!$E$17:$E$300-2)/7)+0.6,52+5/28))+1)=B48)*(Saisie!$B$17:$B$300="AB90-100")))</f>
        <v>0</v>
      </c>
      <c r="H48" s="207">
        <f>SUMPRODUCT((((INT(MOD(INT((Saisie!$E$17:$E$300-2)/7)+0.6,52+5/28))+1)=B48)*(Saisie!$B$17:$B$300="AB90-72X")))</f>
        <v>0</v>
      </c>
    </row>
    <row r="49" spans="2:8" x14ac:dyDescent="0.25">
      <c r="B49" s="213">
        <v>46</v>
      </c>
      <c r="C49" s="206">
        <f>SUMPRODUCT((((INT(MOD(INT((Saisie!$E$17:$E$300-2)/7)+0.6,52+5/28))+1)=B49)*(Saisie!$B$17:$B$300="AB90-60")))</f>
        <v>0</v>
      </c>
      <c r="D49" s="206">
        <f>SUMPRODUCT((((INT(MOD(INT((Saisie!$E$17:$E$300-2)/7)+0.6,52+5/28))+1)=B49)*(Saisie!$B$17:$B$300="AB90-70")))</f>
        <v>1</v>
      </c>
      <c r="E49" s="206">
        <f>SUMPRODUCT((((INT(MOD(INT((Saisie!$E$17:$E$300-2)/7)+0.6,52+5/28))+1)=B49)*(Saisie!$B$17:$B$300="AB90-80")))</f>
        <v>0</v>
      </c>
      <c r="F49" s="206">
        <f>SUMPRODUCT((((INT(MOD(INT((Saisie!$E$17:$E$300-2)/7)+0.6,52+5/28))+1)=B49)*(Saisie!$B$17:$B$300="AB90-90")))</f>
        <v>0</v>
      </c>
      <c r="G49" s="206">
        <f>SUMPRODUCT((((INT(MOD(INT((Saisie!$E$17:$E$300-2)/7)+0.6,52+5/28))+1)=B49)*(Saisie!$B$17:$B$300="AB90-100")))</f>
        <v>0</v>
      </c>
      <c r="H49" s="207">
        <f>SUMPRODUCT((((INT(MOD(INT((Saisie!$E$17:$E$300-2)/7)+0.6,52+5/28))+1)=B49)*(Saisie!$B$17:$B$300="AB90-72X")))</f>
        <v>0</v>
      </c>
    </row>
    <row r="50" spans="2:8" x14ac:dyDescent="0.25">
      <c r="B50" s="213">
        <v>47</v>
      </c>
      <c r="C50" s="206">
        <f>SUMPRODUCT((((INT(MOD(INT((Saisie!$E$17:$E$300-2)/7)+0.6,52+5/28))+1)=B50)*(Saisie!$B$17:$B$300="AB90-60")))</f>
        <v>1</v>
      </c>
      <c r="D50" s="206">
        <f>SUMPRODUCT((((INT(MOD(INT((Saisie!$E$17:$E$300-2)/7)+0.6,52+5/28))+1)=B50)*(Saisie!$B$17:$B$300="AB90-70")))</f>
        <v>2</v>
      </c>
      <c r="E50" s="206">
        <f>SUMPRODUCT((((INT(MOD(INT((Saisie!$E$17:$E$300-2)/7)+0.6,52+5/28))+1)=B50)*(Saisie!$B$17:$B$300="AB90-80")))</f>
        <v>0</v>
      </c>
      <c r="F50" s="206">
        <f>SUMPRODUCT((((INT(MOD(INT((Saisie!$E$17:$E$300-2)/7)+0.6,52+5/28))+1)=B50)*(Saisie!$B$17:$B$300="AB90-90")))</f>
        <v>0</v>
      </c>
      <c r="G50" s="206">
        <f>SUMPRODUCT((((INT(MOD(INT((Saisie!$E$17:$E$300-2)/7)+0.6,52+5/28))+1)=B50)*(Saisie!$B$17:$B$300="AB90-100")))</f>
        <v>0</v>
      </c>
      <c r="H50" s="207">
        <f>SUMPRODUCT((((INT(MOD(INT((Saisie!$E$17:$E$300-2)/7)+0.6,52+5/28))+1)=B50)*(Saisie!$B$17:$B$300="AB90-72X")))</f>
        <v>0</v>
      </c>
    </row>
    <row r="51" spans="2:8" x14ac:dyDescent="0.25">
      <c r="B51" s="213">
        <v>48</v>
      </c>
      <c r="C51" s="206">
        <f>SUMPRODUCT((((INT(MOD(INT((Saisie!$E$17:$E$300-2)/7)+0.6,52+5/28))+1)=B51)*(Saisie!$B$17:$B$300="AB90-60")))</f>
        <v>0</v>
      </c>
      <c r="D51" s="206">
        <f>SUMPRODUCT((((INT(MOD(INT((Saisie!$E$17:$E$300-2)/7)+0.6,52+5/28))+1)=B51)*(Saisie!$B$17:$B$300="AB90-70")))</f>
        <v>0</v>
      </c>
      <c r="E51" s="206">
        <f>SUMPRODUCT((((INT(MOD(INT((Saisie!$E$17:$E$300-2)/7)+0.6,52+5/28))+1)=B51)*(Saisie!$B$17:$B$300="AB90-80")))</f>
        <v>0</v>
      </c>
      <c r="F51" s="206">
        <f>SUMPRODUCT((((INT(MOD(INT((Saisie!$E$17:$E$300-2)/7)+0.6,52+5/28))+1)=B51)*(Saisie!$B$17:$B$300="AB90-90")))</f>
        <v>0</v>
      </c>
      <c r="G51" s="206">
        <f>SUMPRODUCT((((INT(MOD(INT((Saisie!$E$17:$E$300-2)/7)+0.6,52+5/28))+1)=B51)*(Saisie!$B$17:$B$300="AB90-100")))</f>
        <v>0</v>
      </c>
      <c r="H51" s="207">
        <f>SUMPRODUCT((((INT(MOD(INT((Saisie!$E$17:$E$300-2)/7)+0.6,52+5/28))+1)=B51)*(Saisie!$B$17:$B$300="AB90-72X")))</f>
        <v>0</v>
      </c>
    </row>
    <row r="52" spans="2:8" x14ac:dyDescent="0.25">
      <c r="B52" s="213">
        <v>49</v>
      </c>
      <c r="C52" s="206">
        <f>SUMPRODUCT((((INT(MOD(INT((Saisie!$E$17:$E$300-2)/7)+0.6,52+5/28))+1)=B52)*(Saisie!$B$17:$B$300="AB90-60")))</f>
        <v>0</v>
      </c>
      <c r="D52" s="206">
        <f>SUMPRODUCT((((INT(MOD(INT((Saisie!$E$17:$E$300-2)/7)+0.6,52+5/28))+1)=B52)*(Saisie!$B$17:$B$300="AB90-70")))</f>
        <v>0</v>
      </c>
      <c r="E52" s="206">
        <f>SUMPRODUCT((((INT(MOD(INT((Saisie!$E$17:$E$300-2)/7)+0.6,52+5/28))+1)=B52)*(Saisie!$B$17:$B$300="AB90-80")))</f>
        <v>0</v>
      </c>
      <c r="F52" s="206">
        <f>SUMPRODUCT((((INT(MOD(INT((Saisie!$E$17:$E$300-2)/7)+0.6,52+5/28))+1)=B52)*(Saisie!$B$17:$B$300="AB90-90")))</f>
        <v>0</v>
      </c>
      <c r="G52" s="206">
        <f>SUMPRODUCT((((INT(MOD(INT((Saisie!$E$17:$E$300-2)/7)+0.6,52+5/28))+1)=B52)*(Saisie!$B$17:$B$300="AB90-100")))</f>
        <v>0</v>
      </c>
      <c r="H52" s="207">
        <f>SUMPRODUCT((((INT(MOD(INT((Saisie!$E$17:$E$300-2)/7)+0.6,52+5/28))+1)=B52)*(Saisie!$B$17:$B$300="AB90-72X")))</f>
        <v>0</v>
      </c>
    </row>
    <row r="53" spans="2:8" x14ac:dyDescent="0.25">
      <c r="B53" s="213">
        <v>50</v>
      </c>
      <c r="C53" s="206">
        <f>SUMPRODUCT((((INT(MOD(INT((Saisie!$E$17:$E$300-2)/7)+0.6,52+5/28))+1)=B53)*(Saisie!$B$17:$B$300="AB90-60")))</f>
        <v>0</v>
      </c>
      <c r="D53" s="206">
        <f>SUMPRODUCT((((INT(MOD(INT((Saisie!$E$17:$E$300-2)/7)+0.6,52+5/28))+1)=B53)*(Saisie!$B$17:$B$300="AB90-70")))</f>
        <v>0</v>
      </c>
      <c r="E53" s="206">
        <f>SUMPRODUCT((((INT(MOD(INT((Saisie!$E$17:$E$300-2)/7)+0.6,52+5/28))+1)=B53)*(Saisie!$B$17:$B$300="AB90-80")))</f>
        <v>0</v>
      </c>
      <c r="F53" s="206">
        <f>SUMPRODUCT((((INT(MOD(INT((Saisie!$E$17:$E$300-2)/7)+0.6,52+5/28))+1)=B53)*(Saisie!$B$17:$B$300="AB90-90")))</f>
        <v>0</v>
      </c>
      <c r="G53" s="206">
        <f>SUMPRODUCT((((INT(MOD(INT((Saisie!$E$17:$E$300-2)/7)+0.6,52+5/28))+1)=B53)*(Saisie!$B$17:$B$300="AB90-100")))</f>
        <v>0</v>
      </c>
      <c r="H53" s="207">
        <f>SUMPRODUCT((((INT(MOD(INT((Saisie!$E$17:$E$300-2)/7)+0.6,52+5/28))+1)=B53)*(Saisie!$B$17:$B$300="AB90-72X")))</f>
        <v>0</v>
      </c>
    </row>
    <row r="54" spans="2:8" x14ac:dyDescent="0.25">
      <c r="B54" s="213">
        <v>51</v>
      </c>
      <c r="C54" s="206">
        <f>SUMPRODUCT((((INT(MOD(INT((Saisie!$E$17:$E$300-2)/7)+0.6,52+5/28))+1)=B54)*(Saisie!$B$17:$B$300="AB90-60")))</f>
        <v>0</v>
      </c>
      <c r="D54" s="206">
        <f>SUMPRODUCT((((INT(MOD(INT((Saisie!$E$17:$E$300-2)/7)+0.6,52+5/28))+1)=B54)*(Saisie!$B$17:$B$300="AB90-70")))</f>
        <v>0</v>
      </c>
      <c r="E54" s="206">
        <f>SUMPRODUCT((((INT(MOD(INT((Saisie!$E$17:$E$300-2)/7)+0.6,52+5/28))+1)=B54)*(Saisie!$B$17:$B$300="AB90-80")))</f>
        <v>0</v>
      </c>
      <c r="F54" s="206">
        <f>SUMPRODUCT((((INT(MOD(INT((Saisie!$E$17:$E$300-2)/7)+0.6,52+5/28))+1)=B54)*(Saisie!$B$17:$B$300="AB90-90")))</f>
        <v>0</v>
      </c>
      <c r="G54" s="206">
        <f>SUMPRODUCT((((INT(MOD(INT((Saisie!$E$17:$E$300-2)/7)+0.6,52+5/28))+1)=B54)*(Saisie!$B$17:$B$300="AB90-100")))</f>
        <v>0</v>
      </c>
      <c r="H54" s="207">
        <f>SUMPRODUCT((((INT(MOD(INT((Saisie!$E$17:$E$300-2)/7)+0.6,52+5/28))+1)=B54)*(Saisie!$B$17:$B$300="AB90-72X")))</f>
        <v>0</v>
      </c>
    </row>
    <row r="55" spans="2:8" x14ac:dyDescent="0.25">
      <c r="B55" s="213">
        <v>52</v>
      </c>
      <c r="C55" s="206">
        <f>SUMPRODUCT((((INT(MOD(INT((Saisie!$E$17:$E$300-2)/7)+0.6,52+5/28))+1)=B55)*(Saisie!$B$17:$B$300="AB90-60")))</f>
        <v>0</v>
      </c>
      <c r="D55" s="206">
        <f>SUMPRODUCT((((INT(MOD(INT((Saisie!$E$17:$E$300-2)/7)+0.6,52+5/28))+1)=B55)*(Saisie!$B$17:$B$300="AB90-70")))</f>
        <v>1</v>
      </c>
      <c r="E55" s="206">
        <f>SUMPRODUCT((((INT(MOD(INT((Saisie!$E$17:$E$300-2)/7)+0.6,52+5/28))+1)=B55)*(Saisie!$B$17:$B$300="AB90-80")))</f>
        <v>2</v>
      </c>
      <c r="F55" s="206">
        <f>SUMPRODUCT((((INT(MOD(INT((Saisie!$E$17:$E$300-2)/7)+0.6,52+5/28))+1)=B55)*(Saisie!$B$17:$B$300="AB90-90")))</f>
        <v>3</v>
      </c>
      <c r="G55" s="206">
        <f>SUMPRODUCT((((INT(MOD(INT((Saisie!$E$17:$E$300-2)/7)+0.6,52+5/28))+1)=B55)*(Saisie!$B$17:$B$300="AB90-100")))</f>
        <v>1</v>
      </c>
      <c r="H55" s="207">
        <f>SUMPRODUCT((((INT(MOD(INT((Saisie!$E$17:$E$300-2)/7)+0.6,52+5/28))+1)=B55)*(Saisie!$B$17:$B$300="AB90-72X")))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B1:P20"/>
  <sheetViews>
    <sheetView topLeftCell="A13" workbookViewId="0">
      <selection activeCell="E5" sqref="E5"/>
    </sheetView>
  </sheetViews>
  <sheetFormatPr baseColWidth="10" defaultRowHeight="15" x14ac:dyDescent="0.25"/>
  <cols>
    <col min="1" max="1" width="1.28515625" customWidth="1"/>
    <col min="2" max="2" width="20.7109375" customWidth="1"/>
    <col min="3" max="6" width="25.7109375" customWidth="1"/>
    <col min="7" max="7" width="0" hidden="1" customWidth="1"/>
    <col min="10" max="10" width="18" bestFit="1" customWidth="1"/>
    <col min="11" max="11" width="36.5703125" customWidth="1"/>
    <col min="12" max="12" width="37.28515625" customWidth="1"/>
    <col min="13" max="13" width="42.85546875" customWidth="1"/>
    <col min="14" max="14" width="30.7109375" customWidth="1"/>
  </cols>
  <sheetData>
    <row r="1" spans="2:16" ht="34.5" customHeight="1" thickBot="1" x14ac:dyDescent="0.3">
      <c r="D1" s="41" t="s">
        <v>47</v>
      </c>
      <c r="E1" s="42" t="s">
        <v>48</v>
      </c>
      <c r="F1" s="43" t="s">
        <v>49</v>
      </c>
    </row>
    <row r="2" spans="2:16" ht="19.5" thickTop="1" x14ac:dyDescent="0.3">
      <c r="B2" s="37" t="s">
        <v>34</v>
      </c>
      <c r="C2" s="249" t="s">
        <v>46</v>
      </c>
      <c r="D2" s="250"/>
      <c r="E2" s="251"/>
      <c r="F2" s="252"/>
    </row>
    <row r="3" spans="2:16" ht="19.5" thickBot="1" x14ac:dyDescent="0.3">
      <c r="B3" s="27">
        <v>4</v>
      </c>
      <c r="C3" s="34" t="s">
        <v>35</v>
      </c>
      <c r="D3" s="34" t="s">
        <v>40</v>
      </c>
      <c r="E3" s="35" t="s">
        <v>36</v>
      </c>
      <c r="F3" s="36" t="s">
        <v>37</v>
      </c>
    </row>
    <row r="4" spans="2:16" ht="71.099999999999994" customHeight="1" thickTop="1" thickBot="1" x14ac:dyDescent="0.3">
      <c r="B4" s="30" t="s">
        <v>45</v>
      </c>
      <c r="C4" s="31">
        <v>0.75</v>
      </c>
      <c r="D4" s="45"/>
      <c r="E4" s="151"/>
      <c r="F4" s="32"/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2:16" ht="71.099999999999994" customHeight="1" thickTop="1" thickBot="1" x14ac:dyDescent="0.3">
      <c r="B5" s="30" t="s">
        <v>77</v>
      </c>
      <c r="C5" s="38">
        <v>12</v>
      </c>
      <c r="D5" s="53"/>
      <c r="E5" s="50"/>
      <c r="F5" s="39"/>
      <c r="G5" s="15"/>
      <c r="H5" s="15"/>
      <c r="I5" s="15"/>
      <c r="J5" s="15"/>
      <c r="K5" s="15"/>
      <c r="L5" s="15"/>
      <c r="M5" s="15"/>
      <c r="N5" s="15"/>
      <c r="O5" s="15"/>
      <c r="P5" s="15"/>
    </row>
    <row r="6" spans="2:16" ht="71.099999999999994" customHeight="1" thickTop="1" thickBot="1" x14ac:dyDescent="0.3">
      <c r="B6" s="239" t="s">
        <v>80</v>
      </c>
      <c r="C6" s="240"/>
      <c r="D6" s="56"/>
      <c r="E6" s="33" t="s">
        <v>81</v>
      </c>
      <c r="F6" s="56"/>
    </row>
    <row r="7" spans="2:16" ht="16.5" thickTop="1" thickBot="1" x14ac:dyDescent="0.3"/>
    <row r="8" spans="2:16" ht="19.5" thickTop="1" x14ac:dyDescent="0.3">
      <c r="B8" s="20">
        <v>41658</v>
      </c>
      <c r="C8" s="245" t="s">
        <v>82</v>
      </c>
      <c r="D8" s="246"/>
      <c r="E8" s="247"/>
      <c r="F8" s="248"/>
      <c r="J8" s="16"/>
      <c r="K8" s="16"/>
      <c r="L8" s="16"/>
      <c r="M8" s="16"/>
      <c r="N8" s="16"/>
    </row>
    <row r="9" spans="2:16" ht="19.5" thickBot="1" x14ac:dyDescent="0.3">
      <c r="B9" s="20">
        <v>41664</v>
      </c>
      <c r="C9" s="21" t="s">
        <v>35</v>
      </c>
      <c r="D9" s="21" t="s">
        <v>40</v>
      </c>
      <c r="E9" s="23" t="s">
        <v>36</v>
      </c>
      <c r="F9" s="24" t="s">
        <v>37</v>
      </c>
    </row>
    <row r="10" spans="2:16" ht="71.099999999999994" customHeight="1" thickTop="1" thickBot="1" x14ac:dyDescent="0.3">
      <c r="B10" s="40" t="s">
        <v>85</v>
      </c>
      <c r="C10" s="22">
        <v>2</v>
      </c>
      <c r="D10" s="63"/>
      <c r="E10" s="55"/>
      <c r="F10" s="25"/>
      <c r="G10" s="15"/>
      <c r="H10" s="15"/>
    </row>
    <row r="11" spans="2:16" ht="71.099999999999994" customHeight="1" thickBot="1" x14ac:dyDescent="0.3">
      <c r="B11" s="40" t="s">
        <v>78</v>
      </c>
      <c r="C11" s="22">
        <v>3</v>
      </c>
      <c r="D11" s="61"/>
      <c r="E11" s="54"/>
      <c r="F11" s="25" t="s">
        <v>39</v>
      </c>
      <c r="G11">
        <v>0</v>
      </c>
    </row>
    <row r="12" spans="2:16" ht="71.099999999999994" customHeight="1" thickBot="1" x14ac:dyDescent="0.3">
      <c r="B12" s="28" t="s">
        <v>79</v>
      </c>
      <c r="C12" s="29">
        <v>6</v>
      </c>
      <c r="D12" s="62"/>
      <c r="E12" s="54"/>
      <c r="F12" s="26" t="s">
        <v>38</v>
      </c>
      <c r="G12">
        <v>0</v>
      </c>
      <c r="H12" s="15"/>
    </row>
    <row r="13" spans="2:16" s="15" customFormat="1" ht="6.75" customHeight="1" thickTop="1" thickBot="1" x14ac:dyDescent="0.3">
      <c r="B13" s="6"/>
    </row>
    <row r="14" spans="2:16" ht="19.5" thickTop="1" x14ac:dyDescent="0.3">
      <c r="C14" s="241" t="s">
        <v>83</v>
      </c>
      <c r="D14" s="242"/>
      <c r="E14" s="243"/>
      <c r="F14" s="244"/>
    </row>
    <row r="15" spans="2:16" ht="19.5" thickBot="1" x14ac:dyDescent="0.3">
      <c r="C15" s="11" t="s">
        <v>35</v>
      </c>
      <c r="D15" s="12" t="s">
        <v>40</v>
      </c>
      <c r="E15" s="12" t="s">
        <v>36</v>
      </c>
      <c r="F15" s="13" t="s">
        <v>37</v>
      </c>
    </row>
    <row r="16" spans="2:16" ht="71.099999999999994" customHeight="1" thickTop="1" x14ac:dyDescent="0.25">
      <c r="B16" s="9" t="s">
        <v>84</v>
      </c>
      <c r="C16" s="17">
        <v>2</v>
      </c>
      <c r="D16" s="60"/>
      <c r="E16" s="52"/>
      <c r="F16" s="7"/>
    </row>
    <row r="17" spans="2:7" ht="71.099999999999994" customHeight="1" x14ac:dyDescent="0.25">
      <c r="B17" s="9" t="s">
        <v>78</v>
      </c>
      <c r="C17" s="17">
        <v>0.5</v>
      </c>
      <c r="D17" s="58"/>
      <c r="E17" s="52"/>
      <c r="F17" s="7"/>
      <c r="G17">
        <v>0</v>
      </c>
    </row>
    <row r="18" spans="2:7" ht="71.099999999999994" customHeight="1" thickBot="1" x14ac:dyDescent="0.3">
      <c r="B18" s="10" t="s">
        <v>79</v>
      </c>
      <c r="C18" s="18">
        <v>10</v>
      </c>
      <c r="D18" s="59"/>
      <c r="E18" s="51"/>
      <c r="F18" s="8"/>
      <c r="G18">
        <v>0</v>
      </c>
    </row>
    <row r="19" spans="2:7" ht="15.75" thickTop="1" x14ac:dyDescent="0.25">
      <c r="F19" s="19"/>
    </row>
    <row r="20" spans="2:7" ht="18" x14ac:dyDescent="0.25">
      <c r="B20" s="14"/>
    </row>
  </sheetData>
  <mergeCells count="4">
    <mergeCell ref="B6:C6"/>
    <mergeCell ref="C14:F14"/>
    <mergeCell ref="C8:F8"/>
    <mergeCell ref="C2:F2"/>
  </mergeCells>
  <conditionalFormatting sqref="E5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0866141732283472" right="0.70866141732283472" top="0.74803149606299213" bottom="0.74803149606299213" header="0.31496062992125984" footer="0.31496062992125984"/>
  <pageSetup paperSize="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Saisie</vt:lpstr>
      <vt:lpstr>Essai1</vt:lpstr>
      <vt:lpstr>Résultat</vt:lpstr>
      <vt:lpstr>Mgt visuel</vt:lpstr>
      <vt:lpstr>Saisie!ATnbVac</vt:lpstr>
      <vt:lpstr>Saisie!Duréearrêt</vt:lpstr>
      <vt:lpstr>Standard</vt:lpstr>
      <vt:lpstr>Saisie!Statutmoteur</vt:lpstr>
      <vt:lpstr>Saisie!Typearrêts</vt:lpstr>
      <vt:lpstr>Résultat!Typemoteur</vt:lpstr>
      <vt:lpstr>Saisie!Typemoteur</vt:lpstr>
      <vt:lpstr>'Mgt visuel'!Zone_d_impression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 ASSAL-accelean</dc:creator>
  <cp:lastModifiedBy>D. ASSAL-accelean</cp:lastModifiedBy>
  <cp:lastPrinted>2014-10-03T15:47:27Z</cp:lastPrinted>
  <dcterms:created xsi:type="dcterms:W3CDTF">2014-09-23T06:35:49Z</dcterms:created>
  <dcterms:modified xsi:type="dcterms:W3CDTF">2015-11-04T08:43:33Z</dcterms:modified>
</cp:coreProperties>
</file>