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xl/ctrlProps/ctrlProp2.xml" ContentType="application/vnd.ms-excel.controlpropertie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240" yWindow="75" windowWidth="18780" windowHeight="8580" tabRatio="323" activeTab="2"/>
  </bookViews>
  <sheets>
    <sheet name="Accueil" sheetId="6" r:id="rId1"/>
    <sheet name="RS11" sheetId="38" r:id="rId2"/>
    <sheet name="RS11bis" sheetId="10" r:id="rId3"/>
  </sheets>
  <externalReferences>
    <externalReference r:id="rId4"/>
  </externalReferences>
  <calcPr calcId="125725" concurrentCalc="0"/>
</workbook>
</file>

<file path=xl/calcChain.xml><?xml version="1.0" encoding="utf-8"?>
<calcChain xmlns="http://schemas.openxmlformats.org/spreadsheetml/2006/main">
  <c r="AS251" i="10"/>
  <c r="AR251"/>
  <c r="AQ251"/>
  <c r="AP251"/>
  <c r="AO251"/>
  <c r="AN251"/>
  <c r="AM251"/>
  <c r="AJ252"/>
  <c r="AJ253"/>
  <c r="AJ254"/>
  <c r="AJ255"/>
  <c r="AJ256"/>
  <c r="AJ257"/>
  <c r="AJ258"/>
  <c r="AJ259"/>
  <c r="AJ260"/>
  <c r="AJ261"/>
  <c r="AJ262"/>
  <c r="AJ263"/>
  <c r="AJ264"/>
  <c r="AJ265"/>
  <c r="AJ266"/>
  <c r="AJ267"/>
  <c r="AJ268"/>
  <c r="AJ269"/>
  <c r="AJ270"/>
  <c r="AJ271"/>
  <c r="AJ272"/>
  <c r="AJ273"/>
  <c r="AJ274"/>
  <c r="AJ275"/>
  <c r="AJ276"/>
  <c r="AJ277"/>
  <c r="AJ278"/>
  <c r="AJ279"/>
  <c r="AJ251"/>
  <c r="AI252"/>
  <c r="AI253"/>
  <c r="AI254"/>
  <c r="AI255"/>
  <c r="AI256"/>
  <c r="AI257"/>
  <c r="AI258"/>
  <c r="AI259"/>
  <c r="AI260"/>
  <c r="AI261"/>
  <c r="AI262"/>
  <c r="AI263"/>
  <c r="AI264"/>
  <c r="AI265"/>
  <c r="AI266"/>
  <c r="AI267"/>
  <c r="AI268"/>
  <c r="AI269"/>
  <c r="AI270"/>
  <c r="AI271"/>
  <c r="AI272"/>
  <c r="AI273"/>
  <c r="AI274"/>
  <c r="AI275"/>
  <c r="AI276"/>
  <c r="AI277"/>
  <c r="AI278"/>
  <c r="AI279"/>
  <c r="AI251"/>
  <c r="AH252"/>
  <c r="AH253"/>
  <c r="AH254"/>
  <c r="AH255"/>
  <c r="AH256"/>
  <c r="AH257"/>
  <c r="AH258"/>
  <c r="AH259"/>
  <c r="AH260"/>
  <c r="AH261"/>
  <c r="AH262"/>
  <c r="AH263"/>
  <c r="AH264"/>
  <c r="AH265"/>
  <c r="AH266"/>
  <c r="AH267"/>
  <c r="AH268"/>
  <c r="AH269"/>
  <c r="AH270"/>
  <c r="AH271"/>
  <c r="AH272"/>
  <c r="AH273"/>
  <c r="AH274"/>
  <c r="AH275"/>
  <c r="AH276"/>
  <c r="AH277"/>
  <c r="AH278"/>
  <c r="AH279"/>
  <c r="AH251"/>
  <c r="AG252"/>
  <c r="AG253"/>
  <c r="AG254"/>
  <c r="AG255"/>
  <c r="AG256"/>
  <c r="AG257"/>
  <c r="AG258"/>
  <c r="AG259"/>
  <c r="AG260"/>
  <c r="AG261"/>
  <c r="AG262"/>
  <c r="AG263"/>
  <c r="AG264"/>
  <c r="AG265"/>
  <c r="AG266"/>
  <c r="AG267"/>
  <c r="AG268"/>
  <c r="AG269"/>
  <c r="AG270"/>
  <c r="AG271"/>
  <c r="AG272"/>
  <c r="AG273"/>
  <c r="AG274"/>
  <c r="AG275"/>
  <c r="AG276"/>
  <c r="AG277"/>
  <c r="AG278"/>
  <c r="AG279"/>
  <c r="AG251"/>
  <c r="AF252"/>
  <c r="AF253"/>
  <c r="AF254"/>
  <c r="AF255"/>
  <c r="AF256"/>
  <c r="AF257"/>
  <c r="AF258"/>
  <c r="AF259"/>
  <c r="AF260"/>
  <c r="AF261"/>
  <c r="AF262"/>
  <c r="AF263"/>
  <c r="AF264"/>
  <c r="AF265"/>
  <c r="AF266"/>
  <c r="AF267"/>
  <c r="AF268"/>
  <c r="AF269"/>
  <c r="AF270"/>
  <c r="AF271"/>
  <c r="AF272"/>
  <c r="AF273"/>
  <c r="AF274"/>
  <c r="AF275"/>
  <c r="AF276"/>
  <c r="AF277"/>
  <c r="AF278"/>
  <c r="AF279"/>
  <c r="AF251"/>
  <c r="AE252"/>
  <c r="AE253"/>
  <c r="AE254"/>
  <c r="AE255"/>
  <c r="AE256"/>
  <c r="AE257"/>
  <c r="AE258"/>
  <c r="AE259"/>
  <c r="AE260"/>
  <c r="AE261"/>
  <c r="AE262"/>
  <c r="AE263"/>
  <c r="AE264"/>
  <c r="AE265"/>
  <c r="AE266"/>
  <c r="AE267"/>
  <c r="AE268"/>
  <c r="AE269"/>
  <c r="AE270"/>
  <c r="AE271"/>
  <c r="AE272"/>
  <c r="AE273"/>
  <c r="AE274"/>
  <c r="AE275"/>
  <c r="AE276"/>
  <c r="AE277"/>
  <c r="AE278"/>
  <c r="AE279"/>
  <c r="AE251"/>
  <c r="AD252"/>
  <c r="AD253"/>
  <c r="AD254"/>
  <c r="AD255"/>
  <c r="AD256"/>
  <c r="AD257"/>
  <c r="AD258"/>
  <c r="AD259"/>
  <c r="AD260"/>
  <c r="AD261"/>
  <c r="AD262"/>
  <c r="AD263"/>
  <c r="AD264"/>
  <c r="AD265"/>
  <c r="AD266"/>
  <c r="AD267"/>
  <c r="AD268"/>
  <c r="AD269"/>
  <c r="AD270"/>
  <c r="AD271"/>
  <c r="AD272"/>
  <c r="AD273"/>
  <c r="AD274"/>
  <c r="AD275"/>
  <c r="AD276"/>
  <c r="AD277"/>
  <c r="AD278"/>
  <c r="AD279"/>
  <c r="AD251"/>
  <c r="C9" i="38"/>
  <c r="C10"/>
  <c r="C11"/>
  <c r="C12"/>
  <c r="C13"/>
  <c r="C14"/>
  <c r="C15"/>
  <c r="C16"/>
  <c r="C17"/>
  <c r="C18"/>
  <c r="C19"/>
  <c r="C20"/>
  <c r="C21"/>
  <c r="C22"/>
  <c r="C23"/>
  <c r="C24"/>
  <c r="C25"/>
  <c r="C26"/>
  <c r="C27"/>
  <c r="C28"/>
  <c r="C29"/>
  <c r="C30"/>
  <c r="C31"/>
  <c r="C32"/>
  <c r="C8"/>
  <c r="B9"/>
  <c r="B10"/>
  <c r="B11"/>
  <c r="B12"/>
  <c r="B13"/>
  <c r="B14"/>
  <c r="B15"/>
  <c r="B16"/>
  <c r="B17"/>
  <c r="B18"/>
  <c r="B19"/>
  <c r="B20"/>
  <c r="B21"/>
  <c r="B22"/>
  <c r="B23"/>
  <c r="B24"/>
  <c r="B25"/>
  <c r="B26"/>
  <c r="B27"/>
  <c r="B28"/>
  <c r="B29"/>
  <c r="B30"/>
  <c r="B31"/>
  <c r="B32"/>
  <c r="B33"/>
  <c r="B34"/>
  <c r="B35"/>
  <c r="B36"/>
  <c r="B37"/>
  <c r="B38"/>
  <c r="B39"/>
  <c r="B40"/>
  <c r="B41"/>
  <c r="B42"/>
  <c r="B43"/>
  <c r="B44"/>
  <c r="B45"/>
  <c r="B46"/>
  <c r="B47"/>
  <c r="B48"/>
  <c r="B49"/>
  <c r="B50"/>
  <c r="B51"/>
  <c r="B52"/>
  <c r="B53"/>
  <c r="B54"/>
  <c r="B55"/>
  <c r="B56"/>
  <c r="B57"/>
  <c r="B58"/>
  <c r="B59"/>
  <c r="B60"/>
  <c r="B61"/>
  <c r="B62"/>
  <c r="B63"/>
  <c r="B64"/>
  <c r="B65"/>
  <c r="B66"/>
  <c r="B67"/>
  <c r="B68"/>
  <c r="B69"/>
  <c r="B70"/>
  <c r="B71"/>
  <c r="B72"/>
  <c r="B73"/>
  <c r="B74"/>
  <c r="B75"/>
  <c r="B76"/>
  <c r="B77"/>
  <c r="B78"/>
  <c r="B79"/>
  <c r="B80"/>
  <c r="B81"/>
  <c r="B82"/>
  <c r="B83"/>
  <c r="B84"/>
  <c r="B85"/>
  <c r="B86"/>
  <c r="B87"/>
  <c r="B88"/>
  <c r="B89"/>
  <c r="B90"/>
  <c r="B91"/>
  <c r="B92"/>
  <c r="B93"/>
  <c r="B94"/>
  <c r="B95"/>
  <c r="B96"/>
  <c r="B97"/>
  <c r="B98"/>
  <c r="B99"/>
  <c r="B100"/>
  <c r="B101"/>
  <c r="B102"/>
  <c r="B103"/>
  <c r="B104"/>
  <c r="B105"/>
  <c r="B106"/>
  <c r="B107"/>
  <c r="B108"/>
  <c r="B109"/>
  <c r="B110"/>
  <c r="B111"/>
  <c r="B112"/>
  <c r="B113"/>
  <c r="B114"/>
  <c r="B115"/>
  <c r="B116"/>
  <c r="B117"/>
  <c r="B118"/>
  <c r="B119"/>
  <c r="B120"/>
  <c r="B121"/>
  <c r="B122"/>
  <c r="B123"/>
  <c r="B124"/>
  <c r="B125"/>
  <c r="B126"/>
  <c r="B127"/>
  <c r="B128"/>
  <c r="B129"/>
  <c r="B130"/>
  <c r="B131"/>
  <c r="B132"/>
  <c r="B133"/>
  <c r="B134"/>
  <c r="B135"/>
  <c r="B136"/>
  <c r="B137"/>
  <c r="B138"/>
  <c r="B139"/>
  <c r="B140"/>
  <c r="B141"/>
  <c r="B142"/>
  <c r="B143"/>
  <c r="B144"/>
  <c r="B145"/>
  <c r="B146"/>
  <c r="B147"/>
  <c r="B148"/>
  <c r="B149"/>
  <c r="B150"/>
  <c r="B151"/>
  <c r="B152"/>
  <c r="B153"/>
  <c r="B154"/>
  <c r="B155"/>
  <c r="B156"/>
  <c r="B157"/>
  <c r="B158"/>
  <c r="B159"/>
  <c r="B160"/>
  <c r="B161"/>
  <c r="B162"/>
  <c r="B163"/>
  <c r="B164"/>
  <c r="B165"/>
  <c r="B166"/>
  <c r="B167"/>
  <c r="B168"/>
  <c r="B169"/>
  <c r="B170"/>
  <c r="B171"/>
  <c r="B172"/>
  <c r="B173"/>
  <c r="B174"/>
  <c r="B175"/>
  <c r="B176"/>
  <c r="B177"/>
  <c r="B178"/>
  <c r="B179"/>
  <c r="B180"/>
  <c r="B181"/>
  <c r="B182"/>
  <c r="B183"/>
  <c r="B184"/>
  <c r="B185"/>
  <c r="B186"/>
  <c r="B187"/>
  <c r="B188"/>
  <c r="B189"/>
  <c r="B190"/>
  <c r="B191"/>
  <c r="B192"/>
  <c r="B193"/>
  <c r="B194"/>
  <c r="B195"/>
  <c r="B196"/>
  <c r="B197"/>
  <c r="B198"/>
  <c r="B199"/>
  <c r="B200"/>
  <c r="B201"/>
  <c r="B202"/>
  <c r="B203"/>
  <c r="B204"/>
  <c r="B205"/>
  <c r="B206"/>
  <c r="B207"/>
  <c r="B208"/>
  <c r="B209"/>
  <c r="B210"/>
  <c r="B211"/>
  <c r="B212"/>
  <c r="B213"/>
  <c r="B214"/>
  <c r="B215"/>
  <c r="B216"/>
  <c r="B217"/>
  <c r="B218"/>
  <c r="B219"/>
  <c r="B220"/>
  <c r="B221"/>
  <c r="B222"/>
  <c r="B8"/>
  <c r="AA251" i="10"/>
  <c r="Z251"/>
  <c r="Y251"/>
  <c r="AB251"/>
  <c r="AA252"/>
  <c r="AA253"/>
  <c r="AA254"/>
  <c r="AA255"/>
  <c r="AA256"/>
  <c r="AA257"/>
  <c r="AA258"/>
  <c r="AA259"/>
  <c r="AA260"/>
  <c r="AA261"/>
  <c r="AA262"/>
  <c r="AA263"/>
  <c r="AA264"/>
  <c r="AA265"/>
  <c r="AA266"/>
  <c r="AA267"/>
  <c r="AA268"/>
  <c r="AA269"/>
  <c r="AA270"/>
  <c r="AA271"/>
  <c r="AA272"/>
  <c r="AA273"/>
  <c r="AA274"/>
  <c r="AA275"/>
  <c r="AA276"/>
  <c r="AA277"/>
  <c r="AA278"/>
  <c r="AA279"/>
  <c r="Z252"/>
  <c r="Z253"/>
  <c r="Z254"/>
  <c r="Z255"/>
  <c r="Z256"/>
  <c r="Z257"/>
  <c r="Z258"/>
  <c r="Z259"/>
  <c r="Z260"/>
  <c r="Z261"/>
  <c r="Z262"/>
  <c r="Z263"/>
  <c r="Z264"/>
  <c r="Z265"/>
  <c r="Z266"/>
  <c r="Z267"/>
  <c r="Z268"/>
  <c r="Z269"/>
  <c r="Z270"/>
  <c r="Z271"/>
  <c r="Z272"/>
  <c r="Z273"/>
  <c r="Z274"/>
  <c r="Z275"/>
  <c r="Z276"/>
  <c r="Z277"/>
  <c r="Z278"/>
  <c r="Z279"/>
  <c r="Y252"/>
  <c r="Y253"/>
  <c r="Y254"/>
  <c r="Y255"/>
  <c r="Y256"/>
  <c r="Y257"/>
  <c r="Y258"/>
  <c r="Y259"/>
  <c r="Y260"/>
  <c r="Y261"/>
  <c r="Y262"/>
  <c r="Y263"/>
  <c r="Y264"/>
  <c r="Y265"/>
  <c r="Y266"/>
  <c r="Y267"/>
  <c r="Y268"/>
  <c r="Y269"/>
  <c r="Y270"/>
  <c r="Y271"/>
  <c r="Y272"/>
  <c r="Y273"/>
  <c r="Y274"/>
  <c r="Y275"/>
  <c r="Y276"/>
  <c r="Y277"/>
  <c r="Y278"/>
  <c r="Y279"/>
  <c r="AB252"/>
  <c r="A8" i="38"/>
  <c r="AB271" i="10"/>
  <c r="A28" i="38"/>
  <c r="D24"/>
  <c r="D25"/>
  <c r="D26"/>
  <c r="D27"/>
  <c r="D28"/>
  <c r="D29"/>
  <c r="D30"/>
  <c r="D31"/>
  <c r="D32"/>
  <c r="AB275" i="10"/>
  <c r="A32" i="38"/>
  <c r="AB267" i="10"/>
  <c r="A24" i="38"/>
  <c r="AB268" i="10"/>
  <c r="A25" i="38"/>
  <c r="AB269" i="10"/>
  <c r="A26" i="38"/>
  <c r="AB270" i="10"/>
  <c r="A27" i="38"/>
  <c r="AB272" i="10"/>
  <c r="A29" i="38"/>
  <c r="AB273" i="10"/>
  <c r="A30" i="38"/>
  <c r="AB274" i="10"/>
  <c r="A31" i="38"/>
  <c r="AB253" i="10"/>
  <c r="AB254"/>
  <c r="AB255"/>
  <c r="AB256"/>
  <c r="AB257"/>
  <c r="AB258"/>
  <c r="AB259"/>
  <c r="AB260"/>
  <c r="AB261"/>
  <c r="AB262"/>
  <c r="AB263"/>
  <c r="AB264"/>
  <c r="AB265"/>
  <c r="AB266"/>
  <c r="AB276"/>
  <c r="AB277"/>
  <c r="AB278"/>
  <c r="AB279"/>
  <c r="AP266"/>
  <c r="AM261"/>
  <c r="AM260"/>
  <c r="AM259"/>
  <c r="AM255"/>
  <c r="AS252"/>
  <c r="AR252"/>
  <c r="AQ252"/>
  <c r="AP252"/>
  <c r="AO252"/>
  <c r="AN252"/>
  <c r="AM252"/>
  <c r="AS250"/>
  <c r="AR250"/>
  <c r="AQ250"/>
  <c r="AP250"/>
  <c r="AO250"/>
  <c r="AN250"/>
  <c r="AM250"/>
  <c r="A15" i="38"/>
  <c r="A18"/>
  <c r="A14"/>
  <c r="D15"/>
  <c r="A16"/>
  <c r="D18"/>
  <c r="D9"/>
  <c r="D17"/>
  <c r="D14"/>
  <c r="D16"/>
  <c r="D19"/>
  <c r="D21"/>
  <c r="D23"/>
  <c r="D11"/>
  <c r="D13"/>
  <c r="A13"/>
  <c r="D8"/>
  <c r="D10"/>
  <c r="A12"/>
  <c r="D12"/>
  <c r="A17"/>
  <c r="A19"/>
  <c r="A20"/>
  <c r="D20"/>
  <c r="A21"/>
  <c r="A22"/>
  <c r="D22"/>
  <c r="A23"/>
  <c r="A11"/>
  <c r="M9"/>
  <c r="K9"/>
  <c r="I9"/>
  <c r="G9"/>
  <c r="L9"/>
  <c r="J9"/>
  <c r="H9"/>
  <c r="M8"/>
  <c r="K8"/>
  <c r="I8"/>
  <c r="G8"/>
  <c r="L8"/>
  <c r="J8"/>
  <c r="H8"/>
  <c r="M10"/>
  <c r="K10"/>
  <c r="I10"/>
  <c r="G10"/>
  <c r="L10"/>
  <c r="J10"/>
  <c r="H10"/>
  <c r="A10"/>
  <c r="A9"/>
</calcChain>
</file>

<file path=xl/sharedStrings.xml><?xml version="1.0" encoding="utf-8"?>
<sst xmlns="http://schemas.openxmlformats.org/spreadsheetml/2006/main" count="77" uniqueCount="46">
  <si>
    <t>.</t>
  </si>
  <si>
    <t>Type de point de contrôle</t>
  </si>
  <si>
    <t>Equipement</t>
  </si>
  <si>
    <t>N°</t>
  </si>
  <si>
    <t>Date</t>
  </si>
  <si>
    <t>CP</t>
  </si>
  <si>
    <t>CS</t>
  </si>
  <si>
    <t>C5S</t>
  </si>
  <si>
    <t>CM</t>
  </si>
  <si>
    <t>PA</t>
  </si>
  <si>
    <t>ML</t>
  </si>
  <si>
    <t>EXT</t>
  </si>
  <si>
    <t>ENR</t>
  </si>
  <si>
    <t>Planification des points de contrôles</t>
  </si>
  <si>
    <t>Périodicité</t>
  </si>
  <si>
    <t>J</t>
  </si>
  <si>
    <t>S</t>
  </si>
  <si>
    <t>M</t>
  </si>
  <si>
    <t>Quart</t>
  </si>
  <si>
    <t>A-M</t>
  </si>
  <si>
    <t>N</t>
  </si>
  <si>
    <t>Jours</t>
  </si>
  <si>
    <t>L</t>
  </si>
  <si>
    <t>V</t>
  </si>
  <si>
    <t>D</t>
  </si>
  <si>
    <t>Planification</t>
  </si>
  <si>
    <t>Codification</t>
  </si>
  <si>
    <t>Numéro</t>
  </si>
  <si>
    <t>Type de contôle</t>
  </si>
  <si>
    <t>Matin</t>
  </si>
  <si>
    <t>Après-midi</t>
  </si>
  <si>
    <t>Nuit</t>
  </si>
  <si>
    <t>Lundi</t>
  </si>
  <si>
    <t>Mardi</t>
  </si>
  <si>
    <t>Mercredi</t>
  </si>
  <si>
    <t>Jeudi</t>
  </si>
  <si>
    <t>Vendredi</t>
  </si>
  <si>
    <t>Samedi</t>
  </si>
  <si>
    <t>Dimanche</t>
  </si>
  <si>
    <t>Q</t>
  </si>
  <si>
    <t>Tous les quarts</t>
  </si>
  <si>
    <t>Soir</t>
  </si>
  <si>
    <t>Journalier</t>
  </si>
  <si>
    <t>RS11</t>
  </si>
  <si>
    <t>RS11_</t>
  </si>
  <si>
    <t>http://forum.excel-pratique.com/excel/modification-contenu-ligne-en-vba-t57392.html</t>
  </si>
</sst>
</file>

<file path=xl/styles.xml><?xml version="1.0" encoding="utf-8"?>
<styleSheet xmlns="http://schemas.openxmlformats.org/spreadsheetml/2006/main">
  <numFmts count="1">
    <numFmt numFmtId="164" formatCode="00"/>
  </numFmts>
  <fonts count="6">
    <font>
      <sz val="11"/>
      <color theme="1"/>
      <name val="Calibri"/>
      <family val="2"/>
      <scheme val="minor"/>
    </font>
    <font>
      <sz val="28"/>
      <color theme="1"/>
      <name val="Calibri"/>
      <family val="2"/>
      <scheme val="minor"/>
    </font>
    <font>
      <sz val="24"/>
      <color theme="1"/>
      <name val="Calibri"/>
      <family val="2"/>
      <scheme val="minor"/>
    </font>
    <font>
      <u/>
      <sz val="11"/>
      <color theme="10"/>
      <name val="Calibri"/>
      <family val="2"/>
      <scheme val="minor"/>
    </font>
    <font>
      <sz val="20"/>
      <color rgb="FF000000"/>
      <name val="Calibri"/>
      <family val="2"/>
      <scheme val="minor"/>
    </font>
    <font>
      <sz val="12"/>
      <color rgb="FF000000"/>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8" tint="0.59999389629810485"/>
        <bgColor indexed="64"/>
      </patternFill>
    </fill>
  </fills>
  <borders count="3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auto="1"/>
      </left>
      <right style="thin">
        <color auto="1"/>
      </right>
      <top style="thin">
        <color indexed="64"/>
      </top>
      <bottom style="thin">
        <color indexed="64"/>
      </bottom>
      <diagonal/>
    </border>
    <border>
      <left style="medium">
        <color indexed="64"/>
      </left>
      <right style="thin">
        <color auto="1"/>
      </right>
      <top style="medium">
        <color indexed="64"/>
      </top>
      <bottom style="thin">
        <color indexed="64"/>
      </bottom>
      <diagonal/>
    </border>
    <border>
      <left style="thin">
        <color auto="1"/>
      </left>
      <right style="thin">
        <color auto="1"/>
      </right>
      <top style="medium">
        <color indexed="64"/>
      </top>
      <bottom style="thin">
        <color indexed="64"/>
      </bottom>
      <diagonal/>
    </border>
    <border>
      <left style="thin">
        <color auto="1"/>
      </left>
      <right style="medium">
        <color indexed="64"/>
      </right>
      <top style="medium">
        <color indexed="64"/>
      </top>
      <bottom style="thin">
        <color indexed="64"/>
      </bottom>
      <diagonal/>
    </border>
    <border>
      <left style="medium">
        <color indexed="64"/>
      </left>
      <right style="thin">
        <color auto="1"/>
      </right>
      <top style="thin">
        <color auto="1"/>
      </top>
      <bottom style="thin">
        <color indexed="64"/>
      </bottom>
      <diagonal/>
    </border>
    <border>
      <left style="thin">
        <color auto="1"/>
      </left>
      <right style="medium">
        <color indexed="64"/>
      </right>
      <top style="thin">
        <color auto="1"/>
      </top>
      <bottom style="thin">
        <color indexed="64"/>
      </bottom>
      <diagonal/>
    </border>
    <border>
      <left style="thin">
        <color auto="1"/>
      </left>
      <right/>
      <top style="thin">
        <color auto="1"/>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style="thin">
        <color auto="1"/>
      </right>
      <top/>
      <bottom style="thin">
        <color indexed="64"/>
      </bottom>
      <diagonal/>
    </border>
    <border>
      <left style="medium">
        <color indexed="64"/>
      </left>
      <right style="thin">
        <color auto="1"/>
      </right>
      <top style="thin">
        <color indexed="64"/>
      </top>
      <bottom style="medium">
        <color indexed="64"/>
      </bottom>
      <diagonal/>
    </border>
    <border>
      <left style="thin">
        <color auto="1"/>
      </left>
      <right style="thin">
        <color auto="1"/>
      </right>
      <top style="thin">
        <color indexed="64"/>
      </top>
      <bottom style="medium">
        <color indexed="64"/>
      </bottom>
      <diagonal/>
    </border>
    <border>
      <left style="thin">
        <color auto="1"/>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auto="1"/>
      </right>
      <top style="thin">
        <color indexed="64"/>
      </top>
      <bottom style="thin">
        <color indexed="64"/>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medium">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s>
  <cellStyleXfs count="2">
    <xf numFmtId="0" fontId="0" fillId="0" borderId="0"/>
    <xf numFmtId="0" fontId="3" fillId="0" borderId="0" applyNumberFormat="0" applyFill="0" applyBorder="0" applyAlignment="0" applyProtection="0"/>
  </cellStyleXfs>
  <cellXfs count="67">
    <xf numFmtId="0" fontId="0" fillId="0" borderId="0" xfId="0"/>
    <xf numFmtId="0" fontId="0" fillId="0" borderId="0" xfId="0" applyBorder="1"/>
    <xf numFmtId="22" fontId="0" fillId="0" borderId="0" xfId="0" applyNumberFormat="1" applyBorder="1"/>
    <xf numFmtId="0" fontId="0" fillId="0" borderId="9" xfId="0" applyBorder="1"/>
    <xf numFmtId="14" fontId="0" fillId="0" borderId="9" xfId="0" applyNumberFormat="1" applyBorder="1"/>
    <xf numFmtId="14" fontId="0" fillId="0" borderId="0" xfId="0" applyNumberFormat="1"/>
    <xf numFmtId="0" fontId="0" fillId="0" borderId="9" xfId="0" applyBorder="1" applyAlignment="1">
      <alignment horizontal="center" vertical="center"/>
    </xf>
    <xf numFmtId="0" fontId="0" fillId="0" borderId="9" xfId="0" applyFill="1" applyBorder="1" applyAlignment="1">
      <alignment horizontal="center" vertical="center"/>
    </xf>
    <xf numFmtId="0" fontId="0" fillId="0" borderId="0" xfId="0" applyFill="1" applyBorder="1" applyAlignment="1">
      <alignment horizontal="center" vertical="center"/>
    </xf>
    <xf numFmtId="0" fontId="0" fillId="0" borderId="19" xfId="0" applyBorder="1"/>
    <xf numFmtId="164" fontId="0" fillId="0" borderId="19" xfId="0" applyNumberFormat="1" applyBorder="1"/>
    <xf numFmtId="0" fontId="0" fillId="0" borderId="4" xfId="0" applyBorder="1"/>
    <xf numFmtId="0" fontId="0" fillId="0" borderId="5" xfId="0" applyBorder="1"/>
    <xf numFmtId="0" fontId="0" fillId="0" borderId="20" xfId="0" applyFill="1" applyBorder="1" applyAlignment="1">
      <alignment horizontal="center" vertical="center"/>
    </xf>
    <xf numFmtId="0" fontId="0" fillId="0" borderId="21" xfId="0" applyFill="1" applyBorder="1" applyAlignment="1">
      <alignment horizontal="center" vertical="center"/>
    </xf>
    <xf numFmtId="0" fontId="0" fillId="0" borderId="22" xfId="0" applyFill="1" applyBorder="1" applyAlignment="1">
      <alignment horizontal="center" vertical="center"/>
    </xf>
    <xf numFmtId="0" fontId="0" fillId="0" borderId="0" xfId="0" applyAlignment="1">
      <alignment horizontal="center" vertical="center"/>
    </xf>
    <xf numFmtId="0" fontId="0" fillId="3" borderId="25" xfId="0" applyFill="1" applyBorder="1" applyAlignment="1">
      <alignment horizontal="center" vertical="center"/>
    </xf>
    <xf numFmtId="0" fontId="0" fillId="3" borderId="26" xfId="0" applyFill="1" applyBorder="1" applyAlignment="1">
      <alignment horizontal="center" vertical="center"/>
    </xf>
    <xf numFmtId="0" fontId="0" fillId="3" borderId="27" xfId="0" applyFill="1" applyBorder="1" applyAlignment="1">
      <alignment horizontal="center" vertical="center"/>
    </xf>
    <xf numFmtId="0" fontId="0" fillId="3" borderId="28" xfId="0" applyFill="1"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3" borderId="29" xfId="0" applyFill="1"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0" fillId="3" borderId="30" xfId="0" applyFill="1" applyBorder="1" applyAlignment="1">
      <alignment horizontal="center" vertical="center"/>
    </xf>
    <xf numFmtId="0" fontId="0" fillId="0" borderId="20" xfId="0"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49" fontId="0" fillId="0" borderId="0" xfId="0" applyNumberFormat="1"/>
    <xf numFmtId="0" fontId="0" fillId="3" borderId="31" xfId="0" applyFill="1" applyBorder="1" applyAlignment="1">
      <alignment horizontal="center" vertical="center"/>
    </xf>
    <xf numFmtId="0" fontId="0" fillId="3" borderId="32" xfId="0" applyFill="1" applyBorder="1" applyAlignment="1">
      <alignment horizontal="center" vertical="center"/>
    </xf>
    <xf numFmtId="0" fontId="0" fillId="3" borderId="33" xfId="0" applyFill="1" applyBorder="1" applyAlignment="1">
      <alignment horizontal="center" vertical="center"/>
    </xf>
    <xf numFmtId="0" fontId="0" fillId="0" borderId="0" xfId="0" applyNumberFormat="1" applyAlignment="1">
      <alignment horizontal="center" vertical="center"/>
    </xf>
    <xf numFmtId="0" fontId="0" fillId="0" borderId="9" xfId="0" applyBorder="1" applyAlignment="1"/>
    <xf numFmtId="0" fontId="0" fillId="0" borderId="9" xfId="0" applyBorder="1" applyAlignment="1">
      <alignment horizontal="center" vertical="center"/>
    </xf>
    <xf numFmtId="14" fontId="0" fillId="0" borderId="9" xfId="0" applyNumberFormat="1" applyBorder="1" applyAlignment="1">
      <alignment vertical="center"/>
    </xf>
    <xf numFmtId="0" fontId="3" fillId="0" borderId="0" xfId="1"/>
    <xf numFmtId="1" fontId="0" fillId="0" borderId="9" xfId="0" applyNumberFormat="1" applyBorder="1"/>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3" xfId="0" applyFont="1" applyFill="1" applyBorder="1" applyAlignment="1">
      <alignment horizontal="center" vertical="center"/>
    </xf>
    <xf numFmtId="0" fontId="2" fillId="2" borderId="9" xfId="0" applyFont="1" applyFill="1" applyBorder="1" applyAlignment="1">
      <alignment horizontal="center" vertical="center"/>
    </xf>
    <xf numFmtId="0" fontId="2" fillId="2" borderId="14"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0"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0" fillId="0" borderId="9" xfId="0" applyBorder="1" applyAlignment="1">
      <alignment horizontal="center"/>
    </xf>
    <xf numFmtId="0" fontId="0" fillId="0" borderId="16" xfId="0" applyBorder="1" applyAlignment="1">
      <alignment horizontal="center"/>
    </xf>
    <xf numFmtId="0" fontId="0" fillId="0" borderId="17" xfId="0" applyBorder="1" applyAlignment="1">
      <alignment horizontal="center"/>
    </xf>
    <xf numFmtId="0" fontId="0" fillId="0" borderId="18" xfId="0" applyBorder="1" applyAlignment="1">
      <alignment horizontal="center"/>
    </xf>
    <xf numFmtId="0" fontId="0" fillId="0" borderId="9" xfId="0" applyBorder="1" applyAlignment="1">
      <alignment horizontal="center" vertical="center"/>
    </xf>
    <xf numFmtId="0" fontId="0" fillId="0" borderId="15" xfId="0"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cellXfs>
  <cellStyles count="2">
    <cellStyle name="Lien hypertexte" xfId="1" builtinId="8"/>
    <cellStyle name="Normal" xfId="0" builtinId="0"/>
  </cellStyles>
  <dxfs count="6">
    <dxf>
      <font>
        <color theme="0"/>
      </font>
    </dxf>
    <dxf>
      <font>
        <color theme="0"/>
      </font>
    </dxf>
    <dxf>
      <fill>
        <patternFill>
          <fgColor theme="1"/>
          <bgColor theme="1"/>
        </patternFill>
      </fill>
    </dxf>
    <dxf>
      <font>
        <color theme="0"/>
      </font>
    </dxf>
    <dxf>
      <font>
        <color theme="0"/>
      </font>
    </dxf>
    <dxf>
      <font>
        <color theme="0"/>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Transfo PVC'!A1"/></Relationships>
</file>

<file path=xl/drawings/_rels/drawing2.xml.rels><?xml version="1.0" encoding="UTF-8" standalone="yes"?>
<Relationships xmlns="http://schemas.openxmlformats.org/package/2006/relationships"><Relationship Id="rId3" Type="http://schemas.openxmlformats.org/officeDocument/2006/relationships/hyperlink" Target="#'Transfo PVC'!A1"/><Relationship Id="rId2" Type="http://schemas.openxmlformats.org/officeDocument/2006/relationships/hyperlink" Target="#Accueil!A1"/><Relationship Id="rId1" Type="http://schemas.openxmlformats.org/officeDocument/2006/relationships/hyperlink" Target="#Accueil!A1"/></Relationships>
</file>

<file path=xl/drawings/drawing1.xml><?xml version="1.0" encoding="utf-8"?>
<xdr:wsDr xmlns:xdr="http://schemas.openxmlformats.org/drawingml/2006/spreadsheetDrawing" xmlns:a="http://schemas.openxmlformats.org/drawingml/2006/main">
  <xdr:twoCellAnchor>
    <xdr:from>
      <xdr:col>1</xdr:col>
      <xdr:colOff>0</xdr:colOff>
      <xdr:row>15</xdr:row>
      <xdr:rowOff>0</xdr:rowOff>
    </xdr:from>
    <xdr:to>
      <xdr:col>4</xdr:col>
      <xdr:colOff>0</xdr:colOff>
      <xdr:row>20</xdr:row>
      <xdr:rowOff>0</xdr:rowOff>
    </xdr:to>
    <xdr:sp macro="" textlink="">
      <xdr:nvSpPr>
        <xdr:cNvPr id="7" name="ZoneTexte 6">
          <a:hlinkClick xmlns:r="http://schemas.openxmlformats.org/officeDocument/2006/relationships" r:id="rId1"/>
        </xdr:cNvPr>
        <xdr:cNvSpPr txBox="1"/>
      </xdr:nvSpPr>
      <xdr:spPr>
        <a:xfrm>
          <a:off x="762000" y="3067050"/>
          <a:ext cx="2286000" cy="952500"/>
        </a:xfrm>
        <a:prstGeom prst="rect">
          <a:avLst/>
        </a:prstGeom>
        <a:solidFill>
          <a:schemeClr val="accent6">
            <a:lumMod val="60000"/>
            <a:lumOff val="40000"/>
          </a:schemeClr>
        </a:solidFill>
        <a:ln>
          <a:solidFill>
            <a:schemeClr val="tx1"/>
          </a:solidFill>
        </a:ln>
      </xdr:spPr>
      <xdr:style>
        <a:lnRef idx="2">
          <a:schemeClr val="accent2"/>
        </a:lnRef>
        <a:fillRef idx="1">
          <a:schemeClr val="lt1"/>
        </a:fillRef>
        <a:effectRef idx="0">
          <a:schemeClr val="accent2"/>
        </a:effectRef>
        <a:fontRef idx="minor">
          <a:schemeClr val="dk1"/>
        </a:fontRef>
      </xdr:style>
      <xdr:txBody>
        <a:bodyPr vertOverflow="clip" wrap="square" rtlCol="0" anchor="ctr"/>
        <a:lstStyle/>
        <a:p>
          <a:pPr algn="ctr"/>
          <a:r>
            <a:rPr lang="fr-FR" sz="2800" b="0"/>
            <a:t>Transfo PVC</a:t>
          </a:r>
        </a:p>
      </xdr:txBody>
    </xdr:sp>
    <xdr:clientData/>
  </xdr:twoCellAnchor>
  <xdr:twoCellAnchor>
    <xdr:from>
      <xdr:col>10</xdr:col>
      <xdr:colOff>0</xdr:colOff>
      <xdr:row>18</xdr:row>
      <xdr:rowOff>0</xdr:rowOff>
    </xdr:from>
    <xdr:to>
      <xdr:col>23</xdr:col>
      <xdr:colOff>8282</xdr:colOff>
      <xdr:row>28</xdr:row>
      <xdr:rowOff>82826</xdr:rowOff>
    </xdr:to>
    <xdr:sp macro="" textlink="">
      <xdr:nvSpPr>
        <xdr:cNvPr id="4" name="ZoneTexte 3"/>
        <xdr:cNvSpPr txBox="1"/>
      </xdr:nvSpPr>
      <xdr:spPr>
        <a:xfrm>
          <a:off x="7620000" y="3448050"/>
          <a:ext cx="9914282" cy="19878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J'ai crée un userform avec un bouton de validation qui renvoie les données choisies dans un tableau et un bouton de suppression.</a:t>
          </a:r>
          <a:br>
            <a:rPr lang="fr-FR"/>
          </a:br>
          <a:r>
            <a:rPr lang="fr-FR"/>
            <a:t/>
          </a:r>
          <a:br>
            <a:rPr lang="fr-FR"/>
          </a:br>
          <a:r>
            <a:rPr lang="fr-FR"/>
            <a:t>Mon souci est le suivant : je n'arrive pas à faire en sorte qu'en cliquant sur le bouton supprimer il m'affiche la liste des données déjà rentrées et que l'on puisse soit supprimer le contenu de la donnée sélectionnée ou bien de modifier le contenu de la donnée sélectionnée.</a:t>
          </a:r>
          <a:br>
            <a:rPr lang="fr-FR"/>
          </a:br>
          <a:r>
            <a:rPr lang="fr-FR"/>
            <a:t/>
          </a:r>
          <a:br>
            <a:rPr lang="fr-FR"/>
          </a:br>
          <a:r>
            <a:rPr lang="fr-FR"/>
            <a:t>Je mets en PJ un exemple de mon programme.</a:t>
          </a:r>
          <a:br>
            <a:rPr lang="fr-FR"/>
          </a:br>
          <a:r>
            <a:rPr lang="fr-FR"/>
            <a:t/>
          </a:r>
          <a:br>
            <a:rPr lang="fr-FR"/>
          </a:br>
          <a:r>
            <a:rPr lang="fr-FR"/>
            <a:t>Si quelqu'un peut m'aider je lui serais très reconnaissant </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10</xdr:col>
      <xdr:colOff>0</xdr:colOff>
      <xdr:row>1</xdr:row>
      <xdr:rowOff>0</xdr:rowOff>
    </xdr:from>
    <xdr:to>
      <xdr:col>11</xdr:col>
      <xdr:colOff>142875</xdr:colOff>
      <xdr:row>2</xdr:row>
      <xdr:rowOff>0</xdr:rowOff>
    </xdr:to>
    <xdr:sp macro="" textlink="">
      <xdr:nvSpPr>
        <xdr:cNvPr id="3" name="ZoneTexte 2">
          <a:hlinkClick xmlns:r="http://schemas.openxmlformats.org/officeDocument/2006/relationships" r:id="rId1"/>
        </xdr:cNvPr>
        <xdr:cNvSpPr txBox="1"/>
      </xdr:nvSpPr>
      <xdr:spPr>
        <a:xfrm>
          <a:off x="8562975" y="200025"/>
          <a:ext cx="904875" cy="190500"/>
        </a:xfrm>
        <a:prstGeom prst="rect">
          <a:avLst/>
        </a:prstGeom>
        <a:solidFill>
          <a:schemeClr val="tx2">
            <a:lumMod val="60000"/>
            <a:lumOff val="4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t>Accueil</a:t>
          </a:r>
        </a:p>
      </xdr:txBody>
    </xdr:sp>
    <xdr:clientData/>
  </xdr:twoCellAnchor>
  <xdr:twoCellAnchor>
    <xdr:from>
      <xdr:col>10</xdr:col>
      <xdr:colOff>0</xdr:colOff>
      <xdr:row>1</xdr:row>
      <xdr:rowOff>0</xdr:rowOff>
    </xdr:from>
    <xdr:to>
      <xdr:col>11</xdr:col>
      <xdr:colOff>142875</xdr:colOff>
      <xdr:row>2</xdr:row>
      <xdr:rowOff>0</xdr:rowOff>
    </xdr:to>
    <xdr:sp macro="" textlink="">
      <xdr:nvSpPr>
        <xdr:cNvPr id="5" name="ZoneTexte 4">
          <a:hlinkClick xmlns:r="http://schemas.openxmlformats.org/officeDocument/2006/relationships" r:id="rId2"/>
        </xdr:cNvPr>
        <xdr:cNvSpPr txBox="1"/>
      </xdr:nvSpPr>
      <xdr:spPr>
        <a:xfrm>
          <a:off x="8562975" y="200025"/>
          <a:ext cx="904875" cy="190500"/>
        </a:xfrm>
        <a:prstGeom prst="rect">
          <a:avLst/>
        </a:prstGeom>
        <a:solidFill>
          <a:schemeClr val="tx2">
            <a:lumMod val="60000"/>
            <a:lumOff val="4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t>Accueil</a:t>
          </a:r>
        </a:p>
      </xdr:txBody>
    </xdr:sp>
    <xdr:clientData/>
  </xdr:twoCellAnchor>
  <xdr:twoCellAnchor>
    <xdr:from>
      <xdr:col>10</xdr:col>
      <xdr:colOff>0</xdr:colOff>
      <xdr:row>3</xdr:row>
      <xdr:rowOff>0</xdr:rowOff>
    </xdr:from>
    <xdr:to>
      <xdr:col>11</xdr:col>
      <xdr:colOff>142875</xdr:colOff>
      <xdr:row>3</xdr:row>
      <xdr:rowOff>190500</xdr:rowOff>
    </xdr:to>
    <xdr:sp macro="" textlink="">
      <xdr:nvSpPr>
        <xdr:cNvPr id="6" name="ZoneTexte 5">
          <a:hlinkClick xmlns:r="http://schemas.openxmlformats.org/officeDocument/2006/relationships" r:id="rId3"/>
        </xdr:cNvPr>
        <xdr:cNvSpPr txBox="1"/>
      </xdr:nvSpPr>
      <xdr:spPr>
        <a:xfrm>
          <a:off x="8562975" y="581025"/>
          <a:ext cx="904875" cy="190500"/>
        </a:xfrm>
        <a:prstGeom prst="rect">
          <a:avLst/>
        </a:prstGeom>
        <a:solidFill>
          <a:schemeClr val="tx2">
            <a:lumMod val="60000"/>
            <a:lumOff val="4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t>Transfo PVC</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ichel/AppData/Local/Temp/Essai%20pts%20controles.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Accueil"/>
      <sheetName val="PVC"/>
      <sheetName val="L2"/>
      <sheetName val="Ligne 2bis"/>
      <sheetName val="L3"/>
      <sheetName val="L4"/>
      <sheetName val="L5"/>
      <sheetName val="L6"/>
      <sheetName val="L7"/>
      <sheetName val="L8"/>
      <sheetName val="L9"/>
      <sheetName val="L10"/>
      <sheetName val="L11"/>
      <sheetName val="L12"/>
      <sheetName val="L13"/>
      <sheetName val="NPM"/>
      <sheetName val="COEX"/>
      <sheetName val="L24"/>
      <sheetName val="Transfo PVC"/>
      <sheetName val="ASC01"/>
      <sheetName val="ASC03"/>
      <sheetName val="ASC04"/>
      <sheetName val="ASC05"/>
      <sheetName val="RS8"/>
      <sheetName val="RS9"/>
      <sheetName val="RS10"/>
      <sheetName val="RS10bis"/>
      <sheetName val="RS11"/>
      <sheetName val="RS11bis"/>
      <sheetName val="RS12"/>
      <sheetName val="RS12bis"/>
      <sheetName val="RS13"/>
      <sheetName val="LCB"/>
      <sheetName val="HOU"/>
      <sheetName val="Transfo COEX"/>
      <sheetName val="Bis vierge"/>
      <sheetName val="Essai pts controles"/>
    </sheetNames>
    <definedNames>
      <definedName name="AfficheUSF"/>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modification-contenu-ligne-en-vba-t57392.html"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sheetPr codeName="Feuil1"/>
  <dimension ref="A1:N4"/>
  <sheetViews>
    <sheetView showGridLines="0" workbookViewId="0">
      <selection activeCell="C21" sqref="C21"/>
    </sheetView>
  </sheetViews>
  <sheetFormatPr baseColWidth="10" defaultRowHeight="15"/>
  <sheetData>
    <row r="1" spans="1:14" ht="15.75" thickBot="1">
      <c r="N1" s="39" t="s">
        <v>45</v>
      </c>
    </row>
    <row r="2" spans="1:14">
      <c r="A2" s="1"/>
      <c r="B2" s="2"/>
      <c r="C2" s="41" t="s">
        <v>13</v>
      </c>
      <c r="D2" s="42"/>
      <c r="E2" s="42"/>
      <c r="F2" s="42"/>
      <c r="G2" s="42"/>
      <c r="H2" s="43"/>
      <c r="I2" s="1"/>
      <c r="J2" s="1"/>
    </row>
    <row r="3" spans="1:14">
      <c r="A3" s="1"/>
      <c r="B3" s="2"/>
      <c r="C3" s="44"/>
      <c r="D3" s="45"/>
      <c r="E3" s="45"/>
      <c r="F3" s="45"/>
      <c r="G3" s="45"/>
      <c r="H3" s="46"/>
      <c r="I3" s="1"/>
      <c r="J3" s="1"/>
    </row>
    <row r="4" spans="1:14" ht="15.75" thickBot="1">
      <c r="C4" s="47"/>
      <c r="D4" s="48"/>
      <c r="E4" s="48"/>
      <c r="F4" s="48"/>
      <c r="G4" s="48"/>
      <c r="H4" s="49"/>
    </row>
  </sheetData>
  <sheetProtection selectLockedCells="1" selectUnlockedCells="1"/>
  <mergeCells count="1">
    <mergeCell ref="C2:H4"/>
  </mergeCells>
  <hyperlinks>
    <hyperlink ref="N1" r:id="rId1"/>
  </hyperlinks>
  <pageMargins left="0.7" right="0.7" top="0.75" bottom="0.75" header="0.3" footer="0.3"/>
  <pageSetup paperSize="9" orientation="portrait" r:id="rId2"/>
  <drawing r:id="rId3"/>
  <legacyDrawing r:id="rId4"/>
</worksheet>
</file>

<file path=xl/worksheets/sheet2.xml><?xml version="1.0" encoding="utf-8"?>
<worksheet xmlns="http://schemas.openxmlformats.org/spreadsheetml/2006/main" xmlns:r="http://schemas.openxmlformats.org/officeDocument/2006/relationships">
  <sheetPr codeName="Feuil2"/>
  <dimension ref="A1:M222"/>
  <sheetViews>
    <sheetView zoomScaleNormal="100" workbookViewId="0">
      <selection activeCell="A17" sqref="A17"/>
    </sheetView>
  </sheetViews>
  <sheetFormatPr baseColWidth="10" defaultRowHeight="15"/>
  <cols>
    <col min="1" max="1" width="12.42578125" customWidth="1"/>
    <col min="2" max="2" width="14.140625" bestFit="1" customWidth="1"/>
    <col min="3" max="3" width="10.85546875" bestFit="1" customWidth="1"/>
    <col min="4" max="4" width="25.42578125" bestFit="1" customWidth="1"/>
  </cols>
  <sheetData>
    <row r="1" spans="1:13" ht="15.75" thickBot="1"/>
    <row r="2" spans="1:13" ht="15" customHeight="1">
      <c r="C2" s="50" t="s">
        <v>43</v>
      </c>
      <c r="D2" s="51"/>
      <c r="E2" s="51"/>
      <c r="F2" s="51"/>
      <c r="G2" s="51"/>
      <c r="H2" s="52"/>
    </row>
    <row r="3" spans="1:13" ht="15" customHeight="1">
      <c r="C3" s="53"/>
      <c r="D3" s="54"/>
      <c r="E3" s="54"/>
      <c r="F3" s="54"/>
      <c r="G3" s="54"/>
      <c r="H3" s="55"/>
    </row>
    <row r="4" spans="1:13" ht="15.75" customHeight="1" thickBot="1">
      <c r="C4" s="56"/>
      <c r="D4" s="57"/>
      <c r="E4" s="57"/>
      <c r="F4" s="57"/>
      <c r="G4" s="57"/>
      <c r="H4" s="58"/>
    </row>
    <row r="6" spans="1:13" ht="15.75" thickBot="1"/>
    <row r="7" spans="1:13" ht="15.75" thickBot="1">
      <c r="A7" s="32" t="s">
        <v>26</v>
      </c>
      <c r="B7" s="33" t="s">
        <v>14</v>
      </c>
      <c r="C7" s="33" t="s">
        <v>18</v>
      </c>
      <c r="D7" s="34" t="s">
        <v>21</v>
      </c>
      <c r="F7" s="16"/>
      <c r="G7" s="17" t="s">
        <v>32</v>
      </c>
      <c r="H7" s="18" t="s">
        <v>33</v>
      </c>
      <c r="I7" s="18" t="s">
        <v>34</v>
      </c>
      <c r="J7" s="18" t="s">
        <v>35</v>
      </c>
      <c r="K7" s="18" t="s">
        <v>36</v>
      </c>
      <c r="L7" s="18" t="s">
        <v>37</v>
      </c>
      <c r="M7" s="19" t="s">
        <v>38</v>
      </c>
    </row>
    <row r="8" spans="1:13">
      <c r="A8" s="16" t="str">
        <f>RS11bis!AB251</f>
        <v>RS11_CS_1</v>
      </c>
      <c r="B8" s="16" t="str">
        <f>IF(RS11bis!K4=TRUE,"Quotidienne",IF(RS11bis!L4=TRUE,"Hebdomadaire",IF(RS11bis!M4=TRUE,"Mensuelle",IF(RS11bis!N4,"Tous les quarts",""))))</f>
        <v>Hebdomadaire</v>
      </c>
      <c r="C8" s="16" t="str">
        <f>IF(RS11bis!O4=TRUE,"Matin",IF(RS11bis!P4=TRUE,"Après-midi",IF(RS11bis!Q4=TRUE,"Nuit","")))</f>
        <v>Nuit</v>
      </c>
      <c r="D8" s="35" t="str">
        <f>IF(B8="Quotidienne","Tous les jours",CONCATENATE(RS11bis!AD251,RS11bis!AE251,RS11bis!AF251,RS11bis!AG251,RS11bis!AH251,RS11bis!AI251,RS11bis!AJ251))</f>
        <v xml:space="preserve">Samedi, </v>
      </c>
      <c r="F8" s="20" t="s">
        <v>29</v>
      </c>
      <c r="G8" s="21">
        <f>SUM(RS11bis!AM250,RS11bis!AM255,RS11bis!AM259)</f>
        <v>0</v>
      </c>
      <c r="H8" s="22">
        <f>SUM(RS11bis!AN250,RS11bis!AM255,RS11bis!AM259)</f>
        <v>1</v>
      </c>
      <c r="I8" s="22">
        <f>SUM(RS11bis!AO250,RS11bis!AM255,RS11bis!AM259)</f>
        <v>1</v>
      </c>
      <c r="J8" s="22">
        <f>SUM(RS11bis!AP250,RS11bis!AM255,RS11bis!AM259)</f>
        <v>0</v>
      </c>
      <c r="K8" s="22">
        <f>SUM(RS11bis!AQ250,RS11bis!AM255,RS11bis!AM259)</f>
        <v>0</v>
      </c>
      <c r="L8" s="22">
        <f>SUM(RS11bis!AR250,RS11bis!AM255,RS11bis!AM259)</f>
        <v>0</v>
      </c>
      <c r="M8" s="23">
        <f>SUM(RS11bis!AS250,RS11bis!AM255,RS11bis!AM259)</f>
        <v>0</v>
      </c>
    </row>
    <row r="9" spans="1:13">
      <c r="A9" s="16" t="str">
        <f>RS11bis!AB252</f>
        <v>RS11_CS_2</v>
      </c>
      <c r="B9" s="16" t="str">
        <f>IF(RS11bis!K5=TRUE,"Quotidienne",IF(RS11bis!L5=TRUE,"Hebdomadaire",IF(RS11bis!M5=TRUE,"Mensuelle",IF(RS11bis!N5,"Tous les quarts",""))))</f>
        <v>Hebdomadaire</v>
      </c>
      <c r="C9" s="16" t="str">
        <f>IF(RS11bis!O5=TRUE,"Matin",IF(RS11bis!P5=TRUE,"Après-midi",IF(RS11bis!Q5=TRUE,"Nuit","")))</f>
        <v>Nuit</v>
      </c>
      <c r="D9" s="35" t="str">
        <f>IF(B9="Quotidienne","Tous les jours",CONCATENATE(RS11bis!AD252,RS11bis!AE252,RS11bis!AF252,RS11bis!AG252,RS11bis!AH252,RS11bis!AI252,RS11bis!AJ252))</f>
        <v xml:space="preserve">Dimanche, </v>
      </c>
      <c r="F9" s="24" t="s">
        <v>30</v>
      </c>
      <c r="G9" s="25">
        <f>SUM(RS11bis!AM251,RS11bis!AM255,RS11bis!AM260)</f>
        <v>1</v>
      </c>
      <c r="H9" s="37">
        <f>SUM(RS11bis!AN251,RS11bis!AM255,RS11bis!AM260)</f>
        <v>1</v>
      </c>
      <c r="I9" s="37">
        <f>SUM(RS11bis!AO251,RS11bis!AM255,RS11bis!AM260)</f>
        <v>1</v>
      </c>
      <c r="J9" s="37">
        <f>SUM(RS11bis!AP251,RS11bis!AM255,RS11bis!AM260)</f>
        <v>0</v>
      </c>
      <c r="K9" s="37">
        <f>SUM(RS11bis!AQ251,RS11bis!AM255,RS11bis!AM260)</f>
        <v>1</v>
      </c>
      <c r="L9" s="37">
        <f>SUM(RS11bis!AR251,RS11bis!AM255,RS11bis!AM260)</f>
        <v>0</v>
      </c>
      <c r="M9" s="26">
        <f>SUM(RS11bis!AS251,RS11bis!AM255,RS11bis!AM260)</f>
        <v>0</v>
      </c>
    </row>
    <row r="10" spans="1:13" ht="15.75" thickBot="1">
      <c r="A10" s="16" t="str">
        <f>RS11bis!AB253</f>
        <v>RS11_CS_3</v>
      </c>
      <c r="B10" s="16" t="str">
        <f>IF(RS11bis!K6=TRUE,"Quotidienne",IF(RS11bis!L6=TRUE,"Hebdomadaire",IF(RS11bis!M6=TRUE,"Mensuelle",IF(RS11bis!N6,"Tous les quarts",""))))</f>
        <v>Hebdomadaire</v>
      </c>
      <c r="C10" s="16" t="str">
        <f>IF(RS11bis!O6=TRUE,"Matin",IF(RS11bis!P6=TRUE,"Après-midi",IF(RS11bis!Q6=TRUE,"Nuit","")))</f>
        <v>Nuit</v>
      </c>
      <c r="D10" s="35" t="str">
        <f>IF(B10="Quotidienne","Tous les jours",CONCATENATE(RS11bis!AD253,RS11bis!AE253,RS11bis!AF253,RS11bis!AG253,RS11bis!AH253,RS11bis!AI253,RS11bis!AJ253))</f>
        <v xml:space="preserve">Lundi, </v>
      </c>
      <c r="F10" s="27" t="s">
        <v>41</v>
      </c>
      <c r="G10" s="28">
        <f>SUM(RS11bis!AM252,RS11bis!AM255,RS11bis!AM261)</f>
        <v>2</v>
      </c>
      <c r="H10" s="29">
        <f>SUM(RS11bis!AN252,RS11bis!AM255,RS11bis!AM261)</f>
        <v>2</v>
      </c>
      <c r="I10" s="29">
        <f>SUM(RS11bis!AO252,RS11bis!AM255,RS11bis!AM261)</f>
        <v>1</v>
      </c>
      <c r="J10" s="29">
        <f>SUM(RS11bis!AP252,RS11bis!AM255,RS11bis!AM261)</f>
        <v>1</v>
      </c>
      <c r="K10" s="29">
        <f>SUM(RS11bis!AQ252,RS11bis!AM255,RS11bis!AM261)</f>
        <v>1</v>
      </c>
      <c r="L10" s="29">
        <f>SUM(RS11bis!AR252,RS11bis!AM255,RS11bis!AM261)</f>
        <v>2</v>
      </c>
      <c r="M10" s="30">
        <f>SUM(RS11bis!AS252,RS11bis!AM255,RS11bis!AM261)</f>
        <v>2</v>
      </c>
    </row>
    <row r="11" spans="1:13">
      <c r="A11" s="16" t="str">
        <f>RS11bis!AB254</f>
        <v>RS11_CM_4</v>
      </c>
      <c r="B11" s="16" t="str">
        <f>IF(RS11bis!K7=TRUE,"Quotidienne",IF(RS11bis!L7=TRUE,"Hebdomadaire",IF(RS11bis!M7=TRUE,"Mensuelle",IF(RS11bis!N7,"Tous les quarts",""))))</f>
        <v>Hebdomadaire</v>
      </c>
      <c r="C11" s="16" t="str">
        <f>IF(RS11bis!O7=TRUE,"Matin",IF(RS11bis!P7=TRUE,"Après-midi",IF(RS11bis!Q7=TRUE,"Nuit","")))</f>
        <v>Matin</v>
      </c>
      <c r="D11" s="35" t="str">
        <f>IF(B11="Quotidienne","Tous les jours",CONCATENATE(RS11bis!AD254,RS11bis!AE254,RS11bis!AF254,RS11bis!AG254,RS11bis!AH254,RS11bis!AI254,RS11bis!AJ254))</f>
        <v xml:space="preserve">Mardi, </v>
      </c>
    </row>
    <row r="12" spans="1:13">
      <c r="A12" s="16" t="str">
        <f>RS11bis!AB255</f>
        <v>RS11_CP_5</v>
      </c>
      <c r="B12" s="16" t="str">
        <f>IF(RS11bis!K8=TRUE,"Quotidienne",IF(RS11bis!L8=TRUE,"Hebdomadaire",IF(RS11bis!M8=TRUE,"Mensuelle",IF(RS11bis!N8,"Tous les quarts",""))))</f>
        <v>Hebdomadaire</v>
      </c>
      <c r="C12" s="16" t="str">
        <f>IF(RS11bis!O8=TRUE,"Matin",IF(RS11bis!P8=TRUE,"Après-midi",IF(RS11bis!Q8=TRUE,"Nuit","")))</f>
        <v>Après-midi</v>
      </c>
      <c r="D12" s="35" t="str">
        <f>IF(B12="Quotidienne","Tous les jours",CONCATENATE(RS11bis!AD255,RS11bis!AE255,RS11bis!AF255,RS11bis!AG255,RS11bis!AH255,RS11bis!AI255,RS11bis!AJ255))</f>
        <v xml:space="preserve">Mardi, </v>
      </c>
    </row>
    <row r="13" spans="1:13">
      <c r="A13" s="16" t="str">
        <f>RS11bis!AB256</f>
        <v>RS11_CS_6</v>
      </c>
      <c r="B13" s="16" t="str">
        <f>IF(RS11bis!K9=TRUE,"Quotidienne",IF(RS11bis!L9=TRUE,"Hebdomadaire",IF(RS11bis!M9=TRUE,"Mensuelle",IF(RS11bis!N9,"Tous les quarts",""))))</f>
        <v>Hebdomadaire</v>
      </c>
      <c r="C13" s="16" t="str">
        <f>IF(RS11bis!O9=TRUE,"Matin",IF(RS11bis!P9=TRUE,"Après-midi",IF(RS11bis!Q9=TRUE,"Nuit","")))</f>
        <v>Nuit</v>
      </c>
      <c r="D13" s="35" t="str">
        <f>IF(B13="Quotidienne","Tous les jours",CONCATENATE(RS11bis!AD256,RS11bis!AE256,RS11bis!AF256,RS11bis!AG256,RS11bis!AH256,RS11bis!AI256,RS11bis!AJ256))</f>
        <v xml:space="preserve">Mardi, </v>
      </c>
    </row>
    <row r="14" spans="1:13">
      <c r="A14" s="16" t="str">
        <f>RS11bis!AB257</f>
        <v>RS11_C5S_7</v>
      </c>
      <c r="B14" s="16" t="str">
        <f>IF(RS11bis!K10=TRUE,"Quotidienne",IF(RS11bis!L10=TRUE,"Hebdomadaire",IF(RS11bis!M10=TRUE,"Mensuelle",IF(RS11bis!N10,"Tous les quarts",""))))</f>
        <v>Hebdomadaire</v>
      </c>
      <c r="C14" s="16" t="str">
        <f>IF(RS11bis!O10=TRUE,"Matin",IF(RS11bis!P10=TRUE,"Après-midi",IF(RS11bis!Q10=TRUE,"Nuit","")))</f>
        <v>Matin</v>
      </c>
      <c r="D14" s="35" t="str">
        <f>IF(B14="Quotidienne","Tous les jours",CONCATENATE(RS11bis!AD257,RS11bis!AE257,RS11bis!AF257,RS11bis!AG257,RS11bis!AH257,RS11bis!AI257,RS11bis!AJ257))</f>
        <v xml:space="preserve">Mercredi, </v>
      </c>
    </row>
    <row r="15" spans="1:13">
      <c r="A15" s="16" t="str">
        <f>RS11bis!AB258</f>
        <v>RS11_C5S_8</v>
      </c>
      <c r="B15" s="16" t="str">
        <f>IF(RS11bis!K11=TRUE,"Quotidienne",IF(RS11bis!L11=TRUE,"Hebdomadaire",IF(RS11bis!M11=TRUE,"Mensuelle",IF(RS11bis!N11,"Tous les quarts",""))))</f>
        <v>Hebdomadaire</v>
      </c>
      <c r="C15" s="16" t="str">
        <f>IF(RS11bis!O11=TRUE,"Matin",IF(RS11bis!P11=TRUE,"Après-midi",IF(RS11bis!Q11=TRUE,"Nuit","")))</f>
        <v>Après-midi</v>
      </c>
      <c r="D15" s="35" t="str">
        <f>IF(B15="Quotidienne","Tous les jours",CONCATENATE(RS11bis!AD258,RS11bis!AE258,RS11bis!AF258,RS11bis!AG258,RS11bis!AH258,RS11bis!AI258,RS11bis!AJ258))</f>
        <v xml:space="preserve">Lundi, Mercredi, Vendredi, </v>
      </c>
    </row>
    <row r="16" spans="1:13">
      <c r="A16" s="16" t="str">
        <f>RS11bis!AB259</f>
        <v>RS11_C5S_9</v>
      </c>
      <c r="B16" s="16" t="str">
        <f>IF(RS11bis!K12=TRUE,"Quotidienne",IF(RS11bis!L12=TRUE,"Hebdomadaire",IF(RS11bis!M12=TRUE,"Mensuelle",IF(RS11bis!N12,"Tous les quarts",""))))</f>
        <v>Quotidienne</v>
      </c>
      <c r="C16" s="16" t="str">
        <f>IF(RS11bis!O12=TRUE,"Matin",IF(RS11bis!P12=TRUE,"Après-midi",IF(RS11bis!Q12=TRUE,"Nuit","")))</f>
        <v>Nuit</v>
      </c>
      <c r="D16" s="35" t="str">
        <f>IF(B16="Quotidienne","Tous les jours",CONCATENATE(RS11bis!AD259,RS11bis!AE259,RS11bis!AF259,RS11bis!AG259,RS11bis!AH259,RS11bis!AI259,RS11bis!AJ259))</f>
        <v>Tous les jours</v>
      </c>
    </row>
    <row r="17" spans="1:4">
      <c r="A17" s="16" t="str">
        <f>RS11bis!AB260</f>
        <v>RS11_0</v>
      </c>
      <c r="B17" s="16" t="str">
        <f>IF(RS11bis!K13=TRUE,"Quotidienne",IF(RS11bis!L13=TRUE,"Hebdomadaire",IF(RS11bis!M13=TRUE,"Mensuelle",IF(RS11bis!N13,"Tous les quarts",""))))</f>
        <v/>
      </c>
      <c r="C17" s="16" t="str">
        <f>IF(RS11bis!O13=TRUE,"Matin",IF(RS11bis!P13=TRUE,"Après-midi",IF(RS11bis!Q13=TRUE,"Nuit","")))</f>
        <v/>
      </c>
      <c r="D17" s="35" t="str">
        <f>IF(B17="Quotidienne","Tous les jours",CONCATENATE(RS11bis!AD260,RS11bis!AE260,RS11bis!AF260,RS11bis!AG260,RS11bis!AH260,RS11bis!AI260,RS11bis!AJ260))</f>
        <v/>
      </c>
    </row>
    <row r="18" spans="1:4">
      <c r="A18" s="16" t="str">
        <f>RS11bis!AB261</f>
        <v>RS11_0</v>
      </c>
      <c r="B18" s="16" t="str">
        <f>IF(RS11bis!K14=TRUE,"Quotidienne",IF(RS11bis!L14=TRUE,"Hebdomadaire",IF(RS11bis!M14=TRUE,"Mensuelle",IF(RS11bis!N14,"Tous les quarts",""))))</f>
        <v/>
      </c>
      <c r="C18" s="16" t="str">
        <f>IF(RS11bis!O14=TRUE,"Matin",IF(RS11bis!P14=TRUE,"Après-midi",IF(RS11bis!Q14=TRUE,"Nuit","")))</f>
        <v/>
      </c>
      <c r="D18" s="35" t="str">
        <f>IF(B18="Quotidienne","Tous les jours",CONCATENATE(RS11bis!AD261,RS11bis!AE261,RS11bis!AF261,RS11bis!AG261,RS11bis!AH261,RS11bis!AI261,RS11bis!AJ261))</f>
        <v/>
      </c>
    </row>
    <row r="19" spans="1:4">
      <c r="A19" s="16" t="str">
        <f>RS11bis!AB262</f>
        <v>RS11_0</v>
      </c>
      <c r="B19" s="16" t="str">
        <f>IF(RS11bis!K15=TRUE,"Quotidienne",IF(RS11bis!L15=TRUE,"Hebdomadaire",IF(RS11bis!M15=TRUE,"Mensuelle",IF(RS11bis!N15,"Tous les quarts",""))))</f>
        <v/>
      </c>
      <c r="C19" s="16" t="str">
        <f>IF(RS11bis!O15=TRUE,"Matin",IF(RS11bis!P15=TRUE,"Après-midi",IF(RS11bis!Q15=TRUE,"Nuit","")))</f>
        <v/>
      </c>
      <c r="D19" s="35" t="str">
        <f>IF(B19="Quotidienne","Tous les jours",CONCATENATE(RS11bis!AD262,RS11bis!AE262,RS11bis!AF262,RS11bis!AG262,RS11bis!AH262,RS11bis!AI262,RS11bis!AJ262))</f>
        <v/>
      </c>
    </row>
    <row r="20" spans="1:4">
      <c r="A20" s="16" t="str">
        <f>RS11bis!AB263</f>
        <v>RS11_0</v>
      </c>
      <c r="B20" s="16" t="str">
        <f>IF(RS11bis!K16=TRUE,"Quotidienne",IF(RS11bis!L16=TRUE,"Hebdomadaire",IF(RS11bis!M16=TRUE,"Mensuelle",IF(RS11bis!N16,"Tous les quarts",""))))</f>
        <v/>
      </c>
      <c r="C20" s="16" t="str">
        <f>IF(RS11bis!O16=TRUE,"Matin",IF(RS11bis!P16=TRUE,"Après-midi",IF(RS11bis!Q16=TRUE,"Nuit","")))</f>
        <v/>
      </c>
      <c r="D20" s="35" t="str">
        <f>IF(B20="Quotidienne","Tous les jours",CONCATENATE(RS11bis!AD263,RS11bis!AE263,RS11bis!AF263,RS11bis!AG263,RS11bis!AH263,RS11bis!AI263,RS11bis!AJ263))</f>
        <v/>
      </c>
    </row>
    <row r="21" spans="1:4">
      <c r="A21" s="16" t="str">
        <f>RS11bis!AB264</f>
        <v>RS11_0</v>
      </c>
      <c r="B21" s="16" t="str">
        <f>IF(RS11bis!K17=TRUE,"Quotidienne",IF(RS11bis!L17=TRUE,"Hebdomadaire",IF(RS11bis!M17=TRUE,"Mensuelle",IF(RS11bis!N17,"Tous les quarts",""))))</f>
        <v/>
      </c>
      <c r="C21" s="16" t="str">
        <f>IF(RS11bis!O17=TRUE,"Matin",IF(RS11bis!P17=TRUE,"Après-midi",IF(RS11bis!Q17=TRUE,"Nuit","")))</f>
        <v/>
      </c>
      <c r="D21" s="35" t="str">
        <f>IF(B21="Quotidienne","Tous les jours",CONCATENATE(RS11bis!AD264,RS11bis!AE264,RS11bis!AF264,RS11bis!AG264,RS11bis!AH264,RS11bis!AI264,RS11bis!AJ264))</f>
        <v/>
      </c>
    </row>
    <row r="22" spans="1:4">
      <c r="A22" s="16" t="str">
        <f>RS11bis!AB265</f>
        <v>RS11_0</v>
      </c>
      <c r="B22" s="16" t="str">
        <f>IF(RS11bis!K18=TRUE,"Quotidienne",IF(RS11bis!L18=TRUE,"Hebdomadaire",IF(RS11bis!M18=TRUE,"Mensuelle",IF(RS11bis!N18,"Tous les quarts",""))))</f>
        <v/>
      </c>
      <c r="C22" s="16" t="str">
        <f>IF(RS11bis!O18=TRUE,"Matin",IF(RS11bis!P18=TRUE,"Après-midi",IF(RS11bis!Q18=TRUE,"Nuit","")))</f>
        <v/>
      </c>
      <c r="D22" s="35" t="str">
        <f>IF(B22="Quotidienne","Tous les jours",CONCATENATE(RS11bis!AD265,RS11bis!AE265,RS11bis!AF265,RS11bis!AG265,RS11bis!AH265,RS11bis!AI265,RS11bis!AJ265))</f>
        <v/>
      </c>
    </row>
    <row r="23" spans="1:4">
      <c r="A23" s="16" t="str">
        <f>RS11bis!AB266</f>
        <v>RS11_0</v>
      </c>
      <c r="B23" s="16" t="str">
        <f>IF(RS11bis!K19=TRUE,"Quotidienne",IF(RS11bis!L19=TRUE,"Hebdomadaire",IF(RS11bis!M19=TRUE,"Mensuelle",IF(RS11bis!N19,"Tous les quarts",""))))</f>
        <v/>
      </c>
      <c r="C23" s="16" t="str">
        <f>IF(RS11bis!O19=TRUE,"Matin",IF(RS11bis!P19=TRUE,"Après-midi",IF(RS11bis!Q19=TRUE,"Nuit","")))</f>
        <v/>
      </c>
      <c r="D23" s="35" t="str">
        <f>IF(B23="Quotidienne","Tous les jours",CONCATENATE(RS11bis!AD266,RS11bis!AE266,RS11bis!AF266,RS11bis!AG266,RS11bis!AH266,RS11bis!AI266,RS11bis!AJ266))</f>
        <v/>
      </c>
    </row>
    <row r="24" spans="1:4">
      <c r="A24" s="16" t="str">
        <f>RS11bis!AB267</f>
        <v>RS11_0</v>
      </c>
      <c r="B24" s="16" t="str">
        <f>IF(RS11bis!K20=TRUE,"Quotidienne",IF(RS11bis!L20=TRUE,"Hebdomadaire",IF(RS11bis!M20=TRUE,"Mensuelle",IF(RS11bis!N20,"Tous les quarts",""))))</f>
        <v/>
      </c>
      <c r="C24" s="16" t="str">
        <f>IF(RS11bis!O20=TRUE,"Matin",IF(RS11bis!P20=TRUE,"Après-midi",IF(RS11bis!Q20=TRUE,"Nuit","")))</f>
        <v/>
      </c>
      <c r="D24" s="35" t="str">
        <f>IF(B24="Quotidienne","Tous les jours",CONCATENATE(RS11bis!AD267,RS11bis!AE267,RS11bis!AF267,RS11bis!AG267,RS11bis!AH267,RS11bis!AI267,RS11bis!AJ267))</f>
        <v/>
      </c>
    </row>
    <row r="25" spans="1:4">
      <c r="A25" s="16" t="str">
        <f>RS11bis!AB268</f>
        <v>RS11_0</v>
      </c>
      <c r="B25" s="16" t="str">
        <f>IF(RS11bis!K21=TRUE,"Quotidienne",IF(RS11bis!L21=TRUE,"Hebdomadaire",IF(RS11bis!M21=TRUE,"Mensuelle",IF(RS11bis!N21,"Tous les quarts",""))))</f>
        <v/>
      </c>
      <c r="C25" s="16" t="str">
        <f>IF(RS11bis!O21=TRUE,"Matin",IF(RS11bis!P21=TRUE,"Après-midi",IF(RS11bis!Q21=TRUE,"Nuit","")))</f>
        <v/>
      </c>
      <c r="D25" s="35" t="str">
        <f>IF(B25="Quotidienne","Tous les jours",CONCATENATE(RS11bis!AD268,RS11bis!AE268,RS11bis!AF268,RS11bis!AG268,RS11bis!AH268,RS11bis!AI268,RS11bis!AJ268))</f>
        <v/>
      </c>
    </row>
    <row r="26" spans="1:4">
      <c r="A26" s="16" t="str">
        <f>RS11bis!AB269</f>
        <v>RS11_0</v>
      </c>
      <c r="B26" s="16" t="str">
        <f>IF(RS11bis!K22=TRUE,"Quotidienne",IF(RS11bis!L22=TRUE,"Hebdomadaire",IF(RS11bis!M22=TRUE,"Mensuelle",IF(RS11bis!N22,"Tous les quarts",""))))</f>
        <v/>
      </c>
      <c r="C26" s="16" t="str">
        <f>IF(RS11bis!O22=TRUE,"Matin",IF(RS11bis!P22=TRUE,"Après-midi",IF(RS11bis!Q22=TRUE,"Nuit","")))</f>
        <v/>
      </c>
      <c r="D26" s="35" t="str">
        <f>IF(B26="Quotidienne","Tous les jours",CONCATENATE(RS11bis!AD269,RS11bis!AE269,RS11bis!AF269,RS11bis!AG269,RS11bis!AH269,RS11bis!AI269,RS11bis!AJ269))</f>
        <v/>
      </c>
    </row>
    <row r="27" spans="1:4">
      <c r="A27" s="16" t="str">
        <f>RS11bis!AB270</f>
        <v>RS11_0</v>
      </c>
      <c r="B27" s="16" t="str">
        <f>IF(RS11bis!K23=TRUE,"Quotidienne",IF(RS11bis!L23=TRUE,"Hebdomadaire",IF(RS11bis!M23=TRUE,"Mensuelle",IF(RS11bis!N23,"Tous les quarts",""))))</f>
        <v/>
      </c>
      <c r="C27" s="16" t="str">
        <f>IF(RS11bis!O23=TRUE,"Matin",IF(RS11bis!P23=TRUE,"Après-midi",IF(RS11bis!Q23=TRUE,"Nuit","")))</f>
        <v/>
      </c>
      <c r="D27" s="35" t="str">
        <f>IF(B27="Quotidienne","Tous les jours",CONCATENATE(RS11bis!AD270,RS11bis!AE270,RS11bis!AF270,RS11bis!AG270,RS11bis!AH270,RS11bis!AI270,RS11bis!AJ270))</f>
        <v/>
      </c>
    </row>
    <row r="28" spans="1:4">
      <c r="A28" s="16" t="str">
        <f>RS11bis!AB271</f>
        <v>RS11_0</v>
      </c>
      <c r="B28" s="16" t="str">
        <f>IF(RS11bis!K24=TRUE,"Quotidienne",IF(RS11bis!L24=TRUE,"Hebdomadaire",IF(RS11bis!M24=TRUE,"Mensuelle",IF(RS11bis!N24,"Tous les quarts",""))))</f>
        <v/>
      </c>
      <c r="C28" s="16" t="str">
        <f>IF(RS11bis!O24=TRUE,"Matin",IF(RS11bis!P24=TRUE,"Après-midi",IF(RS11bis!Q24=TRUE,"Nuit","")))</f>
        <v/>
      </c>
      <c r="D28" s="35" t="str">
        <f>IF(B28="Quotidienne","Tous les jours",CONCATENATE(RS11bis!AD271,RS11bis!AE271,RS11bis!AF271,RS11bis!AG271,RS11bis!AH271,RS11bis!AI271,RS11bis!AJ271))</f>
        <v/>
      </c>
    </row>
    <row r="29" spans="1:4">
      <c r="A29" s="16" t="str">
        <f>RS11bis!AB272</f>
        <v>RS11_0</v>
      </c>
      <c r="B29" s="16" t="str">
        <f>IF(RS11bis!K25=TRUE,"Quotidienne",IF(RS11bis!L25=TRUE,"Hebdomadaire",IF(RS11bis!M25=TRUE,"Mensuelle",IF(RS11bis!N25,"Tous les quarts",""))))</f>
        <v/>
      </c>
      <c r="C29" s="16" t="str">
        <f>IF(RS11bis!O25=TRUE,"Matin",IF(RS11bis!P25=TRUE,"Après-midi",IF(RS11bis!Q25=TRUE,"Nuit","")))</f>
        <v/>
      </c>
      <c r="D29" s="35" t="str">
        <f>IF(B29="Quotidienne","Tous les jours",CONCATENATE(RS11bis!AD272,RS11bis!AE272,RS11bis!AF272,RS11bis!AG272,RS11bis!AH272,RS11bis!AI272,RS11bis!AJ272))</f>
        <v/>
      </c>
    </row>
    <row r="30" spans="1:4">
      <c r="A30" s="16" t="str">
        <f>RS11bis!AB273</f>
        <v>RS11_0</v>
      </c>
      <c r="B30" s="16" t="str">
        <f>IF(RS11bis!K26=TRUE,"Quotidienne",IF(RS11bis!L26=TRUE,"Hebdomadaire",IF(RS11bis!M26=TRUE,"Mensuelle",IF(RS11bis!N26,"Tous les quarts",""))))</f>
        <v/>
      </c>
      <c r="C30" s="16" t="str">
        <f>IF(RS11bis!O26=TRUE,"Matin",IF(RS11bis!P26=TRUE,"Après-midi",IF(RS11bis!Q26=TRUE,"Nuit","")))</f>
        <v/>
      </c>
      <c r="D30" s="35" t="str">
        <f>IF(B30="Quotidienne","Tous les jours",CONCATENATE(RS11bis!AD273,RS11bis!AE273,RS11bis!AF273,RS11bis!AG273,RS11bis!AH273,RS11bis!AI273,RS11bis!AJ273))</f>
        <v/>
      </c>
    </row>
    <row r="31" spans="1:4">
      <c r="A31" s="16" t="str">
        <f>RS11bis!AB274</f>
        <v>RS11_0</v>
      </c>
      <c r="B31" s="16" t="str">
        <f>IF(RS11bis!K27=TRUE,"Quotidienne",IF(RS11bis!L27=TRUE,"Hebdomadaire",IF(RS11bis!M27=TRUE,"Mensuelle",IF(RS11bis!N27,"Tous les quarts",""))))</f>
        <v/>
      </c>
      <c r="C31" s="16" t="str">
        <f>IF(RS11bis!O27=TRUE,"Matin",IF(RS11bis!P27=TRUE,"Après-midi",IF(RS11bis!Q27=TRUE,"Nuit","")))</f>
        <v/>
      </c>
      <c r="D31" s="35" t="str">
        <f>IF(B31="Quotidienne","Tous les jours",CONCATENATE(RS11bis!AD274,RS11bis!AE274,RS11bis!AF274,RS11bis!AG274,RS11bis!AH274,RS11bis!AI274,RS11bis!AJ274))</f>
        <v/>
      </c>
    </row>
    <row r="32" spans="1:4">
      <c r="A32" s="16" t="str">
        <f>RS11bis!AB275</f>
        <v>RS11_0</v>
      </c>
      <c r="B32" s="16" t="str">
        <f>IF(RS11bis!K28=TRUE,"Quotidienne",IF(RS11bis!L28=TRUE,"Hebdomadaire",IF(RS11bis!M28=TRUE,"Mensuelle",IF(RS11bis!N28,"Tous les quarts",""))))</f>
        <v/>
      </c>
      <c r="C32" s="16" t="str">
        <f>IF(RS11bis!O28=TRUE,"Matin",IF(RS11bis!P28=TRUE,"Après-midi",IF(RS11bis!Q28=TRUE,"Nuit","")))</f>
        <v/>
      </c>
      <c r="D32" s="35" t="str">
        <f>IF(B32="Quotidienne","Tous les jours",CONCATENATE(RS11bis!AD275,RS11bis!AE275,RS11bis!AF275,RS11bis!AG275,RS11bis!AH275,RS11bis!AI275,RS11bis!AJ275))</f>
        <v/>
      </c>
    </row>
    <row r="33" spans="2:2">
      <c r="B33" s="16" t="str">
        <f>IF(RS11bis!K29=TRUE,"Quotidienne",IF(RS11bis!L29=TRUE,"Hebdomadaire",IF(RS11bis!M29=TRUE,"Mensuelle",IF(RS11bis!N29,"Tous les quarts",""))))</f>
        <v/>
      </c>
    </row>
    <row r="34" spans="2:2">
      <c r="B34" s="16" t="str">
        <f>IF(RS11bis!K30=TRUE,"Quotidienne",IF(RS11bis!L30=TRUE,"Hebdomadaire",IF(RS11bis!M30=TRUE,"Mensuelle",IF(RS11bis!N30,"Tous les quarts",""))))</f>
        <v/>
      </c>
    </row>
    <row r="35" spans="2:2">
      <c r="B35" s="16" t="str">
        <f>IF(RS11bis!K31=TRUE,"Quotidienne",IF(RS11bis!L31=TRUE,"Hebdomadaire",IF(RS11bis!M31=TRUE,"Mensuelle",IF(RS11bis!N31,"Tous les quarts",""))))</f>
        <v/>
      </c>
    </row>
    <row r="36" spans="2:2">
      <c r="B36" s="16" t="str">
        <f>IF(RS11bis!K32=TRUE,"Quotidienne",IF(RS11bis!L32=TRUE,"Hebdomadaire",IF(RS11bis!M32=TRUE,"Mensuelle",IF(RS11bis!N32,"Tous les quarts",""))))</f>
        <v/>
      </c>
    </row>
    <row r="37" spans="2:2">
      <c r="B37" s="16" t="str">
        <f>IF(RS11bis!K33=TRUE,"Quotidienne",IF(RS11bis!L33=TRUE,"Hebdomadaire",IF(RS11bis!M33=TRUE,"Mensuelle",IF(RS11bis!N33,"Tous les quarts",""))))</f>
        <v/>
      </c>
    </row>
    <row r="38" spans="2:2">
      <c r="B38" s="16" t="str">
        <f>IF(RS11bis!K34=TRUE,"Quotidienne",IF(RS11bis!L34=TRUE,"Hebdomadaire",IF(RS11bis!M34=TRUE,"Mensuelle",IF(RS11bis!N34,"Tous les quarts",""))))</f>
        <v/>
      </c>
    </row>
    <row r="39" spans="2:2">
      <c r="B39" s="16" t="str">
        <f>IF(RS11bis!K35=TRUE,"Quotidienne",IF(RS11bis!L35=TRUE,"Hebdomadaire",IF(RS11bis!M35=TRUE,"Mensuelle",IF(RS11bis!N35,"Tous les quarts",""))))</f>
        <v/>
      </c>
    </row>
    <row r="40" spans="2:2">
      <c r="B40" s="16" t="str">
        <f>IF(RS11bis!K36=TRUE,"Quotidienne",IF(RS11bis!L36=TRUE,"Hebdomadaire",IF(RS11bis!M36=TRUE,"Mensuelle",IF(RS11bis!N36,"Tous les quarts",""))))</f>
        <v/>
      </c>
    </row>
    <row r="41" spans="2:2">
      <c r="B41" s="16" t="str">
        <f>IF(RS11bis!K37=TRUE,"Quotidienne",IF(RS11bis!L37=TRUE,"Hebdomadaire",IF(RS11bis!M37=TRUE,"Mensuelle",IF(RS11bis!N37,"Tous les quarts",""))))</f>
        <v/>
      </c>
    </row>
    <row r="42" spans="2:2">
      <c r="B42" s="16" t="str">
        <f>IF(RS11bis!K38=TRUE,"Quotidienne",IF(RS11bis!L38=TRUE,"Hebdomadaire",IF(RS11bis!M38=TRUE,"Mensuelle",IF(RS11bis!N38,"Tous les quarts",""))))</f>
        <v/>
      </c>
    </row>
    <row r="43" spans="2:2">
      <c r="B43" s="16" t="str">
        <f>IF(RS11bis!K39=TRUE,"Quotidienne",IF(RS11bis!L39=TRUE,"Hebdomadaire",IF(RS11bis!M39=TRUE,"Mensuelle",IF(RS11bis!N39,"Tous les quarts",""))))</f>
        <v/>
      </c>
    </row>
    <row r="44" spans="2:2">
      <c r="B44" s="16" t="str">
        <f>IF(RS11bis!K40=TRUE,"Quotidienne",IF(RS11bis!L40=TRUE,"Hebdomadaire",IF(RS11bis!M40=TRUE,"Mensuelle",IF(RS11bis!N40,"Tous les quarts",""))))</f>
        <v/>
      </c>
    </row>
    <row r="45" spans="2:2">
      <c r="B45" s="16" t="str">
        <f>IF(RS11bis!K41=TRUE,"Quotidienne",IF(RS11bis!L41=TRUE,"Hebdomadaire",IF(RS11bis!M41=TRUE,"Mensuelle",IF(RS11bis!N41,"Tous les quarts",""))))</f>
        <v/>
      </c>
    </row>
    <row r="46" spans="2:2">
      <c r="B46" s="16" t="str">
        <f>IF(RS11bis!K42=TRUE,"Quotidienne",IF(RS11bis!L42=TRUE,"Hebdomadaire",IF(RS11bis!M42=TRUE,"Mensuelle",IF(RS11bis!N42,"Tous les quarts",""))))</f>
        <v/>
      </c>
    </row>
    <row r="47" spans="2:2">
      <c r="B47" s="16" t="str">
        <f>IF(RS11bis!K43=TRUE,"Quotidienne",IF(RS11bis!L43=TRUE,"Hebdomadaire",IF(RS11bis!M43=TRUE,"Mensuelle",IF(RS11bis!N43,"Tous les quarts",""))))</f>
        <v/>
      </c>
    </row>
    <row r="48" spans="2:2">
      <c r="B48" s="16" t="str">
        <f>IF(RS11bis!K44=TRUE,"Quotidienne",IF(RS11bis!L44=TRUE,"Hebdomadaire",IF(RS11bis!M44=TRUE,"Mensuelle",IF(RS11bis!N44,"Tous les quarts",""))))</f>
        <v/>
      </c>
    </row>
    <row r="49" spans="2:2">
      <c r="B49" s="16" t="str">
        <f>IF(RS11bis!K45=TRUE,"Quotidienne",IF(RS11bis!L45=TRUE,"Hebdomadaire",IF(RS11bis!M45=TRUE,"Mensuelle",IF(RS11bis!N45,"Tous les quarts",""))))</f>
        <v/>
      </c>
    </row>
    <row r="50" spans="2:2">
      <c r="B50" s="16" t="str">
        <f>IF(RS11bis!K46=TRUE,"Quotidienne",IF(RS11bis!L46=TRUE,"Hebdomadaire",IF(RS11bis!M46=TRUE,"Mensuelle",IF(RS11bis!N46,"Tous les quarts",""))))</f>
        <v/>
      </c>
    </row>
    <row r="51" spans="2:2">
      <c r="B51" s="16" t="str">
        <f>IF(RS11bis!K47=TRUE,"Quotidienne",IF(RS11bis!L47=TRUE,"Hebdomadaire",IF(RS11bis!M47=TRUE,"Mensuelle",IF(RS11bis!N47,"Tous les quarts",""))))</f>
        <v/>
      </c>
    </row>
    <row r="52" spans="2:2">
      <c r="B52" s="16" t="str">
        <f>IF(RS11bis!K48=TRUE,"Quotidienne",IF(RS11bis!L48=TRUE,"Hebdomadaire",IF(RS11bis!M48=TRUE,"Mensuelle",IF(RS11bis!N48,"Tous les quarts",""))))</f>
        <v/>
      </c>
    </row>
    <row r="53" spans="2:2">
      <c r="B53" s="16" t="str">
        <f>IF(RS11bis!K49=TRUE,"Quotidienne",IF(RS11bis!L49=TRUE,"Hebdomadaire",IF(RS11bis!M49=TRUE,"Mensuelle",IF(RS11bis!N49,"Tous les quarts",""))))</f>
        <v/>
      </c>
    </row>
    <row r="54" spans="2:2">
      <c r="B54" s="16" t="str">
        <f>IF(RS11bis!K50=TRUE,"Quotidienne",IF(RS11bis!L50=TRUE,"Hebdomadaire",IF(RS11bis!M50=TRUE,"Mensuelle",IF(RS11bis!N50,"Tous les quarts",""))))</f>
        <v/>
      </c>
    </row>
    <row r="55" spans="2:2">
      <c r="B55" s="16" t="str">
        <f>IF(RS11bis!K51=TRUE,"Quotidienne",IF(RS11bis!L51=TRUE,"Hebdomadaire",IF(RS11bis!M51=TRUE,"Mensuelle",IF(RS11bis!N51,"Tous les quarts",""))))</f>
        <v/>
      </c>
    </row>
    <row r="56" spans="2:2">
      <c r="B56" s="16" t="str">
        <f>IF(RS11bis!K52=TRUE,"Quotidienne",IF(RS11bis!L52=TRUE,"Hebdomadaire",IF(RS11bis!M52=TRUE,"Mensuelle",IF(RS11bis!N52,"Tous les quarts",""))))</f>
        <v/>
      </c>
    </row>
    <row r="57" spans="2:2">
      <c r="B57" s="16" t="str">
        <f>IF(RS11bis!K53=TRUE,"Quotidienne",IF(RS11bis!L53=TRUE,"Hebdomadaire",IF(RS11bis!M53=TRUE,"Mensuelle",IF(RS11bis!N53,"Tous les quarts",""))))</f>
        <v/>
      </c>
    </row>
    <row r="58" spans="2:2">
      <c r="B58" s="16" t="str">
        <f>IF(RS11bis!K54=TRUE,"Quotidienne",IF(RS11bis!L54=TRUE,"Hebdomadaire",IF(RS11bis!M54=TRUE,"Mensuelle",IF(RS11bis!N54,"Tous les quarts",""))))</f>
        <v/>
      </c>
    </row>
    <row r="59" spans="2:2">
      <c r="B59" s="16" t="str">
        <f>IF(RS11bis!K55=TRUE,"Quotidienne",IF(RS11bis!L55=TRUE,"Hebdomadaire",IF(RS11bis!M55=TRUE,"Mensuelle",IF(RS11bis!N55,"Tous les quarts",""))))</f>
        <v/>
      </c>
    </row>
    <row r="60" spans="2:2">
      <c r="B60" s="16" t="str">
        <f>IF(RS11bis!K56=TRUE,"Quotidienne",IF(RS11bis!L56=TRUE,"Hebdomadaire",IF(RS11bis!M56=TRUE,"Mensuelle",IF(RS11bis!N56,"Tous les quarts",""))))</f>
        <v/>
      </c>
    </row>
    <row r="61" spans="2:2">
      <c r="B61" s="16" t="str">
        <f>IF(RS11bis!K57=TRUE,"Quotidienne",IF(RS11bis!L57=TRUE,"Hebdomadaire",IF(RS11bis!M57=TRUE,"Mensuelle",IF(RS11bis!N57,"Tous les quarts",""))))</f>
        <v/>
      </c>
    </row>
    <row r="62" spans="2:2">
      <c r="B62" s="16" t="str">
        <f>IF(RS11bis!K58=TRUE,"Quotidienne",IF(RS11bis!L58=TRUE,"Hebdomadaire",IF(RS11bis!M58=TRUE,"Mensuelle",IF(RS11bis!N58,"Tous les quarts",""))))</f>
        <v/>
      </c>
    </row>
    <row r="63" spans="2:2">
      <c r="B63" s="16" t="str">
        <f>IF(RS11bis!K59=TRUE,"Quotidienne",IF(RS11bis!L59=TRUE,"Hebdomadaire",IF(RS11bis!M59=TRUE,"Mensuelle",IF(RS11bis!N59,"Tous les quarts",""))))</f>
        <v/>
      </c>
    </row>
    <row r="64" spans="2:2">
      <c r="B64" s="16" t="str">
        <f>IF(RS11bis!K60=TRUE,"Quotidienne",IF(RS11bis!L60=TRUE,"Hebdomadaire",IF(RS11bis!M60=TRUE,"Mensuelle",IF(RS11bis!N60,"Tous les quarts",""))))</f>
        <v/>
      </c>
    </row>
    <row r="65" spans="2:2">
      <c r="B65" s="16" t="str">
        <f>IF(RS11bis!K61=TRUE,"Quotidienne",IF(RS11bis!L61=TRUE,"Hebdomadaire",IF(RS11bis!M61=TRUE,"Mensuelle",IF(RS11bis!N61,"Tous les quarts",""))))</f>
        <v/>
      </c>
    </row>
    <row r="66" spans="2:2">
      <c r="B66" s="16" t="str">
        <f>IF(RS11bis!K62=TRUE,"Quotidienne",IF(RS11bis!L62=TRUE,"Hebdomadaire",IF(RS11bis!M62=TRUE,"Mensuelle",IF(RS11bis!N62,"Tous les quarts",""))))</f>
        <v/>
      </c>
    </row>
    <row r="67" spans="2:2">
      <c r="B67" s="16" t="str">
        <f>IF(RS11bis!K63=TRUE,"Quotidienne",IF(RS11bis!L63=TRUE,"Hebdomadaire",IF(RS11bis!M63=TRUE,"Mensuelle",IF(RS11bis!N63,"Tous les quarts",""))))</f>
        <v/>
      </c>
    </row>
    <row r="68" spans="2:2">
      <c r="B68" s="16" t="str">
        <f>IF(RS11bis!K64=TRUE,"Quotidienne",IF(RS11bis!L64=TRUE,"Hebdomadaire",IF(RS11bis!M64=TRUE,"Mensuelle",IF(RS11bis!N64,"Tous les quarts",""))))</f>
        <v/>
      </c>
    </row>
    <row r="69" spans="2:2">
      <c r="B69" s="16" t="str">
        <f>IF(RS11bis!K65=TRUE,"Quotidienne",IF(RS11bis!L65=TRUE,"Hebdomadaire",IF(RS11bis!M65=TRUE,"Mensuelle",IF(RS11bis!N65,"Tous les quarts",""))))</f>
        <v/>
      </c>
    </row>
    <row r="70" spans="2:2">
      <c r="B70" s="16" t="str">
        <f>IF(RS11bis!K66=TRUE,"Quotidienne",IF(RS11bis!L66=TRUE,"Hebdomadaire",IF(RS11bis!M66=TRUE,"Mensuelle",IF(RS11bis!N66,"Tous les quarts",""))))</f>
        <v/>
      </c>
    </row>
    <row r="71" spans="2:2">
      <c r="B71" s="16" t="str">
        <f>IF(RS11bis!K67=TRUE,"Quotidienne",IF(RS11bis!L67=TRUE,"Hebdomadaire",IF(RS11bis!M67=TRUE,"Mensuelle",IF(RS11bis!N67,"Tous les quarts",""))))</f>
        <v/>
      </c>
    </row>
    <row r="72" spans="2:2">
      <c r="B72" s="16" t="str">
        <f>IF(RS11bis!K68=TRUE,"Quotidienne",IF(RS11bis!L68=TRUE,"Hebdomadaire",IF(RS11bis!M68=TRUE,"Mensuelle",IF(RS11bis!N68,"Tous les quarts",""))))</f>
        <v/>
      </c>
    </row>
    <row r="73" spans="2:2">
      <c r="B73" s="16" t="str">
        <f>IF(RS11bis!K69=TRUE,"Quotidienne",IF(RS11bis!L69=TRUE,"Hebdomadaire",IF(RS11bis!M69=TRUE,"Mensuelle",IF(RS11bis!N69,"Tous les quarts",""))))</f>
        <v/>
      </c>
    </row>
    <row r="74" spans="2:2">
      <c r="B74" s="16" t="str">
        <f>IF(RS11bis!K70=TRUE,"Quotidienne",IF(RS11bis!L70=TRUE,"Hebdomadaire",IF(RS11bis!M70=TRUE,"Mensuelle",IF(RS11bis!N70,"Tous les quarts",""))))</f>
        <v/>
      </c>
    </row>
    <row r="75" spans="2:2">
      <c r="B75" s="16" t="str">
        <f>IF(RS11bis!K71=TRUE,"Quotidienne",IF(RS11bis!L71=TRUE,"Hebdomadaire",IF(RS11bis!M71=TRUE,"Mensuelle",IF(RS11bis!N71,"Tous les quarts",""))))</f>
        <v/>
      </c>
    </row>
    <row r="76" spans="2:2">
      <c r="B76" s="16" t="str">
        <f>IF(RS11bis!K72=TRUE,"Quotidienne",IF(RS11bis!L72=TRUE,"Hebdomadaire",IF(RS11bis!M72=TRUE,"Mensuelle",IF(RS11bis!N72,"Tous les quarts",""))))</f>
        <v/>
      </c>
    </row>
    <row r="77" spans="2:2">
      <c r="B77" s="16" t="str">
        <f>IF(RS11bis!K73=TRUE,"Quotidienne",IF(RS11bis!L73=TRUE,"Hebdomadaire",IF(RS11bis!M73=TRUE,"Mensuelle",IF(RS11bis!N73,"Tous les quarts",""))))</f>
        <v/>
      </c>
    </row>
    <row r="78" spans="2:2">
      <c r="B78" s="16" t="str">
        <f>IF(RS11bis!K74=TRUE,"Quotidienne",IF(RS11bis!L74=TRUE,"Hebdomadaire",IF(RS11bis!M74=TRUE,"Mensuelle",IF(RS11bis!N74,"Tous les quarts",""))))</f>
        <v/>
      </c>
    </row>
    <row r="79" spans="2:2">
      <c r="B79" s="16" t="str">
        <f>IF(RS11bis!K75=TRUE,"Quotidienne",IF(RS11bis!L75=TRUE,"Hebdomadaire",IF(RS11bis!M75=TRUE,"Mensuelle",IF(RS11bis!N75,"Tous les quarts",""))))</f>
        <v/>
      </c>
    </row>
    <row r="80" spans="2:2">
      <c r="B80" s="16" t="str">
        <f>IF(RS11bis!K76=TRUE,"Quotidienne",IF(RS11bis!L76=TRUE,"Hebdomadaire",IF(RS11bis!M76=TRUE,"Mensuelle",IF(RS11bis!N76,"Tous les quarts",""))))</f>
        <v/>
      </c>
    </row>
    <row r="81" spans="2:2">
      <c r="B81" s="16" t="str">
        <f>IF(RS11bis!K77=TRUE,"Quotidienne",IF(RS11bis!L77=TRUE,"Hebdomadaire",IF(RS11bis!M77=TRUE,"Mensuelle",IF(RS11bis!N77,"Tous les quarts",""))))</f>
        <v/>
      </c>
    </row>
    <row r="82" spans="2:2">
      <c r="B82" s="16" t="str">
        <f>IF(RS11bis!K78=TRUE,"Quotidienne",IF(RS11bis!L78=TRUE,"Hebdomadaire",IF(RS11bis!M78=TRUE,"Mensuelle",IF(RS11bis!N78,"Tous les quarts",""))))</f>
        <v/>
      </c>
    </row>
    <row r="83" spans="2:2">
      <c r="B83" s="16" t="str">
        <f>IF(RS11bis!K79=TRUE,"Quotidienne",IF(RS11bis!L79=TRUE,"Hebdomadaire",IF(RS11bis!M79=TRUE,"Mensuelle",IF(RS11bis!N79,"Tous les quarts",""))))</f>
        <v/>
      </c>
    </row>
    <row r="84" spans="2:2">
      <c r="B84" s="16" t="str">
        <f>IF(RS11bis!K80=TRUE,"Quotidienne",IF(RS11bis!L80=TRUE,"Hebdomadaire",IF(RS11bis!M80=TRUE,"Mensuelle",IF(RS11bis!N80,"Tous les quarts",""))))</f>
        <v/>
      </c>
    </row>
    <row r="85" spans="2:2">
      <c r="B85" s="16" t="str">
        <f>IF(RS11bis!K81=TRUE,"Quotidienne",IF(RS11bis!L81=TRUE,"Hebdomadaire",IF(RS11bis!M81=TRUE,"Mensuelle",IF(RS11bis!N81,"Tous les quarts",""))))</f>
        <v/>
      </c>
    </row>
    <row r="86" spans="2:2">
      <c r="B86" s="16" t="str">
        <f>IF(RS11bis!K82=TRUE,"Quotidienne",IF(RS11bis!L82=TRUE,"Hebdomadaire",IF(RS11bis!M82=TRUE,"Mensuelle",IF(RS11bis!N82,"Tous les quarts",""))))</f>
        <v/>
      </c>
    </row>
    <row r="87" spans="2:2">
      <c r="B87" s="16" t="str">
        <f>IF(RS11bis!K83=TRUE,"Quotidienne",IF(RS11bis!L83=TRUE,"Hebdomadaire",IF(RS11bis!M83=TRUE,"Mensuelle",IF(RS11bis!N83,"Tous les quarts",""))))</f>
        <v/>
      </c>
    </row>
    <row r="88" spans="2:2">
      <c r="B88" s="16" t="str">
        <f>IF(RS11bis!K84=TRUE,"Quotidienne",IF(RS11bis!L84=TRUE,"Hebdomadaire",IF(RS11bis!M84=TRUE,"Mensuelle",IF(RS11bis!N84,"Tous les quarts",""))))</f>
        <v/>
      </c>
    </row>
    <row r="89" spans="2:2">
      <c r="B89" s="16" t="str">
        <f>IF(RS11bis!K85=TRUE,"Quotidienne",IF(RS11bis!L85=TRUE,"Hebdomadaire",IF(RS11bis!M85=TRUE,"Mensuelle",IF(RS11bis!N85,"Tous les quarts",""))))</f>
        <v/>
      </c>
    </row>
    <row r="90" spans="2:2">
      <c r="B90" s="16" t="str">
        <f>IF(RS11bis!K86=TRUE,"Quotidienne",IF(RS11bis!L86=TRUE,"Hebdomadaire",IF(RS11bis!M86=TRUE,"Mensuelle",IF(RS11bis!N86,"Tous les quarts",""))))</f>
        <v/>
      </c>
    </row>
    <row r="91" spans="2:2">
      <c r="B91" s="16" t="str">
        <f>IF(RS11bis!K87=TRUE,"Quotidienne",IF(RS11bis!L87=TRUE,"Hebdomadaire",IF(RS11bis!M87=TRUE,"Mensuelle",IF(RS11bis!N87,"Tous les quarts",""))))</f>
        <v/>
      </c>
    </row>
    <row r="92" spans="2:2">
      <c r="B92" s="16" t="str">
        <f>IF(RS11bis!K88=TRUE,"Quotidienne",IF(RS11bis!L88=TRUE,"Hebdomadaire",IF(RS11bis!M88=TRUE,"Mensuelle",IF(RS11bis!N88,"Tous les quarts",""))))</f>
        <v/>
      </c>
    </row>
    <row r="93" spans="2:2">
      <c r="B93" s="16" t="str">
        <f>IF(RS11bis!K89=TRUE,"Quotidienne",IF(RS11bis!L89=TRUE,"Hebdomadaire",IF(RS11bis!M89=TRUE,"Mensuelle",IF(RS11bis!N89,"Tous les quarts",""))))</f>
        <v/>
      </c>
    </row>
    <row r="94" spans="2:2">
      <c r="B94" s="16" t="str">
        <f>IF(RS11bis!K90=TRUE,"Quotidienne",IF(RS11bis!L90=TRUE,"Hebdomadaire",IF(RS11bis!M90=TRUE,"Mensuelle",IF(RS11bis!N90,"Tous les quarts",""))))</f>
        <v/>
      </c>
    </row>
    <row r="95" spans="2:2">
      <c r="B95" s="16" t="str">
        <f>IF(RS11bis!K91=TRUE,"Quotidienne",IF(RS11bis!L91=TRUE,"Hebdomadaire",IF(RS11bis!M91=TRUE,"Mensuelle",IF(RS11bis!N91,"Tous les quarts",""))))</f>
        <v/>
      </c>
    </row>
    <row r="96" spans="2:2">
      <c r="B96" s="16" t="str">
        <f>IF(RS11bis!K92=TRUE,"Quotidienne",IF(RS11bis!L92=TRUE,"Hebdomadaire",IF(RS11bis!M92=TRUE,"Mensuelle",IF(RS11bis!N92,"Tous les quarts",""))))</f>
        <v/>
      </c>
    </row>
    <row r="97" spans="2:2">
      <c r="B97" s="16" t="str">
        <f>IF(RS11bis!K93=TRUE,"Quotidienne",IF(RS11bis!L93=TRUE,"Hebdomadaire",IF(RS11bis!M93=TRUE,"Mensuelle",IF(RS11bis!N93,"Tous les quarts",""))))</f>
        <v/>
      </c>
    </row>
    <row r="98" spans="2:2">
      <c r="B98" s="16" t="str">
        <f>IF(RS11bis!K94=TRUE,"Quotidienne",IF(RS11bis!L94=TRUE,"Hebdomadaire",IF(RS11bis!M94=TRUE,"Mensuelle",IF(RS11bis!N94,"Tous les quarts",""))))</f>
        <v/>
      </c>
    </row>
    <row r="99" spans="2:2">
      <c r="B99" s="16" t="str">
        <f>IF(RS11bis!K95=TRUE,"Quotidienne",IF(RS11bis!L95=TRUE,"Hebdomadaire",IF(RS11bis!M95=TRUE,"Mensuelle",IF(RS11bis!N95,"Tous les quarts",""))))</f>
        <v/>
      </c>
    </row>
    <row r="100" spans="2:2">
      <c r="B100" s="16" t="str">
        <f>IF(RS11bis!K96=TRUE,"Quotidienne",IF(RS11bis!L96=TRUE,"Hebdomadaire",IF(RS11bis!M96=TRUE,"Mensuelle",IF(RS11bis!N96,"Tous les quarts",""))))</f>
        <v/>
      </c>
    </row>
    <row r="101" spans="2:2">
      <c r="B101" s="16" t="str">
        <f>IF(RS11bis!K97=TRUE,"Quotidienne",IF(RS11bis!L97=TRUE,"Hebdomadaire",IF(RS11bis!M97=TRUE,"Mensuelle",IF(RS11bis!N97,"Tous les quarts",""))))</f>
        <v/>
      </c>
    </row>
    <row r="102" spans="2:2">
      <c r="B102" s="16" t="str">
        <f>IF(RS11bis!K98=TRUE,"Quotidienne",IF(RS11bis!L98=TRUE,"Hebdomadaire",IF(RS11bis!M98=TRUE,"Mensuelle",IF(RS11bis!N98,"Tous les quarts",""))))</f>
        <v/>
      </c>
    </row>
    <row r="103" spans="2:2">
      <c r="B103" s="16" t="str">
        <f>IF(RS11bis!K99=TRUE,"Quotidienne",IF(RS11bis!L99=TRUE,"Hebdomadaire",IF(RS11bis!M99=TRUE,"Mensuelle",IF(RS11bis!N99,"Tous les quarts",""))))</f>
        <v/>
      </c>
    </row>
    <row r="104" spans="2:2">
      <c r="B104" s="16" t="str">
        <f>IF(RS11bis!K100=TRUE,"Quotidienne",IF(RS11bis!L100=TRUE,"Hebdomadaire",IF(RS11bis!M100=TRUE,"Mensuelle",IF(RS11bis!N100,"Tous les quarts",""))))</f>
        <v/>
      </c>
    </row>
    <row r="105" spans="2:2">
      <c r="B105" s="16" t="str">
        <f>IF(RS11bis!K101=TRUE,"Quotidienne",IF(RS11bis!L101=TRUE,"Hebdomadaire",IF(RS11bis!M101=TRUE,"Mensuelle",IF(RS11bis!N101,"Tous les quarts",""))))</f>
        <v/>
      </c>
    </row>
    <row r="106" spans="2:2">
      <c r="B106" s="16" t="str">
        <f>IF(RS11bis!K102=TRUE,"Quotidienne",IF(RS11bis!L102=TRUE,"Hebdomadaire",IF(RS11bis!M102=TRUE,"Mensuelle",IF(RS11bis!N102,"Tous les quarts",""))))</f>
        <v/>
      </c>
    </row>
    <row r="107" spans="2:2">
      <c r="B107" s="16" t="str">
        <f>IF(RS11bis!K103=TRUE,"Quotidienne",IF(RS11bis!L103=TRUE,"Hebdomadaire",IF(RS11bis!M103=TRUE,"Mensuelle",IF(RS11bis!N103,"Tous les quarts",""))))</f>
        <v/>
      </c>
    </row>
    <row r="108" spans="2:2">
      <c r="B108" s="16" t="str">
        <f>IF(RS11bis!K104=TRUE,"Quotidienne",IF(RS11bis!L104=TRUE,"Hebdomadaire",IF(RS11bis!M104=TRUE,"Mensuelle",IF(RS11bis!N104,"Tous les quarts",""))))</f>
        <v/>
      </c>
    </row>
    <row r="109" spans="2:2">
      <c r="B109" s="16" t="str">
        <f>IF(RS11bis!K105=TRUE,"Quotidienne",IF(RS11bis!L105=TRUE,"Hebdomadaire",IF(RS11bis!M105=TRUE,"Mensuelle",IF(RS11bis!N105,"Tous les quarts",""))))</f>
        <v/>
      </c>
    </row>
    <row r="110" spans="2:2">
      <c r="B110" s="16" t="str">
        <f>IF(RS11bis!K106=TRUE,"Quotidienne",IF(RS11bis!L106=TRUE,"Hebdomadaire",IF(RS11bis!M106=TRUE,"Mensuelle",IF(RS11bis!N106,"Tous les quarts",""))))</f>
        <v/>
      </c>
    </row>
    <row r="111" spans="2:2">
      <c r="B111" s="16" t="str">
        <f>IF(RS11bis!K107=TRUE,"Quotidienne",IF(RS11bis!L107=TRUE,"Hebdomadaire",IF(RS11bis!M107=TRUE,"Mensuelle",IF(RS11bis!N107,"Tous les quarts",""))))</f>
        <v/>
      </c>
    </row>
    <row r="112" spans="2:2">
      <c r="B112" s="16" t="str">
        <f>IF(RS11bis!K108=TRUE,"Quotidienne",IF(RS11bis!L108=TRUE,"Hebdomadaire",IF(RS11bis!M108=TRUE,"Mensuelle",IF(RS11bis!N108,"Tous les quarts",""))))</f>
        <v/>
      </c>
    </row>
    <row r="113" spans="2:2">
      <c r="B113" s="16" t="str">
        <f>IF(RS11bis!K109=TRUE,"Quotidienne",IF(RS11bis!L109=TRUE,"Hebdomadaire",IF(RS11bis!M109=TRUE,"Mensuelle",IF(RS11bis!N109,"Tous les quarts",""))))</f>
        <v/>
      </c>
    </row>
    <row r="114" spans="2:2">
      <c r="B114" s="16" t="str">
        <f>IF(RS11bis!K110=TRUE,"Quotidienne",IF(RS11bis!L110=TRUE,"Hebdomadaire",IF(RS11bis!M110=TRUE,"Mensuelle",IF(RS11bis!N110,"Tous les quarts",""))))</f>
        <v/>
      </c>
    </row>
    <row r="115" spans="2:2">
      <c r="B115" s="16" t="str">
        <f>IF(RS11bis!K111=TRUE,"Quotidienne",IF(RS11bis!L111=TRUE,"Hebdomadaire",IF(RS11bis!M111=TRUE,"Mensuelle",IF(RS11bis!N111,"Tous les quarts",""))))</f>
        <v/>
      </c>
    </row>
    <row r="116" spans="2:2">
      <c r="B116" s="16" t="str">
        <f>IF(RS11bis!K112=TRUE,"Quotidienne",IF(RS11bis!L112=TRUE,"Hebdomadaire",IF(RS11bis!M112=TRUE,"Mensuelle",IF(RS11bis!N112,"Tous les quarts",""))))</f>
        <v/>
      </c>
    </row>
    <row r="117" spans="2:2">
      <c r="B117" s="16" t="str">
        <f>IF(RS11bis!K113=TRUE,"Quotidienne",IF(RS11bis!L113=TRUE,"Hebdomadaire",IF(RS11bis!M113=TRUE,"Mensuelle",IF(RS11bis!N113,"Tous les quarts",""))))</f>
        <v/>
      </c>
    </row>
    <row r="118" spans="2:2">
      <c r="B118" s="16" t="str">
        <f>IF(RS11bis!K114=TRUE,"Quotidienne",IF(RS11bis!L114=TRUE,"Hebdomadaire",IF(RS11bis!M114=TRUE,"Mensuelle",IF(RS11bis!N114,"Tous les quarts",""))))</f>
        <v/>
      </c>
    </row>
    <row r="119" spans="2:2">
      <c r="B119" s="16" t="str">
        <f>IF(RS11bis!K115=TRUE,"Quotidienne",IF(RS11bis!L115=TRUE,"Hebdomadaire",IF(RS11bis!M115=TRUE,"Mensuelle",IF(RS11bis!N115,"Tous les quarts",""))))</f>
        <v/>
      </c>
    </row>
    <row r="120" spans="2:2">
      <c r="B120" s="16" t="str">
        <f>IF(RS11bis!K116=TRUE,"Quotidienne",IF(RS11bis!L116=TRUE,"Hebdomadaire",IF(RS11bis!M116=TRUE,"Mensuelle",IF(RS11bis!N116,"Tous les quarts",""))))</f>
        <v/>
      </c>
    </row>
    <row r="121" spans="2:2">
      <c r="B121" s="16" t="str">
        <f>IF(RS11bis!K117=TRUE,"Quotidienne",IF(RS11bis!L117=TRUE,"Hebdomadaire",IF(RS11bis!M117=TRUE,"Mensuelle",IF(RS11bis!N117,"Tous les quarts",""))))</f>
        <v/>
      </c>
    </row>
    <row r="122" spans="2:2">
      <c r="B122" s="16" t="str">
        <f>IF(RS11bis!K118=TRUE,"Quotidienne",IF(RS11bis!L118=TRUE,"Hebdomadaire",IF(RS11bis!M118=TRUE,"Mensuelle",IF(RS11bis!N118,"Tous les quarts",""))))</f>
        <v/>
      </c>
    </row>
    <row r="123" spans="2:2">
      <c r="B123" s="16" t="str">
        <f>IF(RS11bis!K119=TRUE,"Quotidienne",IF(RS11bis!L119=TRUE,"Hebdomadaire",IF(RS11bis!M119=TRUE,"Mensuelle",IF(RS11bis!N119,"Tous les quarts",""))))</f>
        <v/>
      </c>
    </row>
    <row r="124" spans="2:2">
      <c r="B124" s="16" t="str">
        <f>IF(RS11bis!K120=TRUE,"Quotidienne",IF(RS11bis!L120=TRUE,"Hebdomadaire",IF(RS11bis!M120=TRUE,"Mensuelle",IF(RS11bis!N120,"Tous les quarts",""))))</f>
        <v/>
      </c>
    </row>
    <row r="125" spans="2:2">
      <c r="B125" s="16" t="str">
        <f>IF(RS11bis!K121=TRUE,"Quotidienne",IF(RS11bis!L121=TRUE,"Hebdomadaire",IF(RS11bis!M121=TRUE,"Mensuelle",IF(RS11bis!N121,"Tous les quarts",""))))</f>
        <v/>
      </c>
    </row>
    <row r="126" spans="2:2">
      <c r="B126" s="16" t="str">
        <f>IF(RS11bis!K122=TRUE,"Quotidienne",IF(RS11bis!L122=TRUE,"Hebdomadaire",IF(RS11bis!M122=TRUE,"Mensuelle",IF(RS11bis!N122,"Tous les quarts",""))))</f>
        <v/>
      </c>
    </row>
    <row r="127" spans="2:2">
      <c r="B127" s="16" t="str">
        <f>IF(RS11bis!K123=TRUE,"Quotidienne",IF(RS11bis!L123=TRUE,"Hebdomadaire",IF(RS11bis!M123=TRUE,"Mensuelle",IF(RS11bis!N123,"Tous les quarts",""))))</f>
        <v/>
      </c>
    </row>
    <row r="128" spans="2:2">
      <c r="B128" s="16" t="str">
        <f>IF(RS11bis!K124=TRUE,"Quotidienne",IF(RS11bis!L124=TRUE,"Hebdomadaire",IF(RS11bis!M124=TRUE,"Mensuelle",IF(RS11bis!N124,"Tous les quarts",""))))</f>
        <v/>
      </c>
    </row>
    <row r="129" spans="2:2">
      <c r="B129" s="16" t="str">
        <f>IF(RS11bis!K125=TRUE,"Quotidienne",IF(RS11bis!L125=TRUE,"Hebdomadaire",IF(RS11bis!M125=TRUE,"Mensuelle",IF(RS11bis!N125,"Tous les quarts",""))))</f>
        <v/>
      </c>
    </row>
    <row r="130" spans="2:2">
      <c r="B130" s="16" t="str">
        <f>IF(RS11bis!K126=TRUE,"Quotidienne",IF(RS11bis!L126=TRUE,"Hebdomadaire",IF(RS11bis!M126=TRUE,"Mensuelle",IF(RS11bis!N126,"Tous les quarts",""))))</f>
        <v/>
      </c>
    </row>
    <row r="131" spans="2:2">
      <c r="B131" s="16" t="str">
        <f>IF(RS11bis!K127=TRUE,"Quotidienne",IF(RS11bis!L127=TRUE,"Hebdomadaire",IF(RS11bis!M127=TRUE,"Mensuelle",IF(RS11bis!N127,"Tous les quarts",""))))</f>
        <v/>
      </c>
    </row>
    <row r="132" spans="2:2">
      <c r="B132" s="16" t="str">
        <f>IF(RS11bis!K128=TRUE,"Quotidienne",IF(RS11bis!L128=TRUE,"Hebdomadaire",IF(RS11bis!M128=TRUE,"Mensuelle",IF(RS11bis!N128,"Tous les quarts",""))))</f>
        <v/>
      </c>
    </row>
    <row r="133" spans="2:2">
      <c r="B133" s="16" t="str">
        <f>IF(RS11bis!K129=TRUE,"Quotidienne",IF(RS11bis!L129=TRUE,"Hebdomadaire",IF(RS11bis!M129=TRUE,"Mensuelle",IF(RS11bis!N129,"Tous les quarts",""))))</f>
        <v/>
      </c>
    </row>
    <row r="134" spans="2:2">
      <c r="B134" s="16" t="str">
        <f>IF(RS11bis!K130=TRUE,"Quotidienne",IF(RS11bis!L130=TRUE,"Hebdomadaire",IF(RS11bis!M130=TRUE,"Mensuelle",IF(RS11bis!N130,"Tous les quarts",""))))</f>
        <v/>
      </c>
    </row>
    <row r="135" spans="2:2">
      <c r="B135" s="16" t="str">
        <f>IF(RS11bis!K131=TRUE,"Quotidienne",IF(RS11bis!L131=TRUE,"Hebdomadaire",IF(RS11bis!M131=TRUE,"Mensuelle",IF(RS11bis!N131,"Tous les quarts",""))))</f>
        <v/>
      </c>
    </row>
    <row r="136" spans="2:2">
      <c r="B136" s="16" t="str">
        <f>IF(RS11bis!K132=TRUE,"Quotidienne",IF(RS11bis!L132=TRUE,"Hebdomadaire",IF(RS11bis!M132=TRUE,"Mensuelle",IF(RS11bis!N132,"Tous les quarts",""))))</f>
        <v/>
      </c>
    </row>
    <row r="137" spans="2:2">
      <c r="B137" s="16" t="str">
        <f>IF(RS11bis!K133=TRUE,"Quotidienne",IF(RS11bis!L133=TRUE,"Hebdomadaire",IF(RS11bis!M133=TRUE,"Mensuelle",IF(RS11bis!N133,"Tous les quarts",""))))</f>
        <v/>
      </c>
    </row>
    <row r="138" spans="2:2">
      <c r="B138" s="16" t="str">
        <f>IF(RS11bis!K134=TRUE,"Quotidienne",IF(RS11bis!L134=TRUE,"Hebdomadaire",IF(RS11bis!M134=TRUE,"Mensuelle",IF(RS11bis!N134,"Tous les quarts",""))))</f>
        <v/>
      </c>
    </row>
    <row r="139" spans="2:2">
      <c r="B139" s="16" t="str">
        <f>IF(RS11bis!K135=TRUE,"Quotidienne",IF(RS11bis!L135=TRUE,"Hebdomadaire",IF(RS11bis!M135=TRUE,"Mensuelle",IF(RS11bis!N135,"Tous les quarts",""))))</f>
        <v/>
      </c>
    </row>
    <row r="140" spans="2:2">
      <c r="B140" s="16" t="str">
        <f>IF(RS11bis!K136=TRUE,"Quotidienne",IF(RS11bis!L136=TRUE,"Hebdomadaire",IF(RS11bis!M136=TRUE,"Mensuelle",IF(RS11bis!N136,"Tous les quarts",""))))</f>
        <v/>
      </c>
    </row>
    <row r="141" spans="2:2">
      <c r="B141" s="16" t="str">
        <f>IF(RS11bis!K137=TRUE,"Quotidienne",IF(RS11bis!L137=TRUE,"Hebdomadaire",IF(RS11bis!M137=TRUE,"Mensuelle",IF(RS11bis!N137,"Tous les quarts",""))))</f>
        <v/>
      </c>
    </row>
    <row r="142" spans="2:2">
      <c r="B142" s="16" t="str">
        <f>IF(RS11bis!K138=TRUE,"Quotidienne",IF(RS11bis!L138=TRUE,"Hebdomadaire",IF(RS11bis!M138=TRUE,"Mensuelle",IF(RS11bis!N138,"Tous les quarts",""))))</f>
        <v/>
      </c>
    </row>
    <row r="143" spans="2:2">
      <c r="B143" s="16" t="str">
        <f>IF(RS11bis!K139=TRUE,"Quotidienne",IF(RS11bis!L139=TRUE,"Hebdomadaire",IF(RS11bis!M139=TRUE,"Mensuelle",IF(RS11bis!N139,"Tous les quarts",""))))</f>
        <v/>
      </c>
    </row>
    <row r="144" spans="2:2">
      <c r="B144" s="16" t="str">
        <f>IF(RS11bis!K140=TRUE,"Quotidienne",IF(RS11bis!L140=TRUE,"Hebdomadaire",IF(RS11bis!M140=TRUE,"Mensuelle",IF(RS11bis!N140,"Tous les quarts",""))))</f>
        <v/>
      </c>
    </row>
    <row r="145" spans="2:2">
      <c r="B145" s="16" t="str">
        <f>IF(RS11bis!K141=TRUE,"Quotidienne",IF(RS11bis!L141=TRUE,"Hebdomadaire",IF(RS11bis!M141=TRUE,"Mensuelle",IF(RS11bis!N141,"Tous les quarts",""))))</f>
        <v/>
      </c>
    </row>
    <row r="146" spans="2:2">
      <c r="B146" s="16" t="str">
        <f>IF(RS11bis!K142=TRUE,"Quotidienne",IF(RS11bis!L142=TRUE,"Hebdomadaire",IF(RS11bis!M142=TRUE,"Mensuelle",IF(RS11bis!N142,"Tous les quarts",""))))</f>
        <v/>
      </c>
    </row>
    <row r="147" spans="2:2">
      <c r="B147" s="16" t="str">
        <f>IF(RS11bis!K143=TRUE,"Quotidienne",IF(RS11bis!L143=TRUE,"Hebdomadaire",IF(RS11bis!M143=TRUE,"Mensuelle",IF(RS11bis!N143,"Tous les quarts",""))))</f>
        <v/>
      </c>
    </row>
    <row r="148" spans="2:2">
      <c r="B148" s="16" t="str">
        <f>IF(RS11bis!K144=TRUE,"Quotidienne",IF(RS11bis!L144=TRUE,"Hebdomadaire",IF(RS11bis!M144=TRUE,"Mensuelle",IF(RS11bis!N144,"Tous les quarts",""))))</f>
        <v/>
      </c>
    </row>
    <row r="149" spans="2:2">
      <c r="B149" s="16" t="str">
        <f>IF(RS11bis!K145=TRUE,"Quotidienne",IF(RS11bis!L145=TRUE,"Hebdomadaire",IF(RS11bis!M145=TRUE,"Mensuelle",IF(RS11bis!N145,"Tous les quarts",""))))</f>
        <v/>
      </c>
    </row>
    <row r="150" spans="2:2">
      <c r="B150" s="16" t="str">
        <f>IF(RS11bis!K146=TRUE,"Quotidienne",IF(RS11bis!L146=TRUE,"Hebdomadaire",IF(RS11bis!M146=TRUE,"Mensuelle",IF(RS11bis!N146,"Tous les quarts",""))))</f>
        <v/>
      </c>
    </row>
    <row r="151" spans="2:2">
      <c r="B151" s="16" t="str">
        <f>IF(RS11bis!K147=TRUE,"Quotidienne",IF(RS11bis!L147=TRUE,"Hebdomadaire",IF(RS11bis!M147=TRUE,"Mensuelle",IF(RS11bis!N147,"Tous les quarts",""))))</f>
        <v/>
      </c>
    </row>
    <row r="152" spans="2:2">
      <c r="B152" s="16" t="str">
        <f>IF(RS11bis!K148=TRUE,"Quotidienne",IF(RS11bis!L148=TRUE,"Hebdomadaire",IF(RS11bis!M148=TRUE,"Mensuelle",IF(RS11bis!N148,"Tous les quarts",""))))</f>
        <v/>
      </c>
    </row>
    <row r="153" spans="2:2">
      <c r="B153" s="16" t="str">
        <f>IF(RS11bis!K149=TRUE,"Quotidienne",IF(RS11bis!L149=TRUE,"Hebdomadaire",IF(RS11bis!M149=TRUE,"Mensuelle",IF(RS11bis!N149,"Tous les quarts",""))))</f>
        <v/>
      </c>
    </row>
    <row r="154" spans="2:2">
      <c r="B154" s="16" t="str">
        <f>IF(RS11bis!K150=TRUE,"Quotidienne",IF(RS11bis!L150=TRUE,"Hebdomadaire",IF(RS11bis!M150=TRUE,"Mensuelle",IF(RS11bis!N150,"Tous les quarts",""))))</f>
        <v/>
      </c>
    </row>
    <row r="155" spans="2:2">
      <c r="B155" s="16" t="str">
        <f>IF(RS11bis!K151=TRUE,"Quotidienne",IF(RS11bis!L151=TRUE,"Hebdomadaire",IF(RS11bis!M151=TRUE,"Mensuelle",IF(RS11bis!N151,"Tous les quarts",""))))</f>
        <v/>
      </c>
    </row>
    <row r="156" spans="2:2">
      <c r="B156" s="16" t="str">
        <f>IF(RS11bis!K152=TRUE,"Quotidienne",IF(RS11bis!L152=TRUE,"Hebdomadaire",IF(RS11bis!M152=TRUE,"Mensuelle",IF(RS11bis!N152,"Tous les quarts",""))))</f>
        <v/>
      </c>
    </row>
    <row r="157" spans="2:2">
      <c r="B157" s="16" t="str">
        <f>IF(RS11bis!K153=TRUE,"Quotidienne",IF(RS11bis!L153=TRUE,"Hebdomadaire",IF(RS11bis!M153=TRUE,"Mensuelle",IF(RS11bis!N153,"Tous les quarts",""))))</f>
        <v/>
      </c>
    </row>
    <row r="158" spans="2:2">
      <c r="B158" s="16" t="str">
        <f>IF(RS11bis!K154=TRUE,"Quotidienne",IF(RS11bis!L154=TRUE,"Hebdomadaire",IF(RS11bis!M154=TRUE,"Mensuelle",IF(RS11bis!N154,"Tous les quarts",""))))</f>
        <v/>
      </c>
    </row>
    <row r="159" spans="2:2">
      <c r="B159" s="16" t="str">
        <f>IF(RS11bis!K155=TRUE,"Quotidienne",IF(RS11bis!L155=TRUE,"Hebdomadaire",IF(RS11bis!M155=TRUE,"Mensuelle",IF(RS11bis!N155,"Tous les quarts",""))))</f>
        <v/>
      </c>
    </row>
    <row r="160" spans="2:2">
      <c r="B160" s="16" t="str">
        <f>IF(RS11bis!K156=TRUE,"Quotidienne",IF(RS11bis!L156=TRUE,"Hebdomadaire",IF(RS11bis!M156=TRUE,"Mensuelle",IF(RS11bis!N156,"Tous les quarts",""))))</f>
        <v/>
      </c>
    </row>
    <row r="161" spans="2:2">
      <c r="B161" s="16" t="str">
        <f>IF(RS11bis!K157=TRUE,"Quotidienne",IF(RS11bis!L157=TRUE,"Hebdomadaire",IF(RS11bis!M157=TRUE,"Mensuelle",IF(RS11bis!N157,"Tous les quarts",""))))</f>
        <v/>
      </c>
    </row>
    <row r="162" spans="2:2">
      <c r="B162" s="16" t="str">
        <f>IF(RS11bis!K158=TRUE,"Quotidienne",IF(RS11bis!L158=TRUE,"Hebdomadaire",IF(RS11bis!M158=TRUE,"Mensuelle",IF(RS11bis!N158,"Tous les quarts",""))))</f>
        <v/>
      </c>
    </row>
    <row r="163" spans="2:2">
      <c r="B163" s="16" t="str">
        <f>IF(RS11bis!K159=TRUE,"Quotidienne",IF(RS11bis!L159=TRUE,"Hebdomadaire",IF(RS11bis!M159=TRUE,"Mensuelle",IF(RS11bis!N159,"Tous les quarts",""))))</f>
        <v/>
      </c>
    </row>
    <row r="164" spans="2:2">
      <c r="B164" s="16" t="str">
        <f>IF(RS11bis!K160=TRUE,"Quotidienne",IF(RS11bis!L160=TRUE,"Hebdomadaire",IF(RS11bis!M160=TRUE,"Mensuelle",IF(RS11bis!N160,"Tous les quarts",""))))</f>
        <v/>
      </c>
    </row>
    <row r="165" spans="2:2">
      <c r="B165" s="16" t="str">
        <f>IF(RS11bis!K161=TRUE,"Quotidienne",IF(RS11bis!L161=TRUE,"Hebdomadaire",IF(RS11bis!M161=TRUE,"Mensuelle",IF(RS11bis!N161,"Tous les quarts",""))))</f>
        <v/>
      </c>
    </row>
    <row r="166" spans="2:2">
      <c r="B166" s="16" t="str">
        <f>IF(RS11bis!K162=TRUE,"Quotidienne",IF(RS11bis!L162=TRUE,"Hebdomadaire",IF(RS11bis!M162=TRUE,"Mensuelle",IF(RS11bis!N162,"Tous les quarts",""))))</f>
        <v/>
      </c>
    </row>
    <row r="167" spans="2:2">
      <c r="B167" s="16" t="str">
        <f>IF(RS11bis!K163=TRUE,"Quotidienne",IF(RS11bis!L163=TRUE,"Hebdomadaire",IF(RS11bis!M163=TRUE,"Mensuelle",IF(RS11bis!N163,"Tous les quarts",""))))</f>
        <v/>
      </c>
    </row>
    <row r="168" spans="2:2">
      <c r="B168" s="16" t="str">
        <f>IF(RS11bis!K164=TRUE,"Quotidienne",IF(RS11bis!L164=TRUE,"Hebdomadaire",IF(RS11bis!M164=TRUE,"Mensuelle",IF(RS11bis!N164,"Tous les quarts",""))))</f>
        <v/>
      </c>
    </row>
    <row r="169" spans="2:2">
      <c r="B169" s="16" t="str">
        <f>IF(RS11bis!K165=TRUE,"Quotidienne",IF(RS11bis!L165=TRUE,"Hebdomadaire",IF(RS11bis!M165=TRUE,"Mensuelle",IF(RS11bis!N165,"Tous les quarts",""))))</f>
        <v/>
      </c>
    </row>
    <row r="170" spans="2:2">
      <c r="B170" s="16" t="str">
        <f>IF(RS11bis!K166=TRUE,"Quotidienne",IF(RS11bis!L166=TRUE,"Hebdomadaire",IF(RS11bis!M166=TRUE,"Mensuelle",IF(RS11bis!N166,"Tous les quarts",""))))</f>
        <v/>
      </c>
    </row>
    <row r="171" spans="2:2">
      <c r="B171" s="16" t="str">
        <f>IF(RS11bis!K167=TRUE,"Quotidienne",IF(RS11bis!L167=TRUE,"Hebdomadaire",IF(RS11bis!M167=TRUE,"Mensuelle",IF(RS11bis!N167,"Tous les quarts",""))))</f>
        <v/>
      </c>
    </row>
    <row r="172" spans="2:2">
      <c r="B172" s="16" t="str">
        <f>IF(RS11bis!K168=TRUE,"Quotidienne",IF(RS11bis!L168=TRUE,"Hebdomadaire",IF(RS11bis!M168=TRUE,"Mensuelle",IF(RS11bis!N168,"Tous les quarts",""))))</f>
        <v/>
      </c>
    </row>
    <row r="173" spans="2:2">
      <c r="B173" s="16" t="str">
        <f>IF(RS11bis!K169=TRUE,"Quotidienne",IF(RS11bis!L169=TRUE,"Hebdomadaire",IF(RS11bis!M169=TRUE,"Mensuelle",IF(RS11bis!N169,"Tous les quarts",""))))</f>
        <v/>
      </c>
    </row>
    <row r="174" spans="2:2">
      <c r="B174" s="16" t="str">
        <f>IF(RS11bis!K170=TRUE,"Quotidienne",IF(RS11bis!L170=TRUE,"Hebdomadaire",IF(RS11bis!M170=TRUE,"Mensuelle",IF(RS11bis!N170,"Tous les quarts",""))))</f>
        <v/>
      </c>
    </row>
    <row r="175" spans="2:2">
      <c r="B175" s="16" t="str">
        <f>IF(RS11bis!K171=TRUE,"Quotidienne",IF(RS11bis!L171=TRUE,"Hebdomadaire",IF(RS11bis!M171=TRUE,"Mensuelle",IF(RS11bis!N171,"Tous les quarts",""))))</f>
        <v/>
      </c>
    </row>
    <row r="176" spans="2:2">
      <c r="B176" s="16" t="str">
        <f>IF(RS11bis!K172=TRUE,"Quotidienne",IF(RS11bis!L172=TRUE,"Hebdomadaire",IF(RS11bis!M172=TRUE,"Mensuelle",IF(RS11bis!N172,"Tous les quarts",""))))</f>
        <v/>
      </c>
    </row>
    <row r="177" spans="2:2">
      <c r="B177" s="16" t="str">
        <f>IF(RS11bis!K173=TRUE,"Quotidienne",IF(RS11bis!L173=TRUE,"Hebdomadaire",IF(RS11bis!M173=TRUE,"Mensuelle",IF(RS11bis!N173,"Tous les quarts",""))))</f>
        <v/>
      </c>
    </row>
    <row r="178" spans="2:2">
      <c r="B178" s="16" t="str">
        <f>IF(RS11bis!K174=TRUE,"Quotidienne",IF(RS11bis!L174=TRUE,"Hebdomadaire",IF(RS11bis!M174=TRUE,"Mensuelle",IF(RS11bis!N174,"Tous les quarts",""))))</f>
        <v/>
      </c>
    </row>
    <row r="179" spans="2:2">
      <c r="B179" s="16" t="str">
        <f>IF(RS11bis!K175=TRUE,"Quotidienne",IF(RS11bis!L175=TRUE,"Hebdomadaire",IF(RS11bis!M175=TRUE,"Mensuelle",IF(RS11bis!N175,"Tous les quarts",""))))</f>
        <v/>
      </c>
    </row>
    <row r="180" spans="2:2">
      <c r="B180" s="16" t="str">
        <f>IF(RS11bis!K176=TRUE,"Quotidienne",IF(RS11bis!L176=TRUE,"Hebdomadaire",IF(RS11bis!M176=TRUE,"Mensuelle",IF(RS11bis!N176,"Tous les quarts",""))))</f>
        <v/>
      </c>
    </row>
    <row r="181" spans="2:2">
      <c r="B181" s="16" t="str">
        <f>IF(RS11bis!K177=TRUE,"Quotidienne",IF(RS11bis!L177=TRUE,"Hebdomadaire",IF(RS11bis!M177=TRUE,"Mensuelle",IF(RS11bis!N177,"Tous les quarts",""))))</f>
        <v/>
      </c>
    </row>
    <row r="182" spans="2:2">
      <c r="B182" s="16" t="str">
        <f>IF(RS11bis!K178=TRUE,"Quotidienne",IF(RS11bis!L178=TRUE,"Hebdomadaire",IF(RS11bis!M178=TRUE,"Mensuelle",IF(RS11bis!N178,"Tous les quarts",""))))</f>
        <v/>
      </c>
    </row>
    <row r="183" spans="2:2">
      <c r="B183" s="16" t="str">
        <f>IF(RS11bis!K179=TRUE,"Quotidienne",IF(RS11bis!L179=TRUE,"Hebdomadaire",IF(RS11bis!M179=TRUE,"Mensuelle",IF(RS11bis!N179,"Tous les quarts",""))))</f>
        <v/>
      </c>
    </row>
    <row r="184" spans="2:2">
      <c r="B184" s="16" t="str">
        <f>IF(RS11bis!K180=TRUE,"Quotidienne",IF(RS11bis!L180=TRUE,"Hebdomadaire",IF(RS11bis!M180=TRUE,"Mensuelle",IF(RS11bis!N180,"Tous les quarts",""))))</f>
        <v/>
      </c>
    </row>
    <row r="185" spans="2:2">
      <c r="B185" s="16" t="str">
        <f>IF(RS11bis!K181=TRUE,"Quotidienne",IF(RS11bis!L181=TRUE,"Hebdomadaire",IF(RS11bis!M181=TRUE,"Mensuelle",IF(RS11bis!N181,"Tous les quarts",""))))</f>
        <v/>
      </c>
    </row>
    <row r="186" spans="2:2">
      <c r="B186" s="16" t="str">
        <f>IF(RS11bis!K182=TRUE,"Quotidienne",IF(RS11bis!L182=TRUE,"Hebdomadaire",IF(RS11bis!M182=TRUE,"Mensuelle",IF(RS11bis!N182,"Tous les quarts",""))))</f>
        <v/>
      </c>
    </row>
    <row r="187" spans="2:2">
      <c r="B187" s="16" t="str">
        <f>IF(RS11bis!K183=TRUE,"Quotidienne",IF(RS11bis!L183=TRUE,"Hebdomadaire",IF(RS11bis!M183=TRUE,"Mensuelle",IF(RS11bis!N183,"Tous les quarts",""))))</f>
        <v/>
      </c>
    </row>
    <row r="188" spans="2:2">
      <c r="B188" s="16" t="str">
        <f>IF(RS11bis!K184=TRUE,"Quotidienne",IF(RS11bis!L184=TRUE,"Hebdomadaire",IF(RS11bis!M184=TRUE,"Mensuelle",IF(RS11bis!N184,"Tous les quarts",""))))</f>
        <v/>
      </c>
    </row>
    <row r="189" spans="2:2">
      <c r="B189" s="16" t="str">
        <f>IF(RS11bis!K185=TRUE,"Quotidienne",IF(RS11bis!L185=TRUE,"Hebdomadaire",IF(RS11bis!M185=TRUE,"Mensuelle",IF(RS11bis!N185,"Tous les quarts",""))))</f>
        <v/>
      </c>
    </row>
    <row r="190" spans="2:2">
      <c r="B190" s="16" t="str">
        <f>IF(RS11bis!K186=TRUE,"Quotidienne",IF(RS11bis!L186=TRUE,"Hebdomadaire",IF(RS11bis!M186=TRUE,"Mensuelle",IF(RS11bis!N186,"Tous les quarts",""))))</f>
        <v/>
      </c>
    </row>
    <row r="191" spans="2:2">
      <c r="B191" s="16" t="str">
        <f>IF(RS11bis!K187=TRUE,"Quotidienne",IF(RS11bis!L187=TRUE,"Hebdomadaire",IF(RS11bis!M187=TRUE,"Mensuelle",IF(RS11bis!N187,"Tous les quarts",""))))</f>
        <v/>
      </c>
    </row>
    <row r="192" spans="2:2">
      <c r="B192" s="16" t="str">
        <f>IF(RS11bis!K188=TRUE,"Quotidienne",IF(RS11bis!L188=TRUE,"Hebdomadaire",IF(RS11bis!M188=TRUE,"Mensuelle",IF(RS11bis!N188,"Tous les quarts",""))))</f>
        <v/>
      </c>
    </row>
    <row r="193" spans="2:2">
      <c r="B193" s="16" t="str">
        <f>IF(RS11bis!K189=TRUE,"Quotidienne",IF(RS11bis!L189=TRUE,"Hebdomadaire",IF(RS11bis!M189=TRUE,"Mensuelle",IF(RS11bis!N189,"Tous les quarts",""))))</f>
        <v/>
      </c>
    </row>
    <row r="194" spans="2:2">
      <c r="B194" s="16" t="str">
        <f>IF(RS11bis!K190=TRUE,"Quotidienne",IF(RS11bis!L190=TRUE,"Hebdomadaire",IF(RS11bis!M190=TRUE,"Mensuelle",IF(RS11bis!N190,"Tous les quarts",""))))</f>
        <v/>
      </c>
    </row>
    <row r="195" spans="2:2">
      <c r="B195" s="16" t="str">
        <f>IF(RS11bis!K191=TRUE,"Quotidienne",IF(RS11bis!L191=TRUE,"Hebdomadaire",IF(RS11bis!M191=TRUE,"Mensuelle",IF(RS11bis!N191,"Tous les quarts",""))))</f>
        <v/>
      </c>
    </row>
    <row r="196" spans="2:2">
      <c r="B196" s="16" t="str">
        <f>IF(RS11bis!K192=TRUE,"Quotidienne",IF(RS11bis!L192=TRUE,"Hebdomadaire",IF(RS11bis!M192=TRUE,"Mensuelle",IF(RS11bis!N192,"Tous les quarts",""))))</f>
        <v/>
      </c>
    </row>
    <row r="197" spans="2:2">
      <c r="B197" s="16" t="str">
        <f>IF(RS11bis!K193=TRUE,"Quotidienne",IF(RS11bis!L193=TRUE,"Hebdomadaire",IF(RS11bis!M193=TRUE,"Mensuelle",IF(RS11bis!N193,"Tous les quarts",""))))</f>
        <v/>
      </c>
    </row>
    <row r="198" spans="2:2">
      <c r="B198" s="16" t="str">
        <f>IF(RS11bis!K194=TRUE,"Quotidienne",IF(RS11bis!L194=TRUE,"Hebdomadaire",IF(RS11bis!M194=TRUE,"Mensuelle",IF(RS11bis!N194,"Tous les quarts",""))))</f>
        <v/>
      </c>
    </row>
    <row r="199" spans="2:2">
      <c r="B199" s="16" t="str">
        <f>IF(RS11bis!K195=TRUE,"Quotidienne",IF(RS11bis!L195=TRUE,"Hebdomadaire",IF(RS11bis!M195=TRUE,"Mensuelle",IF(RS11bis!N195,"Tous les quarts",""))))</f>
        <v/>
      </c>
    </row>
    <row r="200" spans="2:2">
      <c r="B200" s="16" t="str">
        <f>IF(RS11bis!K196=TRUE,"Quotidienne",IF(RS11bis!L196=TRUE,"Hebdomadaire",IF(RS11bis!M196=TRUE,"Mensuelle",IF(RS11bis!N196,"Tous les quarts",""))))</f>
        <v/>
      </c>
    </row>
    <row r="201" spans="2:2">
      <c r="B201" s="16" t="str">
        <f>IF(RS11bis!K197=TRUE,"Quotidienne",IF(RS11bis!L197=TRUE,"Hebdomadaire",IF(RS11bis!M197=TRUE,"Mensuelle",IF(RS11bis!N197,"Tous les quarts",""))))</f>
        <v/>
      </c>
    </row>
    <row r="202" spans="2:2">
      <c r="B202" s="16" t="str">
        <f>IF(RS11bis!K198=TRUE,"Quotidienne",IF(RS11bis!L198=TRUE,"Hebdomadaire",IF(RS11bis!M198=TRUE,"Mensuelle",IF(RS11bis!N198,"Tous les quarts",""))))</f>
        <v/>
      </c>
    </row>
    <row r="203" spans="2:2">
      <c r="B203" s="16" t="str">
        <f>IF(RS11bis!K199=TRUE,"Quotidienne",IF(RS11bis!L199=TRUE,"Hebdomadaire",IF(RS11bis!M199=TRUE,"Mensuelle",IF(RS11bis!N199,"Tous les quarts",""))))</f>
        <v/>
      </c>
    </row>
    <row r="204" spans="2:2">
      <c r="B204" s="16" t="str">
        <f>IF(RS11bis!K200=TRUE,"Quotidienne",IF(RS11bis!L200=TRUE,"Hebdomadaire",IF(RS11bis!M200=TRUE,"Mensuelle",IF(RS11bis!N200,"Tous les quarts",""))))</f>
        <v/>
      </c>
    </row>
    <row r="205" spans="2:2">
      <c r="B205" s="16" t="str">
        <f>IF(RS11bis!K201=TRUE,"Quotidienne",IF(RS11bis!L201=TRUE,"Hebdomadaire",IF(RS11bis!M201=TRUE,"Mensuelle",IF(RS11bis!N201,"Tous les quarts",""))))</f>
        <v/>
      </c>
    </row>
    <row r="206" spans="2:2">
      <c r="B206" s="16" t="str">
        <f>IF(RS11bis!K202=TRUE,"Quotidienne",IF(RS11bis!L202=TRUE,"Hebdomadaire",IF(RS11bis!M202=TRUE,"Mensuelle",IF(RS11bis!N202,"Tous les quarts",""))))</f>
        <v/>
      </c>
    </row>
    <row r="207" spans="2:2">
      <c r="B207" s="16" t="str">
        <f>IF(RS11bis!K203=TRUE,"Quotidienne",IF(RS11bis!L203=TRUE,"Hebdomadaire",IF(RS11bis!M203=TRUE,"Mensuelle",IF(RS11bis!N203,"Tous les quarts",""))))</f>
        <v/>
      </c>
    </row>
    <row r="208" spans="2:2">
      <c r="B208" s="16" t="str">
        <f>IF(RS11bis!K204=TRUE,"Quotidienne",IF(RS11bis!L204=TRUE,"Hebdomadaire",IF(RS11bis!M204=TRUE,"Mensuelle",IF(RS11bis!N204,"Tous les quarts",""))))</f>
        <v/>
      </c>
    </row>
    <row r="209" spans="2:2">
      <c r="B209" s="16" t="str">
        <f>IF(RS11bis!K205=TRUE,"Quotidienne",IF(RS11bis!L205=TRUE,"Hebdomadaire",IF(RS11bis!M205=TRUE,"Mensuelle",IF(RS11bis!N205,"Tous les quarts",""))))</f>
        <v/>
      </c>
    </row>
    <row r="210" spans="2:2">
      <c r="B210" s="16" t="str">
        <f>IF(RS11bis!K206=TRUE,"Quotidienne",IF(RS11bis!L206=TRUE,"Hebdomadaire",IF(RS11bis!M206=TRUE,"Mensuelle",IF(RS11bis!N206,"Tous les quarts",""))))</f>
        <v/>
      </c>
    </row>
    <row r="211" spans="2:2">
      <c r="B211" s="16" t="str">
        <f>IF(RS11bis!K207=TRUE,"Quotidienne",IF(RS11bis!L207=TRUE,"Hebdomadaire",IF(RS11bis!M207=TRUE,"Mensuelle",IF(RS11bis!N207,"Tous les quarts",""))))</f>
        <v/>
      </c>
    </row>
    <row r="212" spans="2:2">
      <c r="B212" s="16" t="str">
        <f>IF(RS11bis!K208=TRUE,"Quotidienne",IF(RS11bis!L208=TRUE,"Hebdomadaire",IF(RS11bis!M208=TRUE,"Mensuelle",IF(RS11bis!N208,"Tous les quarts",""))))</f>
        <v/>
      </c>
    </row>
    <row r="213" spans="2:2">
      <c r="B213" s="16" t="str">
        <f>IF(RS11bis!K209=TRUE,"Quotidienne",IF(RS11bis!L209=TRUE,"Hebdomadaire",IF(RS11bis!M209=TRUE,"Mensuelle",IF(RS11bis!N209,"Tous les quarts",""))))</f>
        <v/>
      </c>
    </row>
    <row r="214" spans="2:2">
      <c r="B214" s="16" t="str">
        <f>IF(RS11bis!K210=TRUE,"Quotidienne",IF(RS11bis!L210=TRUE,"Hebdomadaire",IF(RS11bis!M210=TRUE,"Mensuelle",IF(RS11bis!N210,"Tous les quarts",""))))</f>
        <v/>
      </c>
    </row>
    <row r="215" spans="2:2">
      <c r="B215" s="16" t="str">
        <f>IF(RS11bis!K211=TRUE,"Quotidienne",IF(RS11bis!L211=TRUE,"Hebdomadaire",IF(RS11bis!M211=TRUE,"Mensuelle",IF(RS11bis!N211,"Tous les quarts",""))))</f>
        <v/>
      </c>
    </row>
    <row r="216" spans="2:2">
      <c r="B216" s="16" t="str">
        <f>IF(RS11bis!K212=TRUE,"Quotidienne",IF(RS11bis!L212=TRUE,"Hebdomadaire",IF(RS11bis!M212=TRUE,"Mensuelle",IF(RS11bis!N212,"Tous les quarts",""))))</f>
        <v/>
      </c>
    </row>
    <row r="217" spans="2:2">
      <c r="B217" s="16" t="str">
        <f>IF(RS11bis!K213=TRUE,"Quotidienne",IF(RS11bis!L213=TRUE,"Hebdomadaire",IF(RS11bis!M213=TRUE,"Mensuelle",IF(RS11bis!N213,"Tous les quarts",""))))</f>
        <v/>
      </c>
    </row>
    <row r="218" spans="2:2">
      <c r="B218" s="16" t="str">
        <f>IF(RS11bis!K214=TRUE,"Quotidienne",IF(RS11bis!L214=TRUE,"Hebdomadaire",IF(RS11bis!M214=TRUE,"Mensuelle",IF(RS11bis!N214,"Tous les quarts",""))))</f>
        <v/>
      </c>
    </row>
    <row r="219" spans="2:2">
      <c r="B219" s="16" t="str">
        <f>IF(RS11bis!K215=TRUE,"Quotidienne",IF(RS11bis!L215=TRUE,"Hebdomadaire",IF(RS11bis!M215=TRUE,"Mensuelle",IF(RS11bis!N215,"Tous les quarts",""))))</f>
        <v/>
      </c>
    </row>
    <row r="220" spans="2:2">
      <c r="B220" s="16" t="str">
        <f>IF(RS11bis!K216=TRUE,"Quotidienne",IF(RS11bis!L216=TRUE,"Hebdomadaire",IF(RS11bis!M216=TRUE,"Mensuelle",IF(RS11bis!N216,"Tous les quarts",""))))</f>
        <v/>
      </c>
    </row>
    <row r="221" spans="2:2">
      <c r="B221" s="16" t="str">
        <f>IF(RS11bis!K217=TRUE,"Quotidienne",IF(RS11bis!L217=TRUE,"Hebdomadaire",IF(RS11bis!M217=TRUE,"Mensuelle",IF(RS11bis!N217,"Tous les quarts",""))))</f>
        <v/>
      </c>
    </row>
    <row r="222" spans="2:2">
      <c r="B222" s="16" t="str">
        <f>IF(RS11bis!K218=TRUE,"Quotidienne",IF(RS11bis!L218=TRUE,"Hebdomadaire",IF(RS11bis!M218=TRUE,"Mensuelle",IF(RS11bis!N218,"Tous les quarts",""))))</f>
        <v/>
      </c>
    </row>
  </sheetData>
  <mergeCells count="1">
    <mergeCell ref="C2:H4"/>
  </mergeCells>
  <conditionalFormatting sqref="A7:A32">
    <cfRule type="cellIs" dxfId="5" priority="1" operator="equal">
      <formula>"RS11_0"</formula>
    </cfRule>
  </conditionalFormatting>
  <pageMargins left="0.7" right="0.7" top="0.75" bottom="0.75" header="0.3" footer="0.3"/>
  <drawing r:id="rId1"/>
  <legacyDrawing r:id="rId2"/>
</worksheet>
</file>

<file path=xl/worksheets/sheet3.xml><?xml version="1.0" encoding="utf-8"?>
<worksheet xmlns="http://schemas.openxmlformats.org/spreadsheetml/2006/main" xmlns:r="http://schemas.openxmlformats.org/officeDocument/2006/relationships">
  <sheetPr codeName="Feuil9"/>
  <dimension ref="A1:AS279"/>
  <sheetViews>
    <sheetView tabSelected="1" topLeftCell="N239" zoomScale="70" zoomScaleNormal="70" workbookViewId="0">
      <selection activeCell="Z260" sqref="Z260"/>
    </sheetView>
  </sheetViews>
  <sheetFormatPr baseColWidth="10" defaultRowHeight="15"/>
  <cols>
    <col min="29" max="29" width="13.140625" bestFit="1" customWidth="1"/>
  </cols>
  <sheetData>
    <row r="1" spans="1:24">
      <c r="B1" s="5"/>
      <c r="K1" s="59" t="s">
        <v>25</v>
      </c>
      <c r="L1" s="59"/>
      <c r="M1" s="59"/>
      <c r="N1" s="59"/>
      <c r="O1" s="59"/>
      <c r="P1" s="59"/>
      <c r="Q1" s="59"/>
      <c r="R1" s="59"/>
      <c r="S1" s="59"/>
      <c r="T1" s="59"/>
      <c r="U1" s="59"/>
      <c r="V1" s="59"/>
      <c r="W1" s="59"/>
      <c r="X1" s="59"/>
    </row>
    <row r="2" spans="1:24">
      <c r="A2" s="36" t="s">
        <v>0</v>
      </c>
      <c r="B2" s="4"/>
      <c r="C2" s="63" t="s">
        <v>1</v>
      </c>
      <c r="D2" s="63"/>
      <c r="E2" s="63"/>
      <c r="F2" s="63"/>
      <c r="G2" s="63" t="s">
        <v>2</v>
      </c>
      <c r="H2" s="63"/>
      <c r="I2" s="63"/>
      <c r="J2" s="63"/>
      <c r="K2" s="64" t="s">
        <v>14</v>
      </c>
      <c r="L2" s="65"/>
      <c r="M2" s="65"/>
      <c r="N2" s="66"/>
      <c r="O2" s="59" t="s">
        <v>18</v>
      </c>
      <c r="P2" s="59"/>
      <c r="Q2" s="59"/>
      <c r="R2" s="59" t="s">
        <v>21</v>
      </c>
      <c r="S2" s="59"/>
      <c r="T2" s="59"/>
      <c r="U2" s="59"/>
      <c r="V2" s="59"/>
      <c r="W2" s="59"/>
      <c r="X2" s="59"/>
    </row>
    <row r="3" spans="1:24">
      <c r="A3" s="36" t="s">
        <v>3</v>
      </c>
      <c r="B3" s="38" t="s">
        <v>4</v>
      </c>
      <c r="C3" s="6" t="s">
        <v>5</v>
      </c>
      <c r="D3" s="6" t="s">
        <v>6</v>
      </c>
      <c r="E3" s="6" t="s">
        <v>7</v>
      </c>
      <c r="F3" s="6" t="s">
        <v>8</v>
      </c>
      <c r="G3" s="6" t="s">
        <v>9</v>
      </c>
      <c r="H3" s="6" t="s">
        <v>10</v>
      </c>
      <c r="I3" s="6" t="s">
        <v>11</v>
      </c>
      <c r="J3" s="6" t="s">
        <v>12</v>
      </c>
      <c r="K3" s="6" t="s">
        <v>15</v>
      </c>
      <c r="L3" s="6" t="s">
        <v>16</v>
      </c>
      <c r="M3" s="7" t="s">
        <v>17</v>
      </c>
      <c r="N3" s="7" t="s">
        <v>39</v>
      </c>
      <c r="O3" s="7" t="s">
        <v>17</v>
      </c>
      <c r="P3" s="7" t="s">
        <v>19</v>
      </c>
      <c r="Q3" s="7" t="s">
        <v>20</v>
      </c>
      <c r="R3" s="7" t="s">
        <v>22</v>
      </c>
      <c r="S3" s="7" t="s">
        <v>17</v>
      </c>
      <c r="T3" s="7" t="s">
        <v>17</v>
      </c>
      <c r="U3" s="7" t="s">
        <v>15</v>
      </c>
      <c r="V3" s="7" t="s">
        <v>23</v>
      </c>
      <c r="W3" s="7" t="s">
        <v>16</v>
      </c>
      <c r="X3" s="7" t="s">
        <v>24</v>
      </c>
    </row>
    <row r="4" spans="1:24">
      <c r="A4" s="40">
        <v>1</v>
      </c>
      <c r="B4" s="4">
        <v>41962.390289351853</v>
      </c>
      <c r="C4" s="3" t="b">
        <v>0</v>
      </c>
      <c r="D4" s="3" t="b">
        <v>1</v>
      </c>
      <c r="E4" s="3" t="b">
        <v>0</v>
      </c>
      <c r="F4" s="3" t="b">
        <v>0</v>
      </c>
      <c r="G4" s="3"/>
      <c r="H4" s="3"/>
      <c r="I4" s="3"/>
      <c r="J4" s="3"/>
      <c r="K4" s="3" t="b">
        <v>0</v>
      </c>
      <c r="L4" s="3" t="b">
        <v>1</v>
      </c>
      <c r="M4" s="3" t="b">
        <v>0</v>
      </c>
      <c r="N4" s="3" t="b">
        <v>0</v>
      </c>
      <c r="O4" s="3" t="b">
        <v>0</v>
      </c>
      <c r="P4" s="3" t="b">
        <v>0</v>
      </c>
      <c r="Q4" s="3" t="b">
        <v>1</v>
      </c>
      <c r="R4" s="3" t="b">
        <v>0</v>
      </c>
      <c r="S4" s="3" t="b">
        <v>0</v>
      </c>
      <c r="T4" s="3" t="b">
        <v>0</v>
      </c>
      <c r="U4" s="3" t="b">
        <v>0</v>
      </c>
      <c r="V4" s="3" t="b">
        <v>0</v>
      </c>
      <c r="W4" s="3" t="b">
        <v>1</v>
      </c>
      <c r="X4" s="3" t="b">
        <v>0</v>
      </c>
    </row>
    <row r="5" spans="1:24">
      <c r="A5" s="40">
        <v>2</v>
      </c>
      <c r="B5" s="4">
        <v>41962.392060185186</v>
      </c>
      <c r="C5" s="3" t="b">
        <v>0</v>
      </c>
      <c r="D5" s="3" t="b">
        <v>1</v>
      </c>
      <c r="E5" s="3" t="b">
        <v>0</v>
      </c>
      <c r="F5" s="3" t="b">
        <v>0</v>
      </c>
      <c r="G5" s="3"/>
      <c r="H5" s="3"/>
      <c r="I5" s="3"/>
      <c r="J5" s="3"/>
      <c r="K5" s="3" t="b">
        <v>0</v>
      </c>
      <c r="L5" s="3" t="b">
        <v>1</v>
      </c>
      <c r="M5" s="3" t="b">
        <v>0</v>
      </c>
      <c r="N5" s="3" t="b">
        <v>0</v>
      </c>
      <c r="O5" s="3" t="b">
        <v>0</v>
      </c>
      <c r="P5" s="3" t="b">
        <v>0</v>
      </c>
      <c r="Q5" s="3" t="b">
        <v>1</v>
      </c>
      <c r="R5" s="3" t="b">
        <v>0</v>
      </c>
      <c r="S5" s="3" t="b">
        <v>0</v>
      </c>
      <c r="T5" s="3" t="b">
        <v>0</v>
      </c>
      <c r="U5" s="3" t="b">
        <v>0</v>
      </c>
      <c r="V5" s="3" t="b">
        <v>0</v>
      </c>
      <c r="W5" s="3" t="b">
        <v>0</v>
      </c>
      <c r="X5" s="3" t="b">
        <v>1</v>
      </c>
    </row>
    <row r="6" spans="1:24">
      <c r="A6" s="3">
        <v>3</v>
      </c>
      <c r="B6" s="4">
        <v>41962.392534722225</v>
      </c>
      <c r="C6" s="3" t="b">
        <v>0</v>
      </c>
      <c r="D6" s="3" t="b">
        <v>1</v>
      </c>
      <c r="E6" s="3" t="b">
        <v>0</v>
      </c>
      <c r="F6" s="3" t="b">
        <v>0</v>
      </c>
      <c r="G6" s="3"/>
      <c r="H6" s="3"/>
      <c r="I6" s="3"/>
      <c r="J6" s="3"/>
      <c r="K6" s="3" t="b">
        <v>0</v>
      </c>
      <c r="L6" s="3" t="b">
        <v>1</v>
      </c>
      <c r="M6" s="3" t="b">
        <v>0</v>
      </c>
      <c r="N6" s="3" t="b">
        <v>0</v>
      </c>
      <c r="O6" s="3" t="b">
        <v>0</v>
      </c>
      <c r="P6" s="3" t="b">
        <v>0</v>
      </c>
      <c r="Q6" s="3" t="b">
        <v>1</v>
      </c>
      <c r="R6" s="3" t="b">
        <v>1</v>
      </c>
      <c r="S6" s="3" t="b">
        <v>0</v>
      </c>
      <c r="T6" s="3" t="b">
        <v>0</v>
      </c>
      <c r="U6" s="3" t="b">
        <v>0</v>
      </c>
      <c r="V6" s="3" t="b">
        <v>0</v>
      </c>
      <c r="W6" s="3" t="b">
        <v>0</v>
      </c>
      <c r="X6" s="3" t="b">
        <v>0</v>
      </c>
    </row>
    <row r="7" spans="1:24">
      <c r="A7" s="3">
        <v>4</v>
      </c>
      <c r="B7" s="4">
        <v>41962.392766203702</v>
      </c>
      <c r="C7" s="3" t="b">
        <v>0</v>
      </c>
      <c r="D7" s="3" t="b">
        <v>0</v>
      </c>
      <c r="E7" s="3" t="b">
        <v>0</v>
      </c>
      <c r="F7" s="3" t="b">
        <v>1</v>
      </c>
      <c r="G7" s="3"/>
      <c r="H7" s="3"/>
      <c r="I7" s="3"/>
      <c r="J7" s="3"/>
      <c r="K7" s="3" t="b">
        <v>0</v>
      </c>
      <c r="L7" s="3" t="b">
        <v>1</v>
      </c>
      <c r="M7" s="3" t="b">
        <v>0</v>
      </c>
      <c r="N7" s="3" t="b">
        <v>0</v>
      </c>
      <c r="O7" s="3" t="b">
        <v>1</v>
      </c>
      <c r="P7" s="3" t="b">
        <v>0</v>
      </c>
      <c r="Q7" s="3" t="b">
        <v>0</v>
      </c>
      <c r="R7" s="3" t="b">
        <v>0</v>
      </c>
      <c r="S7" s="3" t="b">
        <v>1</v>
      </c>
      <c r="T7" s="3" t="b">
        <v>0</v>
      </c>
      <c r="U7" s="3" t="b">
        <v>0</v>
      </c>
      <c r="V7" s="3" t="b">
        <v>0</v>
      </c>
      <c r="W7" s="3" t="b">
        <v>0</v>
      </c>
      <c r="X7" s="3" t="b">
        <v>0</v>
      </c>
    </row>
    <row r="8" spans="1:24">
      <c r="A8" s="3">
        <v>5</v>
      </c>
      <c r="B8" s="4">
        <v>41962.39303240741</v>
      </c>
      <c r="C8" s="3" t="b">
        <v>1</v>
      </c>
      <c r="D8" s="3" t="b">
        <v>0</v>
      </c>
      <c r="E8" s="3" t="b">
        <v>0</v>
      </c>
      <c r="F8" s="3" t="b">
        <v>0</v>
      </c>
      <c r="G8" s="3"/>
      <c r="H8" s="3"/>
      <c r="I8" s="3"/>
      <c r="J8" s="3"/>
      <c r="K8" s="3" t="b">
        <v>0</v>
      </c>
      <c r="L8" s="3" t="b">
        <v>1</v>
      </c>
      <c r="M8" s="3" t="b">
        <v>0</v>
      </c>
      <c r="N8" s="3" t="b">
        <v>0</v>
      </c>
      <c r="O8" s="3" t="b">
        <v>0</v>
      </c>
      <c r="P8" s="3" t="b">
        <v>1</v>
      </c>
      <c r="Q8" s="3" t="b">
        <v>0</v>
      </c>
      <c r="R8" s="3" t="b">
        <v>0</v>
      </c>
      <c r="S8" s="3" t="b">
        <v>1</v>
      </c>
      <c r="T8" s="3" t="b">
        <v>0</v>
      </c>
      <c r="U8" s="3" t="b">
        <v>0</v>
      </c>
      <c r="V8" s="3" t="b">
        <v>0</v>
      </c>
      <c r="W8" s="3" t="b">
        <v>0</v>
      </c>
      <c r="X8" s="3" t="b">
        <v>0</v>
      </c>
    </row>
    <row r="9" spans="1:24">
      <c r="A9" s="3">
        <v>6</v>
      </c>
      <c r="B9" s="4">
        <v>41962.393194444441</v>
      </c>
      <c r="C9" s="3" t="b">
        <v>0</v>
      </c>
      <c r="D9" s="3" t="b">
        <v>1</v>
      </c>
      <c r="E9" s="3" t="b">
        <v>0</v>
      </c>
      <c r="F9" s="3" t="b">
        <v>0</v>
      </c>
      <c r="G9" s="3"/>
      <c r="H9" s="3"/>
      <c r="I9" s="3"/>
      <c r="J9" s="3"/>
      <c r="K9" s="3" t="b">
        <v>0</v>
      </c>
      <c r="L9" s="3" t="b">
        <v>1</v>
      </c>
      <c r="M9" s="3" t="b">
        <v>0</v>
      </c>
      <c r="N9" s="3" t="b">
        <v>0</v>
      </c>
      <c r="O9" s="3" t="b">
        <v>0</v>
      </c>
      <c r="P9" s="3" t="b">
        <v>0</v>
      </c>
      <c r="Q9" s="3" t="b">
        <v>1</v>
      </c>
      <c r="R9" s="3" t="b">
        <v>0</v>
      </c>
      <c r="S9" s="3" t="b">
        <v>1</v>
      </c>
      <c r="T9" s="3" t="b">
        <v>0</v>
      </c>
      <c r="U9" s="3" t="b">
        <v>0</v>
      </c>
      <c r="V9" s="3" t="b">
        <v>0</v>
      </c>
      <c r="W9" s="3" t="b">
        <v>0</v>
      </c>
      <c r="X9" s="3" t="b">
        <v>0</v>
      </c>
    </row>
    <row r="10" spans="1:24">
      <c r="A10" s="3">
        <v>7</v>
      </c>
      <c r="B10" s="4">
        <v>41962.393333333333</v>
      </c>
      <c r="C10" s="3" t="b">
        <v>0</v>
      </c>
      <c r="D10" s="3" t="b">
        <v>0</v>
      </c>
      <c r="E10" s="3" t="b">
        <v>1</v>
      </c>
      <c r="F10" s="3" t="b">
        <v>0</v>
      </c>
      <c r="G10" s="3"/>
      <c r="H10" s="3"/>
      <c r="I10" s="3"/>
      <c r="J10" s="3"/>
      <c r="K10" s="3" t="b">
        <v>0</v>
      </c>
      <c r="L10" s="3" t="b">
        <v>1</v>
      </c>
      <c r="M10" s="3" t="b">
        <v>0</v>
      </c>
      <c r="N10" s="3" t="b">
        <v>0</v>
      </c>
      <c r="O10" s="3" t="b">
        <v>1</v>
      </c>
      <c r="P10" s="3" t="b">
        <v>0</v>
      </c>
      <c r="Q10" s="3" t="b">
        <v>0</v>
      </c>
      <c r="R10" s="3" t="b">
        <v>0</v>
      </c>
      <c r="S10" s="3" t="b">
        <v>0</v>
      </c>
      <c r="T10" s="3" t="b">
        <v>1</v>
      </c>
      <c r="U10" s="3" t="b">
        <v>0</v>
      </c>
      <c r="V10" s="3" t="b">
        <v>0</v>
      </c>
      <c r="W10" s="3" t="b">
        <v>0</v>
      </c>
      <c r="X10" s="3" t="b">
        <v>0</v>
      </c>
    </row>
    <row r="11" spans="1:24">
      <c r="A11" s="3">
        <v>8</v>
      </c>
      <c r="B11" s="4">
        <v>41962.393726851849</v>
      </c>
      <c r="C11" s="3" t="b">
        <v>0</v>
      </c>
      <c r="D11" s="3" t="b">
        <v>0</v>
      </c>
      <c r="E11" s="3" t="b">
        <v>1</v>
      </c>
      <c r="F11" s="3" t="b">
        <v>0</v>
      </c>
      <c r="G11" s="3"/>
      <c r="H11" s="3"/>
      <c r="I11" s="3"/>
      <c r="J11" s="3"/>
      <c r="K11" s="3" t="b">
        <v>0</v>
      </c>
      <c r="L11" s="3" t="b">
        <v>1</v>
      </c>
      <c r="M11" s="3" t="b">
        <v>0</v>
      </c>
      <c r="N11" s="3" t="b">
        <v>0</v>
      </c>
      <c r="O11" s="3" t="b">
        <v>0</v>
      </c>
      <c r="P11" s="3" t="b">
        <v>1</v>
      </c>
      <c r="Q11" s="3" t="b">
        <v>0</v>
      </c>
      <c r="R11" s="3" t="b">
        <v>1</v>
      </c>
      <c r="S11" s="3" t="b">
        <v>0</v>
      </c>
      <c r="T11" s="3" t="b">
        <v>1</v>
      </c>
      <c r="U11" s="3" t="b">
        <v>0</v>
      </c>
      <c r="V11" s="3" t="b">
        <v>1</v>
      </c>
      <c r="W11" s="3" t="b">
        <v>0</v>
      </c>
      <c r="X11" s="3" t="b">
        <v>0</v>
      </c>
    </row>
    <row r="12" spans="1:24">
      <c r="A12" s="3">
        <v>9</v>
      </c>
      <c r="B12" s="4">
        <v>41962.398877314816</v>
      </c>
      <c r="C12" s="3" t="b">
        <v>0</v>
      </c>
      <c r="D12" s="3" t="b">
        <v>0</v>
      </c>
      <c r="E12" s="3" t="b">
        <v>1</v>
      </c>
      <c r="F12" s="3" t="b">
        <v>0</v>
      </c>
      <c r="G12" s="3"/>
      <c r="H12" s="3"/>
      <c r="I12" s="3"/>
      <c r="J12" s="3"/>
      <c r="K12" s="3" t="b">
        <v>1</v>
      </c>
      <c r="L12" s="3" t="b">
        <v>0</v>
      </c>
      <c r="M12" s="3" t="b">
        <v>0</v>
      </c>
      <c r="N12" s="3" t="b">
        <v>0</v>
      </c>
      <c r="O12" s="3" t="b">
        <v>0</v>
      </c>
      <c r="P12" s="3" t="b">
        <v>0</v>
      </c>
      <c r="Q12" s="3" t="b">
        <v>1</v>
      </c>
      <c r="R12" s="3" t="b">
        <v>0</v>
      </c>
      <c r="S12" s="3" t="b">
        <v>0</v>
      </c>
      <c r="T12" s="3" t="b">
        <v>0</v>
      </c>
      <c r="U12" s="3" t="b">
        <v>0</v>
      </c>
      <c r="V12" s="3" t="b">
        <v>0</v>
      </c>
      <c r="W12" s="3" t="b">
        <v>0</v>
      </c>
      <c r="X12" s="3" t="b">
        <v>0</v>
      </c>
    </row>
    <row r="13" spans="1:24">
      <c r="A13" s="3"/>
      <c r="B13" s="4"/>
      <c r="C13" s="3"/>
      <c r="D13" s="3"/>
      <c r="E13" s="3"/>
      <c r="F13" s="3"/>
      <c r="G13" s="3"/>
      <c r="H13" s="3"/>
      <c r="I13" s="3"/>
      <c r="J13" s="3"/>
      <c r="K13" s="3"/>
      <c r="L13" s="3"/>
      <c r="M13" s="3"/>
      <c r="N13" s="3"/>
      <c r="O13" s="3"/>
      <c r="P13" s="3"/>
      <c r="Q13" s="3"/>
      <c r="R13" s="3"/>
      <c r="S13" s="3"/>
      <c r="T13" s="3"/>
      <c r="U13" s="3"/>
      <c r="V13" s="3"/>
      <c r="W13" s="3"/>
      <c r="X13" s="3"/>
    </row>
    <row r="14" spans="1:24">
      <c r="A14" s="3"/>
      <c r="B14" s="4"/>
      <c r="C14" s="3"/>
      <c r="D14" s="3"/>
      <c r="E14" s="3"/>
      <c r="F14" s="3"/>
      <c r="G14" s="3"/>
      <c r="H14" s="3"/>
      <c r="I14" s="3"/>
      <c r="J14" s="3"/>
      <c r="K14" s="3"/>
      <c r="L14" s="3"/>
      <c r="M14" s="3"/>
      <c r="N14" s="3"/>
      <c r="O14" s="3"/>
      <c r="P14" s="3"/>
      <c r="Q14" s="3"/>
      <c r="R14" s="3"/>
      <c r="S14" s="3"/>
      <c r="T14" s="3"/>
      <c r="U14" s="3"/>
      <c r="V14" s="3"/>
      <c r="W14" s="3"/>
      <c r="X14" s="3"/>
    </row>
    <row r="15" spans="1:24">
      <c r="A15" s="3"/>
      <c r="B15" s="4"/>
      <c r="C15" s="3"/>
      <c r="D15" s="3"/>
      <c r="E15" s="3"/>
      <c r="F15" s="3"/>
      <c r="G15" s="3"/>
      <c r="H15" s="3"/>
      <c r="I15" s="3"/>
      <c r="J15" s="3"/>
      <c r="K15" s="3"/>
      <c r="L15" s="3"/>
      <c r="M15" s="3"/>
      <c r="N15" s="3"/>
      <c r="O15" s="3"/>
      <c r="P15" s="3"/>
      <c r="Q15" s="3"/>
      <c r="R15" s="3"/>
      <c r="S15" s="3"/>
      <c r="T15" s="3"/>
      <c r="U15" s="3"/>
      <c r="V15" s="3"/>
      <c r="W15" s="3"/>
      <c r="X15" s="3"/>
    </row>
    <row r="16" spans="1:24">
      <c r="A16" s="3"/>
      <c r="B16" s="4"/>
      <c r="C16" s="3"/>
      <c r="D16" s="3"/>
      <c r="E16" s="3"/>
      <c r="F16" s="3"/>
      <c r="G16" s="3"/>
      <c r="H16" s="3"/>
      <c r="I16" s="3"/>
      <c r="J16" s="3"/>
      <c r="K16" s="3"/>
      <c r="L16" s="3"/>
      <c r="M16" s="3"/>
      <c r="N16" s="3"/>
      <c r="O16" s="3"/>
      <c r="P16" s="3"/>
      <c r="Q16" s="3"/>
      <c r="R16" s="3"/>
      <c r="S16" s="3"/>
      <c r="T16" s="3"/>
      <c r="U16" s="3"/>
      <c r="V16" s="3"/>
      <c r="W16" s="3"/>
      <c r="X16" s="3"/>
    </row>
    <row r="17" spans="1:24">
      <c r="A17" s="3"/>
      <c r="B17" s="4"/>
      <c r="C17" s="3"/>
      <c r="D17" s="3"/>
      <c r="E17" s="3"/>
      <c r="F17" s="3"/>
      <c r="G17" s="3"/>
      <c r="H17" s="3"/>
      <c r="I17" s="3"/>
      <c r="J17" s="3"/>
      <c r="K17" s="3"/>
      <c r="L17" s="3"/>
      <c r="M17" s="3"/>
      <c r="N17" s="3"/>
      <c r="O17" s="3"/>
      <c r="P17" s="3"/>
      <c r="Q17" s="3"/>
      <c r="R17" s="3"/>
      <c r="S17" s="3"/>
      <c r="T17" s="3"/>
      <c r="U17" s="3"/>
      <c r="V17" s="3"/>
      <c r="W17" s="3"/>
      <c r="X17" s="3"/>
    </row>
    <row r="18" spans="1:24">
      <c r="A18" s="3"/>
      <c r="B18" s="4"/>
      <c r="C18" s="3"/>
      <c r="D18" s="3"/>
      <c r="E18" s="3"/>
      <c r="F18" s="3"/>
      <c r="G18" s="3"/>
      <c r="H18" s="3"/>
      <c r="I18" s="3"/>
      <c r="J18" s="3"/>
      <c r="K18" s="3"/>
      <c r="L18" s="3"/>
      <c r="M18" s="3"/>
      <c r="N18" s="3"/>
      <c r="O18" s="3"/>
      <c r="P18" s="3"/>
      <c r="Q18" s="3"/>
      <c r="R18" s="3"/>
      <c r="S18" s="3"/>
      <c r="T18" s="3"/>
      <c r="U18" s="3"/>
      <c r="V18" s="3"/>
      <c r="W18" s="3"/>
      <c r="X18" s="3"/>
    </row>
    <row r="19" spans="1:24">
      <c r="A19" s="3"/>
      <c r="B19" s="4"/>
      <c r="C19" s="3"/>
      <c r="D19" s="3"/>
      <c r="E19" s="3"/>
      <c r="F19" s="3"/>
      <c r="G19" s="3"/>
      <c r="H19" s="3"/>
      <c r="I19" s="3"/>
      <c r="J19" s="3"/>
      <c r="K19" s="3"/>
      <c r="L19" s="3"/>
      <c r="M19" s="3"/>
      <c r="N19" s="3"/>
      <c r="O19" s="3"/>
      <c r="P19" s="3"/>
      <c r="Q19" s="3"/>
      <c r="R19" s="3"/>
      <c r="S19" s="3"/>
      <c r="T19" s="3"/>
      <c r="U19" s="3"/>
      <c r="V19" s="3"/>
      <c r="W19" s="3"/>
      <c r="X19" s="3"/>
    </row>
    <row r="20" spans="1:24">
      <c r="A20" s="3"/>
      <c r="B20" s="4"/>
      <c r="C20" s="3"/>
      <c r="D20" s="3"/>
      <c r="E20" s="3"/>
      <c r="F20" s="3"/>
      <c r="G20" s="3"/>
      <c r="H20" s="3"/>
      <c r="I20" s="3"/>
      <c r="J20" s="3"/>
      <c r="K20" s="3"/>
      <c r="L20" s="3"/>
      <c r="M20" s="3"/>
      <c r="N20" s="3"/>
      <c r="O20" s="3"/>
      <c r="P20" s="3"/>
      <c r="Q20" s="3"/>
      <c r="R20" s="3"/>
      <c r="S20" s="3"/>
      <c r="T20" s="3"/>
      <c r="U20" s="3"/>
      <c r="V20" s="3"/>
      <c r="W20" s="3"/>
      <c r="X20" s="3"/>
    </row>
    <row r="21" spans="1:24">
      <c r="A21" s="3"/>
      <c r="B21" s="4"/>
      <c r="C21" s="3"/>
      <c r="D21" s="3"/>
      <c r="E21" s="3"/>
      <c r="F21" s="3"/>
      <c r="G21" s="3"/>
      <c r="H21" s="3"/>
      <c r="I21" s="3"/>
      <c r="J21" s="3"/>
      <c r="K21" s="3"/>
      <c r="L21" s="3"/>
      <c r="M21" s="3"/>
      <c r="N21" s="3"/>
      <c r="O21" s="3"/>
      <c r="P21" s="3"/>
      <c r="Q21" s="3"/>
      <c r="R21" s="3"/>
      <c r="S21" s="3"/>
      <c r="T21" s="3"/>
      <c r="U21" s="3"/>
      <c r="V21" s="3"/>
      <c r="W21" s="3"/>
      <c r="X21" s="3"/>
    </row>
    <row r="22" spans="1:24">
      <c r="A22" s="3"/>
      <c r="B22" s="4"/>
      <c r="C22" s="3"/>
      <c r="D22" s="3"/>
      <c r="E22" s="3"/>
      <c r="F22" s="3"/>
      <c r="G22" s="3"/>
      <c r="H22" s="3"/>
      <c r="I22" s="3"/>
      <c r="J22" s="3"/>
      <c r="K22" s="3"/>
      <c r="L22" s="3"/>
      <c r="M22" s="3"/>
      <c r="N22" s="3"/>
      <c r="O22" s="3"/>
      <c r="P22" s="3"/>
      <c r="Q22" s="3"/>
      <c r="R22" s="3"/>
      <c r="S22" s="3"/>
      <c r="T22" s="3"/>
      <c r="U22" s="3"/>
      <c r="V22" s="3"/>
      <c r="W22" s="3"/>
      <c r="X22" s="3"/>
    </row>
    <row r="23" spans="1:24">
      <c r="A23" s="3"/>
      <c r="B23" s="4"/>
      <c r="C23" s="3"/>
      <c r="D23" s="3"/>
      <c r="E23" s="3"/>
      <c r="F23" s="3"/>
      <c r="G23" s="3"/>
      <c r="H23" s="3"/>
      <c r="I23" s="3"/>
      <c r="J23" s="3"/>
      <c r="K23" s="3"/>
      <c r="L23" s="3"/>
      <c r="M23" s="3"/>
      <c r="N23" s="3"/>
      <c r="O23" s="3"/>
      <c r="P23" s="3"/>
      <c r="Q23" s="3"/>
      <c r="R23" s="3"/>
      <c r="S23" s="3"/>
      <c r="T23" s="3"/>
      <c r="U23" s="3"/>
      <c r="V23" s="3"/>
      <c r="W23" s="3"/>
      <c r="X23" s="3"/>
    </row>
    <row r="24" spans="1:24">
      <c r="A24" s="3"/>
      <c r="B24" s="4"/>
      <c r="C24" s="3"/>
      <c r="D24" s="3"/>
      <c r="E24" s="3"/>
      <c r="F24" s="3"/>
      <c r="G24" s="3"/>
      <c r="H24" s="3"/>
      <c r="I24" s="3"/>
      <c r="J24" s="3"/>
      <c r="K24" s="3"/>
      <c r="L24" s="3"/>
      <c r="M24" s="3"/>
      <c r="N24" s="3"/>
      <c r="O24" s="3"/>
      <c r="P24" s="3"/>
      <c r="Q24" s="3"/>
      <c r="R24" s="3"/>
      <c r="S24" s="3"/>
      <c r="T24" s="3"/>
      <c r="U24" s="3"/>
      <c r="V24" s="3"/>
      <c r="W24" s="3"/>
      <c r="X24" s="3"/>
    </row>
    <row r="25" spans="1:24">
      <c r="A25" s="3"/>
      <c r="B25" s="4"/>
      <c r="C25" s="3"/>
      <c r="D25" s="3"/>
      <c r="E25" s="3"/>
      <c r="F25" s="3"/>
      <c r="G25" s="3"/>
      <c r="H25" s="3"/>
      <c r="I25" s="3"/>
      <c r="J25" s="3"/>
      <c r="K25" s="3"/>
      <c r="L25" s="3"/>
      <c r="M25" s="3"/>
      <c r="N25" s="3"/>
      <c r="O25" s="3"/>
      <c r="P25" s="3"/>
      <c r="Q25" s="3"/>
      <c r="R25" s="3"/>
      <c r="S25" s="3"/>
      <c r="T25" s="3"/>
      <c r="U25" s="3"/>
      <c r="V25" s="3"/>
      <c r="W25" s="3"/>
      <c r="X25" s="3"/>
    </row>
    <row r="26" spans="1:24">
      <c r="A26" s="3"/>
      <c r="B26" s="4"/>
      <c r="C26" s="3"/>
      <c r="D26" s="3"/>
      <c r="E26" s="3"/>
      <c r="F26" s="3"/>
      <c r="G26" s="3"/>
      <c r="H26" s="3"/>
      <c r="I26" s="3"/>
      <c r="J26" s="3"/>
      <c r="K26" s="3"/>
      <c r="L26" s="3"/>
      <c r="M26" s="3"/>
      <c r="N26" s="3"/>
      <c r="O26" s="3"/>
      <c r="P26" s="3"/>
      <c r="Q26" s="3"/>
      <c r="R26" s="3"/>
      <c r="S26" s="3"/>
      <c r="T26" s="3"/>
      <c r="U26" s="3"/>
      <c r="V26" s="3"/>
      <c r="W26" s="3"/>
      <c r="X26" s="3"/>
    </row>
    <row r="27" spans="1:24">
      <c r="B27" s="5"/>
    </row>
    <row r="28" spans="1:24">
      <c r="B28" s="5"/>
    </row>
    <row r="29" spans="1:24">
      <c r="B29" s="5"/>
    </row>
    <row r="30" spans="1:24">
      <c r="B30" s="5"/>
    </row>
    <row r="247" spans="25:45" ht="15.75" thickBot="1"/>
    <row r="248" spans="25:45" ht="15.75" thickBot="1">
      <c r="Y248" s="60" t="s">
        <v>26</v>
      </c>
      <c r="Z248" s="61"/>
      <c r="AA248" s="61"/>
      <c r="AB248" s="62"/>
      <c r="AL248" t="s">
        <v>25</v>
      </c>
    </row>
    <row r="249" spans="25:45">
      <c r="Y249" s="11"/>
      <c r="Z249" s="1" t="s">
        <v>44</v>
      </c>
      <c r="AA249" s="1"/>
      <c r="AB249" s="12"/>
      <c r="AM249" t="s">
        <v>32</v>
      </c>
      <c r="AN249" t="s">
        <v>33</v>
      </c>
      <c r="AO249" t="s">
        <v>34</v>
      </c>
      <c r="AP249" t="s">
        <v>35</v>
      </c>
      <c r="AQ249" t="s">
        <v>36</v>
      </c>
      <c r="AR249" t="s">
        <v>37</v>
      </c>
      <c r="AS249" t="s">
        <v>38</v>
      </c>
    </row>
    <row r="250" spans="25:45" ht="15.75" thickBot="1">
      <c r="Y250" s="13" t="s">
        <v>2</v>
      </c>
      <c r="Z250" s="14" t="s">
        <v>28</v>
      </c>
      <c r="AA250" s="14" t="s">
        <v>27</v>
      </c>
      <c r="AB250" s="15" t="s">
        <v>26</v>
      </c>
      <c r="AD250" s="8" t="s">
        <v>32</v>
      </c>
      <c r="AE250" s="8" t="s">
        <v>33</v>
      </c>
      <c r="AF250" s="8" t="s">
        <v>34</v>
      </c>
      <c r="AG250" s="8" t="s">
        <v>35</v>
      </c>
      <c r="AH250" s="8" t="s">
        <v>36</v>
      </c>
      <c r="AI250" s="8" t="s">
        <v>37</v>
      </c>
      <c r="AJ250" s="8" t="s">
        <v>38</v>
      </c>
      <c r="AL250" s="8" t="s">
        <v>29</v>
      </c>
      <c r="AM250" s="8">
        <f>COUNTIFS(R4:R30,TRUE,O4:O30,TRUE)</f>
        <v>0</v>
      </c>
      <c r="AN250" s="16">
        <f>COUNTIFS(S4:S30,TRUE,O4:O30,TRUE)</f>
        <v>1</v>
      </c>
      <c r="AO250" s="16">
        <f>COUNTIFS(T4:T30,TRUE,O4:O30,TRUE)</f>
        <v>1</v>
      </c>
      <c r="AP250" s="16">
        <f>COUNTIFS(U4:U30,TRUE,O4:O30,TRUE)</f>
        <v>0</v>
      </c>
      <c r="AQ250" s="16">
        <f>COUNTIFS(V4:V30,TRUE,O4:O30,TRUE)</f>
        <v>0</v>
      </c>
      <c r="AR250" s="16">
        <f>COUNTIFS(W4:W30,TRUE,O4:O30,TRUE)</f>
        <v>0</v>
      </c>
      <c r="AS250" s="16">
        <f>COUNTIFS(X4:X30,TRUE,O4:O30,TRUE)</f>
        <v>0</v>
      </c>
    </row>
    <row r="251" spans="25:45">
      <c r="Y251" s="9" t="str">
        <f>IF(G4=TRUE,"PA_",IF(H4=TRUE,"ML_",IF(I4=TRUE,"EXT_",IF(J4=TRUE,"ENR_",""))))</f>
        <v/>
      </c>
      <c r="Z251" s="9" t="str">
        <f>IF(C4=TRUE,"CP_",IF(D4=TRUE,"CS_",IF(E4=TRUE,"C5S_",IF(F4=TRUE,"CM_",""))))</f>
        <v>CS_</v>
      </c>
      <c r="AA251" s="10">
        <f>A4</f>
        <v>1</v>
      </c>
      <c r="AB251" s="10" t="str">
        <f t="shared" ref="AB251:AB279" si="0">CONCATENATE(Z$249,Z251,Y251,AA251)</f>
        <v>RS11_CS_1</v>
      </c>
      <c r="AD251" t="str">
        <f>IF(R4=TRUE,"Lundi, ","")</f>
        <v/>
      </c>
      <c r="AE251" t="str">
        <f>IF(S4=TRUE,"Mardi, ","")</f>
        <v/>
      </c>
      <c r="AF251" t="str">
        <f>IF(T4=TRUE,"Mercredi, ","")</f>
        <v/>
      </c>
      <c r="AG251" t="str">
        <f>IF(U4=TRUE,"Jeudi, ","")</f>
        <v/>
      </c>
      <c r="AH251" t="str">
        <f>IF(V4=TRUE,"Vendredi, ","")</f>
        <v/>
      </c>
      <c r="AI251" t="str">
        <f>IF(W4=TRUE,"Samedi, ","")</f>
        <v xml:space="preserve">Samedi, </v>
      </c>
      <c r="AJ251" t="str">
        <f>IF(X4=TRUE,"Dimanche, ","")</f>
        <v/>
      </c>
      <c r="AL251" t="s">
        <v>30</v>
      </c>
      <c r="AM251" s="8">
        <f>COUNTIFS(R4:R30,TRUE,P4:P30,TRUE)</f>
        <v>1</v>
      </c>
      <c r="AN251" s="8">
        <f>COUNTIFS(S4:S30,TRUE,P4:P30,TRUE)</f>
        <v>1</v>
      </c>
      <c r="AO251" s="8">
        <f>COUNTIFS(T4:T30,TRUE,P4:P30,TRUE)</f>
        <v>1</v>
      </c>
      <c r="AP251" s="8">
        <f>COUNTIFS(U4:U30,TRUE,P4:P30,TRUE)</f>
        <v>0</v>
      </c>
      <c r="AQ251" s="8">
        <f>COUNTIFS(V4:V30,TRUE,P4:P30,TRUE)</f>
        <v>1</v>
      </c>
      <c r="AR251" s="8">
        <f>COUNTIFS(W4:W30,TRUE,P4:P30,TRUE)</f>
        <v>0</v>
      </c>
      <c r="AS251" s="8">
        <f>COUNTIFS(X4:X30,TRUE,P4:P30,TRUE)</f>
        <v>0</v>
      </c>
    </row>
    <row r="252" spans="25:45">
      <c r="Y252" s="9" t="str">
        <f t="shared" ref="Y252:Y279" si="1">IF(G5=TRUE,"PA_",IF(H5=TRUE,"ML_",IF(I5=TRUE,"EXT_",IF(J5=TRUE,"ENR_",""))))</f>
        <v/>
      </c>
      <c r="Z252" s="9" t="str">
        <f t="shared" ref="Z252:Z279" si="2">IF(C5=TRUE,"CP_",IF(D5=TRUE,"CS_",IF(E5=TRUE,"C5S_",IF(F5=TRUE,"CM_",""))))</f>
        <v>CS_</v>
      </c>
      <c r="AA252" s="10">
        <f t="shared" ref="AA252:AA279" si="3">A5</f>
        <v>2</v>
      </c>
      <c r="AB252" s="10" t="str">
        <f t="shared" si="0"/>
        <v>RS11_CS_2</v>
      </c>
      <c r="AD252" t="str">
        <f t="shared" ref="AD252:AD279" si="4">IF(R5=TRUE,"Lundi, ","")</f>
        <v/>
      </c>
      <c r="AE252" t="str">
        <f t="shared" ref="AE252:AE279" si="5">IF(S5=TRUE,"Mardi, ","")</f>
        <v/>
      </c>
      <c r="AF252" t="str">
        <f t="shared" ref="AF252:AF279" si="6">IF(T5=TRUE,"Mercredi, ","")</f>
        <v/>
      </c>
      <c r="AG252" t="str">
        <f t="shared" ref="AG252:AG279" si="7">IF(U5=TRUE,"Jeudi, ","")</f>
        <v/>
      </c>
      <c r="AH252" t="str">
        <f t="shared" ref="AH252:AH279" si="8">IF(V5=TRUE,"Vendredi, ","")</f>
        <v/>
      </c>
      <c r="AI252" t="str">
        <f t="shared" ref="AI252:AI279" si="9">IF(W5=TRUE,"Samedi, ","")</f>
        <v/>
      </c>
      <c r="AJ252" t="str">
        <f t="shared" ref="AJ252:AJ279" si="10">IF(X5=TRUE,"Dimanche, ","")</f>
        <v xml:space="preserve">Dimanche, </v>
      </c>
      <c r="AL252" t="s">
        <v>31</v>
      </c>
      <c r="AM252" s="16">
        <f>COUNTIFS(R4:R30,TRUE,Q4:Q30,TRUE)</f>
        <v>1</v>
      </c>
      <c r="AN252" s="16">
        <f>COUNTIFS(S4:S30,TRUE,Q4:Q30,TRUE)</f>
        <v>1</v>
      </c>
      <c r="AO252" s="16">
        <f>COUNTIFS(T4:T30,TRUE,Q4:Q30,TRUE)</f>
        <v>0</v>
      </c>
      <c r="AP252" s="16">
        <f>COUNTIFS(U4:U30,TRUE,Q4:Q30,TRUE)</f>
        <v>0</v>
      </c>
      <c r="AQ252" s="16">
        <f>COUNTIFS(V4:V30,TRUE,Q4:Q30,TRUE)</f>
        <v>0</v>
      </c>
      <c r="AR252" s="16">
        <f>COUNTIFS(W4:W30,TRUE,Q4:Q30,TRUE)</f>
        <v>1</v>
      </c>
      <c r="AS252" s="16">
        <f>COUNTIFS(X4:X30,TRUE,Q4:Q30,TRUE)</f>
        <v>1</v>
      </c>
    </row>
    <row r="253" spans="25:45">
      <c r="Y253" s="9" t="str">
        <f t="shared" si="1"/>
        <v/>
      </c>
      <c r="Z253" s="9" t="str">
        <f t="shared" si="2"/>
        <v>CS_</v>
      </c>
      <c r="AA253" s="10">
        <f t="shared" si="3"/>
        <v>3</v>
      </c>
      <c r="AB253" s="10" t="str">
        <f t="shared" si="0"/>
        <v>RS11_CS_3</v>
      </c>
      <c r="AD253" t="str">
        <f t="shared" si="4"/>
        <v xml:space="preserve">Lundi, </v>
      </c>
      <c r="AE253" t="str">
        <f t="shared" si="5"/>
        <v/>
      </c>
      <c r="AF253" t="str">
        <f t="shared" si="6"/>
        <v/>
      </c>
      <c r="AG253" t="str">
        <f t="shared" si="7"/>
        <v/>
      </c>
      <c r="AH253" t="str">
        <f t="shared" si="8"/>
        <v/>
      </c>
      <c r="AI253" t="str">
        <f t="shared" si="9"/>
        <v/>
      </c>
      <c r="AJ253" t="str">
        <f t="shared" si="10"/>
        <v/>
      </c>
    </row>
    <row r="254" spans="25:45">
      <c r="Y254" s="9" t="str">
        <f t="shared" si="1"/>
        <v/>
      </c>
      <c r="Z254" s="9" t="str">
        <f t="shared" si="2"/>
        <v>CM_</v>
      </c>
      <c r="AA254" s="10">
        <f t="shared" si="3"/>
        <v>4</v>
      </c>
      <c r="AB254" s="10" t="str">
        <f t="shared" si="0"/>
        <v>RS11_CM_4</v>
      </c>
      <c r="AD254" t="str">
        <f t="shared" si="4"/>
        <v/>
      </c>
      <c r="AE254" t="str">
        <f t="shared" si="5"/>
        <v xml:space="preserve">Mardi, </v>
      </c>
      <c r="AF254" t="str">
        <f t="shared" si="6"/>
        <v/>
      </c>
      <c r="AG254" t="str">
        <f t="shared" si="7"/>
        <v/>
      </c>
      <c r="AH254" t="str">
        <f t="shared" si="8"/>
        <v/>
      </c>
      <c r="AI254" t="str">
        <f t="shared" si="9"/>
        <v/>
      </c>
      <c r="AJ254" t="str">
        <f t="shared" si="10"/>
        <v/>
      </c>
    </row>
    <row r="255" spans="25:45">
      <c r="Y255" s="9" t="str">
        <f t="shared" si="1"/>
        <v/>
      </c>
      <c r="Z255" s="9" t="str">
        <f t="shared" si="2"/>
        <v>CP_</v>
      </c>
      <c r="AA255" s="10">
        <f t="shared" si="3"/>
        <v>5</v>
      </c>
      <c r="AB255" s="10" t="str">
        <f t="shared" si="0"/>
        <v>RS11_CP_5</v>
      </c>
      <c r="AD255" t="str">
        <f t="shared" si="4"/>
        <v/>
      </c>
      <c r="AE255" t="str">
        <f t="shared" si="5"/>
        <v xml:space="preserve">Mardi, </v>
      </c>
      <c r="AF255" t="str">
        <f t="shared" si="6"/>
        <v/>
      </c>
      <c r="AG255" t="str">
        <f t="shared" si="7"/>
        <v/>
      </c>
      <c r="AH255" t="str">
        <f t="shared" si="8"/>
        <v/>
      </c>
      <c r="AI255" t="str">
        <f t="shared" si="9"/>
        <v/>
      </c>
      <c r="AJ255" t="str">
        <f t="shared" si="10"/>
        <v/>
      </c>
      <c r="AL255" t="s">
        <v>40</v>
      </c>
      <c r="AM255" s="16">
        <f>COUNTIF(N4:N30,TRUE)</f>
        <v>0</v>
      </c>
    </row>
    <row r="256" spans="25:45">
      <c r="Y256" s="9" t="str">
        <f t="shared" si="1"/>
        <v/>
      </c>
      <c r="Z256" s="9" t="str">
        <f t="shared" si="2"/>
        <v>CS_</v>
      </c>
      <c r="AA256" s="10">
        <f t="shared" si="3"/>
        <v>6</v>
      </c>
      <c r="AB256" s="10" t="str">
        <f t="shared" si="0"/>
        <v>RS11_CS_6</v>
      </c>
      <c r="AD256" t="str">
        <f t="shared" si="4"/>
        <v/>
      </c>
      <c r="AE256" t="str">
        <f t="shared" si="5"/>
        <v xml:space="preserve">Mardi, </v>
      </c>
      <c r="AF256" t="str">
        <f t="shared" si="6"/>
        <v/>
      </c>
      <c r="AG256" t="str">
        <f t="shared" si="7"/>
        <v/>
      </c>
      <c r="AH256" t="str">
        <f t="shared" si="8"/>
        <v/>
      </c>
      <c r="AI256" t="str">
        <f t="shared" si="9"/>
        <v/>
      </c>
      <c r="AJ256" t="str">
        <f t="shared" si="10"/>
        <v/>
      </c>
      <c r="AL256" s="8"/>
    </row>
    <row r="257" spans="25:42">
      <c r="Y257" s="9" t="str">
        <f t="shared" si="1"/>
        <v/>
      </c>
      <c r="Z257" s="9" t="str">
        <f t="shared" si="2"/>
        <v>C5S_</v>
      </c>
      <c r="AA257" s="10">
        <f t="shared" si="3"/>
        <v>7</v>
      </c>
      <c r="AB257" s="10" t="str">
        <f t="shared" si="0"/>
        <v>RS11_C5S_7</v>
      </c>
      <c r="AD257" t="str">
        <f t="shared" si="4"/>
        <v/>
      </c>
      <c r="AE257" t="str">
        <f t="shared" si="5"/>
        <v/>
      </c>
      <c r="AF257" t="str">
        <f t="shared" si="6"/>
        <v xml:space="preserve">Mercredi, </v>
      </c>
      <c r="AG257" t="str">
        <f t="shared" si="7"/>
        <v/>
      </c>
      <c r="AH257" t="str">
        <f t="shared" si="8"/>
        <v/>
      </c>
      <c r="AI257" t="str">
        <f t="shared" si="9"/>
        <v/>
      </c>
      <c r="AJ257" t="str">
        <f t="shared" si="10"/>
        <v/>
      </c>
    </row>
    <row r="258" spans="25:42">
      <c r="Y258" s="9" t="str">
        <f t="shared" si="1"/>
        <v/>
      </c>
      <c r="Z258" s="9" t="str">
        <f t="shared" si="2"/>
        <v>C5S_</v>
      </c>
      <c r="AA258" s="10">
        <f t="shared" si="3"/>
        <v>8</v>
      </c>
      <c r="AB258" s="10" t="str">
        <f t="shared" si="0"/>
        <v>RS11_C5S_8</v>
      </c>
      <c r="AD258" t="str">
        <f t="shared" si="4"/>
        <v xml:space="preserve">Lundi, </v>
      </c>
      <c r="AE258" t="str">
        <f t="shared" si="5"/>
        <v/>
      </c>
      <c r="AF258" t="str">
        <f t="shared" si="6"/>
        <v xml:space="preserve">Mercredi, </v>
      </c>
      <c r="AG258" t="str">
        <f t="shared" si="7"/>
        <v/>
      </c>
      <c r="AH258" t="str">
        <f t="shared" si="8"/>
        <v xml:space="preserve">Vendredi, </v>
      </c>
      <c r="AI258" t="str">
        <f t="shared" si="9"/>
        <v/>
      </c>
      <c r="AJ258" t="str">
        <f t="shared" si="10"/>
        <v/>
      </c>
      <c r="AM258" t="s">
        <v>42</v>
      </c>
    </row>
    <row r="259" spans="25:42">
      <c r="Y259" s="9" t="str">
        <f t="shared" si="1"/>
        <v/>
      </c>
      <c r="Z259" s="9" t="str">
        <f t="shared" si="2"/>
        <v>C5S_</v>
      </c>
      <c r="AA259" s="10">
        <f t="shared" si="3"/>
        <v>9</v>
      </c>
      <c r="AB259" s="10" t="str">
        <f t="shared" si="0"/>
        <v>RS11_C5S_9</v>
      </c>
      <c r="AD259" t="str">
        <f t="shared" si="4"/>
        <v/>
      </c>
      <c r="AE259" t="str">
        <f t="shared" si="5"/>
        <v/>
      </c>
      <c r="AF259" t="str">
        <f t="shared" si="6"/>
        <v/>
      </c>
      <c r="AG259" t="str">
        <f t="shared" si="7"/>
        <v/>
      </c>
      <c r="AH259" t="str">
        <f t="shared" si="8"/>
        <v/>
      </c>
      <c r="AI259" t="str">
        <f t="shared" si="9"/>
        <v/>
      </c>
      <c r="AJ259" t="str">
        <f t="shared" si="10"/>
        <v/>
      </c>
      <c r="AL259" s="8" t="s">
        <v>29</v>
      </c>
      <c r="AM259" s="8">
        <f>COUNTIFS(K4:K30,TRUE,O4:O30,TRUE)</f>
        <v>0</v>
      </c>
    </row>
    <row r="260" spans="25:42">
      <c r="Y260" s="9" t="str">
        <f t="shared" si="1"/>
        <v/>
      </c>
      <c r="Z260" s="9" t="str">
        <f t="shared" si="2"/>
        <v/>
      </c>
      <c r="AA260" s="10">
        <f t="shared" si="3"/>
        <v>0</v>
      </c>
      <c r="AB260" s="10" t="str">
        <f t="shared" si="0"/>
        <v>RS11_0</v>
      </c>
      <c r="AD260" t="str">
        <f t="shared" si="4"/>
        <v/>
      </c>
      <c r="AE260" t="str">
        <f t="shared" si="5"/>
        <v/>
      </c>
      <c r="AF260" t="str">
        <f t="shared" si="6"/>
        <v/>
      </c>
      <c r="AG260" t="str">
        <f t="shared" si="7"/>
        <v/>
      </c>
      <c r="AH260" t="str">
        <f t="shared" si="8"/>
        <v/>
      </c>
      <c r="AI260" t="str">
        <f t="shared" si="9"/>
        <v/>
      </c>
      <c r="AJ260" t="str">
        <f t="shared" si="10"/>
        <v/>
      </c>
      <c r="AL260" t="s">
        <v>30</v>
      </c>
      <c r="AM260" s="8">
        <f>COUNTIFS(K4:K30,TRUE,P4:P30,TRUE)</f>
        <v>0</v>
      </c>
    </row>
    <row r="261" spans="25:42">
      <c r="Y261" s="9" t="str">
        <f t="shared" si="1"/>
        <v/>
      </c>
      <c r="Z261" s="9" t="str">
        <f t="shared" si="2"/>
        <v/>
      </c>
      <c r="AA261" s="10">
        <f t="shared" si="3"/>
        <v>0</v>
      </c>
      <c r="AB261" s="10" t="str">
        <f t="shared" si="0"/>
        <v>RS11_0</v>
      </c>
      <c r="AD261" t="str">
        <f t="shared" si="4"/>
        <v/>
      </c>
      <c r="AE261" t="str">
        <f t="shared" si="5"/>
        <v/>
      </c>
      <c r="AF261" t="str">
        <f t="shared" si="6"/>
        <v/>
      </c>
      <c r="AG261" t="str">
        <f t="shared" si="7"/>
        <v/>
      </c>
      <c r="AH261" t="str">
        <f t="shared" si="8"/>
        <v/>
      </c>
      <c r="AI261" t="str">
        <f t="shared" si="9"/>
        <v/>
      </c>
      <c r="AJ261" t="str">
        <f t="shared" si="10"/>
        <v/>
      </c>
      <c r="AL261" t="s">
        <v>31</v>
      </c>
      <c r="AM261" s="8">
        <f>COUNTIFS(K4:K30,TRUE,Q4:Q30,TRUE)</f>
        <v>1</v>
      </c>
    </row>
    <row r="262" spans="25:42">
      <c r="Y262" s="9" t="str">
        <f t="shared" si="1"/>
        <v/>
      </c>
      <c r="Z262" s="9" t="str">
        <f t="shared" si="2"/>
        <v/>
      </c>
      <c r="AA262" s="10">
        <f t="shared" si="3"/>
        <v>0</v>
      </c>
      <c r="AB262" s="10" t="str">
        <f t="shared" si="0"/>
        <v>RS11_0</v>
      </c>
      <c r="AD262" t="str">
        <f t="shared" si="4"/>
        <v/>
      </c>
      <c r="AE262" t="str">
        <f t="shared" si="5"/>
        <v/>
      </c>
      <c r="AF262" t="str">
        <f t="shared" si="6"/>
        <v/>
      </c>
      <c r="AG262" t="str">
        <f t="shared" si="7"/>
        <v/>
      </c>
      <c r="AH262" t="str">
        <f t="shared" si="8"/>
        <v/>
      </c>
      <c r="AI262" t="str">
        <f t="shared" si="9"/>
        <v/>
      </c>
      <c r="AJ262" t="str">
        <f t="shared" si="10"/>
        <v/>
      </c>
    </row>
    <row r="263" spans="25:42">
      <c r="Y263" s="9" t="str">
        <f t="shared" si="1"/>
        <v/>
      </c>
      <c r="Z263" s="9" t="str">
        <f t="shared" si="2"/>
        <v/>
      </c>
      <c r="AA263" s="10">
        <f t="shared" si="3"/>
        <v>0</v>
      </c>
      <c r="AB263" s="10" t="str">
        <f t="shared" si="0"/>
        <v>RS11_0</v>
      </c>
      <c r="AD263" t="str">
        <f t="shared" si="4"/>
        <v/>
      </c>
      <c r="AE263" t="str">
        <f t="shared" si="5"/>
        <v/>
      </c>
      <c r="AF263" t="str">
        <f t="shared" si="6"/>
        <v/>
      </c>
      <c r="AG263" t="str">
        <f t="shared" si="7"/>
        <v/>
      </c>
      <c r="AH263" t="str">
        <f t="shared" si="8"/>
        <v/>
      </c>
      <c r="AI263" t="str">
        <f t="shared" si="9"/>
        <v/>
      </c>
      <c r="AJ263" t="str">
        <f t="shared" si="10"/>
        <v/>
      </c>
    </row>
    <row r="264" spans="25:42">
      <c r="Y264" s="9" t="str">
        <f t="shared" si="1"/>
        <v/>
      </c>
      <c r="Z264" s="9" t="str">
        <f t="shared" si="2"/>
        <v/>
      </c>
      <c r="AA264" s="10">
        <f t="shared" si="3"/>
        <v>0</v>
      </c>
      <c r="AB264" s="10" t="str">
        <f t="shared" si="0"/>
        <v>RS11_0</v>
      </c>
      <c r="AD264" t="str">
        <f t="shared" si="4"/>
        <v/>
      </c>
      <c r="AE264" t="str">
        <f t="shared" si="5"/>
        <v/>
      </c>
      <c r="AF264" t="str">
        <f t="shared" si="6"/>
        <v/>
      </c>
      <c r="AG264" t="str">
        <f t="shared" si="7"/>
        <v/>
      </c>
      <c r="AH264" t="str">
        <f t="shared" si="8"/>
        <v/>
      </c>
      <c r="AI264" t="str">
        <f t="shared" si="9"/>
        <v/>
      </c>
      <c r="AJ264" t="str">
        <f t="shared" si="10"/>
        <v/>
      </c>
    </row>
    <row r="265" spans="25:42">
      <c r="Y265" s="9" t="str">
        <f t="shared" si="1"/>
        <v/>
      </c>
      <c r="Z265" s="9" t="str">
        <f t="shared" si="2"/>
        <v/>
      </c>
      <c r="AA265" s="10">
        <f t="shared" si="3"/>
        <v>0</v>
      </c>
      <c r="AB265" s="10" t="str">
        <f t="shared" si="0"/>
        <v>RS11_0</v>
      </c>
      <c r="AD265" t="str">
        <f t="shared" si="4"/>
        <v/>
      </c>
      <c r="AE265" t="str">
        <f t="shared" si="5"/>
        <v/>
      </c>
      <c r="AF265" t="str">
        <f t="shared" si="6"/>
        <v/>
      </c>
      <c r="AG265" t="str">
        <f t="shared" si="7"/>
        <v/>
      </c>
      <c r="AH265" t="str">
        <f t="shared" si="8"/>
        <v/>
      </c>
      <c r="AI265" t="str">
        <f t="shared" si="9"/>
        <v/>
      </c>
      <c r="AJ265" t="str">
        <f t="shared" si="10"/>
        <v/>
      </c>
      <c r="AM265" s="31"/>
      <c r="AN265" s="31"/>
      <c r="AO265" s="31"/>
    </row>
    <row r="266" spans="25:42">
      <c r="Y266" s="9" t="str">
        <f t="shared" si="1"/>
        <v/>
      </c>
      <c r="Z266" s="9" t="str">
        <f t="shared" si="2"/>
        <v/>
      </c>
      <c r="AA266" s="10">
        <f t="shared" si="3"/>
        <v>0</v>
      </c>
      <c r="AB266" s="10" t="str">
        <f t="shared" si="0"/>
        <v>RS11_0</v>
      </c>
      <c r="AD266" t="str">
        <f t="shared" si="4"/>
        <v/>
      </c>
      <c r="AE266" t="str">
        <f t="shared" si="5"/>
        <v/>
      </c>
      <c r="AF266" t="str">
        <f t="shared" si="6"/>
        <v/>
      </c>
      <c r="AG266" t="str">
        <f t="shared" si="7"/>
        <v/>
      </c>
      <c r="AH266" t="str">
        <f t="shared" si="8"/>
        <v/>
      </c>
      <c r="AI266" t="str">
        <f t="shared" si="9"/>
        <v/>
      </c>
      <c r="AJ266" t="str">
        <f t="shared" si="10"/>
        <v/>
      </c>
      <c r="AM266" s="31"/>
      <c r="AN266" s="31"/>
      <c r="AO266" s="31"/>
      <c r="AP266" t="str">
        <f>CONCATENATE(AM266,AN266,AO266)</f>
        <v/>
      </c>
    </row>
    <row r="267" spans="25:42">
      <c r="Y267" s="9" t="str">
        <f t="shared" si="1"/>
        <v/>
      </c>
      <c r="Z267" s="9" t="str">
        <f t="shared" si="2"/>
        <v/>
      </c>
      <c r="AA267" s="10">
        <f t="shared" si="3"/>
        <v>0</v>
      </c>
      <c r="AB267" s="10" t="str">
        <f t="shared" si="0"/>
        <v>RS11_0</v>
      </c>
      <c r="AD267" t="str">
        <f t="shared" si="4"/>
        <v/>
      </c>
      <c r="AE267" t="str">
        <f t="shared" si="5"/>
        <v/>
      </c>
      <c r="AF267" t="str">
        <f t="shared" si="6"/>
        <v/>
      </c>
      <c r="AG267" t="str">
        <f t="shared" si="7"/>
        <v/>
      </c>
      <c r="AH267" t="str">
        <f t="shared" si="8"/>
        <v/>
      </c>
      <c r="AI267" t="str">
        <f t="shared" si="9"/>
        <v/>
      </c>
      <c r="AJ267" t="str">
        <f t="shared" si="10"/>
        <v/>
      </c>
      <c r="AM267" s="31"/>
      <c r="AN267" s="31"/>
      <c r="AO267" s="31"/>
    </row>
    <row r="268" spans="25:42">
      <c r="Y268" s="9" t="str">
        <f t="shared" si="1"/>
        <v/>
      </c>
      <c r="Z268" s="9" t="str">
        <f t="shared" si="2"/>
        <v/>
      </c>
      <c r="AA268" s="10">
        <f t="shared" si="3"/>
        <v>0</v>
      </c>
      <c r="AB268" s="10" t="str">
        <f t="shared" si="0"/>
        <v>RS11_0</v>
      </c>
      <c r="AD268" t="str">
        <f t="shared" si="4"/>
        <v/>
      </c>
      <c r="AE268" t="str">
        <f t="shared" si="5"/>
        <v/>
      </c>
      <c r="AF268" t="str">
        <f t="shared" si="6"/>
        <v/>
      </c>
      <c r="AG268" t="str">
        <f t="shared" si="7"/>
        <v/>
      </c>
      <c r="AH268" t="str">
        <f t="shared" si="8"/>
        <v/>
      </c>
      <c r="AI268" t="str">
        <f t="shared" si="9"/>
        <v/>
      </c>
      <c r="AJ268" t="str">
        <f t="shared" si="10"/>
        <v/>
      </c>
      <c r="AM268" s="31"/>
      <c r="AN268" s="31"/>
      <c r="AO268" s="31"/>
    </row>
    <row r="269" spans="25:42">
      <c r="Y269" s="9" t="str">
        <f t="shared" si="1"/>
        <v/>
      </c>
      <c r="Z269" s="9" t="str">
        <f t="shared" si="2"/>
        <v/>
      </c>
      <c r="AA269" s="10">
        <f t="shared" si="3"/>
        <v>0</v>
      </c>
      <c r="AB269" s="10" t="str">
        <f t="shared" si="0"/>
        <v>RS11_0</v>
      </c>
      <c r="AD269" t="str">
        <f t="shared" si="4"/>
        <v/>
      </c>
      <c r="AE269" t="str">
        <f t="shared" si="5"/>
        <v/>
      </c>
      <c r="AF269" t="str">
        <f t="shared" si="6"/>
        <v/>
      </c>
      <c r="AG269" t="str">
        <f t="shared" si="7"/>
        <v/>
      </c>
      <c r="AH269" t="str">
        <f t="shared" si="8"/>
        <v/>
      </c>
      <c r="AI269" t="str">
        <f t="shared" si="9"/>
        <v/>
      </c>
      <c r="AJ269" t="str">
        <f t="shared" si="10"/>
        <v/>
      </c>
      <c r="AM269" s="31"/>
      <c r="AN269" s="31"/>
      <c r="AO269" s="31"/>
    </row>
    <row r="270" spans="25:42">
      <c r="Y270" s="9" t="str">
        <f t="shared" si="1"/>
        <v/>
      </c>
      <c r="Z270" s="9" t="str">
        <f t="shared" si="2"/>
        <v/>
      </c>
      <c r="AA270" s="10">
        <f t="shared" si="3"/>
        <v>0</v>
      </c>
      <c r="AB270" s="10" t="str">
        <f t="shared" si="0"/>
        <v>RS11_0</v>
      </c>
      <c r="AD270" t="str">
        <f t="shared" si="4"/>
        <v/>
      </c>
      <c r="AE270" t="str">
        <f t="shared" si="5"/>
        <v/>
      </c>
      <c r="AF270" t="str">
        <f t="shared" si="6"/>
        <v/>
      </c>
      <c r="AG270" t="str">
        <f t="shared" si="7"/>
        <v/>
      </c>
      <c r="AH270" t="str">
        <f t="shared" si="8"/>
        <v/>
      </c>
      <c r="AI270" t="str">
        <f t="shared" si="9"/>
        <v/>
      </c>
      <c r="AJ270" t="str">
        <f t="shared" si="10"/>
        <v/>
      </c>
      <c r="AM270" s="31"/>
      <c r="AN270" s="31"/>
      <c r="AO270" s="31"/>
    </row>
    <row r="271" spans="25:42">
      <c r="Y271" s="9" t="str">
        <f t="shared" si="1"/>
        <v/>
      </c>
      <c r="Z271" s="9" t="str">
        <f t="shared" si="2"/>
        <v/>
      </c>
      <c r="AA271" s="10">
        <f t="shared" si="3"/>
        <v>0</v>
      </c>
      <c r="AB271" s="10" t="str">
        <f t="shared" si="0"/>
        <v>RS11_0</v>
      </c>
      <c r="AD271" t="str">
        <f t="shared" si="4"/>
        <v/>
      </c>
      <c r="AE271" t="str">
        <f t="shared" si="5"/>
        <v/>
      </c>
      <c r="AF271" t="str">
        <f t="shared" si="6"/>
        <v/>
      </c>
      <c r="AG271" t="str">
        <f t="shared" si="7"/>
        <v/>
      </c>
      <c r="AH271" t="str">
        <f t="shared" si="8"/>
        <v/>
      </c>
      <c r="AI271" t="str">
        <f t="shared" si="9"/>
        <v/>
      </c>
      <c r="AJ271" t="str">
        <f t="shared" si="10"/>
        <v/>
      </c>
      <c r="AM271" s="31"/>
      <c r="AN271" s="31"/>
      <c r="AO271" s="31"/>
    </row>
    <row r="272" spans="25:42">
      <c r="Y272" s="9" t="str">
        <f t="shared" si="1"/>
        <v/>
      </c>
      <c r="Z272" s="9" t="str">
        <f t="shared" si="2"/>
        <v/>
      </c>
      <c r="AA272" s="10">
        <f t="shared" si="3"/>
        <v>0</v>
      </c>
      <c r="AB272" s="10" t="str">
        <f t="shared" si="0"/>
        <v>RS11_0</v>
      </c>
      <c r="AD272" t="str">
        <f t="shared" si="4"/>
        <v/>
      </c>
      <c r="AE272" t="str">
        <f t="shared" si="5"/>
        <v/>
      </c>
      <c r="AF272" t="str">
        <f t="shared" si="6"/>
        <v/>
      </c>
      <c r="AG272" t="str">
        <f t="shared" si="7"/>
        <v/>
      </c>
      <c r="AH272" t="str">
        <f t="shared" si="8"/>
        <v/>
      </c>
      <c r="AI272" t="str">
        <f t="shared" si="9"/>
        <v/>
      </c>
      <c r="AJ272" t="str">
        <f t="shared" si="10"/>
        <v/>
      </c>
      <c r="AM272" s="31"/>
      <c r="AN272" s="31"/>
      <c r="AO272" s="31"/>
    </row>
    <row r="273" spans="25:41">
      <c r="Y273" s="9" t="str">
        <f t="shared" si="1"/>
        <v/>
      </c>
      <c r="Z273" s="9" t="str">
        <f t="shared" si="2"/>
        <v/>
      </c>
      <c r="AA273" s="10">
        <f t="shared" si="3"/>
        <v>0</v>
      </c>
      <c r="AB273" s="10" t="str">
        <f t="shared" si="0"/>
        <v>RS11_0</v>
      </c>
      <c r="AD273" t="str">
        <f t="shared" si="4"/>
        <v/>
      </c>
      <c r="AE273" t="str">
        <f t="shared" si="5"/>
        <v/>
      </c>
      <c r="AF273" t="str">
        <f t="shared" si="6"/>
        <v/>
      </c>
      <c r="AG273" t="str">
        <f t="shared" si="7"/>
        <v/>
      </c>
      <c r="AH273" t="str">
        <f t="shared" si="8"/>
        <v/>
      </c>
      <c r="AI273" t="str">
        <f t="shared" si="9"/>
        <v/>
      </c>
      <c r="AJ273" t="str">
        <f t="shared" si="10"/>
        <v/>
      </c>
      <c r="AM273" s="31"/>
      <c r="AN273" s="31"/>
      <c r="AO273" s="31"/>
    </row>
    <row r="274" spans="25:41">
      <c r="Y274" s="9" t="str">
        <f t="shared" si="1"/>
        <v/>
      </c>
      <c r="Z274" s="9" t="str">
        <f t="shared" si="2"/>
        <v/>
      </c>
      <c r="AA274" s="10">
        <f t="shared" si="3"/>
        <v>0</v>
      </c>
      <c r="AB274" s="10" t="str">
        <f t="shared" si="0"/>
        <v>RS11_0</v>
      </c>
      <c r="AD274" t="str">
        <f t="shared" si="4"/>
        <v/>
      </c>
      <c r="AE274" t="str">
        <f t="shared" si="5"/>
        <v/>
      </c>
      <c r="AF274" t="str">
        <f t="shared" si="6"/>
        <v/>
      </c>
      <c r="AG274" t="str">
        <f t="shared" si="7"/>
        <v/>
      </c>
      <c r="AH274" t="str">
        <f t="shared" si="8"/>
        <v/>
      </c>
      <c r="AI274" t="str">
        <f t="shared" si="9"/>
        <v/>
      </c>
      <c r="AJ274" t="str">
        <f t="shared" si="10"/>
        <v/>
      </c>
      <c r="AM274" s="31"/>
      <c r="AN274" s="31"/>
      <c r="AO274" s="31"/>
    </row>
    <row r="275" spans="25:41">
      <c r="Y275" s="9" t="str">
        <f t="shared" si="1"/>
        <v/>
      </c>
      <c r="Z275" s="9" t="str">
        <f t="shared" si="2"/>
        <v/>
      </c>
      <c r="AA275" s="10">
        <f t="shared" si="3"/>
        <v>0</v>
      </c>
      <c r="AB275" s="10" t="str">
        <f t="shared" si="0"/>
        <v>RS11_0</v>
      </c>
      <c r="AD275" t="str">
        <f t="shared" si="4"/>
        <v/>
      </c>
      <c r="AE275" t="str">
        <f t="shared" si="5"/>
        <v/>
      </c>
      <c r="AF275" t="str">
        <f t="shared" si="6"/>
        <v/>
      </c>
      <c r="AG275" t="str">
        <f t="shared" si="7"/>
        <v/>
      </c>
      <c r="AH275" t="str">
        <f t="shared" si="8"/>
        <v/>
      </c>
      <c r="AI275" t="str">
        <f t="shared" si="9"/>
        <v/>
      </c>
      <c r="AJ275" t="str">
        <f t="shared" si="10"/>
        <v/>
      </c>
      <c r="AM275" s="31"/>
      <c r="AN275" s="31"/>
      <c r="AO275" s="31"/>
    </row>
    <row r="276" spans="25:41">
      <c r="Y276" s="9" t="str">
        <f t="shared" si="1"/>
        <v/>
      </c>
      <c r="Z276" s="9" t="str">
        <f t="shared" si="2"/>
        <v/>
      </c>
      <c r="AA276" s="10">
        <f t="shared" si="3"/>
        <v>0</v>
      </c>
      <c r="AB276" s="10" t="str">
        <f t="shared" si="0"/>
        <v>RS11_0</v>
      </c>
      <c r="AD276" t="str">
        <f t="shared" si="4"/>
        <v/>
      </c>
      <c r="AE276" t="str">
        <f t="shared" si="5"/>
        <v/>
      </c>
      <c r="AF276" t="str">
        <f t="shared" si="6"/>
        <v/>
      </c>
      <c r="AG276" t="str">
        <f t="shared" si="7"/>
        <v/>
      </c>
      <c r="AH276" t="str">
        <f t="shared" si="8"/>
        <v/>
      </c>
      <c r="AI276" t="str">
        <f t="shared" si="9"/>
        <v/>
      </c>
      <c r="AJ276" t="str">
        <f t="shared" si="10"/>
        <v/>
      </c>
      <c r="AM276" s="31"/>
      <c r="AN276" s="31"/>
      <c r="AO276" s="31"/>
    </row>
    <row r="277" spans="25:41">
      <c r="Y277" s="9" t="str">
        <f t="shared" si="1"/>
        <v/>
      </c>
      <c r="Z277" s="9" t="str">
        <f t="shared" si="2"/>
        <v/>
      </c>
      <c r="AA277" s="10">
        <f t="shared" si="3"/>
        <v>0</v>
      </c>
      <c r="AB277" s="10" t="str">
        <f t="shared" si="0"/>
        <v>RS11_0</v>
      </c>
      <c r="AD277" t="str">
        <f t="shared" si="4"/>
        <v/>
      </c>
      <c r="AE277" t="str">
        <f t="shared" si="5"/>
        <v/>
      </c>
      <c r="AF277" t="str">
        <f t="shared" si="6"/>
        <v/>
      </c>
      <c r="AG277" t="str">
        <f t="shared" si="7"/>
        <v/>
      </c>
      <c r="AH277" t="str">
        <f t="shared" si="8"/>
        <v/>
      </c>
      <c r="AI277" t="str">
        <f t="shared" si="9"/>
        <v/>
      </c>
      <c r="AJ277" t="str">
        <f t="shared" si="10"/>
        <v/>
      </c>
    </row>
    <row r="278" spans="25:41">
      <c r="Y278" s="9" t="str">
        <f t="shared" si="1"/>
        <v/>
      </c>
      <c r="Z278" s="9" t="str">
        <f t="shared" si="2"/>
        <v/>
      </c>
      <c r="AA278" s="10">
        <f t="shared" si="3"/>
        <v>0</v>
      </c>
      <c r="AB278" s="10" t="str">
        <f t="shared" si="0"/>
        <v>RS11_0</v>
      </c>
      <c r="AD278" t="str">
        <f t="shared" si="4"/>
        <v/>
      </c>
      <c r="AE278" t="str">
        <f t="shared" si="5"/>
        <v/>
      </c>
      <c r="AF278" t="str">
        <f t="shared" si="6"/>
        <v/>
      </c>
      <c r="AG278" t="str">
        <f t="shared" si="7"/>
        <v/>
      </c>
      <c r="AH278" t="str">
        <f t="shared" si="8"/>
        <v/>
      </c>
      <c r="AI278" t="str">
        <f t="shared" si="9"/>
        <v/>
      </c>
      <c r="AJ278" t="str">
        <f t="shared" si="10"/>
        <v/>
      </c>
    </row>
    <row r="279" spans="25:41">
      <c r="Y279" s="9" t="str">
        <f t="shared" si="1"/>
        <v/>
      </c>
      <c r="Z279" s="9" t="str">
        <f t="shared" si="2"/>
        <v/>
      </c>
      <c r="AA279" s="10">
        <f t="shared" si="3"/>
        <v>0</v>
      </c>
      <c r="AB279" s="10" t="str">
        <f t="shared" si="0"/>
        <v>RS11_0</v>
      </c>
      <c r="AD279" t="str">
        <f t="shared" si="4"/>
        <v/>
      </c>
      <c r="AE279" t="str">
        <f t="shared" si="5"/>
        <v/>
      </c>
      <c r="AF279" t="str">
        <f t="shared" si="6"/>
        <v/>
      </c>
      <c r="AG279" t="str">
        <f t="shared" si="7"/>
        <v/>
      </c>
      <c r="AH279" t="str">
        <f t="shared" si="8"/>
        <v/>
      </c>
      <c r="AI279" t="str">
        <f t="shared" si="9"/>
        <v/>
      </c>
      <c r="AJ279" t="str">
        <f t="shared" si="10"/>
        <v/>
      </c>
    </row>
  </sheetData>
  <sortState ref="A4:X4">
    <sortCondition ref="A4"/>
  </sortState>
  <mergeCells count="7">
    <mergeCell ref="K1:X1"/>
    <mergeCell ref="Y248:AB248"/>
    <mergeCell ref="C2:F2"/>
    <mergeCell ref="G2:J2"/>
    <mergeCell ref="K2:N2"/>
    <mergeCell ref="O2:Q2"/>
    <mergeCell ref="R2:X2"/>
  </mergeCells>
  <conditionalFormatting sqref="AL250:AM250 AD250:AJ250 AL256 AL259:AM259 AM260:AM261 AB248:AB279 AM251:AS251">
    <cfRule type="cellIs" dxfId="4" priority="11" operator="equal">
      <formula>"L2_0"</formula>
    </cfRule>
  </conditionalFormatting>
  <conditionalFormatting sqref="AA248:AA279">
    <cfRule type="cellIs" dxfId="3" priority="10" operator="equal">
      <formula>0</formula>
    </cfRule>
  </conditionalFormatting>
  <conditionalFormatting sqref="A4:X30">
    <cfRule type="cellIs" dxfId="2" priority="8" operator="equal">
      <formula>TRUE</formula>
    </cfRule>
    <cfRule type="cellIs" dxfId="1" priority="9" operator="equal">
      <formula>FALSE</formula>
    </cfRule>
  </conditionalFormatting>
  <conditionalFormatting sqref="AM251:AS251">
    <cfRule type="cellIs" dxfId="0" priority="1" operator="equal">
      <formula>"L2_0"</formula>
    </cfRule>
  </conditionalFormatting>
  <pageMargins left="0.7" right="0.7" top="0.75" bottom="0.75" header="0.3" footer="0.3"/>
  <ignoredErrors>
    <ignoredError sqref="AN251"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Accueil</vt:lpstr>
      <vt:lpstr>RS11</vt:lpstr>
      <vt:lpstr>RS11bis</vt:lpstr>
    </vt:vector>
  </TitlesOfParts>
  <Company>LPPP</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Alexis Loze sur 2K302</dc:creator>
  <cp:lastModifiedBy>spare 00926</cp:lastModifiedBy>
  <dcterms:created xsi:type="dcterms:W3CDTF">2014-10-28T13:21:26Z</dcterms:created>
  <dcterms:modified xsi:type="dcterms:W3CDTF">2014-11-19T09:27:22Z</dcterms:modified>
</cp:coreProperties>
</file>