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555" windowWidth="23400" windowHeight="13635"/>
  </bookViews>
  <sheets>
    <sheet name="Tableau" sheetId="3" r:id="rId1"/>
    <sheet name="Système" sheetId="4" r:id="rId2"/>
  </sheets>
  <definedNames>
    <definedName name="critères">Système!$A$1:$A$10</definedName>
  </definedNames>
  <calcPr calcId="145621"/>
</workbook>
</file>

<file path=xl/calcChain.xml><?xml version="1.0" encoding="utf-8"?>
<calcChain xmlns="http://schemas.openxmlformats.org/spreadsheetml/2006/main">
  <c r="A9" i="4" l="1"/>
  <c r="A8" i="4" l="1"/>
  <c r="A10" i="4" l="1"/>
  <c r="A7" i="4"/>
  <c r="A6" i="4"/>
  <c r="A5" i="4"/>
  <c r="A4" i="4"/>
  <c r="A3" i="4"/>
  <c r="A2" i="4"/>
  <c r="A1" i="4"/>
</calcChain>
</file>

<file path=xl/comments1.xml><?xml version="1.0" encoding="utf-8"?>
<comments xmlns="http://schemas.openxmlformats.org/spreadsheetml/2006/main">
  <authors>
    <author>Olivier</author>
  </authors>
  <commentList>
    <comment ref="A1" authorId="0">
      <text>
        <r>
          <rPr>
            <b/>
            <sz val="9"/>
            <color indexed="81"/>
            <rFont val="Tahoma"/>
            <family val="2"/>
          </rPr>
          <t>LouReeD:</t>
        </r>
        <r>
          <rPr>
            <sz val="9"/>
            <color indexed="81"/>
            <rFont val="Tahoma"/>
            <family val="2"/>
          </rPr>
          <t xml:space="preserve">
liste des critères qui correspondent au intitulé du tableau1 de la feuille tableau.
Si vous changez le nom d'un intitulé, alors la liste se met à jour.
Le combobox "critère" du userform prend en compte comme "row source" la liste critère : =critères.
Ceci évite d'écrire en "dur" des valeurs dans les procédures.</t>
        </r>
      </text>
    </comment>
  </commentList>
</comments>
</file>

<file path=xl/sharedStrings.xml><?xml version="1.0" encoding="utf-8"?>
<sst xmlns="http://schemas.openxmlformats.org/spreadsheetml/2006/main" count="776" uniqueCount="453">
  <si>
    <t>Pully</t>
  </si>
  <si>
    <t>Echallens</t>
  </si>
  <si>
    <t>Le Mont</t>
  </si>
  <si>
    <t>Epalinges</t>
  </si>
  <si>
    <t>Aubonne</t>
  </si>
  <si>
    <t>Rolle</t>
  </si>
  <si>
    <t>Petit-Lancy</t>
  </si>
  <si>
    <t>Vernier</t>
  </si>
  <si>
    <t>Vésenaz</t>
  </si>
  <si>
    <t>Plan-les-Ouates</t>
  </si>
  <si>
    <t>Bernex</t>
  </si>
  <si>
    <t>Nyon</t>
  </si>
  <si>
    <t>Versoix</t>
  </si>
  <si>
    <t>Cossonay</t>
  </si>
  <si>
    <t>Vallorbe</t>
  </si>
  <si>
    <t>Le Sentier</t>
  </si>
  <si>
    <t>Orbe</t>
  </si>
  <si>
    <t>Yverdon</t>
  </si>
  <si>
    <t>Grandson</t>
  </si>
  <si>
    <t>Ste-Croix</t>
  </si>
  <si>
    <t>Yvonand</t>
  </si>
  <si>
    <t>Estavayer Le Lac</t>
  </si>
  <si>
    <t>Moudon</t>
  </si>
  <si>
    <t>Payerne</t>
  </si>
  <si>
    <t>Avenches</t>
  </si>
  <si>
    <t>Oron-La-Ville</t>
  </si>
  <si>
    <t>Châtel-St-Denis</t>
  </si>
  <si>
    <t>Bulle</t>
  </si>
  <si>
    <t>Charmey</t>
  </si>
  <si>
    <t>Château-d'Oex</t>
  </si>
  <si>
    <t>Romont</t>
  </si>
  <si>
    <t>Fribourg</t>
  </si>
  <si>
    <t>Farvagny</t>
  </si>
  <si>
    <t>Villars-sur-Glâne</t>
  </si>
  <si>
    <t>Courtepin</t>
  </si>
  <si>
    <t>Vevey</t>
  </si>
  <si>
    <t>Montreux</t>
  </si>
  <si>
    <t>Leysin</t>
  </si>
  <si>
    <t>Aigle</t>
  </si>
  <si>
    <t>Bex</t>
  </si>
  <si>
    <t>Vouvry</t>
  </si>
  <si>
    <t>Riddes</t>
  </si>
  <si>
    <t>Verbier</t>
  </si>
  <si>
    <t>Orsières</t>
  </si>
  <si>
    <t>Sion</t>
  </si>
  <si>
    <t>Savièse</t>
  </si>
  <si>
    <t>Neuchâtel</t>
  </si>
  <si>
    <t>Boudry</t>
  </si>
  <si>
    <t>Cernier</t>
  </si>
  <si>
    <t>Fleurier</t>
  </si>
  <si>
    <t>La Chaux-de-Fonds</t>
  </si>
  <si>
    <t>Le Locle</t>
  </si>
  <si>
    <t>La Neuveville</t>
  </si>
  <si>
    <t>Le Landeron</t>
  </si>
  <si>
    <t>C800377</t>
  </si>
  <si>
    <t>St-Imier</t>
  </si>
  <si>
    <t>Tavannes</t>
  </si>
  <si>
    <t>Tramelan</t>
  </si>
  <si>
    <t>Moutier</t>
  </si>
  <si>
    <t>Porrentruy</t>
  </si>
  <si>
    <t>Sierre</t>
  </si>
  <si>
    <t>Crans Montana</t>
  </si>
  <si>
    <t>Lausanne</t>
  </si>
  <si>
    <t>Delémont</t>
  </si>
  <si>
    <t>Sécheron</t>
  </si>
  <si>
    <t>Des Gouttes</t>
  </si>
  <si>
    <t>Rive-Gauche</t>
  </si>
  <si>
    <t>Rive-Droite</t>
  </si>
  <si>
    <t>Adresse</t>
  </si>
  <si>
    <t>NPA</t>
  </si>
  <si>
    <t>Localité</t>
  </si>
  <si>
    <t>Morges</t>
  </si>
  <si>
    <t>Martigny</t>
  </si>
  <si>
    <t>Monthey</t>
  </si>
  <si>
    <t>Rochat</t>
  </si>
  <si>
    <t>ARAG</t>
  </si>
  <si>
    <t>Borgeat</t>
  </si>
  <si>
    <t>Plainpalais</t>
  </si>
  <si>
    <t>Renens</t>
  </si>
  <si>
    <t>Mise des données dans un tableau excel :
Lorsque vous cliquez sur une des cellules, un nouveau menu s'affiche au dessus du ruban : "Création" avec en sur-titre "outils de tableau".
L'avantage : si vous ajoutez des données juste sous le tableau, celles ci intégreront automatiquement le tableau.
Plus besoin de savoir quelle est sa longueur...
Ensuite au niveau du userform, le combobox nous indique le nom de la colonne de recherche.
Le textbox nous indique, au fur et à mesure de la frappe, la valeur cherchée.
La procédure se charge d'effacer et d'affichée la listebox mise à jour en fonction de ces deux données.
trois type de test sur la sélection des critères :
colonne "texte" : 1-2-3-5-7 et 8
colonne "numérique" : 4
colonne "texte" et "numérique" : 6 (étage numérique et étage texte en négatif)</t>
  </si>
  <si>
    <t>Rue du Midi 3</t>
  </si>
  <si>
    <t>Rue de Trévelin 16</t>
  </si>
  <si>
    <t>Rue Centrale 27</t>
  </si>
  <si>
    <t>Ch. de la Distillerie 2</t>
  </si>
  <si>
    <t>Pl. Du Marché</t>
  </si>
  <si>
    <t>Rue Oscar-Huguenin 10</t>
  </si>
  <si>
    <t>Grand-Rue 35</t>
  </si>
  <si>
    <t>Rue Guillemette de Vergy 2</t>
  </si>
  <si>
    <t>Rue du Centre 28</t>
  </si>
  <si>
    <t>Grand Rue 88</t>
  </si>
  <si>
    <t>Rte de Vevey 96</t>
  </si>
  <si>
    <t>Route d Yverdon 15</t>
  </si>
  <si>
    <t>Rte de Lausanne 1</t>
  </si>
  <si>
    <t>Route de Morat 1</t>
  </si>
  <si>
    <t>R. Centrale 31</t>
  </si>
  <si>
    <t>Rue des Moulins 28</t>
  </si>
  <si>
    <t>Pl. de l'Hôtel de Ville 4</t>
  </si>
  <si>
    <t>Rte Croix-Blanche 29</t>
  </si>
  <si>
    <t>Route de la Chapelle 11</t>
  </si>
  <si>
    <t>Route de Rossens 11</t>
  </si>
  <si>
    <t>Place d'Armes 9</t>
  </si>
  <si>
    <t>Av. de la Gare 12</t>
  </si>
  <si>
    <t>Avenue Blanc 49</t>
  </si>
  <si>
    <t>Bd. St-Georges 71</t>
  </si>
  <si>
    <t>Route de Chene 5</t>
  </si>
  <si>
    <t>Rue de Lyon 89 - 91</t>
  </si>
  <si>
    <t>Rue Haute 10</t>
  </si>
  <si>
    <t>Avenue Léopold-Robert 53</t>
  </si>
  <si>
    <t>Rue de la Tour 2a</t>
  </si>
  <si>
    <t>Av. Benjamin-Constant 1</t>
  </si>
  <si>
    <t>Rue Centrale 15</t>
  </si>
  <si>
    <t>Rue Beau-Sejour 15</t>
  </si>
  <si>
    <t>Avenue d'Ouchy 60</t>
  </si>
  <si>
    <t>Route de Neuchâtel 1</t>
  </si>
  <si>
    <t>Henry-Grandjean 2</t>
  </si>
  <si>
    <t>Rte de la Blécherette 73</t>
  </si>
  <si>
    <t>Grand'Rue 33</t>
  </si>
  <si>
    <t>Héliport</t>
  </si>
  <si>
    <t>Av. de la Gare 21</t>
  </si>
  <si>
    <t>Pl. de l'Hôtel-de-Ville 11</t>
  </si>
  <si>
    <t>Rue de l'Eglise Catholique 1</t>
  </si>
  <si>
    <t>Grand-Rue 77</t>
  </si>
  <si>
    <t>Rue du Temple 14</t>
  </si>
  <si>
    <t>Rue Centrale 47</t>
  </si>
  <si>
    <t>Rue St-Honoré 2</t>
  </si>
  <si>
    <t>Av. Viollier 14</t>
  </si>
  <si>
    <t>Place du Marché 14</t>
  </si>
  <si>
    <t>Le Bourg</t>
  </si>
  <si>
    <t>Place du Clocher 2</t>
  </si>
  <si>
    <t>Rue d'Yverdon 19</t>
  </si>
  <si>
    <t>Av. des Grandes-Communes 8</t>
  </si>
  <si>
    <t>Route de Chancy 59</t>
  </si>
  <si>
    <t>Route de Saint-Julien 129</t>
  </si>
  <si>
    <t>Rue du Temple 2</t>
  </si>
  <si>
    <t>Chemin Pré de la Tour 7</t>
  </si>
  <si>
    <t>Av. de la Poste 3</t>
  </si>
  <si>
    <t>Grand'Rue 18</t>
  </si>
  <si>
    <t>Rue de l'Eglise 94</t>
  </si>
  <si>
    <t>Rue de St-Germain 29</t>
  </si>
  <si>
    <t>Av. Général-Guisan 6</t>
  </si>
  <si>
    <t>Av. de Tourbillon 100</t>
  </si>
  <si>
    <t>Rue des Remparts 16</t>
  </si>
  <si>
    <t>Route de Riddes 42</t>
  </si>
  <si>
    <t>Rue Neuve 10</t>
  </si>
  <si>
    <t>Place du Marché 5</t>
  </si>
  <si>
    <t>Rue H.-F. Sandoz 84</t>
  </si>
  <si>
    <t>Grand-Rue 100</t>
  </si>
  <si>
    <t>Place du Pont 4</t>
  </si>
  <si>
    <t>Place Centrale</t>
  </si>
  <si>
    <t>Rue du Village 15</t>
  </si>
  <si>
    <t>Rte de Suisse 132</t>
  </si>
  <si>
    <t>Route de Thonon 56</t>
  </si>
  <si>
    <t>Rue du Simplon 34</t>
  </si>
  <si>
    <t>Ch. de la Redoute 9</t>
  </si>
  <si>
    <t>Grand-Vigne 5</t>
  </si>
  <si>
    <t>Avenue de la Gare 6</t>
  </si>
  <si>
    <t>Crans-Montana</t>
  </si>
  <si>
    <t>Genève</t>
  </si>
  <si>
    <t>Genève 13</t>
  </si>
  <si>
    <t>Lausanne 6</t>
  </si>
  <si>
    <t>Blonay</t>
  </si>
  <si>
    <t>Rte du Village 13</t>
  </si>
  <si>
    <t>Saignelégier</t>
  </si>
  <si>
    <t>Place du 23 Juin 4</t>
  </si>
  <si>
    <t>Thônex</t>
  </si>
  <si>
    <t>Rue de Genève 113</t>
  </si>
  <si>
    <t>Haut-Lac</t>
  </si>
  <si>
    <t>Lausanne-Ouchy</t>
  </si>
  <si>
    <t>Vallé de Joux</t>
  </si>
  <si>
    <t>C005350</t>
  </si>
  <si>
    <t>C002534</t>
  </si>
  <si>
    <t>C002484</t>
  </si>
  <si>
    <t>C001625</t>
  </si>
  <si>
    <t>C005900</t>
  </si>
  <si>
    <t>C002320</t>
  </si>
  <si>
    <t>C005351</t>
  </si>
  <si>
    <t>C003323</t>
  </si>
  <si>
    <t>C001535</t>
  </si>
  <si>
    <t>C005655</t>
  </si>
  <si>
    <t>C001612</t>
  </si>
  <si>
    <t>C003397</t>
  </si>
  <si>
    <t>C002042</t>
  </si>
  <si>
    <t>C001603</t>
  </si>
  <si>
    <t>C002141</t>
  </si>
  <si>
    <t>C001033</t>
  </si>
  <si>
    <t>C001557</t>
  </si>
  <si>
    <t>C004140</t>
  </si>
  <si>
    <t>C005320</t>
  </si>
  <si>
    <t>C001523</t>
  </si>
  <si>
    <t>C001632</t>
  </si>
  <si>
    <t>C001746</t>
  </si>
  <si>
    <t>C001597</t>
  </si>
  <si>
    <t>C002044</t>
  </si>
  <si>
    <t>C003700</t>
  </si>
  <si>
    <t>C002040</t>
  </si>
  <si>
    <t>C005666</t>
  </si>
  <si>
    <t>C004089</t>
  </si>
  <si>
    <t>C003269</t>
  </si>
  <si>
    <t>C005713</t>
  </si>
  <si>
    <t>C003450</t>
  </si>
  <si>
    <t>C005994</t>
  </si>
  <si>
    <t>C003285</t>
  </si>
  <si>
    <t>C001522</t>
  </si>
  <si>
    <t>C005348</t>
  </si>
  <si>
    <t>C003466</t>
  </si>
  <si>
    <t>C004675</t>
  </si>
  <si>
    <t>C004260</t>
  </si>
  <si>
    <t>C001555</t>
  </si>
  <si>
    <t>C005945</t>
  </si>
  <si>
    <t>C004430</t>
  </si>
  <si>
    <t>C005993</t>
  </si>
  <si>
    <t>C001721</t>
  </si>
  <si>
    <t>C005669</t>
  </si>
  <si>
    <t>C005948</t>
  </si>
  <si>
    <t>C005887</t>
  </si>
  <si>
    <t>C003750</t>
  </si>
  <si>
    <t>C005899</t>
  </si>
  <si>
    <t>C001213</t>
  </si>
  <si>
    <t>C000273</t>
  </si>
  <si>
    <t>C002299</t>
  </si>
  <si>
    <t>C005330</t>
  </si>
  <si>
    <t>C004388</t>
  </si>
  <si>
    <t>C001770</t>
  </si>
  <si>
    <t>C003468</t>
  </si>
  <si>
    <t>C002366</t>
  </si>
  <si>
    <t>C002296</t>
  </si>
  <si>
    <t>C001543</t>
  </si>
  <si>
    <t>C001730</t>
  </si>
  <si>
    <t>C005946</t>
  </si>
  <si>
    <t>C003291</t>
  </si>
  <si>
    <t>C005888</t>
  </si>
  <si>
    <t>C002362</t>
  </si>
  <si>
    <t>C004160</t>
  </si>
  <si>
    <t>C005886</t>
  </si>
  <si>
    <t>C005451</t>
  </si>
  <si>
    <t>C003268</t>
  </si>
  <si>
    <t>C000258</t>
  </si>
  <si>
    <t>C001025</t>
  </si>
  <si>
    <t>C004150</t>
  </si>
  <si>
    <t>C005670</t>
  </si>
  <si>
    <t>C004693</t>
  </si>
  <si>
    <t>C002388</t>
  </si>
  <si>
    <t>C002382</t>
  </si>
  <si>
    <t>C002409</t>
  </si>
  <si>
    <t>C004672</t>
  </si>
  <si>
    <t>C000235</t>
  </si>
  <si>
    <t>C004676</t>
  </si>
  <si>
    <t>C005450</t>
  </si>
  <si>
    <t>C001526</t>
  </si>
  <si>
    <t>Rive Gauche</t>
  </si>
  <si>
    <t>Rive Droite</t>
  </si>
  <si>
    <t>Stéphane Guex</t>
  </si>
  <si>
    <t>Christophe Visinand</t>
  </si>
  <si>
    <t>Stéphane Rytz</t>
  </si>
  <si>
    <t>Patrick Bouvier</t>
  </si>
  <si>
    <t>Olivier Joris</t>
  </si>
  <si>
    <t>Willy-André Amstutz</t>
  </si>
  <si>
    <t>Vincent Borgeat</t>
  </si>
  <si>
    <t>Marco Torelli</t>
  </si>
  <si>
    <t>Alain Publioz</t>
  </si>
  <si>
    <t>Philippe Magne</t>
  </si>
  <si>
    <t>Sascha Buchs</t>
  </si>
  <si>
    <t>Patrick Girardet</t>
  </si>
  <si>
    <t>Stéphane Broillet</t>
  </si>
  <si>
    <t>Pedro Correia</t>
  </si>
  <si>
    <t>Olivier Devantay</t>
  </si>
  <si>
    <t>Pierre-Philippe Pinsello</t>
  </si>
  <si>
    <t>Patrick Schaer</t>
  </si>
  <si>
    <t>Driss Ben Amour</t>
  </si>
  <si>
    <t>Luc Emery</t>
  </si>
  <si>
    <t>Michel Foglietta</t>
  </si>
  <si>
    <t>Gilles Borgognon</t>
  </si>
  <si>
    <t>Olivier Huguenin</t>
  </si>
  <si>
    <t>Bernard Perritaz</t>
  </si>
  <si>
    <t>Sylvain Lenenberger</t>
  </si>
  <si>
    <t>Pierre-André Theubet</t>
  </si>
  <si>
    <t>Alain Sunier</t>
  </si>
  <si>
    <t>Gregoire Fracheboud</t>
  </si>
  <si>
    <t>Giancarlo Conte</t>
  </si>
  <si>
    <t>Thierry Frei</t>
  </si>
  <si>
    <t>Fabrizio Ruggiero</t>
  </si>
  <si>
    <t>Silvano Meli</t>
  </si>
  <si>
    <t>Maurice Ducret</t>
  </si>
  <si>
    <t>José Fernandez</t>
  </si>
  <si>
    <t>Pierre-Alain Chenorkian</t>
  </si>
  <si>
    <t>Patrick Glannaz</t>
  </si>
  <si>
    <t>André Martin</t>
  </si>
  <si>
    <t>Alain Lusa</t>
  </si>
  <si>
    <t>Jacques Gentizon</t>
  </si>
  <si>
    <t>Claude Drezet</t>
  </si>
  <si>
    <t>Dirk De Leur</t>
  </si>
  <si>
    <t>Jérôme Copt</t>
  </si>
  <si>
    <t>Nicolino Iuliano</t>
  </si>
  <si>
    <t>Sylvain Mosimann</t>
  </si>
  <si>
    <t>Yvan Pavlousek</t>
  </si>
  <si>
    <t>Sébastien Froté</t>
  </si>
  <si>
    <t>Javier Trotti</t>
  </si>
  <si>
    <t>Bertrand Gebhard</t>
  </si>
  <si>
    <t>Patrick Valli</t>
  </si>
  <si>
    <t>Gilles Alborghetti</t>
  </si>
  <si>
    <t>Steiner Sascha</t>
  </si>
  <si>
    <t>Vincent Loconte</t>
  </si>
  <si>
    <t>Christian Reuille</t>
  </si>
  <si>
    <t>Patrick Deillon</t>
  </si>
  <si>
    <t>Christophe Nicolet</t>
  </si>
  <si>
    <t>Yanick Macchi</t>
  </si>
  <si>
    <t xml:space="preserve">Fabrice Cottagnoud </t>
  </si>
  <si>
    <t>Emerson Maffucci</t>
  </si>
  <si>
    <t>Christian Mayor</t>
  </si>
  <si>
    <t>Luc-Oliver Jaccard</t>
  </si>
  <si>
    <t>Anthony Crosilla (Ag Chx-d-Fds)</t>
  </si>
  <si>
    <t>Maurizio Angiolini</t>
  </si>
  <si>
    <t>Claude Détruche</t>
  </si>
  <si>
    <t>Jean-Francois Karlen</t>
  </si>
  <si>
    <t>Pierre-Yves Bruchez</t>
  </si>
  <si>
    <t>Tobias Scherler</t>
  </si>
  <si>
    <t>Vincent Hornung</t>
  </si>
  <si>
    <t>Patrick Kressibucher</t>
  </si>
  <si>
    <t>Jean-Daniel Hoffer</t>
  </si>
  <si>
    <t>André Perriard</t>
  </si>
  <si>
    <t>Bernard Michoud</t>
  </si>
  <si>
    <t>sy-wvl-ch-aig-s-001 / chvd110w01</t>
  </si>
  <si>
    <t>sy-wvl-ch-aub-s-001 / chvd111w01</t>
  </si>
  <si>
    <t>sy-wvl-ch-ave-s-001 / chvd112w01</t>
  </si>
  <si>
    <t>sy-wvl-ch-bex-s-001 / chvd107w01</t>
  </si>
  <si>
    <t>sy-wvl-ch-blo-s-001 / chvd114w01</t>
  </si>
  <si>
    <t>sy-wvl-ch-bul-s-001 / chfr111w01</t>
  </si>
  <si>
    <t>sy-wvl-ch-cer-s-001 / chne122w01</t>
  </si>
  <si>
    <t>sy-wvl-ch-chm-s-001 / chfr113w01</t>
  </si>
  <si>
    <t>sy-wvl-ch-ccw-s-001 / chvd139w01</t>
  </si>
  <si>
    <t>sy-wvl-ch-chn-s-001 / chfr114w01</t>
  </si>
  <si>
    <t>sy-wvl-ch-chs-s-001 / chvd115w01</t>
  </si>
  <si>
    <t>sy-wvl-ch-cos-s-001 / chvd116w01</t>
  </si>
  <si>
    <t>sy-wvl-ch-crd-s-001 / chvs112w01</t>
  </si>
  <si>
    <t>sy-wvl-ch-det-s-001 / chju111w01</t>
  </si>
  <si>
    <t>sy-wvl-ch-ech-s-001 / chvd118w01</t>
  </si>
  <si>
    <t>sy-wvl-ch-epa-s-001 / chvd119w01</t>
  </si>
  <si>
    <t>sy-wvl-ch-est-s-001 / chfr115w01</t>
  </si>
  <si>
    <t>sy-wvl-ch-far-s-001 / chfr118w01</t>
  </si>
  <si>
    <t>sy-wvl-ch-fle-s-001 / chne114w01</t>
  </si>
  <si>
    <t>sy-wvl-ch-fri-s-001 / chfr112w01</t>
  </si>
  <si>
    <t>sy-wvl-ch-tui-s-001 / chvd122w01</t>
  </si>
  <si>
    <t>sy-wvl-ch-cid-s-001 / chfr119w01</t>
  </si>
  <si>
    <t>sy-wvl-ch-chf-s-001 / chne115w01</t>
  </si>
  <si>
    <t>sy-wvl-ch-lbg-s-001 / chbe147w01</t>
  </si>
  <si>
    <t>sy-wvl-ch-lal-s-001 / chne116w01</t>
  </si>
  <si>
    <t>sy-wvl-ch-llo-s-001 / chne117w01</t>
  </si>
  <si>
    <t>sy-wvl-ch-msl-s-001 / chvd153w01</t>
  </si>
  <si>
    <t>sy-wvl-ch-ley-s-001 / chvd129w01</t>
  </si>
  <si>
    <t>sy-wvl-ch-may-s-001 / chvs114w01</t>
  </si>
  <si>
    <t>sy-wvl-ch-moh-s-001 / chvs115w01</t>
  </si>
  <si>
    <t>sy-wvl-ch-mon-s-001 / chvd131w01</t>
  </si>
  <si>
    <t>sy-wvl-ch-mor-s-001 / chvd132w01</t>
  </si>
  <si>
    <t>sy-wvl-ch-mou-s-001 / chvd133w01</t>
  </si>
  <si>
    <t>sy-wvl-ch-mot-s-001 / chbe156w01</t>
  </si>
  <si>
    <t>sy-wvl-ch-nch-s-001 / chne102w01</t>
  </si>
  <si>
    <t>sy-wvl-ch-nyn-s-001 / chvd134w01</t>
  </si>
  <si>
    <t>sy-wvl-ch-orb-s-001 / chvd135w01</t>
  </si>
  <si>
    <t>sy-wvl-ch-oro-s-001 / chvd108w01</t>
  </si>
  <si>
    <t>sy-wvl-ch-ors-s-001 / chvs118w01</t>
  </si>
  <si>
    <t>sy-wvl-ch-pay-s-001 / chvd137w01</t>
  </si>
  <si>
    <t>sy-wvl-ch-pel-s-004 / chge123w01</t>
  </si>
  <si>
    <t>sy-wvl-ch-pla-s-001 / chge110w01</t>
  </si>
  <si>
    <t>sy-wvl-ch-por-s-001 / chju112w01</t>
  </si>
  <si>
    <t>sy-wvl-ch-pul-s-001 / chvd142w01</t>
  </si>
  <si>
    <t>sy-wvl-ch-rnn-s-001 / chvd143w01</t>
  </si>
  <si>
    <t>sy-wvl-ch-rir-s-001 / chvs116w01</t>
  </si>
  <si>
    <t>sy-wvl-ch-rol-s-001 / chvd144w01</t>
  </si>
  <si>
    <t>sy-wvl-ch-rom-s-001 / chfr125w01</t>
  </si>
  <si>
    <t>sy-wvl-ch-sai-s-001 / chju113w01</t>
  </si>
  <si>
    <t>sy-wvl-ch-scy-s-001 / chvs117w01</t>
  </si>
  <si>
    <t>sy-wvl-ch-stc-s-010 / chvd109w01</t>
  </si>
  <si>
    <t>sy-wvl-ch-sti-s-001 / chbe170w01</t>
  </si>
  <si>
    <t>sy-wvl-ch-tak-s-001 / chbe174w01</t>
  </si>
  <si>
    <t>sy-wvl-ch-tra-s-001 / chbe176w01</t>
  </si>
  <si>
    <t>sy-wvl-ch-lfb-s-001 / chvd148w01</t>
  </si>
  <si>
    <t>sy-wvl-ch-var-s-001 / chvd103w01</t>
  </si>
  <si>
    <t>sy-wvl-ch-veb-s-001 / chvs123w01</t>
  </si>
  <si>
    <t>sy-wvl-ch-ver-s-001 / chge120w01</t>
  </si>
  <si>
    <t>sy-wvl-ch-vex-s-001 / chge132w01</t>
  </si>
  <si>
    <t>sy-wvl-ch-vez-s-001 / chge127w01</t>
  </si>
  <si>
    <t>sy-wvl-ch-vev-s-001 + 002 / chvd150w01 + 02</t>
  </si>
  <si>
    <t>sy-wvl-ch-vsg-s-001 / chfr128w01</t>
  </si>
  <si>
    <t>sy-wvl-ch-vou-s-001 / chvs111w01</t>
  </si>
  <si>
    <t>sy-wvl-ch-yva-s-001 / chvd156w01</t>
  </si>
  <si>
    <t>sy-wvl-ch-yvo-s-001 / chvd117w01</t>
  </si>
  <si>
    <t>Agence</t>
  </si>
  <si>
    <t>CP Name</t>
  </si>
  <si>
    <t>AG</t>
  </si>
  <si>
    <t>Responsable</t>
  </si>
  <si>
    <t>Switch</t>
  </si>
  <si>
    <t>Cheseaux</t>
  </si>
  <si>
    <t>ICP</t>
  </si>
  <si>
    <t>Anthony Tagan</t>
  </si>
  <si>
    <t>Stojanka Salatovic</t>
  </si>
  <si>
    <t>Stephan Kaenel</t>
  </si>
  <si>
    <t>Philippe Béguin</t>
  </si>
  <si>
    <t>Sigismond Papilloud</t>
  </si>
  <si>
    <t>Florbela Mendes</t>
  </si>
  <si>
    <t>André Waber</t>
  </si>
  <si>
    <t>Jeanne Paquier</t>
  </si>
  <si>
    <t>Philippe Zellweger</t>
  </si>
  <si>
    <t>Zinajda Hrustic</t>
  </si>
  <si>
    <t>Laurence Consigny</t>
  </si>
  <si>
    <t>Sylvie Balmer</t>
  </si>
  <si>
    <t>IKO</t>
  </si>
  <si>
    <t>PAN</t>
  </si>
  <si>
    <t>AAN</t>
  </si>
  <si>
    <t>CLK</t>
  </si>
  <si>
    <t>FOC</t>
  </si>
  <si>
    <t>MSC</t>
  </si>
  <si>
    <t>sy-wvl-ch-sio-s-001 / chvs102w01</t>
  </si>
  <si>
    <t>sy-wvl-ch-gen-s-002 / chge118w01</t>
  </si>
  <si>
    <t>sy-wvl-ch-bnx-s-001 / chge112w01</t>
  </si>
  <si>
    <t>sy-wvl-ch-bfy-s-001 / chne110w01</t>
  </si>
  <si>
    <t>sy-wvl-ch-pel-s-001 + 002 /chge119w01+w02</t>
  </si>
  <si>
    <t>sy-wvl-ch-thx-s-001 / chge126w01</t>
  </si>
  <si>
    <t>sy-wvl-ch-lsn-s-025 / chvd104w02</t>
  </si>
  <si>
    <t>sy-wvl-ch-cfq-s-001 / chvs119w01</t>
  </si>
  <si>
    <t>sy-wvl-ch-sio-s-002 + 004 / chvs120w01 + W04</t>
  </si>
  <si>
    <t>sy-wvl-ch-sio-s-005 / chvs132w01</t>
  </si>
  <si>
    <t>Jean-Noël Morard</t>
  </si>
  <si>
    <t>sy-wvl-ch-gen-s-003 / chge121w01</t>
  </si>
  <si>
    <t>sy-wvl-ch-/lsn-s-026 / chvd105w01</t>
  </si>
  <si>
    <t>sy-wvl-ch-gen-s-014 / chge125w01</t>
  </si>
  <si>
    <t>sy-wvl-ch-lsn-s-020 / chvd104w01</t>
  </si>
  <si>
    <t>sy-wvl-ch-gen-s-004 / chge122w01</t>
  </si>
  <si>
    <t>sy-wvl-ch-lss-s-004 / chvd151w01</t>
  </si>
  <si>
    <t>File-Server LA</t>
  </si>
  <si>
    <t>Ch. de Primerose 11</t>
  </si>
  <si>
    <t>C003900</t>
  </si>
  <si>
    <t>C003966</t>
  </si>
  <si>
    <t>C007256</t>
  </si>
  <si>
    <t>SCCM LA</t>
  </si>
  <si>
    <t>SCCM GE</t>
  </si>
  <si>
    <t>C007551</t>
  </si>
  <si>
    <t>C007552</t>
  </si>
  <si>
    <t>SCCM NE</t>
  </si>
  <si>
    <t>Mess-PCs LA</t>
  </si>
  <si>
    <t>C035611</t>
  </si>
  <si>
    <t>C036199</t>
  </si>
  <si>
    <t>Mess-PCs Sion</t>
  </si>
  <si>
    <t>C036696</t>
  </si>
  <si>
    <t>Mess-PCs GE</t>
  </si>
  <si>
    <t>C034829</t>
  </si>
  <si>
    <t>V3 Lausanne</t>
  </si>
  <si>
    <t>C003581</t>
  </si>
  <si>
    <t>C003582</t>
  </si>
  <si>
    <t>Rue du Village 7</t>
  </si>
  <si>
    <t>Pilloud Claude-Alain</t>
  </si>
  <si>
    <t>Oberson Cédric</t>
  </si>
  <si>
    <t>Location</t>
  </si>
  <si>
    <t>/1860/VGJ</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</si>
</sst>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Arial"/>
      <family val="2"/>
    </font>
    <font>
      <sz val="11"/>
      <color theme="1"/>
      <name val="Arial"/>
      <family val="2"/>
    </font>
    <font>
      <sz val="9"/>
      <color indexed="81"/>
      <name val="Tahoma"/>
      <family val="2"/>
    </font>
    <font>
      <b/>
      <sz val="9"/>
      <color indexed="81"/>
      <name val="Tahoma"/>
      <family val="2"/>
    </font>
    <font>
      <sz val="10"/>
      <name val="Arial"/>
      <family val="2"/>
    </font>
    <font>
      <sz val="10"/>
      <name val="Winterthur"/>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4" fillId="0" borderId="0"/>
    <xf numFmtId="0" fontId="5" fillId="0" borderId="0"/>
  </cellStyleXfs>
  <cellXfs count="15">
    <xf numFmtId="0" fontId="0" fillId="0" borderId="0" xfId="0"/>
    <xf numFmtId="0" fontId="0" fillId="0" borderId="0" xfId="0" applyAlignment="1">
      <alignment horizontal="center" vertical="center"/>
    </xf>
    <xf numFmtId="0" fontId="0" fillId="0" borderId="0" xfId="0" applyAlignment="1">
      <alignment horizontal="center" vertical="top"/>
    </xf>
    <xf numFmtId="0" fontId="0" fillId="0" borderId="0" xfId="0" applyAlignment="1">
      <alignment horizontal="left" vertical="center" indent="1"/>
    </xf>
    <xf numFmtId="0" fontId="0" fillId="0" borderId="1" xfId="0" applyBorder="1" applyAlignment="1">
      <alignment horizontal="center" vertical="center"/>
    </xf>
    <xf numFmtId="0" fontId="0" fillId="0" borderId="0" xfId="0" applyAlignment="1">
      <alignment horizontal="left" vertical="center"/>
    </xf>
    <xf numFmtId="0" fontId="0" fillId="0" borderId="0" xfId="0" applyNumberFormat="1" applyAlignment="1">
      <alignment horizontal="center" vertical="top"/>
    </xf>
    <xf numFmtId="0" fontId="0" fillId="0" borderId="0" xfId="0" applyNumberFormat="1" applyAlignment="1">
      <alignment horizontal="center" vertical="center"/>
    </xf>
    <xf numFmtId="49" fontId="0" fillId="0" borderId="0" xfId="0" applyNumberFormat="1" applyAlignment="1">
      <alignment horizontal="center" vertical="top"/>
    </xf>
    <xf numFmtId="49" fontId="0" fillId="0" borderId="0" xfId="0" applyNumberFormat="1" applyAlignment="1">
      <alignment horizontal="center" vertical="center"/>
    </xf>
    <xf numFmtId="0" fontId="0" fillId="0" borderId="0" xfId="0"/>
    <xf numFmtId="0" fontId="0" fillId="0" borderId="0" xfId="0" applyNumberFormat="1"/>
    <xf numFmtId="0" fontId="0" fillId="0" borderId="0" xfId="0" applyFill="1"/>
    <xf numFmtId="0" fontId="0" fillId="0" borderId="0" xfId="0" applyAlignment="1">
      <alignment horizontal="left" vertical="top" wrapText="1"/>
    </xf>
    <xf numFmtId="0" fontId="0" fillId="0" borderId="0" xfId="0" quotePrefix="1"/>
  </cellXfs>
  <cellStyles count="4">
    <cellStyle name="Normal" xfId="0" builtinId="0"/>
    <cellStyle name="Normal 2" xfId="1"/>
    <cellStyle name="Normal 3" xfId="2"/>
    <cellStyle name="Standard_Agenturen-Liste IPSS_Burkhalter" xfId="3"/>
  </cellStyles>
  <dxfs count="1">
    <dxf>
      <alignment horizontal="center"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76200</xdr:colOff>
      <xdr:row>0</xdr:row>
      <xdr:rowOff>66675</xdr:rowOff>
    </xdr:from>
    <xdr:to>
      <xdr:col>11</xdr:col>
      <xdr:colOff>771525</xdr:colOff>
      <xdr:row>0</xdr:row>
      <xdr:rowOff>400050</xdr:rowOff>
    </xdr:to>
    <xdr:sp macro="[0]!USF" textlink="">
      <xdr:nvSpPr>
        <xdr:cNvPr id="2" name="Rectangle 1"/>
        <xdr:cNvSpPr/>
      </xdr:nvSpPr>
      <xdr:spPr>
        <a:xfrm>
          <a:off x="8886825" y="66675"/>
          <a:ext cx="695325" cy="333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USF</a:t>
          </a:r>
        </a:p>
      </xdr:txBody>
    </xdr:sp>
    <xdr:clientData/>
  </xdr:twoCellAnchor>
</xdr:wsDr>
</file>

<file path=xl/tables/table1.xml><?xml version="1.0" encoding="utf-8"?>
<table xmlns="http://schemas.openxmlformats.org/spreadsheetml/2006/main" id="2" name="Tableau1" displayName="Tableau1" ref="A1:K93" totalsRowShown="0" headerRowDxfId="0" dataCellStyle="Normal">
  <autoFilter ref="A1:K93"/>
  <tableColumns count="11">
    <tableColumn id="1" name="Agence" dataCellStyle="Normal"/>
    <tableColumn id="2" name="Adresse" dataCellStyle="Normal"/>
    <tableColumn id="3" name="NPA" dataCellStyle="Normal"/>
    <tableColumn id="4" name="Localité" dataCellStyle="Normal"/>
    <tableColumn id="11" name="Location"/>
    <tableColumn id="5" name="CP Name" dataCellStyle="Normal"/>
    <tableColumn id="6" name="AG" dataCellStyle="Normal"/>
    <tableColumn id="7" name="Responsable" dataCellStyle="Normal"/>
    <tableColumn id="9" name="ICP"/>
    <tableColumn id="10" name="IKO"/>
    <tableColumn id="8" name="Switch" dataCellStyle="Normal"/>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94"/>
  <sheetViews>
    <sheetView showGridLines="0" tabSelected="1" workbookViewId="0">
      <pane ySplit="1" topLeftCell="A2" activePane="bottomLeft" state="frozen"/>
      <selection pane="bottomLeft"/>
    </sheetView>
  </sheetViews>
  <sheetFormatPr baseColWidth="10" defaultRowHeight="14.25" x14ac:dyDescent="0.2"/>
  <cols>
    <col min="1" max="1" width="17.125" style="1" bestFit="1" customWidth="1"/>
    <col min="2" max="2" width="23.25" style="3" bestFit="1" customWidth="1"/>
    <col min="3" max="3" width="8.625" style="1" bestFit="1" customWidth="1"/>
    <col min="4" max="4" width="17.125" style="9" bestFit="1" customWidth="1"/>
    <col min="5" max="5" width="17.125" style="9" customWidth="1"/>
    <col min="6" max="6" width="13" style="3" bestFit="1" customWidth="1"/>
    <col min="7" max="7" width="11.375" style="7" bestFit="1" customWidth="1"/>
    <col min="8" max="8" width="24.5" style="1" bestFit="1" customWidth="1"/>
    <col min="9" max="9" width="17.5" style="1" bestFit="1" customWidth="1"/>
    <col min="10" max="10" width="8.25" style="1" bestFit="1" customWidth="1"/>
    <col min="11" max="11" width="40.375" style="1" bestFit="1" customWidth="1"/>
    <col min="12" max="12" width="11" style="1"/>
    <col min="13" max="13" width="55.375" style="5" customWidth="1"/>
    <col min="14" max="16384" width="11" style="1"/>
  </cols>
  <sheetData>
    <row r="1" spans="1:13" ht="34.5" customHeight="1" x14ac:dyDescent="0.2">
      <c r="A1" s="2" t="s">
        <v>386</v>
      </c>
      <c r="B1" s="2" t="s">
        <v>68</v>
      </c>
      <c r="C1" s="2" t="s">
        <v>69</v>
      </c>
      <c r="D1" s="8" t="s">
        <v>70</v>
      </c>
      <c r="E1" s="8" t="s">
        <v>451</v>
      </c>
      <c r="F1" s="2" t="s">
        <v>387</v>
      </c>
      <c r="G1" s="6" t="s">
        <v>388</v>
      </c>
      <c r="H1" s="2" t="s">
        <v>389</v>
      </c>
      <c r="I1" s="2" t="s">
        <v>392</v>
      </c>
      <c r="J1" s="2" t="s">
        <v>405</v>
      </c>
      <c r="K1" s="2" t="s">
        <v>390</v>
      </c>
    </row>
    <row r="2" spans="1:13" x14ac:dyDescent="0.2">
      <c r="A2" s="10" t="s">
        <v>38</v>
      </c>
      <c r="B2" s="10" t="s">
        <v>80</v>
      </c>
      <c r="C2" s="10">
        <v>1860</v>
      </c>
      <c r="D2" s="10" t="s">
        <v>38</v>
      </c>
      <c r="E2" s="14" t="s">
        <v>452</v>
      </c>
      <c r="F2" s="10" t="s">
        <v>169</v>
      </c>
      <c r="G2" s="10" t="s">
        <v>35</v>
      </c>
      <c r="H2" s="10" t="s">
        <v>251</v>
      </c>
      <c r="I2" s="10" t="s">
        <v>393</v>
      </c>
      <c r="J2" s="10" t="s">
        <v>406</v>
      </c>
      <c r="K2" s="10" t="s">
        <v>321</v>
      </c>
      <c r="M2" s="13" t="s">
        <v>79</v>
      </c>
    </row>
    <row r="3" spans="1:13" x14ac:dyDescent="0.2">
      <c r="A3" s="10" t="s">
        <v>75</v>
      </c>
      <c r="B3" s="10" t="s">
        <v>140</v>
      </c>
      <c r="C3" s="10">
        <v>1950</v>
      </c>
      <c r="D3" s="10" t="s">
        <v>44</v>
      </c>
      <c r="E3" s="10"/>
      <c r="F3" s="10" t="s">
        <v>170</v>
      </c>
      <c r="G3" s="10"/>
      <c r="H3" s="10"/>
      <c r="I3" s="10"/>
      <c r="J3" s="10"/>
      <c r="K3" s="10" t="s">
        <v>411</v>
      </c>
      <c r="M3" s="13"/>
    </row>
    <row r="4" spans="1:13" x14ac:dyDescent="0.2">
      <c r="A4" s="10" t="s">
        <v>75</v>
      </c>
      <c r="B4" s="10" t="s">
        <v>111</v>
      </c>
      <c r="C4" s="10">
        <v>1003</v>
      </c>
      <c r="D4" s="10" t="s">
        <v>62</v>
      </c>
      <c r="E4" s="10"/>
      <c r="F4" s="10" t="s">
        <v>171</v>
      </c>
      <c r="G4" s="10"/>
      <c r="H4" s="10"/>
      <c r="I4" s="10"/>
      <c r="J4" s="10"/>
      <c r="K4" s="10" t="s">
        <v>425</v>
      </c>
      <c r="M4" s="13"/>
    </row>
    <row r="5" spans="1:13" x14ac:dyDescent="0.2">
      <c r="A5" s="10" t="s">
        <v>4</v>
      </c>
      <c r="B5" s="10" t="s">
        <v>81</v>
      </c>
      <c r="C5" s="10">
        <v>1170</v>
      </c>
      <c r="D5" s="10" t="s">
        <v>4</v>
      </c>
      <c r="E5" s="10"/>
      <c r="F5" s="10" t="s">
        <v>172</v>
      </c>
      <c r="G5" s="10" t="s">
        <v>71</v>
      </c>
      <c r="H5" s="10" t="s">
        <v>252</v>
      </c>
      <c r="I5" s="10" t="s">
        <v>394</v>
      </c>
      <c r="J5" s="10" t="s">
        <v>407</v>
      </c>
      <c r="K5" s="10" t="s">
        <v>322</v>
      </c>
      <c r="M5" s="13"/>
    </row>
    <row r="6" spans="1:13" x14ac:dyDescent="0.2">
      <c r="A6" s="10" t="s">
        <v>24</v>
      </c>
      <c r="B6" s="10" t="s">
        <v>82</v>
      </c>
      <c r="C6" s="10">
        <v>1580</v>
      </c>
      <c r="D6" s="10" t="s">
        <v>24</v>
      </c>
      <c r="E6" s="10"/>
      <c r="F6" s="10" t="s">
        <v>173</v>
      </c>
      <c r="G6" s="10" t="s">
        <v>17</v>
      </c>
      <c r="H6" s="10" t="s">
        <v>253</v>
      </c>
      <c r="I6" s="10" t="s">
        <v>395</v>
      </c>
      <c r="J6" s="10" t="s">
        <v>408</v>
      </c>
      <c r="K6" s="10" t="s">
        <v>323</v>
      </c>
      <c r="M6" s="13"/>
    </row>
    <row r="7" spans="1:13" x14ac:dyDescent="0.2">
      <c r="A7" s="10" t="s">
        <v>10</v>
      </c>
      <c r="B7" s="10" t="s">
        <v>83</v>
      </c>
      <c r="C7" s="10">
        <v>1233</v>
      </c>
      <c r="D7" s="10" t="s">
        <v>10</v>
      </c>
      <c r="E7" s="10"/>
      <c r="F7" s="10" t="s">
        <v>174</v>
      </c>
      <c r="G7" s="10" t="s">
        <v>249</v>
      </c>
      <c r="H7" s="10" t="s">
        <v>254</v>
      </c>
      <c r="I7" s="10" t="s">
        <v>396</v>
      </c>
      <c r="J7" s="10" t="s">
        <v>408</v>
      </c>
      <c r="K7" s="10" t="s">
        <v>413</v>
      </c>
      <c r="M7" s="13"/>
    </row>
    <row r="8" spans="1:13" x14ac:dyDescent="0.2">
      <c r="A8" s="10" t="s">
        <v>39</v>
      </c>
      <c r="B8" s="10" t="s">
        <v>84</v>
      </c>
      <c r="C8" s="10">
        <v>1880</v>
      </c>
      <c r="D8" s="10" t="s">
        <v>39</v>
      </c>
      <c r="E8" s="10"/>
      <c r="F8" s="10" t="s">
        <v>175</v>
      </c>
      <c r="G8" s="10" t="s">
        <v>35</v>
      </c>
      <c r="H8" s="10" t="s">
        <v>255</v>
      </c>
      <c r="I8" s="10" t="s">
        <v>393</v>
      </c>
      <c r="J8" s="10" t="s">
        <v>406</v>
      </c>
      <c r="K8" s="10" t="s">
        <v>324</v>
      </c>
      <c r="M8" s="13"/>
    </row>
    <row r="9" spans="1:13" x14ac:dyDescent="0.2">
      <c r="A9" s="10" t="s">
        <v>160</v>
      </c>
      <c r="B9" s="10" t="s">
        <v>161</v>
      </c>
      <c r="C9" s="10">
        <v>1807</v>
      </c>
      <c r="D9" s="10" t="s">
        <v>160</v>
      </c>
      <c r="E9" s="10"/>
      <c r="F9" s="10" t="s">
        <v>176</v>
      </c>
      <c r="G9" s="10" t="s">
        <v>35</v>
      </c>
      <c r="H9" s="10" t="s">
        <v>256</v>
      </c>
      <c r="I9" s="10" t="s">
        <v>393</v>
      </c>
      <c r="J9" s="10" t="s">
        <v>406</v>
      </c>
      <c r="K9" s="10" t="s">
        <v>325</v>
      </c>
      <c r="M9" s="13"/>
    </row>
    <row r="10" spans="1:13" x14ac:dyDescent="0.2">
      <c r="A10" s="10" t="s">
        <v>76</v>
      </c>
      <c r="B10" s="10" t="s">
        <v>142</v>
      </c>
      <c r="C10" s="10">
        <v>1950</v>
      </c>
      <c r="D10" s="10" t="s">
        <v>44</v>
      </c>
      <c r="E10" s="10"/>
      <c r="F10" s="10" t="s">
        <v>177</v>
      </c>
      <c r="G10" s="10" t="s">
        <v>44</v>
      </c>
      <c r="H10" s="10" t="s">
        <v>257</v>
      </c>
      <c r="I10" s="10" t="s">
        <v>397</v>
      </c>
      <c r="J10" s="10" t="s">
        <v>406</v>
      </c>
      <c r="K10" s="10" t="s">
        <v>420</v>
      </c>
      <c r="M10" s="13"/>
    </row>
    <row r="11" spans="1:13" x14ac:dyDescent="0.2">
      <c r="A11" s="10" t="s">
        <v>47</v>
      </c>
      <c r="B11" s="10" t="s">
        <v>85</v>
      </c>
      <c r="C11" s="10">
        <v>2017</v>
      </c>
      <c r="D11" s="10" t="s">
        <v>47</v>
      </c>
      <c r="E11" s="10"/>
      <c r="F11" s="10" t="s">
        <v>178</v>
      </c>
      <c r="G11" s="10" t="s">
        <v>46</v>
      </c>
      <c r="H11" s="10" t="s">
        <v>258</v>
      </c>
      <c r="I11" s="10" t="s">
        <v>398</v>
      </c>
      <c r="J11" s="10" t="s">
        <v>409</v>
      </c>
      <c r="K11" s="10" t="s">
        <v>414</v>
      </c>
      <c r="M11" s="13"/>
    </row>
    <row r="12" spans="1:13" x14ac:dyDescent="0.2">
      <c r="A12" s="10" t="s">
        <v>27</v>
      </c>
      <c r="B12" s="10" t="s">
        <v>86</v>
      </c>
      <c r="C12" s="10">
        <v>1630</v>
      </c>
      <c r="D12" s="10" t="s">
        <v>27</v>
      </c>
      <c r="E12" s="10"/>
      <c r="F12" s="10" t="s">
        <v>179</v>
      </c>
      <c r="G12" s="10" t="s">
        <v>31</v>
      </c>
      <c r="H12" s="10" t="s">
        <v>259</v>
      </c>
      <c r="I12" s="10" t="s">
        <v>399</v>
      </c>
      <c r="J12" s="10" t="s">
        <v>409</v>
      </c>
      <c r="K12" s="10" t="s">
        <v>326</v>
      </c>
      <c r="M12" s="13"/>
    </row>
    <row r="13" spans="1:13" x14ac:dyDescent="0.2">
      <c r="A13" s="10" t="s">
        <v>48</v>
      </c>
      <c r="B13" s="10" t="s">
        <v>87</v>
      </c>
      <c r="C13" s="10">
        <v>2053</v>
      </c>
      <c r="D13" s="10" t="s">
        <v>48</v>
      </c>
      <c r="E13" s="10"/>
      <c r="F13" s="10" t="s">
        <v>180</v>
      </c>
      <c r="G13" s="10" t="s">
        <v>46</v>
      </c>
      <c r="H13" s="10" t="s">
        <v>260</v>
      </c>
      <c r="I13" s="10" t="s">
        <v>398</v>
      </c>
      <c r="J13" s="10" t="s">
        <v>409</v>
      </c>
      <c r="K13" s="10" t="s">
        <v>327</v>
      </c>
      <c r="M13" s="13"/>
    </row>
    <row r="14" spans="1:13" x14ac:dyDescent="0.2">
      <c r="A14" s="10" t="s">
        <v>28</v>
      </c>
      <c r="B14" s="10" t="s">
        <v>88</v>
      </c>
      <c r="C14" s="10">
        <v>1637</v>
      </c>
      <c r="D14" s="10" t="s">
        <v>28</v>
      </c>
      <c r="E14" s="10"/>
      <c r="F14" s="10" t="s">
        <v>181</v>
      </c>
      <c r="G14" s="10" t="s">
        <v>31</v>
      </c>
      <c r="H14" s="10" t="s">
        <v>261</v>
      </c>
      <c r="I14" s="10" t="s">
        <v>399</v>
      </c>
      <c r="J14" s="10" t="s">
        <v>409</v>
      </c>
      <c r="K14" s="10" t="s">
        <v>328</v>
      </c>
      <c r="M14" s="13"/>
    </row>
    <row r="15" spans="1:13" x14ac:dyDescent="0.2">
      <c r="A15" s="10" t="s">
        <v>29</v>
      </c>
      <c r="B15" s="10" t="s">
        <v>89</v>
      </c>
      <c r="C15" s="10">
        <v>1660</v>
      </c>
      <c r="D15" s="10" t="s">
        <v>29</v>
      </c>
      <c r="E15" s="10"/>
      <c r="F15" s="10" t="s">
        <v>182</v>
      </c>
      <c r="G15" s="10" t="s">
        <v>31</v>
      </c>
      <c r="H15" s="10" t="s">
        <v>262</v>
      </c>
      <c r="I15" s="10" t="s">
        <v>399</v>
      </c>
      <c r="J15" s="10" t="s">
        <v>409</v>
      </c>
      <c r="K15" s="10" t="s">
        <v>329</v>
      </c>
      <c r="M15" s="13"/>
    </row>
    <row r="16" spans="1:13" x14ac:dyDescent="0.2">
      <c r="A16" s="10" t="s">
        <v>26</v>
      </c>
      <c r="B16" s="10" t="s">
        <v>90</v>
      </c>
      <c r="C16" s="10">
        <v>1618</v>
      </c>
      <c r="D16" s="10" t="s">
        <v>26</v>
      </c>
      <c r="E16" s="10"/>
      <c r="F16" s="10" t="s">
        <v>183</v>
      </c>
      <c r="G16" s="10" t="s">
        <v>31</v>
      </c>
      <c r="H16" s="10" t="s">
        <v>263</v>
      </c>
      <c r="I16" s="10" t="s">
        <v>399</v>
      </c>
      <c r="J16" s="10" t="s">
        <v>409</v>
      </c>
      <c r="K16" s="10" t="s">
        <v>330</v>
      </c>
      <c r="M16" s="13"/>
    </row>
    <row r="17" spans="1:13" x14ac:dyDescent="0.2">
      <c r="A17" s="10" t="s">
        <v>391</v>
      </c>
      <c r="B17" s="10" t="s">
        <v>91</v>
      </c>
      <c r="C17" s="10">
        <v>1033</v>
      </c>
      <c r="D17" s="10" t="s">
        <v>391</v>
      </c>
      <c r="E17" s="10"/>
      <c r="F17" s="10" t="s">
        <v>184</v>
      </c>
      <c r="G17" s="10" t="s">
        <v>62</v>
      </c>
      <c r="H17" s="10" t="s">
        <v>264</v>
      </c>
      <c r="I17" s="10" t="s">
        <v>400</v>
      </c>
      <c r="J17" s="10" t="s">
        <v>410</v>
      </c>
      <c r="K17" s="10" t="s">
        <v>331</v>
      </c>
      <c r="M17" s="13"/>
    </row>
    <row r="18" spans="1:13" x14ac:dyDescent="0.2">
      <c r="A18" s="10" t="s">
        <v>13</v>
      </c>
      <c r="B18" s="10" t="s">
        <v>92</v>
      </c>
      <c r="C18" s="10">
        <v>1304</v>
      </c>
      <c r="D18" s="10" t="s">
        <v>13</v>
      </c>
      <c r="E18" s="10"/>
      <c r="F18" s="10" t="s">
        <v>185</v>
      </c>
      <c r="G18" s="10" t="s">
        <v>71</v>
      </c>
      <c r="H18" s="10" t="s">
        <v>265</v>
      </c>
      <c r="I18" s="10" t="s">
        <v>394</v>
      </c>
      <c r="J18" s="10" t="s">
        <v>407</v>
      </c>
      <c r="K18" s="10" t="s">
        <v>332</v>
      </c>
      <c r="M18" s="13"/>
    </row>
    <row r="19" spans="1:13" x14ac:dyDescent="0.2">
      <c r="A19" s="10" t="s">
        <v>61</v>
      </c>
      <c r="B19" s="10" t="s">
        <v>94</v>
      </c>
      <c r="C19" s="10">
        <v>3963</v>
      </c>
      <c r="D19" s="10" t="s">
        <v>156</v>
      </c>
      <c r="E19" s="10"/>
      <c r="F19" s="10" t="s">
        <v>186</v>
      </c>
      <c r="G19" s="10" t="s">
        <v>44</v>
      </c>
      <c r="H19" s="10" t="s">
        <v>266</v>
      </c>
      <c r="I19" s="10" t="s">
        <v>397</v>
      </c>
      <c r="J19" s="10" t="s">
        <v>409</v>
      </c>
      <c r="K19" s="10" t="s">
        <v>333</v>
      </c>
      <c r="M19" s="13"/>
    </row>
    <row r="20" spans="1:13" x14ac:dyDescent="0.2">
      <c r="A20" s="10" t="s">
        <v>63</v>
      </c>
      <c r="B20" s="10" t="s">
        <v>95</v>
      </c>
      <c r="C20" s="10">
        <v>2800</v>
      </c>
      <c r="D20" s="10" t="s">
        <v>63</v>
      </c>
      <c r="E20" s="10"/>
      <c r="F20" s="10" t="s">
        <v>187</v>
      </c>
      <c r="G20" s="10" t="s">
        <v>63</v>
      </c>
      <c r="H20" s="10" t="s">
        <v>267</v>
      </c>
      <c r="I20" s="10" t="s">
        <v>401</v>
      </c>
      <c r="J20" s="10" t="s">
        <v>408</v>
      </c>
      <c r="K20" s="10" t="s">
        <v>334</v>
      </c>
      <c r="M20" s="13"/>
    </row>
    <row r="21" spans="1:13" x14ac:dyDescent="0.2">
      <c r="A21" s="10" t="s">
        <v>65</v>
      </c>
      <c r="B21" s="10" t="s">
        <v>104</v>
      </c>
      <c r="C21" s="10">
        <v>1207</v>
      </c>
      <c r="D21" s="10" t="s">
        <v>157</v>
      </c>
      <c r="E21" s="10"/>
      <c r="F21" s="10" t="s">
        <v>188</v>
      </c>
      <c r="G21" s="10" t="s">
        <v>65</v>
      </c>
      <c r="H21" s="10" t="s">
        <v>268</v>
      </c>
      <c r="I21" s="10" t="s">
        <v>402</v>
      </c>
      <c r="J21" s="10" t="s">
        <v>408</v>
      </c>
      <c r="K21" s="10" t="s">
        <v>422</v>
      </c>
      <c r="M21" s="13"/>
    </row>
    <row r="22" spans="1:13" x14ac:dyDescent="0.2">
      <c r="A22" s="10" t="s">
        <v>1</v>
      </c>
      <c r="B22" s="10" t="s">
        <v>96</v>
      </c>
      <c r="C22" s="10">
        <v>1040</v>
      </c>
      <c r="D22" s="10" t="s">
        <v>1</v>
      </c>
      <c r="E22" s="10"/>
      <c r="F22" s="10" t="s">
        <v>189</v>
      </c>
      <c r="G22" s="10" t="s">
        <v>17</v>
      </c>
      <c r="H22" s="10" t="s">
        <v>269</v>
      </c>
      <c r="I22" s="10" t="s">
        <v>395</v>
      </c>
      <c r="J22" s="10" t="s">
        <v>408</v>
      </c>
      <c r="K22" s="10" t="s">
        <v>335</v>
      </c>
      <c r="M22" s="13"/>
    </row>
    <row r="23" spans="1:13" x14ac:dyDescent="0.2">
      <c r="A23" s="10" t="s">
        <v>3</v>
      </c>
      <c r="B23" s="10" t="s">
        <v>97</v>
      </c>
      <c r="C23" s="10">
        <v>1066</v>
      </c>
      <c r="D23" s="10" t="s">
        <v>3</v>
      </c>
      <c r="E23" s="10"/>
      <c r="F23" s="10" t="s">
        <v>190</v>
      </c>
      <c r="G23" s="10" t="s">
        <v>62</v>
      </c>
      <c r="H23" s="10" t="s">
        <v>270</v>
      </c>
      <c r="I23" s="10" t="s">
        <v>400</v>
      </c>
      <c r="J23" s="10" t="s">
        <v>410</v>
      </c>
      <c r="K23" s="10" t="s">
        <v>336</v>
      </c>
      <c r="M23" s="13"/>
    </row>
    <row r="24" spans="1:13" x14ac:dyDescent="0.2">
      <c r="A24" s="10" t="s">
        <v>21</v>
      </c>
      <c r="B24" s="10" t="s">
        <v>98</v>
      </c>
      <c r="C24" s="10">
        <v>1470</v>
      </c>
      <c r="D24" s="10" t="s">
        <v>21</v>
      </c>
      <c r="E24" s="10"/>
      <c r="F24" s="10" t="s">
        <v>191</v>
      </c>
      <c r="G24" s="10" t="s">
        <v>17</v>
      </c>
      <c r="H24" s="10" t="s">
        <v>271</v>
      </c>
      <c r="I24" s="10" t="s">
        <v>395</v>
      </c>
      <c r="J24" s="10" t="s">
        <v>408</v>
      </c>
      <c r="K24" s="10" t="s">
        <v>337</v>
      </c>
      <c r="M24" s="13"/>
    </row>
    <row r="25" spans="1:13" x14ac:dyDescent="0.2">
      <c r="A25" s="10" t="s">
        <v>32</v>
      </c>
      <c r="B25" s="10" t="s">
        <v>99</v>
      </c>
      <c r="C25" s="10">
        <v>1726</v>
      </c>
      <c r="D25" s="10" t="s">
        <v>32</v>
      </c>
      <c r="E25" s="10"/>
      <c r="F25" s="10" t="s">
        <v>192</v>
      </c>
      <c r="G25" s="10" t="s">
        <v>31</v>
      </c>
      <c r="H25" s="10" t="s">
        <v>449</v>
      </c>
      <c r="I25" s="10" t="s">
        <v>399</v>
      </c>
      <c r="J25" s="10" t="s">
        <v>409</v>
      </c>
      <c r="K25" s="10" t="s">
        <v>338</v>
      </c>
      <c r="M25" s="13"/>
    </row>
    <row r="26" spans="1:13" x14ac:dyDescent="0.2">
      <c r="A26" s="10" t="s">
        <v>49</v>
      </c>
      <c r="B26" s="10" t="s">
        <v>100</v>
      </c>
      <c r="C26" s="10">
        <v>2114</v>
      </c>
      <c r="D26" s="10" t="s">
        <v>49</v>
      </c>
      <c r="E26" s="10"/>
      <c r="F26" s="10" t="s">
        <v>193</v>
      </c>
      <c r="G26" s="10" t="s">
        <v>46</v>
      </c>
      <c r="H26" s="10" t="s">
        <v>272</v>
      </c>
      <c r="I26" s="10" t="s">
        <v>398</v>
      </c>
      <c r="J26" s="10" t="s">
        <v>409</v>
      </c>
      <c r="K26" s="10" t="s">
        <v>339</v>
      </c>
      <c r="M26" s="13"/>
    </row>
    <row r="27" spans="1:13" x14ac:dyDescent="0.2">
      <c r="A27" s="10" t="s">
        <v>31</v>
      </c>
      <c r="B27" s="10" t="s">
        <v>101</v>
      </c>
      <c r="C27" s="10">
        <v>1701</v>
      </c>
      <c r="D27" s="10" t="s">
        <v>31</v>
      </c>
      <c r="E27" s="10"/>
      <c r="F27" s="10" t="s">
        <v>194</v>
      </c>
      <c r="G27" s="10" t="s">
        <v>31</v>
      </c>
      <c r="H27" s="10" t="s">
        <v>273</v>
      </c>
      <c r="I27" s="10" t="s">
        <v>399</v>
      </c>
      <c r="J27" s="10" t="s">
        <v>409</v>
      </c>
      <c r="K27" s="10" t="s">
        <v>340</v>
      </c>
      <c r="M27" s="13"/>
    </row>
    <row r="28" spans="1:13" x14ac:dyDescent="0.2">
      <c r="A28" s="10" t="s">
        <v>18</v>
      </c>
      <c r="B28" s="10" t="s">
        <v>106</v>
      </c>
      <c r="C28" s="10">
        <v>1422</v>
      </c>
      <c r="D28" s="10" t="s">
        <v>18</v>
      </c>
      <c r="E28" s="10"/>
      <c r="F28" s="10" t="s">
        <v>195</v>
      </c>
      <c r="G28" s="10" t="s">
        <v>17</v>
      </c>
      <c r="H28" s="10" t="s">
        <v>274</v>
      </c>
      <c r="I28" s="10" t="s">
        <v>395</v>
      </c>
      <c r="J28" s="10" t="s">
        <v>408</v>
      </c>
      <c r="K28" s="10" t="s">
        <v>341</v>
      </c>
      <c r="M28" s="13"/>
    </row>
    <row r="29" spans="1:13" x14ac:dyDescent="0.2">
      <c r="A29" s="10" t="s">
        <v>166</v>
      </c>
      <c r="B29" s="10" t="s">
        <v>93</v>
      </c>
      <c r="C29" s="10">
        <v>1784</v>
      </c>
      <c r="D29" s="10" t="s">
        <v>34</v>
      </c>
      <c r="E29" s="10"/>
      <c r="F29" s="10" t="s">
        <v>196</v>
      </c>
      <c r="G29" s="10" t="s">
        <v>31</v>
      </c>
      <c r="H29" s="10" t="s">
        <v>273</v>
      </c>
      <c r="I29" s="10" t="s">
        <v>399</v>
      </c>
      <c r="J29" s="10" t="s">
        <v>409</v>
      </c>
      <c r="K29" s="10" t="s">
        <v>342</v>
      </c>
      <c r="M29" s="13"/>
    </row>
    <row r="30" spans="1:13" x14ac:dyDescent="0.2">
      <c r="A30" s="10" t="s">
        <v>50</v>
      </c>
      <c r="B30" s="10" t="s">
        <v>107</v>
      </c>
      <c r="C30" s="10">
        <v>2300</v>
      </c>
      <c r="D30" s="10" t="s">
        <v>50</v>
      </c>
      <c r="E30" s="10"/>
      <c r="F30" s="10" t="s">
        <v>197</v>
      </c>
      <c r="G30" s="10" t="s">
        <v>46</v>
      </c>
      <c r="H30" s="10" t="s">
        <v>275</v>
      </c>
      <c r="I30" s="10" t="s">
        <v>398</v>
      </c>
      <c r="J30" s="10" t="s">
        <v>409</v>
      </c>
      <c r="K30" s="10" t="s">
        <v>343</v>
      </c>
      <c r="M30" s="13"/>
    </row>
    <row r="31" spans="1:13" x14ac:dyDescent="0.2">
      <c r="A31" s="10" t="s">
        <v>52</v>
      </c>
      <c r="B31" s="10" t="s">
        <v>108</v>
      </c>
      <c r="C31" s="10">
        <v>2520</v>
      </c>
      <c r="D31" s="10" t="s">
        <v>52</v>
      </c>
      <c r="E31" s="10"/>
      <c r="F31" s="10" t="s">
        <v>198</v>
      </c>
      <c r="G31" s="10" t="s">
        <v>46</v>
      </c>
      <c r="H31" s="10" t="s">
        <v>276</v>
      </c>
      <c r="I31" s="10" t="s">
        <v>398</v>
      </c>
      <c r="J31" s="10" t="s">
        <v>409</v>
      </c>
      <c r="K31" s="10" t="s">
        <v>344</v>
      </c>
      <c r="M31" s="13"/>
    </row>
    <row r="32" spans="1:13" x14ac:dyDescent="0.2">
      <c r="A32" s="10" t="s">
        <v>62</v>
      </c>
      <c r="B32" s="10" t="s">
        <v>109</v>
      </c>
      <c r="C32" s="10">
        <v>1002</v>
      </c>
      <c r="D32" s="10" t="s">
        <v>62</v>
      </c>
      <c r="E32" s="10"/>
      <c r="F32" s="10" t="s">
        <v>199</v>
      </c>
      <c r="G32" s="10" t="s">
        <v>62</v>
      </c>
      <c r="H32" s="10" t="s">
        <v>277</v>
      </c>
      <c r="I32" s="10" t="s">
        <v>400</v>
      </c>
      <c r="J32" s="10" t="s">
        <v>410</v>
      </c>
      <c r="K32" s="10" t="s">
        <v>423</v>
      </c>
      <c r="M32" s="13"/>
    </row>
    <row r="33" spans="1:13" x14ac:dyDescent="0.2">
      <c r="A33" s="10" t="s">
        <v>53</v>
      </c>
      <c r="B33" s="10" t="s">
        <v>113</v>
      </c>
      <c r="C33" s="10">
        <v>2525</v>
      </c>
      <c r="D33" s="10" t="s">
        <v>53</v>
      </c>
      <c r="E33" s="10"/>
      <c r="F33" s="10" t="s">
        <v>200</v>
      </c>
      <c r="G33" s="10" t="s">
        <v>46</v>
      </c>
      <c r="H33" s="10" t="s">
        <v>278</v>
      </c>
      <c r="I33" s="10" t="s">
        <v>398</v>
      </c>
      <c r="J33" s="10" t="s">
        <v>409</v>
      </c>
      <c r="K33" s="10" t="s">
        <v>345</v>
      </c>
      <c r="M33" s="13"/>
    </row>
    <row r="34" spans="1:13" x14ac:dyDescent="0.2">
      <c r="A34" s="10" t="s">
        <v>51</v>
      </c>
      <c r="B34" s="10" t="s">
        <v>114</v>
      </c>
      <c r="C34" s="10">
        <v>2400</v>
      </c>
      <c r="D34" s="10" t="s">
        <v>51</v>
      </c>
      <c r="E34" s="10"/>
      <c r="F34" s="10" t="s">
        <v>201</v>
      </c>
      <c r="G34" s="10" t="s">
        <v>46</v>
      </c>
      <c r="H34" s="10" t="s">
        <v>279</v>
      </c>
      <c r="I34" s="10" t="s">
        <v>398</v>
      </c>
      <c r="J34" s="10" t="s">
        <v>409</v>
      </c>
      <c r="K34" s="10" t="s">
        <v>346</v>
      </c>
      <c r="M34" s="13"/>
    </row>
    <row r="35" spans="1:13" x14ac:dyDescent="0.2">
      <c r="A35" s="10" t="s">
        <v>2</v>
      </c>
      <c r="B35" s="10" t="s">
        <v>115</v>
      </c>
      <c r="C35" s="10">
        <v>1052</v>
      </c>
      <c r="D35" s="10" t="s">
        <v>2</v>
      </c>
      <c r="E35" s="10"/>
      <c r="F35" s="10" t="s">
        <v>202</v>
      </c>
      <c r="G35" s="10" t="s">
        <v>62</v>
      </c>
      <c r="H35" s="10" t="s">
        <v>280</v>
      </c>
      <c r="I35" s="10" t="s">
        <v>400</v>
      </c>
      <c r="J35" s="10" t="s">
        <v>410</v>
      </c>
      <c r="K35" s="10" t="s">
        <v>347</v>
      </c>
      <c r="M35" s="13"/>
    </row>
    <row r="36" spans="1:13" x14ac:dyDescent="0.2">
      <c r="A36" s="10" t="s">
        <v>37</v>
      </c>
      <c r="B36" s="10" t="s">
        <v>117</v>
      </c>
      <c r="C36" s="10">
        <v>1854</v>
      </c>
      <c r="D36" s="10" t="s">
        <v>37</v>
      </c>
      <c r="E36" s="10"/>
      <c r="F36" s="10" t="s">
        <v>203</v>
      </c>
      <c r="G36" s="10" t="s">
        <v>35</v>
      </c>
      <c r="H36" s="10" t="s">
        <v>281</v>
      </c>
      <c r="I36" s="10" t="s">
        <v>393</v>
      </c>
      <c r="J36" s="10" t="s">
        <v>406</v>
      </c>
      <c r="K36" s="10" t="s">
        <v>348</v>
      </c>
      <c r="M36" s="13"/>
    </row>
    <row r="37" spans="1:13" x14ac:dyDescent="0.2">
      <c r="A37" s="10" t="s">
        <v>72</v>
      </c>
      <c r="B37" s="10" t="s">
        <v>118</v>
      </c>
      <c r="C37" s="10">
        <v>1920</v>
      </c>
      <c r="D37" s="10" t="s">
        <v>72</v>
      </c>
      <c r="E37" s="10"/>
      <c r="F37" s="10" t="s">
        <v>204</v>
      </c>
      <c r="G37" s="10" t="s">
        <v>44</v>
      </c>
      <c r="H37" s="10" t="s">
        <v>282</v>
      </c>
      <c r="I37" s="10" t="s">
        <v>397</v>
      </c>
      <c r="J37" s="10" t="s">
        <v>406</v>
      </c>
      <c r="K37" s="10" t="s">
        <v>349</v>
      </c>
      <c r="M37" s="13"/>
    </row>
    <row r="38" spans="1:13" x14ac:dyDescent="0.2">
      <c r="A38" s="10" t="s">
        <v>73</v>
      </c>
      <c r="B38" s="10" t="s">
        <v>119</v>
      </c>
      <c r="C38" s="10">
        <v>1870</v>
      </c>
      <c r="D38" s="10" t="s">
        <v>73</v>
      </c>
      <c r="E38" s="10"/>
      <c r="F38" s="10" t="s">
        <v>205</v>
      </c>
      <c r="G38" s="10" t="s">
        <v>44</v>
      </c>
      <c r="H38" s="10" t="s">
        <v>283</v>
      </c>
      <c r="I38" s="10" t="s">
        <v>397</v>
      </c>
      <c r="J38" s="10" t="s">
        <v>406</v>
      </c>
      <c r="K38" s="10" t="s">
        <v>350</v>
      </c>
      <c r="M38" s="13"/>
    </row>
    <row r="39" spans="1:13" x14ac:dyDescent="0.2">
      <c r="A39" s="10" t="s">
        <v>36</v>
      </c>
      <c r="B39" s="10" t="s">
        <v>120</v>
      </c>
      <c r="C39" s="10">
        <v>1820</v>
      </c>
      <c r="D39" s="10" t="s">
        <v>36</v>
      </c>
      <c r="E39" s="10"/>
      <c r="F39" s="10" t="s">
        <v>206</v>
      </c>
      <c r="G39" s="10" t="s">
        <v>35</v>
      </c>
      <c r="H39" s="10" t="s">
        <v>284</v>
      </c>
      <c r="I39" s="10" t="s">
        <v>393</v>
      </c>
      <c r="J39" s="10" t="s">
        <v>406</v>
      </c>
      <c r="K39" s="10" t="s">
        <v>351</v>
      </c>
      <c r="M39" s="13"/>
    </row>
    <row r="40" spans="1:13" x14ac:dyDescent="0.2">
      <c r="A40" s="10" t="s">
        <v>71</v>
      </c>
      <c r="B40" s="10" t="s">
        <v>121</v>
      </c>
      <c r="C40" s="10">
        <v>1110</v>
      </c>
      <c r="D40" s="10" t="s">
        <v>71</v>
      </c>
      <c r="E40" s="10"/>
      <c r="F40" s="10" t="s">
        <v>207</v>
      </c>
      <c r="G40" s="10" t="s">
        <v>71</v>
      </c>
      <c r="H40" s="10" t="s">
        <v>285</v>
      </c>
      <c r="I40" s="10" t="s">
        <v>394</v>
      </c>
      <c r="J40" s="10" t="s">
        <v>407</v>
      </c>
      <c r="K40" s="10" t="s">
        <v>352</v>
      </c>
      <c r="M40" s="13"/>
    </row>
    <row r="41" spans="1:13" x14ac:dyDescent="0.2">
      <c r="A41" s="10" t="s">
        <v>22</v>
      </c>
      <c r="B41" s="10" t="s">
        <v>122</v>
      </c>
      <c r="C41" s="10">
        <v>1510</v>
      </c>
      <c r="D41" s="10" t="s">
        <v>22</v>
      </c>
      <c r="E41" s="10"/>
      <c r="F41" s="10" t="s">
        <v>208</v>
      </c>
      <c r="G41" s="10" t="s">
        <v>17</v>
      </c>
      <c r="H41" s="10" t="s">
        <v>286</v>
      </c>
      <c r="I41" s="10" t="s">
        <v>395</v>
      </c>
      <c r="J41" s="10" t="s">
        <v>408</v>
      </c>
      <c r="K41" s="10" t="s">
        <v>353</v>
      </c>
      <c r="M41" s="13"/>
    </row>
    <row r="42" spans="1:13" x14ac:dyDescent="0.2">
      <c r="A42" s="10" t="s">
        <v>58</v>
      </c>
      <c r="B42" s="10" t="s">
        <v>123</v>
      </c>
      <c r="C42" s="10">
        <v>2740</v>
      </c>
      <c r="D42" s="10" t="s">
        <v>58</v>
      </c>
      <c r="E42" s="10"/>
      <c r="F42" s="10" t="s">
        <v>209</v>
      </c>
      <c r="G42" s="10" t="s">
        <v>63</v>
      </c>
      <c r="H42" s="10" t="s">
        <v>287</v>
      </c>
      <c r="I42" s="10" t="s">
        <v>401</v>
      </c>
      <c r="J42" s="10" t="s">
        <v>408</v>
      </c>
      <c r="K42" s="10" t="s">
        <v>354</v>
      </c>
      <c r="M42" s="13"/>
    </row>
    <row r="43" spans="1:13" x14ac:dyDescent="0.2">
      <c r="A43" s="10" t="s">
        <v>46</v>
      </c>
      <c r="B43" s="10" t="s">
        <v>124</v>
      </c>
      <c r="C43" s="10">
        <v>2001</v>
      </c>
      <c r="D43" s="10" t="s">
        <v>46</v>
      </c>
      <c r="E43" s="10"/>
      <c r="F43" s="10" t="s">
        <v>210</v>
      </c>
      <c r="G43" s="10" t="s">
        <v>46</v>
      </c>
      <c r="H43" s="10" t="s">
        <v>260</v>
      </c>
      <c r="I43" s="10" t="s">
        <v>398</v>
      </c>
      <c r="J43" s="10" t="s">
        <v>409</v>
      </c>
      <c r="K43" s="10" t="s">
        <v>355</v>
      </c>
      <c r="M43" s="13"/>
    </row>
    <row r="44" spans="1:13" x14ac:dyDescent="0.2">
      <c r="A44" s="10" t="s">
        <v>11</v>
      </c>
      <c r="B44" s="10" t="s">
        <v>125</v>
      </c>
      <c r="C44" s="10">
        <v>1260</v>
      </c>
      <c r="D44" s="10" t="s">
        <v>11</v>
      </c>
      <c r="E44" s="10"/>
      <c r="F44" s="10" t="s">
        <v>211</v>
      </c>
      <c r="G44" s="10" t="s">
        <v>71</v>
      </c>
      <c r="H44" s="10" t="s">
        <v>288</v>
      </c>
      <c r="I44" s="10" t="s">
        <v>394</v>
      </c>
      <c r="J44" s="10" t="s">
        <v>407</v>
      </c>
      <c r="K44" s="10" t="s">
        <v>356</v>
      </c>
      <c r="M44" s="13"/>
    </row>
    <row r="45" spans="1:13" x14ac:dyDescent="0.2">
      <c r="A45" s="10" t="s">
        <v>16</v>
      </c>
      <c r="B45" s="10" t="s">
        <v>126</v>
      </c>
      <c r="C45" s="10">
        <v>1350</v>
      </c>
      <c r="D45" s="10" t="s">
        <v>16</v>
      </c>
      <c r="E45" s="10"/>
      <c r="F45" s="10" t="s">
        <v>212</v>
      </c>
      <c r="G45" s="10" t="s">
        <v>17</v>
      </c>
      <c r="H45" s="10" t="s">
        <v>289</v>
      </c>
      <c r="I45" s="10" t="s">
        <v>395</v>
      </c>
      <c r="J45" s="10" t="s">
        <v>408</v>
      </c>
      <c r="K45" s="10" t="s">
        <v>357</v>
      </c>
      <c r="M45" s="13"/>
    </row>
    <row r="46" spans="1:13" x14ac:dyDescent="0.2">
      <c r="A46" s="10" t="s">
        <v>25</v>
      </c>
      <c r="B46" s="10" t="s">
        <v>127</v>
      </c>
      <c r="C46" s="10">
        <v>1610</v>
      </c>
      <c r="D46" s="10" t="s">
        <v>25</v>
      </c>
      <c r="E46" s="10"/>
      <c r="F46" s="10" t="s">
        <v>213</v>
      </c>
      <c r="G46" s="10" t="s">
        <v>17</v>
      </c>
      <c r="H46" s="10" t="s">
        <v>290</v>
      </c>
      <c r="I46" s="10" t="s">
        <v>395</v>
      </c>
      <c r="J46" s="10" t="s">
        <v>408</v>
      </c>
      <c r="K46" s="10" t="s">
        <v>358</v>
      </c>
      <c r="M46" s="13"/>
    </row>
    <row r="47" spans="1:13" x14ac:dyDescent="0.2">
      <c r="A47" s="10" t="s">
        <v>43</v>
      </c>
      <c r="B47" s="10" t="s">
        <v>128</v>
      </c>
      <c r="C47" s="10">
        <v>1937</v>
      </c>
      <c r="D47" s="10" t="s">
        <v>43</v>
      </c>
      <c r="E47" s="10"/>
      <c r="F47" s="10" t="s">
        <v>214</v>
      </c>
      <c r="G47" s="10" t="s">
        <v>44</v>
      </c>
      <c r="H47" s="10" t="s">
        <v>291</v>
      </c>
      <c r="I47" s="10" t="s">
        <v>397</v>
      </c>
      <c r="J47" s="10" t="s">
        <v>406</v>
      </c>
      <c r="K47" s="10" t="s">
        <v>359</v>
      </c>
    </row>
    <row r="48" spans="1:13" x14ac:dyDescent="0.2">
      <c r="A48" s="10" t="s">
        <v>167</v>
      </c>
      <c r="B48" s="10" t="s">
        <v>112</v>
      </c>
      <c r="C48" s="10">
        <v>1000</v>
      </c>
      <c r="D48" s="10" t="s">
        <v>159</v>
      </c>
      <c r="E48" s="10"/>
      <c r="F48" s="10" t="s">
        <v>215</v>
      </c>
      <c r="G48" s="10" t="s">
        <v>62</v>
      </c>
      <c r="H48" s="10" t="s">
        <v>292</v>
      </c>
      <c r="I48" s="10" t="s">
        <v>400</v>
      </c>
      <c r="J48" s="10" t="s">
        <v>410</v>
      </c>
      <c r="K48" s="10" t="s">
        <v>417</v>
      </c>
    </row>
    <row r="49" spans="1:11" x14ac:dyDescent="0.2">
      <c r="A49" s="10" t="s">
        <v>23</v>
      </c>
      <c r="B49" s="10" t="s">
        <v>129</v>
      </c>
      <c r="C49" s="10">
        <v>1530</v>
      </c>
      <c r="D49" s="10" t="s">
        <v>23</v>
      </c>
      <c r="E49" s="10"/>
      <c r="F49" s="10" t="s">
        <v>216</v>
      </c>
      <c r="G49" s="10" t="s">
        <v>17</v>
      </c>
      <c r="H49" s="10" t="s">
        <v>293</v>
      </c>
      <c r="I49" s="10" t="s">
        <v>395</v>
      </c>
      <c r="J49" s="10" t="s">
        <v>408</v>
      </c>
      <c r="K49" s="10" t="s">
        <v>360</v>
      </c>
    </row>
    <row r="50" spans="1:11" x14ac:dyDescent="0.2">
      <c r="A50" s="10" t="s">
        <v>6</v>
      </c>
      <c r="B50" s="10" t="s">
        <v>130</v>
      </c>
      <c r="C50" s="10">
        <v>1213</v>
      </c>
      <c r="D50" s="10" t="s">
        <v>6</v>
      </c>
      <c r="E50" s="10"/>
      <c r="F50" s="10" t="s">
        <v>217</v>
      </c>
      <c r="G50" s="10"/>
      <c r="H50" s="10"/>
      <c r="I50" s="10"/>
      <c r="J50" s="10"/>
      <c r="K50" s="10" t="s">
        <v>361</v>
      </c>
    </row>
    <row r="51" spans="1:11" x14ac:dyDescent="0.2">
      <c r="A51" s="10" t="s">
        <v>77</v>
      </c>
      <c r="B51" s="10" t="s">
        <v>103</v>
      </c>
      <c r="C51" s="10">
        <v>1205</v>
      </c>
      <c r="D51" s="10" t="s">
        <v>157</v>
      </c>
      <c r="E51" s="10"/>
      <c r="F51" s="10" t="s">
        <v>218</v>
      </c>
      <c r="G51" s="10" t="s">
        <v>250</v>
      </c>
      <c r="H51" s="10" t="s">
        <v>421</v>
      </c>
      <c r="I51" s="10" t="s">
        <v>403</v>
      </c>
      <c r="J51" s="10" t="s">
        <v>409</v>
      </c>
      <c r="K51" s="10" t="s">
        <v>426</v>
      </c>
    </row>
    <row r="52" spans="1:11" x14ac:dyDescent="0.2">
      <c r="A52" s="10" t="s">
        <v>9</v>
      </c>
      <c r="B52" s="10" t="s">
        <v>132</v>
      </c>
      <c r="C52" s="10">
        <v>1228</v>
      </c>
      <c r="D52" s="10" t="s">
        <v>9</v>
      </c>
      <c r="E52" s="10"/>
      <c r="F52" s="10" t="s">
        <v>219</v>
      </c>
      <c r="G52" s="10" t="s">
        <v>249</v>
      </c>
      <c r="H52" s="10" t="s">
        <v>294</v>
      </c>
      <c r="I52" s="10" t="s">
        <v>396</v>
      </c>
      <c r="J52" s="10" t="s">
        <v>408</v>
      </c>
      <c r="K52" s="10" t="s">
        <v>362</v>
      </c>
    </row>
    <row r="53" spans="1:11" x14ac:dyDescent="0.2">
      <c r="A53" s="10" t="s">
        <v>59</v>
      </c>
      <c r="B53" s="10" t="s">
        <v>133</v>
      </c>
      <c r="C53" s="10">
        <v>2900</v>
      </c>
      <c r="D53" s="10" t="s">
        <v>59</v>
      </c>
      <c r="E53" s="10"/>
      <c r="F53" s="10" t="s">
        <v>220</v>
      </c>
      <c r="G53" s="10" t="s">
        <v>63</v>
      </c>
      <c r="H53" s="10" t="s">
        <v>295</v>
      </c>
      <c r="I53" s="10" t="s">
        <v>401</v>
      </c>
      <c r="J53" s="10" t="s">
        <v>408</v>
      </c>
      <c r="K53" s="10" t="s">
        <v>363</v>
      </c>
    </row>
    <row r="54" spans="1:11" x14ac:dyDescent="0.2">
      <c r="A54" s="10" t="s">
        <v>0</v>
      </c>
      <c r="B54" s="10" t="s">
        <v>134</v>
      </c>
      <c r="C54" s="10">
        <v>1009</v>
      </c>
      <c r="D54" s="10" t="s">
        <v>0</v>
      </c>
      <c r="E54" s="10"/>
      <c r="F54" s="10" t="s">
        <v>221</v>
      </c>
      <c r="G54" s="10" t="s">
        <v>62</v>
      </c>
      <c r="H54" s="10" t="s">
        <v>296</v>
      </c>
      <c r="I54" s="10" t="s">
        <v>400</v>
      </c>
      <c r="J54" s="10" t="s">
        <v>410</v>
      </c>
      <c r="K54" s="10" t="s">
        <v>364</v>
      </c>
    </row>
    <row r="55" spans="1:11" x14ac:dyDescent="0.2">
      <c r="A55" s="10" t="s">
        <v>78</v>
      </c>
      <c r="B55" s="10" t="s">
        <v>135</v>
      </c>
      <c r="C55" s="10">
        <v>1020</v>
      </c>
      <c r="D55" s="10" t="s">
        <v>78</v>
      </c>
      <c r="E55" s="10"/>
      <c r="F55" s="10" t="s">
        <v>222</v>
      </c>
      <c r="G55" s="10" t="s">
        <v>62</v>
      </c>
      <c r="H55" s="10" t="s">
        <v>297</v>
      </c>
      <c r="I55" s="10" t="s">
        <v>400</v>
      </c>
      <c r="J55" s="10" t="s">
        <v>410</v>
      </c>
      <c r="K55" s="10" t="s">
        <v>365</v>
      </c>
    </row>
    <row r="56" spans="1:11" x14ac:dyDescent="0.2">
      <c r="A56" s="10" t="s">
        <v>41</v>
      </c>
      <c r="B56" s="10" t="s">
        <v>448</v>
      </c>
      <c r="C56" s="10">
        <v>1908</v>
      </c>
      <c r="D56" s="10" t="s">
        <v>41</v>
      </c>
      <c r="E56" s="10"/>
      <c r="F56" s="10" t="s">
        <v>223</v>
      </c>
      <c r="G56" s="10" t="s">
        <v>44</v>
      </c>
      <c r="H56" s="10" t="s">
        <v>298</v>
      </c>
      <c r="I56" s="10" t="s">
        <v>397</v>
      </c>
      <c r="J56" s="10" t="s">
        <v>406</v>
      </c>
      <c r="K56" s="10" t="s">
        <v>366</v>
      </c>
    </row>
    <row r="57" spans="1:11" x14ac:dyDescent="0.2">
      <c r="A57" s="10" t="s">
        <v>67</v>
      </c>
      <c r="B57" s="10" t="s">
        <v>105</v>
      </c>
      <c r="C57" s="10">
        <v>1211</v>
      </c>
      <c r="D57" s="10" t="s">
        <v>158</v>
      </c>
      <c r="E57" s="10"/>
      <c r="F57" s="10" t="s">
        <v>224</v>
      </c>
      <c r="G57" s="10" t="s">
        <v>250</v>
      </c>
      <c r="H57" s="10" t="s">
        <v>299</v>
      </c>
      <c r="I57" s="10" t="s">
        <v>403</v>
      </c>
      <c r="J57" s="10" t="s">
        <v>409</v>
      </c>
      <c r="K57" s="10" t="s">
        <v>412</v>
      </c>
    </row>
    <row r="58" spans="1:11" x14ac:dyDescent="0.2">
      <c r="A58" s="10" t="s">
        <v>66</v>
      </c>
      <c r="B58" s="10" t="s">
        <v>131</v>
      </c>
      <c r="C58" s="10">
        <v>1213</v>
      </c>
      <c r="D58" s="10" t="s">
        <v>6</v>
      </c>
      <c r="E58" s="10"/>
      <c r="F58" s="10" t="s">
        <v>225</v>
      </c>
      <c r="G58" s="10" t="s">
        <v>249</v>
      </c>
      <c r="H58" s="10" t="s">
        <v>300</v>
      </c>
      <c r="I58" s="10" t="s">
        <v>396</v>
      </c>
      <c r="J58" s="10" t="s">
        <v>408</v>
      </c>
      <c r="K58" s="10" t="s">
        <v>415</v>
      </c>
    </row>
    <row r="59" spans="1:11" x14ac:dyDescent="0.2">
      <c r="A59" s="10" t="s">
        <v>74</v>
      </c>
      <c r="B59" s="10" t="s">
        <v>110</v>
      </c>
      <c r="C59" s="10">
        <v>1002</v>
      </c>
      <c r="D59" s="10" t="s">
        <v>62</v>
      </c>
      <c r="E59" s="10"/>
      <c r="F59" s="10" t="s">
        <v>226</v>
      </c>
      <c r="G59" s="10" t="s">
        <v>74</v>
      </c>
      <c r="H59" s="10" t="s">
        <v>301</v>
      </c>
      <c r="I59" s="10" t="s">
        <v>404</v>
      </c>
      <c r="J59" s="10" t="s">
        <v>410</v>
      </c>
      <c r="K59" s="10" t="s">
        <v>427</v>
      </c>
    </row>
    <row r="60" spans="1:11" x14ac:dyDescent="0.2">
      <c r="A60" s="10" t="s">
        <v>5</v>
      </c>
      <c r="B60" s="10" t="s">
        <v>136</v>
      </c>
      <c r="C60" s="10">
        <v>1180</v>
      </c>
      <c r="D60" s="10" t="s">
        <v>5</v>
      </c>
      <c r="E60" s="10"/>
      <c r="F60" s="10" t="s">
        <v>227</v>
      </c>
      <c r="G60" s="10" t="s">
        <v>71</v>
      </c>
      <c r="H60" s="10" t="s">
        <v>302</v>
      </c>
      <c r="I60" s="10" t="s">
        <v>394</v>
      </c>
      <c r="J60" s="10" t="s">
        <v>407</v>
      </c>
      <c r="K60" s="10" t="s">
        <v>367</v>
      </c>
    </row>
    <row r="61" spans="1:11" x14ac:dyDescent="0.2">
      <c r="A61" s="10" t="s">
        <v>30</v>
      </c>
      <c r="B61" s="10" t="s">
        <v>137</v>
      </c>
      <c r="C61" s="10">
        <v>1680</v>
      </c>
      <c r="D61" s="10" t="s">
        <v>30</v>
      </c>
      <c r="E61" s="10"/>
      <c r="F61" s="10" t="s">
        <v>228</v>
      </c>
      <c r="G61" s="10" t="s">
        <v>31</v>
      </c>
      <c r="H61" s="10" t="s">
        <v>303</v>
      </c>
      <c r="I61" s="10" t="s">
        <v>399</v>
      </c>
      <c r="J61" s="10" t="s">
        <v>409</v>
      </c>
      <c r="K61" s="10" t="s">
        <v>368</v>
      </c>
    </row>
    <row r="62" spans="1:11" x14ac:dyDescent="0.2">
      <c r="A62" s="10" t="s">
        <v>162</v>
      </c>
      <c r="B62" s="10" t="s">
        <v>163</v>
      </c>
      <c r="C62" s="10">
        <v>2350</v>
      </c>
      <c r="D62" s="10" t="s">
        <v>162</v>
      </c>
      <c r="E62" s="10"/>
      <c r="F62" s="10" t="s">
        <v>229</v>
      </c>
      <c r="G62" s="10" t="s">
        <v>63</v>
      </c>
      <c r="H62" s="10" t="s">
        <v>304</v>
      </c>
      <c r="I62" s="10" t="s">
        <v>396</v>
      </c>
      <c r="J62" s="10" t="s">
        <v>408</v>
      </c>
      <c r="K62" s="10" t="s">
        <v>369</v>
      </c>
    </row>
    <row r="63" spans="1:11" x14ac:dyDescent="0.2">
      <c r="A63" s="10" t="s">
        <v>45</v>
      </c>
      <c r="B63" s="10" t="s">
        <v>138</v>
      </c>
      <c r="C63" s="10">
        <v>1965</v>
      </c>
      <c r="D63" s="10" t="s">
        <v>45</v>
      </c>
      <c r="E63" s="10"/>
      <c r="F63" s="10" t="s">
        <v>230</v>
      </c>
      <c r="G63" s="10" t="s">
        <v>44</v>
      </c>
      <c r="H63" s="10" t="s">
        <v>305</v>
      </c>
      <c r="I63" s="10" t="s">
        <v>397</v>
      </c>
      <c r="J63" s="10" t="s">
        <v>406</v>
      </c>
      <c r="K63" s="10" t="s">
        <v>370</v>
      </c>
    </row>
    <row r="64" spans="1:11" x14ac:dyDescent="0.2">
      <c r="A64" s="10" t="s">
        <v>64</v>
      </c>
      <c r="B64" s="10" t="s">
        <v>102</v>
      </c>
      <c r="C64" s="10">
        <v>1202</v>
      </c>
      <c r="D64" s="10" t="s">
        <v>157</v>
      </c>
      <c r="E64" s="10"/>
      <c r="F64" s="10" t="s">
        <v>231</v>
      </c>
      <c r="G64" s="10" t="s">
        <v>250</v>
      </c>
      <c r="H64" s="10" t="s">
        <v>306</v>
      </c>
      <c r="I64" s="10" t="s">
        <v>403</v>
      </c>
      <c r="J64" s="10" t="s">
        <v>409</v>
      </c>
      <c r="K64" s="10" t="s">
        <v>424</v>
      </c>
    </row>
    <row r="65" spans="1:11" x14ac:dyDescent="0.2">
      <c r="A65" s="10" t="s">
        <v>60</v>
      </c>
      <c r="B65" s="10" t="s">
        <v>139</v>
      </c>
      <c r="C65" s="10">
        <v>3960</v>
      </c>
      <c r="D65" s="10" t="s">
        <v>60</v>
      </c>
      <c r="E65" s="10"/>
      <c r="F65" s="10" t="s">
        <v>232</v>
      </c>
      <c r="G65" s="10" t="s">
        <v>44</v>
      </c>
      <c r="H65" s="10" t="s">
        <v>307</v>
      </c>
      <c r="I65" s="10" t="s">
        <v>397</v>
      </c>
      <c r="J65" s="10" t="s">
        <v>406</v>
      </c>
      <c r="K65" s="10" t="s">
        <v>418</v>
      </c>
    </row>
    <row r="66" spans="1:11" x14ac:dyDescent="0.2">
      <c r="A66" s="10" t="s">
        <v>44</v>
      </c>
      <c r="B66" s="10" t="s">
        <v>141</v>
      </c>
      <c r="C66" s="10">
        <v>1950</v>
      </c>
      <c r="D66" s="10" t="s">
        <v>44</v>
      </c>
      <c r="E66" s="10"/>
      <c r="F66" s="10" t="s">
        <v>233</v>
      </c>
      <c r="G66" s="10" t="s">
        <v>44</v>
      </c>
      <c r="H66" s="10" t="s">
        <v>308</v>
      </c>
      <c r="I66" s="10" t="s">
        <v>397</v>
      </c>
      <c r="J66" s="10" t="s">
        <v>406</v>
      </c>
      <c r="K66" s="10" t="s">
        <v>419</v>
      </c>
    </row>
    <row r="67" spans="1:11" x14ac:dyDescent="0.2">
      <c r="A67" s="10" t="s">
        <v>19</v>
      </c>
      <c r="B67" s="10" t="s">
        <v>143</v>
      </c>
      <c r="C67" s="10">
        <v>1450</v>
      </c>
      <c r="D67" s="10" t="s">
        <v>19</v>
      </c>
      <c r="E67" s="10"/>
      <c r="F67" s="10" t="s">
        <v>234</v>
      </c>
      <c r="G67" s="10" t="s">
        <v>17</v>
      </c>
      <c r="H67" s="10" t="s">
        <v>309</v>
      </c>
      <c r="I67" s="10" t="s">
        <v>395</v>
      </c>
      <c r="J67" s="10" t="s">
        <v>408</v>
      </c>
      <c r="K67" s="10" t="s">
        <v>371</v>
      </c>
    </row>
    <row r="68" spans="1:11" x14ac:dyDescent="0.2">
      <c r="A68" s="10" t="s">
        <v>55</v>
      </c>
      <c r="B68" s="10" t="s">
        <v>144</v>
      </c>
      <c r="C68" s="10">
        <v>2610</v>
      </c>
      <c r="D68" s="10" t="s">
        <v>55</v>
      </c>
      <c r="E68" s="10"/>
      <c r="F68" s="10" t="s">
        <v>235</v>
      </c>
      <c r="G68" s="10" t="s">
        <v>63</v>
      </c>
      <c r="H68" s="10" t="s">
        <v>310</v>
      </c>
      <c r="I68" s="10" t="s">
        <v>401</v>
      </c>
      <c r="J68" s="10" t="s">
        <v>408</v>
      </c>
      <c r="K68" s="10" t="s">
        <v>372</v>
      </c>
    </row>
    <row r="69" spans="1:11" x14ac:dyDescent="0.2">
      <c r="A69" s="10" t="s">
        <v>56</v>
      </c>
      <c r="B69" s="10" t="s">
        <v>145</v>
      </c>
      <c r="C69" s="10">
        <v>2710</v>
      </c>
      <c r="D69" s="10" t="s">
        <v>56</v>
      </c>
      <c r="E69" s="10"/>
      <c r="F69" s="10" t="s">
        <v>236</v>
      </c>
      <c r="G69" s="10" t="s">
        <v>63</v>
      </c>
      <c r="H69" s="10" t="s">
        <v>311</v>
      </c>
      <c r="I69" s="10" t="s">
        <v>401</v>
      </c>
      <c r="J69" s="10" t="s">
        <v>408</v>
      </c>
      <c r="K69" s="10" t="s">
        <v>373</v>
      </c>
    </row>
    <row r="70" spans="1:11" x14ac:dyDescent="0.2">
      <c r="A70" s="10" t="s">
        <v>164</v>
      </c>
      <c r="B70" s="10" t="s">
        <v>165</v>
      </c>
      <c r="C70" s="11">
        <v>1226</v>
      </c>
      <c r="D70" s="10" t="s">
        <v>164</v>
      </c>
      <c r="E70" s="10"/>
      <c r="F70" s="10" t="s">
        <v>237</v>
      </c>
      <c r="G70" s="10" t="s">
        <v>250</v>
      </c>
      <c r="H70" s="10" t="s">
        <v>312</v>
      </c>
      <c r="I70" s="10" t="s">
        <v>403</v>
      </c>
      <c r="J70" s="10" t="s">
        <v>409</v>
      </c>
      <c r="K70" s="10" t="s">
        <v>416</v>
      </c>
    </row>
    <row r="71" spans="1:11" x14ac:dyDescent="0.2">
      <c r="A71" s="10" t="s">
        <v>57</v>
      </c>
      <c r="B71" s="10" t="s">
        <v>146</v>
      </c>
      <c r="C71" s="10">
        <v>2720</v>
      </c>
      <c r="D71" s="10" t="s">
        <v>57</v>
      </c>
      <c r="E71" s="10"/>
      <c r="F71" s="10" t="s">
        <v>54</v>
      </c>
      <c r="G71" s="10" t="s">
        <v>63</v>
      </c>
      <c r="H71" s="10" t="s">
        <v>311</v>
      </c>
      <c r="I71" s="10" t="s">
        <v>401</v>
      </c>
      <c r="J71" s="10" t="s">
        <v>408</v>
      </c>
      <c r="K71" s="10" t="s">
        <v>374</v>
      </c>
    </row>
    <row r="72" spans="1:11" x14ac:dyDescent="0.2">
      <c r="A72" s="10" t="s">
        <v>168</v>
      </c>
      <c r="B72" s="10" t="s">
        <v>116</v>
      </c>
      <c r="C72" s="10">
        <v>1347</v>
      </c>
      <c r="D72" s="10" t="s">
        <v>15</v>
      </c>
      <c r="E72" s="10"/>
      <c r="F72" s="10" t="s">
        <v>238</v>
      </c>
      <c r="G72" s="10" t="s">
        <v>71</v>
      </c>
      <c r="H72" s="10" t="s">
        <v>313</v>
      </c>
      <c r="I72" s="10" t="s">
        <v>394</v>
      </c>
      <c r="J72" s="10" t="s">
        <v>407</v>
      </c>
      <c r="K72" s="10" t="s">
        <v>375</v>
      </c>
    </row>
    <row r="73" spans="1:11" x14ac:dyDescent="0.2">
      <c r="A73" s="10" t="s">
        <v>14</v>
      </c>
      <c r="B73" s="10" t="s">
        <v>147</v>
      </c>
      <c r="C73" s="10">
        <v>1337</v>
      </c>
      <c r="D73" s="10" t="s">
        <v>14</v>
      </c>
      <c r="E73" s="10"/>
      <c r="F73" s="10" t="s">
        <v>239</v>
      </c>
      <c r="G73" s="10" t="s">
        <v>17</v>
      </c>
      <c r="H73" s="10" t="s">
        <v>289</v>
      </c>
      <c r="I73" s="10" t="s">
        <v>395</v>
      </c>
      <c r="J73" s="10" t="s">
        <v>408</v>
      </c>
      <c r="K73" s="10" t="s">
        <v>376</v>
      </c>
    </row>
    <row r="74" spans="1:11" x14ac:dyDescent="0.2">
      <c r="A74" s="10" t="s">
        <v>42</v>
      </c>
      <c r="B74" s="10" t="s">
        <v>148</v>
      </c>
      <c r="C74" s="10">
        <v>1936</v>
      </c>
      <c r="D74" s="10" t="s">
        <v>42</v>
      </c>
      <c r="E74" s="10"/>
      <c r="F74" s="10" t="s">
        <v>240</v>
      </c>
      <c r="G74" s="10" t="s">
        <v>44</v>
      </c>
      <c r="H74" s="10" t="s">
        <v>314</v>
      </c>
      <c r="I74" s="10" t="s">
        <v>397</v>
      </c>
      <c r="J74" s="10" t="s">
        <v>406</v>
      </c>
      <c r="K74" s="10" t="s">
        <v>377</v>
      </c>
    </row>
    <row r="75" spans="1:11" x14ac:dyDescent="0.2">
      <c r="A75" s="10" t="s">
        <v>7</v>
      </c>
      <c r="B75" s="10" t="s">
        <v>149</v>
      </c>
      <c r="C75" s="10">
        <v>1214</v>
      </c>
      <c r="D75" s="10" t="s">
        <v>7</v>
      </c>
      <c r="E75" s="10"/>
      <c r="F75" s="10" t="s">
        <v>241</v>
      </c>
      <c r="G75" s="10" t="s">
        <v>250</v>
      </c>
      <c r="H75" s="10" t="s">
        <v>315</v>
      </c>
      <c r="I75" s="10" t="s">
        <v>403</v>
      </c>
      <c r="J75" s="10" t="s">
        <v>409</v>
      </c>
      <c r="K75" s="10" t="s">
        <v>378</v>
      </c>
    </row>
    <row r="76" spans="1:11" x14ac:dyDescent="0.2">
      <c r="A76" s="10" t="s">
        <v>12</v>
      </c>
      <c r="B76" s="10" t="s">
        <v>150</v>
      </c>
      <c r="C76" s="10">
        <v>1290</v>
      </c>
      <c r="D76" s="10" t="s">
        <v>12</v>
      </c>
      <c r="E76" s="10"/>
      <c r="F76" s="10" t="s">
        <v>242</v>
      </c>
      <c r="G76" s="10" t="s">
        <v>250</v>
      </c>
      <c r="H76" s="10" t="s">
        <v>316</v>
      </c>
      <c r="I76" s="10" t="s">
        <v>403</v>
      </c>
      <c r="J76" s="10" t="s">
        <v>409</v>
      </c>
      <c r="K76" s="10" t="s">
        <v>379</v>
      </c>
    </row>
    <row r="77" spans="1:11" x14ac:dyDescent="0.2">
      <c r="A77" s="12" t="s">
        <v>428</v>
      </c>
      <c r="B77" s="12" t="s">
        <v>429</v>
      </c>
      <c r="C77" s="12">
        <v>1007</v>
      </c>
      <c r="D77" s="12" t="s">
        <v>62</v>
      </c>
      <c r="E77" s="12"/>
      <c r="F77" s="12" t="s">
        <v>430</v>
      </c>
      <c r="G77" s="12"/>
      <c r="H77" s="12"/>
      <c r="I77" s="10"/>
      <c r="J77" s="10"/>
      <c r="K77" s="12"/>
    </row>
    <row r="78" spans="1:11" x14ac:dyDescent="0.2">
      <c r="A78" s="12" t="s">
        <v>428</v>
      </c>
      <c r="B78" s="12" t="s">
        <v>429</v>
      </c>
      <c r="C78" s="12">
        <v>1007</v>
      </c>
      <c r="D78" s="12" t="s">
        <v>62</v>
      </c>
      <c r="E78" s="12"/>
      <c r="F78" s="12" t="s">
        <v>431</v>
      </c>
      <c r="G78" s="12"/>
      <c r="H78" s="12"/>
      <c r="I78" s="10"/>
      <c r="J78" s="10"/>
      <c r="K78" s="12"/>
    </row>
    <row r="79" spans="1:11" x14ac:dyDescent="0.2">
      <c r="A79" s="12" t="s">
        <v>433</v>
      </c>
      <c r="B79" s="12" t="s">
        <v>429</v>
      </c>
      <c r="C79" s="12">
        <v>1007</v>
      </c>
      <c r="D79" s="12" t="s">
        <v>62</v>
      </c>
      <c r="E79" s="12"/>
      <c r="F79" s="12" t="s">
        <v>432</v>
      </c>
      <c r="G79" s="12"/>
      <c r="H79" s="12"/>
      <c r="I79" s="10"/>
      <c r="J79" s="10"/>
      <c r="K79" s="12"/>
    </row>
    <row r="80" spans="1:11" x14ac:dyDescent="0.2">
      <c r="A80" s="12" t="s">
        <v>434</v>
      </c>
      <c r="B80" s="10" t="s">
        <v>130</v>
      </c>
      <c r="C80" s="10">
        <v>1213</v>
      </c>
      <c r="D80" s="10" t="s">
        <v>6</v>
      </c>
      <c r="E80" s="10"/>
      <c r="F80" s="12" t="s">
        <v>435</v>
      </c>
      <c r="G80" s="12"/>
      <c r="H80" s="12"/>
      <c r="I80" s="10"/>
      <c r="J80" s="10"/>
      <c r="K80" s="12"/>
    </row>
    <row r="81" spans="1:11" x14ac:dyDescent="0.2">
      <c r="A81" s="12" t="s">
        <v>437</v>
      </c>
      <c r="B81" s="10" t="s">
        <v>124</v>
      </c>
      <c r="C81" s="10">
        <v>2001</v>
      </c>
      <c r="D81" s="10" t="s">
        <v>46</v>
      </c>
      <c r="E81" s="10"/>
      <c r="F81" s="12" t="s">
        <v>436</v>
      </c>
      <c r="G81" s="12"/>
      <c r="H81" s="12"/>
      <c r="I81" s="10"/>
      <c r="J81" s="10"/>
      <c r="K81" s="12"/>
    </row>
    <row r="82" spans="1:11" x14ac:dyDescent="0.2">
      <c r="A82" s="12" t="s">
        <v>438</v>
      </c>
      <c r="B82" s="12" t="s">
        <v>429</v>
      </c>
      <c r="C82" s="12">
        <v>1007</v>
      </c>
      <c r="D82" s="12" t="s">
        <v>62</v>
      </c>
      <c r="E82" s="12"/>
      <c r="F82" s="12" t="s">
        <v>439</v>
      </c>
      <c r="G82" s="12"/>
      <c r="H82" s="12"/>
      <c r="I82" s="10"/>
      <c r="J82" s="10"/>
      <c r="K82" s="12"/>
    </row>
    <row r="83" spans="1:11" x14ac:dyDescent="0.2">
      <c r="A83" s="12" t="s">
        <v>438</v>
      </c>
      <c r="B83" s="12" t="s">
        <v>429</v>
      </c>
      <c r="C83" s="12">
        <v>1007</v>
      </c>
      <c r="D83" s="12" t="s">
        <v>62</v>
      </c>
      <c r="E83" s="12"/>
      <c r="F83" s="12" t="s">
        <v>440</v>
      </c>
      <c r="G83" s="12"/>
      <c r="H83" s="12"/>
      <c r="I83" s="10"/>
      <c r="J83" s="10"/>
      <c r="K83" s="12"/>
    </row>
    <row r="84" spans="1:11" x14ac:dyDescent="0.2">
      <c r="A84" s="12" t="s">
        <v>441</v>
      </c>
      <c r="B84" s="10" t="s">
        <v>141</v>
      </c>
      <c r="C84" s="10">
        <v>1950</v>
      </c>
      <c r="D84" s="10" t="s">
        <v>44</v>
      </c>
      <c r="E84" s="10"/>
      <c r="F84" s="12" t="s">
        <v>442</v>
      </c>
      <c r="G84" s="12"/>
      <c r="H84" s="12"/>
      <c r="I84" s="10"/>
      <c r="J84" s="10"/>
      <c r="K84" s="12"/>
    </row>
    <row r="85" spans="1:11" x14ac:dyDescent="0.2">
      <c r="A85" s="12" t="s">
        <v>443</v>
      </c>
      <c r="B85" s="10" t="s">
        <v>105</v>
      </c>
      <c r="C85" s="10">
        <v>1211</v>
      </c>
      <c r="D85" s="10" t="s">
        <v>158</v>
      </c>
      <c r="E85" s="10"/>
      <c r="F85" s="12" t="s">
        <v>444</v>
      </c>
      <c r="G85" s="12"/>
      <c r="H85" s="12"/>
      <c r="I85" s="10"/>
      <c r="J85" s="10"/>
      <c r="K85" s="12"/>
    </row>
    <row r="86" spans="1:11" x14ac:dyDescent="0.2">
      <c r="A86" s="12" t="s">
        <v>445</v>
      </c>
      <c r="B86" s="12" t="s">
        <v>429</v>
      </c>
      <c r="C86" s="12">
        <v>1007</v>
      </c>
      <c r="D86" s="12" t="s">
        <v>62</v>
      </c>
      <c r="E86" s="12"/>
      <c r="F86" s="12" t="s">
        <v>446</v>
      </c>
      <c r="G86" s="12"/>
      <c r="H86" s="12"/>
      <c r="I86" s="10"/>
      <c r="J86" s="10" t="s">
        <v>406</v>
      </c>
      <c r="K86" s="12"/>
    </row>
    <row r="87" spans="1:11" x14ac:dyDescent="0.2">
      <c r="A87" s="12" t="s">
        <v>445</v>
      </c>
      <c r="B87" s="12" t="s">
        <v>429</v>
      </c>
      <c r="C87" s="12">
        <v>1007</v>
      </c>
      <c r="D87" s="12" t="s">
        <v>62</v>
      </c>
      <c r="E87" s="12"/>
      <c r="F87" s="12" t="s">
        <v>447</v>
      </c>
      <c r="G87" s="12"/>
      <c r="H87" s="12"/>
      <c r="I87" s="10"/>
      <c r="J87" s="10" t="s">
        <v>406</v>
      </c>
      <c r="K87" s="12"/>
    </row>
    <row r="88" spans="1:11" x14ac:dyDescent="0.2">
      <c r="A88" s="10" t="s">
        <v>8</v>
      </c>
      <c r="B88" s="10" t="s">
        <v>151</v>
      </c>
      <c r="C88" s="10">
        <v>1222</v>
      </c>
      <c r="D88" s="10" t="s">
        <v>8</v>
      </c>
      <c r="E88" s="10"/>
      <c r="F88" s="10" t="s">
        <v>243</v>
      </c>
      <c r="G88" s="10" t="s">
        <v>249</v>
      </c>
      <c r="H88" s="10" t="s">
        <v>317</v>
      </c>
      <c r="I88" s="10" t="s">
        <v>396</v>
      </c>
      <c r="J88" s="10" t="s">
        <v>408</v>
      </c>
      <c r="K88" s="10" t="s">
        <v>380</v>
      </c>
    </row>
    <row r="89" spans="1:11" x14ac:dyDescent="0.2">
      <c r="A89" s="10" t="s">
        <v>35</v>
      </c>
      <c r="B89" s="10" t="s">
        <v>152</v>
      </c>
      <c r="C89" s="10">
        <v>1800</v>
      </c>
      <c r="D89" s="10" t="s">
        <v>35</v>
      </c>
      <c r="E89" s="10"/>
      <c r="F89" s="10" t="s">
        <v>244</v>
      </c>
      <c r="G89" s="10" t="s">
        <v>35</v>
      </c>
      <c r="H89" s="10" t="s">
        <v>318</v>
      </c>
      <c r="I89" s="10" t="s">
        <v>393</v>
      </c>
      <c r="J89" s="10" t="s">
        <v>406</v>
      </c>
      <c r="K89" s="10" t="s">
        <v>381</v>
      </c>
    </row>
    <row r="90" spans="1:11" x14ac:dyDescent="0.2">
      <c r="A90" s="10" t="s">
        <v>33</v>
      </c>
      <c r="B90" s="10" t="s">
        <v>153</v>
      </c>
      <c r="C90" s="10">
        <v>1752</v>
      </c>
      <c r="D90" s="10" t="s">
        <v>33</v>
      </c>
      <c r="E90" s="10"/>
      <c r="F90" s="10" t="s">
        <v>245</v>
      </c>
      <c r="G90" s="10" t="s">
        <v>31</v>
      </c>
      <c r="H90" s="10" t="s">
        <v>450</v>
      </c>
      <c r="I90" s="10" t="s">
        <v>399</v>
      </c>
      <c r="J90" s="10" t="s">
        <v>409</v>
      </c>
      <c r="K90" s="10" t="s">
        <v>382</v>
      </c>
    </row>
    <row r="91" spans="1:11" x14ac:dyDescent="0.2">
      <c r="A91" s="10" t="s">
        <v>40</v>
      </c>
      <c r="B91" s="10" t="s">
        <v>154</v>
      </c>
      <c r="C91" s="10">
        <v>1896</v>
      </c>
      <c r="D91" s="10" t="s">
        <v>40</v>
      </c>
      <c r="E91" s="10"/>
      <c r="F91" s="10" t="s">
        <v>246</v>
      </c>
      <c r="G91" s="10" t="s">
        <v>44</v>
      </c>
      <c r="H91" s="10" t="s">
        <v>283</v>
      </c>
      <c r="I91" s="10" t="s">
        <v>397</v>
      </c>
      <c r="J91" s="10" t="s">
        <v>406</v>
      </c>
      <c r="K91" s="10" t="s">
        <v>383</v>
      </c>
    </row>
    <row r="92" spans="1:11" x14ac:dyDescent="0.2">
      <c r="A92" s="10" t="s">
        <v>17</v>
      </c>
      <c r="B92" s="10" t="s">
        <v>141</v>
      </c>
      <c r="C92" s="10">
        <v>1401</v>
      </c>
      <c r="D92" s="10" t="s">
        <v>17</v>
      </c>
      <c r="E92" s="10"/>
      <c r="F92" s="10" t="s">
        <v>247</v>
      </c>
      <c r="G92" s="10" t="s">
        <v>17</v>
      </c>
      <c r="H92" s="10" t="s">
        <v>319</v>
      </c>
      <c r="I92" s="10" t="s">
        <v>395</v>
      </c>
      <c r="J92" s="10" t="s">
        <v>408</v>
      </c>
      <c r="K92" s="10" t="s">
        <v>384</v>
      </c>
    </row>
    <row r="93" spans="1:11" x14ac:dyDescent="0.2">
      <c r="A93" s="10" t="s">
        <v>20</v>
      </c>
      <c r="B93" s="10" t="s">
        <v>155</v>
      </c>
      <c r="C93" s="10">
        <v>1462</v>
      </c>
      <c r="D93" s="10" t="s">
        <v>20</v>
      </c>
      <c r="E93" s="10"/>
      <c r="F93" s="10" t="s">
        <v>248</v>
      </c>
      <c r="G93" s="10" t="s">
        <v>17</v>
      </c>
      <c r="H93" s="10" t="s">
        <v>320</v>
      </c>
      <c r="I93" s="10" t="s">
        <v>395</v>
      </c>
      <c r="J93" s="10" t="s">
        <v>408</v>
      </c>
      <c r="K93" s="10" t="s">
        <v>385</v>
      </c>
    </row>
    <row r="94" spans="1:11" ht="14.25" customHeight="1" x14ac:dyDescent="0.2"/>
  </sheetData>
  <sheetProtection sheet="1" objects="1" scenarios="1"/>
  <mergeCells count="1">
    <mergeCell ref="M2:M46"/>
  </mergeCell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10"/>
  <sheetViews>
    <sheetView workbookViewId="0">
      <selection activeCell="A10" sqref="A10"/>
    </sheetView>
  </sheetViews>
  <sheetFormatPr baseColWidth="10" defaultRowHeight="14.25" x14ac:dyDescent="0.2"/>
  <sheetData>
    <row r="1" spans="1:1" x14ac:dyDescent="0.2">
      <c r="A1" s="4" t="str">
        <f>Tableau1[[#Headers],[Agence]]</f>
        <v>Agence</v>
      </c>
    </row>
    <row r="2" spans="1:1" x14ac:dyDescent="0.2">
      <c r="A2" s="4" t="str">
        <f>Tableau1[[#Headers],[Adresse]]</f>
        <v>Adresse</v>
      </c>
    </row>
    <row r="3" spans="1:1" x14ac:dyDescent="0.2">
      <c r="A3" s="4" t="str">
        <f>Tableau1[[#Headers],[NPA]]</f>
        <v>NPA</v>
      </c>
    </row>
    <row r="4" spans="1:1" x14ac:dyDescent="0.2">
      <c r="A4" s="4" t="str">
        <f>Tableau1[[#Headers],[Localité]]</f>
        <v>Localité</v>
      </c>
    </row>
    <row r="5" spans="1:1" x14ac:dyDescent="0.2">
      <c r="A5" s="4" t="str">
        <f>Tableau1[[#Headers],[CP Name]]</f>
        <v>CP Name</v>
      </c>
    </row>
    <row r="6" spans="1:1" x14ac:dyDescent="0.2">
      <c r="A6" s="4" t="str">
        <f>Tableau1[[#Headers],[AG]]</f>
        <v>AG</v>
      </c>
    </row>
    <row r="7" spans="1:1" x14ac:dyDescent="0.2">
      <c r="A7" s="4" t="str">
        <f>Tableau1[[#Headers],[Responsable]]</f>
        <v>Responsable</v>
      </c>
    </row>
    <row r="8" spans="1:1" s="10" customFormat="1" x14ac:dyDescent="0.2">
      <c r="A8" s="4" t="str">
        <f>Tableau1[[#Headers],[ICP]]</f>
        <v>ICP</v>
      </c>
    </row>
    <row r="9" spans="1:1" s="10" customFormat="1" x14ac:dyDescent="0.2">
      <c r="A9" s="4" t="str">
        <f>Tableau1[[#Headers],[IKO]]</f>
        <v>IKO</v>
      </c>
    </row>
    <row r="10" spans="1:1" x14ac:dyDescent="0.2">
      <c r="A10" s="4" t="str">
        <f>Tableau1[[#Headers],[Switch]]</f>
        <v>Switch</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Tableau</vt:lpstr>
      <vt:lpstr>Système</vt:lpstr>
      <vt:lpstr>critères</vt:lpstr>
    </vt:vector>
  </TitlesOfParts>
  <Company>AXA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Antenen</dc:creator>
  <cp:lastModifiedBy>Pascal Antenen</cp:lastModifiedBy>
  <dcterms:created xsi:type="dcterms:W3CDTF">2014-10-31T07:14:12Z</dcterms:created>
  <dcterms:modified xsi:type="dcterms:W3CDTF">2015-01-09T10:44:29Z</dcterms:modified>
</cp:coreProperties>
</file>