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240" yWindow="1035" windowWidth="20115" windowHeight="7035" tabRatio="702" activeTab="1"/>
  </bookViews>
  <sheets>
    <sheet name="Bordereau Sommaire" sheetId="9" r:id="rId1"/>
    <sheet name="Bordereau main d'oeuvre" sheetId="3" r:id="rId2"/>
    <sheet name="Bordereau Matériaux_Global" sheetId="8" r:id="rId3"/>
    <sheet name="Sommaire quantité" sheetId="12" r:id="rId4"/>
    <sheet name="Reference" sheetId="27" r:id="rId5"/>
  </sheets>
  <functionGroups builtInGroupCount="17"/>
  <definedNames>
    <definedName name="_xlnm._FilterDatabase" localSheetId="0" hidden="1">'Bordereau Sommaire'!#REF!</definedName>
    <definedName name="Aménagement_paysager">#REF!</definedName>
    <definedName name="Autres">#REF!</definedName>
    <definedName name="Béton">#REF!</definedName>
    <definedName name="Bordereau_matériaux">'Bordereau Matériaux_Global'!$A:$I</definedName>
    <definedName name="Camion">#REF!</definedName>
    <definedName name="Chargeur_sur_pneu">#REF!</definedName>
    <definedName name="Conduite">#REF!</definedName>
    <definedName name="Enrobé_bitumineux">#REF!</definedName>
    <definedName name="Environnement">#REF!</definedName>
    <definedName name="equipe">#REF!</definedName>
    <definedName name="Équipement">#REF!</definedName>
    <definedName name="Équipements">#REF!</definedName>
    <definedName name="MaCellule">GET.CELL(48,#REF!)</definedName>
    <definedName name="Machinerie_spécialisée">#REF!</definedName>
    <definedName name="Main_d_oeuvre">#REF!</definedName>
    <definedName name="Matériaux_granulaires">#REF!</definedName>
    <definedName name="Membrane_géotextile">#REF!</definedName>
    <definedName name="Nivelleuse">#REF!</definedName>
    <definedName name="numero_equipe">#REF!</definedName>
    <definedName name="Paveuse">#REF!</definedName>
    <definedName name="Pelle_hydraulique">#REF!</definedName>
    <definedName name="reference_bordereau">'Bordereau Sommaire'!$2:$12</definedName>
    <definedName name="reference_bordereau_ajust">#REF!</definedName>
    <definedName name="reference_equipe">#REF!</definedName>
    <definedName name="reference_maindoeuvre">'Bordereau main d''oeuvre'!$A$2:$K$6</definedName>
    <definedName name="reference_materiaux">'Bordereau Matériaux_Global'!$A$2:$I$6</definedName>
    <definedName name="reference_pension">#REF!</definedName>
    <definedName name="reference_test">Reference!$1:$5</definedName>
    <definedName name="Revêtement_protection">#REF!</definedName>
    <definedName name="Rouleau_compacteur">#REF!</definedName>
    <definedName name="Signalisation">#REF!</definedName>
    <definedName name="Signalisation_Mat">#REF!</definedName>
    <definedName name="Styrofoam">#REF!</definedName>
    <definedName name="Tracteur_sur_chenille">#REF!</definedName>
    <definedName name="Transport_bitume">#REF!</definedName>
    <definedName name="Transport_en_vrac">#REF!</definedName>
    <definedName name="Type_bordereau">#REF!</definedName>
    <definedName name="Type_materiau">#REF!</definedName>
    <definedName name="Type_Ressource">#REF!</definedName>
    <definedName name="Vrac_Enrobé">#REF!</definedName>
    <definedName name="Vrac_Pierre">#REF!</definedName>
    <definedName name="_xlnm.Print_Area" localSheetId="1">'Bordereau main d''oeuvre'!$A$1:$K$25</definedName>
    <definedName name="_xlnm.Print_Area" localSheetId="2">'Bordereau Matériaux_Global'!$A$1:$I$37</definedName>
    <definedName name="_xlnm.Print_Area" localSheetId="0">'Bordereau Sommaire'!$A$1:$J$46</definedName>
    <definedName name="zWW104">'Bordereau Matériaux_Global'!#REF!</definedName>
    <definedName name="zzz104">'Bordereau Matériaux_Global'!#REF!</definedName>
  </definedNames>
  <calcPr calcId="145621"/>
</workbook>
</file>

<file path=xl/calcChain.xml><?xml version="1.0" encoding="utf-8"?>
<calcChain xmlns="http://schemas.openxmlformats.org/spreadsheetml/2006/main">
  <c r="O27" i="9" l="1"/>
  <c r="N27" i="9"/>
  <c r="K27" i="9"/>
  <c r="I27" i="9"/>
  <c r="H27" i="9"/>
  <c r="F27" i="9"/>
  <c r="E27" i="9"/>
  <c r="O28" i="9"/>
  <c r="N28" i="9"/>
  <c r="K28" i="9"/>
  <c r="I28" i="9"/>
  <c r="H28" i="9"/>
  <c r="F28" i="9"/>
  <c r="E28" i="9"/>
  <c r="O34" i="9"/>
  <c r="N34" i="9"/>
  <c r="K34" i="9"/>
  <c r="I34" i="9"/>
  <c r="H34" i="9"/>
  <c r="F34" i="9"/>
  <c r="E34" i="9"/>
  <c r="O35" i="9"/>
  <c r="N35" i="9"/>
  <c r="K35" i="9"/>
  <c r="I35" i="9"/>
  <c r="H35" i="9"/>
  <c r="F35" i="9"/>
  <c r="E35" i="9"/>
  <c r="O20" i="9"/>
  <c r="N20" i="9"/>
  <c r="K20" i="9"/>
  <c r="I20" i="9"/>
  <c r="H20" i="9"/>
  <c r="F20" i="9"/>
  <c r="E20" i="9"/>
  <c r="O21" i="9"/>
  <c r="N21" i="9"/>
  <c r="K21" i="9"/>
  <c r="I21" i="9"/>
  <c r="H21" i="9"/>
  <c r="F21" i="9"/>
  <c r="E21" i="9"/>
  <c r="O22" i="9"/>
  <c r="N22" i="9"/>
  <c r="K22" i="9"/>
  <c r="I22" i="9"/>
  <c r="H22" i="9"/>
  <c r="F22" i="9"/>
  <c r="E22" i="9"/>
  <c r="O10" i="9"/>
  <c r="N10" i="9"/>
  <c r="K10" i="9"/>
  <c r="I10" i="9"/>
  <c r="H10" i="9"/>
  <c r="F10" i="9"/>
  <c r="E10" i="9"/>
  <c r="O11" i="9"/>
  <c r="N11" i="9"/>
  <c r="K11" i="9"/>
  <c r="I11" i="9"/>
  <c r="H11" i="9"/>
  <c r="F11" i="9"/>
  <c r="E11" i="9"/>
  <c r="O42" i="9"/>
  <c r="N42" i="9"/>
  <c r="K42" i="9"/>
  <c r="I42" i="9"/>
  <c r="H42" i="9"/>
  <c r="F42" i="9"/>
  <c r="E42" i="9"/>
  <c r="O41" i="9"/>
  <c r="N41" i="9"/>
  <c r="K41" i="9"/>
  <c r="I41" i="9"/>
  <c r="H41" i="9"/>
  <c r="F41" i="9"/>
  <c r="E41" i="9"/>
  <c r="O37" i="9"/>
  <c r="N37" i="9"/>
  <c r="K37" i="9"/>
  <c r="I37" i="9"/>
  <c r="H37" i="9"/>
  <c r="F37" i="9"/>
  <c r="E37" i="9"/>
  <c r="O36" i="9"/>
  <c r="N36" i="9"/>
  <c r="K36" i="9"/>
  <c r="I36" i="9"/>
  <c r="H36" i="9"/>
  <c r="F36" i="9"/>
  <c r="E36" i="9"/>
  <c r="O30" i="9"/>
  <c r="N30" i="9"/>
  <c r="K30" i="9"/>
  <c r="I30" i="9"/>
  <c r="H30" i="9"/>
  <c r="F30" i="9"/>
  <c r="E30" i="9"/>
  <c r="O29" i="9"/>
  <c r="N29" i="9"/>
  <c r="K29" i="9"/>
  <c r="I29" i="9"/>
  <c r="H29" i="9"/>
  <c r="F29" i="9"/>
  <c r="E29" i="9"/>
  <c r="O16" i="9"/>
  <c r="N16" i="9"/>
  <c r="K16" i="9"/>
  <c r="I16" i="9"/>
  <c r="H16" i="9"/>
  <c r="F16" i="9"/>
  <c r="E16" i="9"/>
  <c r="O17" i="9"/>
  <c r="N17" i="9"/>
  <c r="K17" i="9"/>
  <c r="I17" i="9"/>
  <c r="H17" i="9"/>
  <c r="F17" i="9"/>
  <c r="E17" i="9"/>
  <c r="O18" i="9"/>
  <c r="N18" i="9"/>
  <c r="K18" i="9"/>
  <c r="I18" i="9"/>
  <c r="H18" i="9"/>
  <c r="F18" i="9"/>
  <c r="E18" i="9"/>
  <c r="O19" i="9"/>
  <c r="N19" i="9"/>
  <c r="K19" i="9"/>
  <c r="I19" i="9"/>
  <c r="H19" i="9"/>
  <c r="F19" i="9"/>
  <c r="E19" i="9"/>
  <c r="G27" i="9" l="1"/>
  <c r="J27" i="9"/>
  <c r="G28" i="9"/>
  <c r="J34" i="9"/>
  <c r="J28" i="9"/>
  <c r="G34" i="9"/>
  <c r="J22" i="9"/>
  <c r="G35" i="9"/>
  <c r="J35" i="9"/>
  <c r="J20" i="9"/>
  <c r="G21" i="9"/>
  <c r="G20" i="9"/>
  <c r="J21" i="9"/>
  <c r="G22" i="9"/>
  <c r="J11" i="9"/>
  <c r="G10" i="9"/>
  <c r="J10" i="9"/>
  <c r="G11" i="9"/>
  <c r="J42" i="9"/>
  <c r="G41" i="9"/>
  <c r="G36" i="9"/>
  <c r="J18" i="9"/>
  <c r="G16" i="9"/>
  <c r="G29" i="9"/>
  <c r="J37" i="9"/>
  <c r="G42" i="9"/>
  <c r="J30" i="9"/>
  <c r="J41" i="9"/>
  <c r="G37" i="9"/>
  <c r="G30" i="9"/>
  <c r="J36" i="9"/>
  <c r="J29" i="9"/>
  <c r="G17" i="9"/>
  <c r="G18" i="9"/>
  <c r="J17" i="9"/>
  <c r="J16" i="9"/>
  <c r="J19" i="9"/>
  <c r="G19" i="9"/>
  <c r="J24" i="3"/>
  <c r="H24" i="3"/>
  <c r="F24" i="3"/>
  <c r="I24" i="3" s="1"/>
  <c r="K24" i="3" s="1"/>
  <c r="J23" i="3"/>
  <c r="J20" i="3" s="1"/>
  <c r="H23" i="3"/>
  <c r="F23" i="3"/>
  <c r="I23" i="3" s="1"/>
  <c r="K23" i="3" s="1"/>
  <c r="J22" i="3"/>
  <c r="H22" i="3"/>
  <c r="F22" i="3"/>
  <c r="I22" i="3" s="1"/>
  <c r="K22" i="3" s="1"/>
  <c r="J21" i="3"/>
  <c r="H21" i="3"/>
  <c r="F21" i="3"/>
  <c r="I21" i="3" s="1"/>
  <c r="K21" i="3" s="1"/>
  <c r="D20" i="3"/>
  <c r="H20" i="3" s="1"/>
  <c r="C20" i="3"/>
  <c r="B20" i="3"/>
  <c r="J19" i="3"/>
  <c r="H19" i="3"/>
  <c r="F19" i="3"/>
  <c r="I19" i="3" s="1"/>
  <c r="K19" i="3" s="1"/>
  <c r="J18" i="3"/>
  <c r="H18" i="3"/>
  <c r="F18" i="3"/>
  <c r="I18" i="3" s="1"/>
  <c r="K18" i="3" s="1"/>
  <c r="J17" i="3"/>
  <c r="J15" i="3" s="1"/>
  <c r="H17" i="3"/>
  <c r="F17" i="3"/>
  <c r="I17" i="3" s="1"/>
  <c r="K17" i="3" s="1"/>
  <c r="J16" i="3"/>
  <c r="H16" i="3"/>
  <c r="F16" i="3"/>
  <c r="I16" i="3" s="1"/>
  <c r="K16" i="3" s="1"/>
  <c r="D15" i="3"/>
  <c r="H15" i="3" s="1"/>
  <c r="C15" i="3"/>
  <c r="B15" i="3"/>
  <c r="J14" i="3"/>
  <c r="H14" i="3"/>
  <c r="F14" i="3"/>
  <c r="I14" i="3" s="1"/>
  <c r="K14" i="3" s="1"/>
  <c r="J13" i="3"/>
  <c r="H13" i="3"/>
  <c r="F13" i="3"/>
  <c r="I13" i="3" s="1"/>
  <c r="K13" i="3" s="1"/>
  <c r="J12" i="3"/>
  <c r="H12" i="3"/>
  <c r="F12" i="3"/>
  <c r="I12" i="3" s="1"/>
  <c r="K12" i="3" s="1"/>
  <c r="J11" i="3"/>
  <c r="J10" i="3" s="1"/>
  <c r="H11" i="3"/>
  <c r="F11" i="3"/>
  <c r="I11" i="3" s="1"/>
  <c r="K11" i="3" s="1"/>
  <c r="D10" i="3"/>
  <c r="H10" i="3" s="1"/>
  <c r="C10" i="3"/>
  <c r="B10" i="3"/>
  <c r="G15" i="3" l="1"/>
  <c r="J39" i="9"/>
  <c r="J32" i="9"/>
  <c r="J25" i="9"/>
  <c r="G20" i="3"/>
  <c r="G10" i="3"/>
  <c r="G28" i="8"/>
  <c r="H28" i="8" s="1"/>
  <c r="D28" i="8"/>
  <c r="G29" i="8"/>
  <c r="H29" i="8" s="1"/>
  <c r="D29" i="8"/>
  <c r="G30" i="8"/>
  <c r="H30" i="8" s="1"/>
  <c r="D30" i="8"/>
  <c r="G36" i="8"/>
  <c r="H36" i="8" s="1"/>
  <c r="D36" i="8"/>
  <c r="G35" i="8"/>
  <c r="H35" i="8" s="1"/>
  <c r="D35" i="8"/>
  <c r="G34" i="8"/>
  <c r="H34" i="8" s="1"/>
  <c r="D34" i="8"/>
  <c r="G33" i="8"/>
  <c r="H33" i="8" s="1"/>
  <c r="D33" i="8"/>
  <c r="D32" i="8"/>
  <c r="C32" i="8"/>
  <c r="B32" i="8"/>
  <c r="G31" i="8"/>
  <c r="H31" i="8" s="1"/>
  <c r="D31" i="8"/>
  <c r="G27" i="8"/>
  <c r="H27" i="8" s="1"/>
  <c r="D27" i="8"/>
  <c r="D26" i="8"/>
  <c r="C26" i="8"/>
  <c r="B26" i="8"/>
  <c r="G25" i="8"/>
  <c r="H25" i="8" s="1"/>
  <c r="D25" i="8"/>
  <c r="G24" i="8"/>
  <c r="H24" i="8" s="1"/>
  <c r="D24" i="8"/>
  <c r="D23" i="8"/>
  <c r="C23" i="8"/>
  <c r="B23" i="8"/>
  <c r="O5" i="9"/>
  <c r="N5" i="9"/>
  <c r="O6" i="9"/>
  <c r="N6" i="9"/>
  <c r="O7" i="9"/>
  <c r="N7" i="9"/>
  <c r="I32" i="8" l="1"/>
  <c r="G32" i="8" s="1"/>
  <c r="I26" i="8"/>
  <c r="I23" i="8"/>
  <c r="G23" i="8" s="1"/>
  <c r="I9" i="9"/>
  <c r="G26" i="8" l="1"/>
  <c r="G22" i="8"/>
  <c r="H22" i="8" s="1"/>
  <c r="D22" i="8"/>
  <c r="G21" i="8"/>
  <c r="H21" i="8" s="1"/>
  <c r="D21" i="8"/>
  <c r="D20" i="8"/>
  <c r="C20" i="8"/>
  <c r="B20" i="8"/>
  <c r="G19" i="8"/>
  <c r="H19" i="8" s="1"/>
  <c r="D19" i="8"/>
  <c r="G18" i="8"/>
  <c r="H18" i="8" s="1"/>
  <c r="D18" i="8"/>
  <c r="D17" i="8"/>
  <c r="C17" i="8"/>
  <c r="B17" i="8"/>
  <c r="O23" i="9"/>
  <c r="N23" i="9"/>
  <c r="K23" i="9"/>
  <c r="I23" i="9"/>
  <c r="H23" i="9"/>
  <c r="F23" i="9"/>
  <c r="E23" i="9"/>
  <c r="I20" i="8" l="1"/>
  <c r="I17" i="8"/>
  <c r="G23" i="9"/>
  <c r="J23" i="9"/>
  <c r="G20" i="8" l="1"/>
  <c r="I8" i="9"/>
  <c r="G17" i="8"/>
  <c r="F7" i="9" s="1"/>
  <c r="I7" i="9"/>
  <c r="G14" i="27" l="1"/>
  <c r="G17" i="27" s="1"/>
  <c r="J8" i="3" l="1"/>
  <c r="H8" i="3"/>
  <c r="K7" i="9" l="1"/>
  <c r="G16" i="8"/>
  <c r="H16" i="8" s="1"/>
  <c r="D16" i="8"/>
  <c r="G15" i="8"/>
  <c r="H15" i="8" s="1"/>
  <c r="D15" i="8"/>
  <c r="G14" i="8"/>
  <c r="H14" i="8" s="1"/>
  <c r="D14" i="8"/>
  <c r="D13" i="8"/>
  <c r="C13" i="8"/>
  <c r="B13" i="8"/>
  <c r="G12" i="8"/>
  <c r="H12" i="8" s="1"/>
  <c r="D12" i="8"/>
  <c r="G11" i="8"/>
  <c r="H11" i="8" s="1"/>
  <c r="D11" i="8"/>
  <c r="D10" i="8"/>
  <c r="C10" i="8"/>
  <c r="B10" i="8"/>
  <c r="K6" i="9" l="1"/>
  <c r="K9" i="9"/>
  <c r="I13" i="8"/>
  <c r="I6" i="9" s="1"/>
  <c r="I10" i="8"/>
  <c r="O4" i="27"/>
  <c r="N4" i="27"/>
  <c r="H4" i="27"/>
  <c r="F4" i="27"/>
  <c r="E4" i="27"/>
  <c r="O3" i="27"/>
  <c r="N3" i="27"/>
  <c r="K3" i="27"/>
  <c r="I3" i="27"/>
  <c r="H3" i="27"/>
  <c r="F3" i="27"/>
  <c r="E3" i="27"/>
  <c r="R1" i="27"/>
  <c r="E18" i="12"/>
  <c r="D18" i="12"/>
  <c r="C18" i="12"/>
  <c r="E17" i="12"/>
  <c r="D17" i="12"/>
  <c r="C17" i="12"/>
  <c r="E16" i="12"/>
  <c r="D16" i="12"/>
  <c r="C16" i="12"/>
  <c r="E15" i="12"/>
  <c r="D15" i="12"/>
  <c r="C15" i="12"/>
  <c r="E14" i="12"/>
  <c r="D14" i="12"/>
  <c r="C14" i="12"/>
  <c r="E13" i="12"/>
  <c r="D13" i="12"/>
  <c r="C13" i="12"/>
  <c r="D12" i="12"/>
  <c r="C12" i="12"/>
  <c r="D11" i="12"/>
  <c r="C11" i="12"/>
  <c r="E10" i="12"/>
  <c r="D10" i="12"/>
  <c r="C10" i="12"/>
  <c r="E9" i="12"/>
  <c r="D9" i="12"/>
  <c r="C9" i="12"/>
  <c r="E8" i="12"/>
  <c r="D8" i="12"/>
  <c r="C8" i="12"/>
  <c r="E7" i="12"/>
  <c r="D7" i="12"/>
  <c r="C7" i="12"/>
  <c r="E6" i="12"/>
  <c r="D6" i="12"/>
  <c r="C6" i="12"/>
  <c r="E5" i="12"/>
  <c r="D5" i="12"/>
  <c r="C5" i="12"/>
  <c r="D4" i="12"/>
  <c r="C4" i="12"/>
  <c r="D3" i="12"/>
  <c r="C3" i="12"/>
  <c r="E12" i="12"/>
  <c r="E11" i="12"/>
  <c r="G9" i="8"/>
  <c r="H9" i="8" s="1"/>
  <c r="D9" i="8"/>
  <c r="D8" i="8"/>
  <c r="D7" i="8"/>
  <c r="C7" i="8"/>
  <c r="B7" i="8"/>
  <c r="G6" i="8"/>
  <c r="H6" i="8" s="1"/>
  <c r="D6" i="8"/>
  <c r="G5" i="8"/>
  <c r="H5" i="8" s="1"/>
  <c r="D5" i="8"/>
  <c r="G4" i="8"/>
  <c r="H4" i="8" s="1"/>
  <c r="D4" i="8"/>
  <c r="G3" i="8"/>
  <c r="H3" i="8" s="1"/>
  <c r="D3" i="8"/>
  <c r="D2" i="8"/>
  <c r="C2" i="8"/>
  <c r="B2" i="8"/>
  <c r="J9" i="3"/>
  <c r="H9" i="3"/>
  <c r="F9" i="3"/>
  <c r="I9" i="3" s="1"/>
  <c r="K9" i="3" s="1"/>
  <c r="D7" i="3"/>
  <c r="H7" i="3" s="1"/>
  <c r="C7" i="3"/>
  <c r="B7" i="3"/>
  <c r="J6" i="3"/>
  <c r="H6" i="3"/>
  <c r="F6" i="3"/>
  <c r="I6" i="3" s="1"/>
  <c r="K6" i="3" s="1"/>
  <c r="J5" i="3"/>
  <c r="H5" i="3"/>
  <c r="F5" i="3"/>
  <c r="I5" i="3" s="1"/>
  <c r="K5" i="3" s="1"/>
  <c r="J4" i="3"/>
  <c r="H4" i="3"/>
  <c r="F4" i="3"/>
  <c r="I4" i="3" s="1"/>
  <c r="K4" i="3" s="1"/>
  <c r="J3" i="3"/>
  <c r="H3" i="3"/>
  <c r="F3" i="3"/>
  <c r="I3" i="3" s="1"/>
  <c r="K3" i="3" s="1"/>
  <c r="D2" i="3"/>
  <c r="H2" i="3" s="1"/>
  <c r="C2" i="3"/>
  <c r="B2" i="3"/>
  <c r="O827" i="9"/>
  <c r="N827" i="9"/>
  <c r="O826" i="9"/>
  <c r="N826" i="9"/>
  <c r="O825" i="9"/>
  <c r="N825" i="9"/>
  <c r="O824" i="9"/>
  <c r="N824" i="9"/>
  <c r="O823" i="9"/>
  <c r="N823" i="9"/>
  <c r="O822" i="9"/>
  <c r="N822" i="9"/>
  <c r="O821" i="9"/>
  <c r="N821" i="9"/>
  <c r="O820" i="9"/>
  <c r="N820" i="9"/>
  <c r="O819" i="9"/>
  <c r="N819" i="9"/>
  <c r="O818" i="9"/>
  <c r="N818" i="9"/>
  <c r="O817" i="9"/>
  <c r="N817" i="9"/>
  <c r="O816" i="9"/>
  <c r="N816" i="9"/>
  <c r="O815" i="9"/>
  <c r="N815" i="9"/>
  <c r="O814" i="9"/>
  <c r="N814" i="9"/>
  <c r="O813" i="9"/>
  <c r="N813" i="9"/>
  <c r="O812" i="9"/>
  <c r="N812" i="9"/>
  <c r="O811" i="9"/>
  <c r="N811" i="9"/>
  <c r="O810" i="9"/>
  <c r="N810" i="9"/>
  <c r="O809" i="9"/>
  <c r="N809" i="9"/>
  <c r="O808" i="9"/>
  <c r="N808" i="9"/>
  <c r="O807" i="9"/>
  <c r="N807" i="9"/>
  <c r="O806" i="9"/>
  <c r="N806" i="9"/>
  <c r="O805" i="9"/>
  <c r="N805" i="9"/>
  <c r="O804" i="9"/>
  <c r="N804" i="9"/>
  <c r="O803" i="9"/>
  <c r="N803" i="9"/>
  <c r="O802" i="9"/>
  <c r="N802" i="9"/>
  <c r="O801" i="9"/>
  <c r="N801" i="9"/>
  <c r="O800" i="9"/>
  <c r="N800" i="9"/>
  <c r="O799" i="9"/>
  <c r="N799" i="9"/>
  <c r="O798" i="9"/>
  <c r="N798" i="9"/>
  <c r="O797" i="9"/>
  <c r="N797" i="9"/>
  <c r="O796" i="9"/>
  <c r="N796" i="9"/>
  <c r="O795" i="9"/>
  <c r="N795" i="9"/>
  <c r="O794" i="9"/>
  <c r="N794" i="9"/>
  <c r="O793" i="9"/>
  <c r="N793" i="9"/>
  <c r="O792" i="9"/>
  <c r="N792" i="9"/>
  <c r="O791" i="9"/>
  <c r="N791" i="9"/>
  <c r="O790" i="9"/>
  <c r="N790" i="9"/>
  <c r="O789" i="9"/>
  <c r="N789" i="9"/>
  <c r="O788" i="9"/>
  <c r="N788" i="9"/>
  <c r="O787" i="9"/>
  <c r="N787" i="9"/>
  <c r="O786" i="9"/>
  <c r="N786" i="9"/>
  <c r="O785" i="9"/>
  <c r="N785" i="9"/>
  <c r="O784" i="9"/>
  <c r="N784" i="9"/>
  <c r="O783" i="9"/>
  <c r="N783" i="9"/>
  <c r="O782" i="9"/>
  <c r="N782" i="9"/>
  <c r="O781" i="9"/>
  <c r="N781" i="9"/>
  <c r="O780" i="9"/>
  <c r="N780" i="9"/>
  <c r="O779" i="9"/>
  <c r="N779" i="9"/>
  <c r="O778" i="9"/>
  <c r="N778" i="9"/>
  <c r="O777" i="9"/>
  <c r="N777" i="9"/>
  <c r="O776" i="9"/>
  <c r="N776" i="9"/>
  <c r="O775" i="9"/>
  <c r="N775" i="9"/>
  <c r="O774" i="9"/>
  <c r="N774" i="9"/>
  <c r="O773" i="9"/>
  <c r="N773" i="9"/>
  <c r="O772" i="9"/>
  <c r="N772" i="9"/>
  <c r="O771" i="9"/>
  <c r="N771" i="9"/>
  <c r="O770" i="9"/>
  <c r="N770" i="9"/>
  <c r="O769" i="9"/>
  <c r="N769" i="9"/>
  <c r="O768" i="9"/>
  <c r="N768" i="9"/>
  <c r="O767" i="9"/>
  <c r="N767" i="9"/>
  <c r="O766" i="9"/>
  <c r="N766" i="9"/>
  <c r="O765" i="9"/>
  <c r="N765" i="9"/>
  <c r="O764" i="9"/>
  <c r="N764" i="9"/>
  <c r="O763" i="9"/>
  <c r="N763" i="9"/>
  <c r="O762" i="9"/>
  <c r="N762" i="9"/>
  <c r="O761" i="9"/>
  <c r="N761" i="9"/>
  <c r="O760" i="9"/>
  <c r="N760" i="9"/>
  <c r="O759" i="9"/>
  <c r="N759" i="9"/>
  <c r="O758" i="9"/>
  <c r="N758" i="9"/>
  <c r="O757" i="9"/>
  <c r="N757" i="9"/>
  <c r="O756" i="9"/>
  <c r="N756" i="9"/>
  <c r="O755" i="9"/>
  <c r="N755" i="9"/>
  <c r="O754" i="9"/>
  <c r="N754" i="9"/>
  <c r="O753" i="9"/>
  <c r="N753" i="9"/>
  <c r="O752" i="9"/>
  <c r="N752" i="9"/>
  <c r="O751" i="9"/>
  <c r="N751" i="9"/>
  <c r="O750" i="9"/>
  <c r="N750" i="9"/>
  <c r="O749" i="9"/>
  <c r="N749" i="9"/>
  <c r="O748" i="9"/>
  <c r="N748" i="9"/>
  <c r="O747" i="9"/>
  <c r="N747" i="9"/>
  <c r="O746" i="9"/>
  <c r="N746" i="9"/>
  <c r="O745" i="9"/>
  <c r="N745" i="9"/>
  <c r="O744" i="9"/>
  <c r="N744" i="9"/>
  <c r="O743" i="9"/>
  <c r="N743" i="9"/>
  <c r="O742" i="9"/>
  <c r="N742" i="9"/>
  <c r="O741" i="9"/>
  <c r="N741" i="9"/>
  <c r="O740" i="9"/>
  <c r="N740" i="9"/>
  <c r="O739" i="9"/>
  <c r="N739" i="9"/>
  <c r="O738" i="9"/>
  <c r="N738" i="9"/>
  <c r="O737" i="9"/>
  <c r="N737" i="9"/>
  <c r="O736" i="9"/>
  <c r="N736" i="9"/>
  <c r="O735" i="9"/>
  <c r="N735" i="9"/>
  <c r="O734" i="9"/>
  <c r="N734" i="9"/>
  <c r="O733" i="9"/>
  <c r="N733" i="9"/>
  <c r="O732" i="9"/>
  <c r="N732" i="9"/>
  <c r="O731" i="9"/>
  <c r="N731" i="9"/>
  <c r="O730" i="9"/>
  <c r="N730" i="9"/>
  <c r="O729" i="9"/>
  <c r="N729" i="9"/>
  <c r="O728" i="9"/>
  <c r="N728" i="9"/>
  <c r="O727" i="9"/>
  <c r="N727" i="9"/>
  <c r="O726" i="9"/>
  <c r="N726" i="9"/>
  <c r="O725" i="9"/>
  <c r="N725" i="9"/>
  <c r="O724" i="9"/>
  <c r="N724" i="9"/>
  <c r="O723" i="9"/>
  <c r="N723" i="9"/>
  <c r="O722" i="9"/>
  <c r="N722" i="9"/>
  <c r="O721" i="9"/>
  <c r="N721" i="9"/>
  <c r="O720" i="9"/>
  <c r="N720" i="9"/>
  <c r="O719" i="9"/>
  <c r="N719" i="9"/>
  <c r="O718" i="9"/>
  <c r="N718" i="9"/>
  <c r="O717" i="9"/>
  <c r="N717" i="9"/>
  <c r="O716" i="9"/>
  <c r="N716" i="9"/>
  <c r="O715" i="9"/>
  <c r="N715" i="9"/>
  <c r="O714" i="9"/>
  <c r="N714" i="9"/>
  <c r="O713" i="9"/>
  <c r="N713" i="9"/>
  <c r="O712" i="9"/>
  <c r="N712" i="9"/>
  <c r="O711" i="9"/>
  <c r="N711" i="9"/>
  <c r="O710" i="9"/>
  <c r="N710" i="9"/>
  <c r="O709" i="9"/>
  <c r="N709" i="9"/>
  <c r="O708" i="9"/>
  <c r="N708" i="9"/>
  <c r="O707" i="9"/>
  <c r="N707" i="9"/>
  <c r="O706" i="9"/>
  <c r="N706" i="9"/>
  <c r="O705" i="9"/>
  <c r="N705" i="9"/>
  <c r="O704" i="9"/>
  <c r="N704" i="9"/>
  <c r="O703" i="9"/>
  <c r="N703" i="9"/>
  <c r="O702" i="9"/>
  <c r="N702" i="9"/>
  <c r="O701" i="9"/>
  <c r="N701" i="9"/>
  <c r="O700" i="9"/>
  <c r="N700" i="9"/>
  <c r="O699" i="9"/>
  <c r="N699" i="9"/>
  <c r="O698" i="9"/>
  <c r="N698" i="9"/>
  <c r="O697" i="9"/>
  <c r="N697" i="9"/>
  <c r="O696" i="9"/>
  <c r="N696" i="9"/>
  <c r="O695" i="9"/>
  <c r="N695" i="9"/>
  <c r="O694" i="9"/>
  <c r="N694" i="9"/>
  <c r="O693" i="9"/>
  <c r="N693" i="9"/>
  <c r="O692" i="9"/>
  <c r="N692" i="9"/>
  <c r="O691" i="9"/>
  <c r="N691" i="9"/>
  <c r="O690" i="9"/>
  <c r="N690" i="9"/>
  <c r="O689" i="9"/>
  <c r="N689" i="9"/>
  <c r="O688" i="9"/>
  <c r="N688" i="9"/>
  <c r="O687" i="9"/>
  <c r="N687" i="9"/>
  <c r="O686" i="9"/>
  <c r="N686" i="9"/>
  <c r="O685" i="9"/>
  <c r="N685" i="9"/>
  <c r="O684" i="9"/>
  <c r="N684" i="9"/>
  <c r="O683" i="9"/>
  <c r="N683" i="9"/>
  <c r="O682" i="9"/>
  <c r="N682" i="9"/>
  <c r="O681" i="9"/>
  <c r="N681" i="9"/>
  <c r="O680" i="9"/>
  <c r="N680" i="9"/>
  <c r="O679" i="9"/>
  <c r="N679" i="9"/>
  <c r="O678" i="9"/>
  <c r="N678" i="9"/>
  <c r="O677" i="9"/>
  <c r="N677" i="9"/>
  <c r="O676" i="9"/>
  <c r="N676" i="9"/>
  <c r="O675" i="9"/>
  <c r="N675" i="9"/>
  <c r="O674" i="9"/>
  <c r="N674" i="9"/>
  <c r="O673" i="9"/>
  <c r="N673" i="9"/>
  <c r="O672" i="9"/>
  <c r="N672" i="9"/>
  <c r="O671" i="9"/>
  <c r="N671" i="9"/>
  <c r="O670" i="9"/>
  <c r="N670" i="9"/>
  <c r="O669" i="9"/>
  <c r="N669" i="9"/>
  <c r="O668" i="9"/>
  <c r="N668" i="9"/>
  <c r="O667" i="9"/>
  <c r="N667" i="9"/>
  <c r="O666" i="9"/>
  <c r="N666" i="9"/>
  <c r="O665" i="9"/>
  <c r="N665" i="9"/>
  <c r="O664" i="9"/>
  <c r="N664" i="9"/>
  <c r="O663" i="9"/>
  <c r="N663" i="9"/>
  <c r="O662" i="9"/>
  <c r="N662" i="9"/>
  <c r="O661" i="9"/>
  <c r="N661" i="9"/>
  <c r="O660" i="9"/>
  <c r="N660" i="9"/>
  <c r="O659" i="9"/>
  <c r="N659" i="9"/>
  <c r="O658" i="9"/>
  <c r="N658" i="9"/>
  <c r="O657" i="9"/>
  <c r="N657" i="9"/>
  <c r="O656" i="9"/>
  <c r="N656" i="9"/>
  <c r="O655" i="9"/>
  <c r="N655" i="9"/>
  <c r="O654" i="9"/>
  <c r="N654" i="9"/>
  <c r="O653" i="9"/>
  <c r="N653" i="9"/>
  <c r="O652" i="9"/>
  <c r="N652" i="9"/>
  <c r="O651" i="9"/>
  <c r="N651" i="9"/>
  <c r="O650" i="9"/>
  <c r="N650" i="9"/>
  <c r="O649" i="9"/>
  <c r="N649" i="9"/>
  <c r="O648" i="9"/>
  <c r="N648" i="9"/>
  <c r="O647" i="9"/>
  <c r="N647" i="9"/>
  <c r="O646" i="9"/>
  <c r="N646" i="9"/>
  <c r="O645" i="9"/>
  <c r="N645" i="9"/>
  <c r="O644" i="9"/>
  <c r="N644" i="9"/>
  <c r="O643" i="9"/>
  <c r="N643" i="9"/>
  <c r="O642" i="9"/>
  <c r="N642" i="9"/>
  <c r="O641" i="9"/>
  <c r="N641" i="9"/>
  <c r="O640" i="9"/>
  <c r="N640" i="9"/>
  <c r="O639" i="9"/>
  <c r="N639" i="9"/>
  <c r="O638" i="9"/>
  <c r="N638" i="9"/>
  <c r="O637" i="9"/>
  <c r="N637" i="9"/>
  <c r="O636" i="9"/>
  <c r="N636" i="9"/>
  <c r="O635" i="9"/>
  <c r="N635" i="9"/>
  <c r="O634" i="9"/>
  <c r="N634" i="9"/>
  <c r="O633" i="9"/>
  <c r="N633" i="9"/>
  <c r="O632" i="9"/>
  <c r="N632" i="9"/>
  <c r="O631" i="9"/>
  <c r="N631" i="9"/>
  <c r="O630" i="9"/>
  <c r="N630" i="9"/>
  <c r="O629" i="9"/>
  <c r="N629" i="9"/>
  <c r="O628" i="9"/>
  <c r="N628" i="9"/>
  <c r="O627" i="9"/>
  <c r="N627" i="9"/>
  <c r="O626" i="9"/>
  <c r="N626" i="9"/>
  <c r="O625" i="9"/>
  <c r="N625" i="9"/>
  <c r="O624" i="9"/>
  <c r="N624" i="9"/>
  <c r="O623" i="9"/>
  <c r="N623" i="9"/>
  <c r="O622" i="9"/>
  <c r="N622" i="9"/>
  <c r="O621" i="9"/>
  <c r="N621" i="9"/>
  <c r="O620" i="9"/>
  <c r="N620" i="9"/>
  <c r="O619" i="9"/>
  <c r="N619" i="9"/>
  <c r="O618" i="9"/>
  <c r="N618" i="9"/>
  <c r="O617" i="9"/>
  <c r="N617" i="9"/>
  <c r="O616" i="9"/>
  <c r="N616" i="9"/>
  <c r="O615" i="9"/>
  <c r="N615" i="9"/>
  <c r="O614" i="9"/>
  <c r="N614" i="9"/>
  <c r="O613" i="9"/>
  <c r="N613" i="9"/>
  <c r="O612" i="9"/>
  <c r="N612" i="9"/>
  <c r="O611" i="9"/>
  <c r="N611" i="9"/>
  <c r="O610" i="9"/>
  <c r="N610" i="9"/>
  <c r="O609" i="9"/>
  <c r="N609" i="9"/>
  <c r="O608" i="9"/>
  <c r="N608" i="9"/>
  <c r="O607" i="9"/>
  <c r="N607" i="9"/>
  <c r="O606" i="9"/>
  <c r="N606" i="9"/>
  <c r="O605" i="9"/>
  <c r="N605" i="9"/>
  <c r="O604" i="9"/>
  <c r="N604" i="9"/>
  <c r="O603" i="9"/>
  <c r="N603" i="9"/>
  <c r="O602" i="9"/>
  <c r="N602" i="9"/>
  <c r="O601" i="9"/>
  <c r="N601" i="9"/>
  <c r="O600" i="9"/>
  <c r="N600" i="9"/>
  <c r="O599" i="9"/>
  <c r="N599" i="9"/>
  <c r="O598" i="9"/>
  <c r="N598" i="9"/>
  <c r="O597" i="9"/>
  <c r="N597" i="9"/>
  <c r="O596" i="9"/>
  <c r="N596" i="9"/>
  <c r="O595" i="9"/>
  <c r="N595" i="9"/>
  <c r="O594" i="9"/>
  <c r="N594" i="9"/>
  <c r="O593" i="9"/>
  <c r="N593" i="9"/>
  <c r="O592" i="9"/>
  <c r="N592" i="9"/>
  <c r="O591" i="9"/>
  <c r="N591" i="9"/>
  <c r="O590" i="9"/>
  <c r="N590" i="9"/>
  <c r="O589" i="9"/>
  <c r="N589" i="9"/>
  <c r="O588" i="9"/>
  <c r="N588" i="9"/>
  <c r="O587" i="9"/>
  <c r="N587" i="9"/>
  <c r="O586" i="9"/>
  <c r="N586" i="9"/>
  <c r="O585" i="9"/>
  <c r="N585" i="9"/>
  <c r="O584" i="9"/>
  <c r="N584" i="9"/>
  <c r="O583" i="9"/>
  <c r="N583" i="9"/>
  <c r="O582" i="9"/>
  <c r="N582" i="9"/>
  <c r="O581" i="9"/>
  <c r="N581" i="9"/>
  <c r="O580" i="9"/>
  <c r="N580" i="9"/>
  <c r="O579" i="9"/>
  <c r="N579" i="9"/>
  <c r="O578" i="9"/>
  <c r="N578" i="9"/>
  <c r="O577" i="9"/>
  <c r="N577" i="9"/>
  <c r="O576" i="9"/>
  <c r="N576" i="9"/>
  <c r="O575" i="9"/>
  <c r="N575" i="9"/>
  <c r="O574" i="9"/>
  <c r="N574" i="9"/>
  <c r="O573" i="9"/>
  <c r="N573" i="9"/>
  <c r="O572" i="9"/>
  <c r="N572" i="9"/>
  <c r="O571" i="9"/>
  <c r="N571" i="9"/>
  <c r="O570" i="9"/>
  <c r="N570" i="9"/>
  <c r="O569" i="9"/>
  <c r="N569" i="9"/>
  <c r="O568" i="9"/>
  <c r="N568" i="9"/>
  <c r="O567" i="9"/>
  <c r="N567" i="9"/>
  <c r="O566" i="9"/>
  <c r="N566" i="9"/>
  <c r="O565" i="9"/>
  <c r="N565" i="9"/>
  <c r="O564" i="9"/>
  <c r="N564" i="9"/>
  <c r="O563" i="9"/>
  <c r="N563" i="9"/>
  <c r="O562" i="9"/>
  <c r="N562" i="9"/>
  <c r="O561" i="9"/>
  <c r="N561" i="9"/>
  <c r="O560" i="9"/>
  <c r="N560" i="9"/>
  <c r="O559" i="9"/>
  <c r="N559" i="9"/>
  <c r="O558" i="9"/>
  <c r="N558" i="9"/>
  <c r="O557" i="9"/>
  <c r="N557" i="9"/>
  <c r="O556" i="9"/>
  <c r="N556" i="9"/>
  <c r="O555" i="9"/>
  <c r="N555" i="9"/>
  <c r="O554" i="9"/>
  <c r="N554" i="9"/>
  <c r="O553" i="9"/>
  <c r="N553" i="9"/>
  <c r="O552" i="9"/>
  <c r="N552" i="9"/>
  <c r="O551" i="9"/>
  <c r="N551" i="9"/>
  <c r="O550" i="9"/>
  <c r="N550" i="9"/>
  <c r="O549" i="9"/>
  <c r="N549" i="9"/>
  <c r="O548" i="9"/>
  <c r="N548" i="9"/>
  <c r="O547" i="9"/>
  <c r="N547" i="9"/>
  <c r="O546" i="9"/>
  <c r="N546" i="9"/>
  <c r="O545" i="9"/>
  <c r="N545" i="9"/>
  <c r="O544" i="9"/>
  <c r="N544" i="9"/>
  <c r="O543" i="9"/>
  <c r="N543" i="9"/>
  <c r="O542" i="9"/>
  <c r="N542" i="9"/>
  <c r="O541" i="9"/>
  <c r="N541" i="9"/>
  <c r="O540" i="9"/>
  <c r="N540" i="9"/>
  <c r="O539" i="9"/>
  <c r="N539" i="9"/>
  <c r="O538" i="9"/>
  <c r="N538" i="9"/>
  <c r="O537" i="9"/>
  <c r="N537" i="9"/>
  <c r="O536" i="9"/>
  <c r="N536" i="9"/>
  <c r="O535" i="9"/>
  <c r="N535" i="9"/>
  <c r="O534" i="9"/>
  <c r="N534" i="9"/>
  <c r="O533" i="9"/>
  <c r="N533" i="9"/>
  <c r="O532" i="9"/>
  <c r="N532" i="9"/>
  <c r="O531" i="9"/>
  <c r="N531" i="9"/>
  <c r="O530" i="9"/>
  <c r="N530" i="9"/>
  <c r="O529" i="9"/>
  <c r="N529" i="9"/>
  <c r="O528" i="9"/>
  <c r="N528" i="9"/>
  <c r="O527" i="9"/>
  <c r="N527" i="9"/>
  <c r="O526" i="9"/>
  <c r="N526" i="9"/>
  <c r="O525" i="9"/>
  <c r="N525" i="9"/>
  <c r="O524" i="9"/>
  <c r="N524" i="9"/>
  <c r="O523" i="9"/>
  <c r="N523" i="9"/>
  <c r="O522" i="9"/>
  <c r="N522" i="9"/>
  <c r="O521" i="9"/>
  <c r="N521" i="9"/>
  <c r="O520" i="9"/>
  <c r="N520" i="9"/>
  <c r="O519" i="9"/>
  <c r="N519" i="9"/>
  <c r="O518" i="9"/>
  <c r="N518" i="9"/>
  <c r="O517" i="9"/>
  <c r="N517" i="9"/>
  <c r="O516" i="9"/>
  <c r="N516" i="9"/>
  <c r="O515" i="9"/>
  <c r="N515" i="9"/>
  <c r="O514" i="9"/>
  <c r="N514" i="9"/>
  <c r="O513" i="9"/>
  <c r="N513" i="9"/>
  <c r="O512" i="9"/>
  <c r="N512" i="9"/>
  <c r="O511" i="9"/>
  <c r="N511" i="9"/>
  <c r="O510" i="9"/>
  <c r="N510" i="9"/>
  <c r="O509" i="9"/>
  <c r="N509" i="9"/>
  <c r="O508" i="9"/>
  <c r="N508" i="9"/>
  <c r="O507" i="9"/>
  <c r="N507" i="9"/>
  <c r="O506" i="9"/>
  <c r="N506" i="9"/>
  <c r="O505" i="9"/>
  <c r="N505" i="9"/>
  <c r="O504" i="9"/>
  <c r="N504" i="9"/>
  <c r="O503" i="9"/>
  <c r="N503" i="9"/>
  <c r="O502" i="9"/>
  <c r="N502" i="9"/>
  <c r="O501" i="9"/>
  <c r="N501" i="9"/>
  <c r="O500" i="9"/>
  <c r="N500" i="9"/>
  <c r="O499" i="9"/>
  <c r="N499" i="9"/>
  <c r="O498" i="9"/>
  <c r="N498" i="9"/>
  <c r="O497" i="9"/>
  <c r="N497" i="9"/>
  <c r="O496" i="9"/>
  <c r="N496" i="9"/>
  <c r="O495" i="9"/>
  <c r="N495" i="9"/>
  <c r="O494" i="9"/>
  <c r="N494" i="9"/>
  <c r="O493" i="9"/>
  <c r="N493" i="9"/>
  <c r="O492" i="9"/>
  <c r="N492" i="9"/>
  <c r="O491" i="9"/>
  <c r="N491" i="9"/>
  <c r="O490" i="9"/>
  <c r="N490" i="9"/>
  <c r="O489" i="9"/>
  <c r="N489" i="9"/>
  <c r="O488" i="9"/>
  <c r="N488" i="9"/>
  <c r="O487" i="9"/>
  <c r="N487" i="9"/>
  <c r="O486" i="9"/>
  <c r="N486" i="9"/>
  <c r="O485" i="9"/>
  <c r="N485" i="9"/>
  <c r="O484" i="9"/>
  <c r="N484" i="9"/>
  <c r="O483" i="9"/>
  <c r="N483" i="9"/>
  <c r="O482" i="9"/>
  <c r="N482" i="9"/>
  <c r="O481" i="9"/>
  <c r="N481" i="9"/>
  <c r="O480" i="9"/>
  <c r="N480" i="9"/>
  <c r="O479" i="9"/>
  <c r="N479" i="9"/>
  <c r="O478" i="9"/>
  <c r="N478" i="9"/>
  <c r="O477" i="9"/>
  <c r="N477" i="9"/>
  <c r="O476" i="9"/>
  <c r="N476" i="9"/>
  <c r="O475" i="9"/>
  <c r="N475" i="9"/>
  <c r="O474" i="9"/>
  <c r="N474" i="9"/>
  <c r="O473" i="9"/>
  <c r="N473" i="9"/>
  <c r="O472" i="9"/>
  <c r="N472" i="9"/>
  <c r="O471" i="9"/>
  <c r="N471" i="9"/>
  <c r="O470" i="9"/>
  <c r="N470" i="9"/>
  <c r="O469" i="9"/>
  <c r="N469" i="9"/>
  <c r="O468" i="9"/>
  <c r="N468" i="9"/>
  <c r="O467" i="9"/>
  <c r="N467" i="9"/>
  <c r="O466" i="9"/>
  <c r="N466" i="9"/>
  <c r="O465" i="9"/>
  <c r="N465" i="9"/>
  <c r="O464" i="9"/>
  <c r="N464" i="9"/>
  <c r="O463" i="9"/>
  <c r="N463" i="9"/>
  <c r="O462" i="9"/>
  <c r="N462" i="9"/>
  <c r="O461" i="9"/>
  <c r="N461" i="9"/>
  <c r="O460" i="9"/>
  <c r="N460" i="9"/>
  <c r="O459" i="9"/>
  <c r="N459" i="9"/>
  <c r="O458" i="9"/>
  <c r="N458" i="9"/>
  <c r="O457" i="9"/>
  <c r="N457" i="9"/>
  <c r="O456" i="9"/>
  <c r="N456" i="9"/>
  <c r="O455" i="9"/>
  <c r="N455" i="9"/>
  <c r="O454" i="9"/>
  <c r="N454" i="9"/>
  <c r="O453" i="9"/>
  <c r="N453" i="9"/>
  <c r="O452" i="9"/>
  <c r="N452" i="9"/>
  <c r="O451" i="9"/>
  <c r="N451" i="9"/>
  <c r="O450" i="9"/>
  <c r="N450" i="9"/>
  <c r="O449" i="9"/>
  <c r="N449" i="9"/>
  <c r="O448" i="9"/>
  <c r="N448" i="9"/>
  <c r="O447" i="9"/>
  <c r="N447" i="9"/>
  <c r="O446" i="9"/>
  <c r="N446" i="9"/>
  <c r="O445" i="9"/>
  <c r="N445" i="9"/>
  <c r="O444" i="9"/>
  <c r="N444" i="9"/>
  <c r="O443" i="9"/>
  <c r="N443" i="9"/>
  <c r="O442" i="9"/>
  <c r="N442" i="9"/>
  <c r="O441" i="9"/>
  <c r="N441" i="9"/>
  <c r="O440" i="9"/>
  <c r="N440" i="9"/>
  <c r="O439" i="9"/>
  <c r="N439" i="9"/>
  <c r="O438" i="9"/>
  <c r="N438" i="9"/>
  <c r="O437" i="9"/>
  <c r="N437" i="9"/>
  <c r="O436" i="9"/>
  <c r="N436" i="9"/>
  <c r="O435" i="9"/>
  <c r="N435" i="9"/>
  <c r="O434" i="9"/>
  <c r="N434" i="9"/>
  <c r="O433" i="9"/>
  <c r="N433" i="9"/>
  <c r="O432" i="9"/>
  <c r="N432" i="9"/>
  <c r="O431" i="9"/>
  <c r="N431" i="9"/>
  <c r="O430" i="9"/>
  <c r="N430" i="9"/>
  <c r="O429" i="9"/>
  <c r="N429" i="9"/>
  <c r="O428" i="9"/>
  <c r="N428" i="9"/>
  <c r="O427" i="9"/>
  <c r="N427" i="9"/>
  <c r="O426" i="9"/>
  <c r="N426" i="9"/>
  <c r="O425" i="9"/>
  <c r="N425" i="9"/>
  <c r="O424" i="9"/>
  <c r="N424" i="9"/>
  <c r="O423" i="9"/>
  <c r="N423" i="9"/>
  <c r="O422" i="9"/>
  <c r="N422" i="9"/>
  <c r="O421" i="9"/>
  <c r="N421" i="9"/>
  <c r="O420" i="9"/>
  <c r="N420" i="9"/>
  <c r="O419" i="9"/>
  <c r="N419" i="9"/>
  <c r="O418" i="9"/>
  <c r="N418" i="9"/>
  <c r="O417" i="9"/>
  <c r="N417" i="9"/>
  <c r="O416" i="9"/>
  <c r="N416" i="9"/>
  <c r="O415" i="9"/>
  <c r="N415" i="9"/>
  <c r="O414" i="9"/>
  <c r="N414" i="9"/>
  <c r="O413" i="9"/>
  <c r="N413" i="9"/>
  <c r="O412" i="9"/>
  <c r="N412" i="9"/>
  <c r="O411" i="9"/>
  <c r="N411" i="9"/>
  <c r="O410" i="9"/>
  <c r="N410" i="9"/>
  <c r="O409" i="9"/>
  <c r="N409" i="9"/>
  <c r="O408" i="9"/>
  <c r="N408" i="9"/>
  <c r="O407" i="9"/>
  <c r="N407" i="9"/>
  <c r="O406" i="9"/>
  <c r="N406" i="9"/>
  <c r="O405" i="9"/>
  <c r="N405" i="9"/>
  <c r="O404" i="9"/>
  <c r="N404" i="9"/>
  <c r="O403" i="9"/>
  <c r="N403" i="9"/>
  <c r="O402" i="9"/>
  <c r="N402" i="9"/>
  <c r="O401" i="9"/>
  <c r="N401" i="9"/>
  <c r="O400" i="9"/>
  <c r="N400" i="9"/>
  <c r="O399" i="9"/>
  <c r="N399" i="9"/>
  <c r="O398" i="9"/>
  <c r="N398" i="9"/>
  <c r="O397" i="9"/>
  <c r="N397" i="9"/>
  <c r="O396" i="9"/>
  <c r="N396" i="9"/>
  <c r="O395" i="9"/>
  <c r="N395" i="9"/>
  <c r="O394" i="9"/>
  <c r="N394" i="9"/>
  <c r="O393" i="9"/>
  <c r="N393" i="9"/>
  <c r="O392" i="9"/>
  <c r="N392" i="9"/>
  <c r="O391" i="9"/>
  <c r="N391" i="9"/>
  <c r="O390" i="9"/>
  <c r="N390" i="9"/>
  <c r="O389" i="9"/>
  <c r="N389" i="9"/>
  <c r="O388" i="9"/>
  <c r="N388" i="9"/>
  <c r="O387" i="9"/>
  <c r="N387" i="9"/>
  <c r="O386" i="9"/>
  <c r="N386" i="9"/>
  <c r="O385" i="9"/>
  <c r="N385" i="9"/>
  <c r="O384" i="9"/>
  <c r="N384" i="9"/>
  <c r="O383" i="9"/>
  <c r="N383" i="9"/>
  <c r="O382" i="9"/>
  <c r="N382" i="9"/>
  <c r="O381" i="9"/>
  <c r="N381" i="9"/>
  <c r="O380" i="9"/>
  <c r="N380" i="9"/>
  <c r="O379" i="9"/>
  <c r="N379" i="9"/>
  <c r="O378" i="9"/>
  <c r="N378" i="9"/>
  <c r="O377" i="9"/>
  <c r="N377" i="9"/>
  <c r="O376" i="9"/>
  <c r="N376" i="9"/>
  <c r="O375" i="9"/>
  <c r="N375" i="9"/>
  <c r="O374" i="9"/>
  <c r="N374" i="9"/>
  <c r="O373" i="9"/>
  <c r="N373" i="9"/>
  <c r="O372" i="9"/>
  <c r="N372" i="9"/>
  <c r="O371" i="9"/>
  <c r="N371" i="9"/>
  <c r="O370" i="9"/>
  <c r="N370" i="9"/>
  <c r="O369" i="9"/>
  <c r="N369" i="9"/>
  <c r="O368" i="9"/>
  <c r="N368" i="9"/>
  <c r="O367" i="9"/>
  <c r="N367" i="9"/>
  <c r="O366" i="9"/>
  <c r="N366" i="9"/>
  <c r="O365" i="9"/>
  <c r="N365" i="9"/>
  <c r="O364" i="9"/>
  <c r="N364" i="9"/>
  <c r="O363" i="9"/>
  <c r="N363" i="9"/>
  <c r="O362" i="9"/>
  <c r="N362" i="9"/>
  <c r="O361" i="9"/>
  <c r="N361" i="9"/>
  <c r="O360" i="9"/>
  <c r="N360" i="9"/>
  <c r="O359" i="9"/>
  <c r="N359" i="9"/>
  <c r="O358" i="9"/>
  <c r="N358" i="9"/>
  <c r="O357" i="9"/>
  <c r="N357" i="9"/>
  <c r="O356" i="9"/>
  <c r="N356" i="9"/>
  <c r="O355" i="9"/>
  <c r="N355" i="9"/>
  <c r="O354" i="9"/>
  <c r="N354" i="9"/>
  <c r="O353" i="9"/>
  <c r="N353" i="9"/>
  <c r="O352" i="9"/>
  <c r="N352" i="9"/>
  <c r="O351" i="9"/>
  <c r="N351" i="9"/>
  <c r="O350" i="9"/>
  <c r="N350" i="9"/>
  <c r="O349" i="9"/>
  <c r="N349" i="9"/>
  <c r="O348" i="9"/>
  <c r="N348" i="9"/>
  <c r="O347" i="9"/>
  <c r="N347" i="9"/>
  <c r="O346" i="9"/>
  <c r="N346" i="9"/>
  <c r="O345" i="9"/>
  <c r="N345" i="9"/>
  <c r="O344" i="9"/>
  <c r="N344" i="9"/>
  <c r="O343" i="9"/>
  <c r="N343" i="9"/>
  <c r="O342" i="9"/>
  <c r="N342" i="9"/>
  <c r="O341" i="9"/>
  <c r="N341" i="9"/>
  <c r="O340" i="9"/>
  <c r="N340" i="9"/>
  <c r="O339" i="9"/>
  <c r="N339" i="9"/>
  <c r="O338" i="9"/>
  <c r="N338" i="9"/>
  <c r="O337" i="9"/>
  <c r="N337" i="9"/>
  <c r="O336" i="9"/>
  <c r="N336" i="9"/>
  <c r="O335" i="9"/>
  <c r="N335" i="9"/>
  <c r="O334" i="9"/>
  <c r="N334" i="9"/>
  <c r="O333" i="9"/>
  <c r="N333" i="9"/>
  <c r="O332" i="9"/>
  <c r="N332" i="9"/>
  <c r="O331" i="9"/>
  <c r="N331" i="9"/>
  <c r="O330" i="9"/>
  <c r="N330" i="9"/>
  <c r="O329" i="9"/>
  <c r="N329" i="9"/>
  <c r="O328" i="9"/>
  <c r="N328" i="9"/>
  <c r="O327" i="9"/>
  <c r="N327" i="9"/>
  <c r="O326" i="9"/>
  <c r="N326" i="9"/>
  <c r="O325" i="9"/>
  <c r="N325" i="9"/>
  <c r="O324" i="9"/>
  <c r="N324" i="9"/>
  <c r="O323" i="9"/>
  <c r="N323" i="9"/>
  <c r="O322" i="9"/>
  <c r="N322" i="9"/>
  <c r="O321" i="9"/>
  <c r="N321" i="9"/>
  <c r="O320" i="9"/>
  <c r="N320" i="9"/>
  <c r="O319" i="9"/>
  <c r="N319" i="9"/>
  <c r="O318" i="9"/>
  <c r="N318" i="9"/>
  <c r="O317" i="9"/>
  <c r="N317" i="9"/>
  <c r="O316" i="9"/>
  <c r="N316" i="9"/>
  <c r="O315" i="9"/>
  <c r="N315" i="9"/>
  <c r="O314" i="9"/>
  <c r="N314" i="9"/>
  <c r="O313" i="9"/>
  <c r="N313" i="9"/>
  <c r="O312" i="9"/>
  <c r="N312" i="9"/>
  <c r="O311" i="9"/>
  <c r="N311" i="9"/>
  <c r="O310" i="9"/>
  <c r="N310" i="9"/>
  <c r="O309" i="9"/>
  <c r="N309" i="9"/>
  <c r="O308" i="9"/>
  <c r="N308" i="9"/>
  <c r="O307" i="9"/>
  <c r="N307" i="9"/>
  <c r="O306" i="9"/>
  <c r="N306" i="9"/>
  <c r="O305" i="9"/>
  <c r="N305" i="9"/>
  <c r="O304" i="9"/>
  <c r="N304" i="9"/>
  <c r="O303" i="9"/>
  <c r="N303" i="9"/>
  <c r="O302" i="9"/>
  <c r="N302" i="9"/>
  <c r="O301" i="9"/>
  <c r="N301" i="9"/>
  <c r="O300" i="9"/>
  <c r="N300" i="9"/>
  <c r="O299" i="9"/>
  <c r="N299" i="9"/>
  <c r="O298" i="9"/>
  <c r="N298" i="9"/>
  <c r="O297" i="9"/>
  <c r="N297" i="9"/>
  <c r="O296" i="9"/>
  <c r="N296" i="9"/>
  <c r="O295" i="9"/>
  <c r="N295" i="9"/>
  <c r="O294" i="9"/>
  <c r="N294" i="9"/>
  <c r="O293" i="9"/>
  <c r="N293" i="9"/>
  <c r="O292" i="9"/>
  <c r="N292" i="9"/>
  <c r="O291" i="9"/>
  <c r="N291" i="9"/>
  <c r="O290" i="9"/>
  <c r="N290" i="9"/>
  <c r="O289" i="9"/>
  <c r="N289" i="9"/>
  <c r="O288" i="9"/>
  <c r="N288" i="9"/>
  <c r="O287" i="9"/>
  <c r="N287" i="9"/>
  <c r="O286" i="9"/>
  <c r="N286" i="9"/>
  <c r="O285" i="9"/>
  <c r="N285" i="9"/>
  <c r="O284" i="9"/>
  <c r="N284" i="9"/>
  <c r="O283" i="9"/>
  <c r="N283" i="9"/>
  <c r="O282" i="9"/>
  <c r="N282" i="9"/>
  <c r="O281" i="9"/>
  <c r="N281" i="9"/>
  <c r="O280" i="9"/>
  <c r="N280" i="9"/>
  <c r="O279" i="9"/>
  <c r="N279" i="9"/>
  <c r="O278" i="9"/>
  <c r="N278" i="9"/>
  <c r="O277" i="9"/>
  <c r="N277" i="9"/>
  <c r="O276" i="9"/>
  <c r="N276" i="9"/>
  <c r="O275" i="9"/>
  <c r="N275" i="9"/>
  <c r="O274" i="9"/>
  <c r="N274" i="9"/>
  <c r="O273" i="9"/>
  <c r="N273" i="9"/>
  <c r="O272" i="9"/>
  <c r="N272" i="9"/>
  <c r="O271" i="9"/>
  <c r="N271" i="9"/>
  <c r="O270" i="9"/>
  <c r="N270" i="9"/>
  <c r="O269" i="9"/>
  <c r="N269" i="9"/>
  <c r="O268" i="9"/>
  <c r="N268" i="9"/>
  <c r="O267" i="9"/>
  <c r="N267" i="9"/>
  <c r="O266" i="9"/>
  <c r="N266" i="9"/>
  <c r="O265" i="9"/>
  <c r="N265" i="9"/>
  <c r="O264" i="9"/>
  <c r="N264" i="9"/>
  <c r="O263" i="9"/>
  <c r="N263" i="9"/>
  <c r="O262" i="9"/>
  <c r="N262" i="9"/>
  <c r="O261" i="9"/>
  <c r="N261" i="9"/>
  <c r="O260" i="9"/>
  <c r="N260" i="9"/>
  <c r="O259" i="9"/>
  <c r="N259" i="9"/>
  <c r="O258" i="9"/>
  <c r="N258" i="9"/>
  <c r="O257" i="9"/>
  <c r="N257" i="9"/>
  <c r="O256" i="9"/>
  <c r="N256" i="9"/>
  <c r="O255" i="9"/>
  <c r="N255" i="9"/>
  <c r="O254" i="9"/>
  <c r="N254" i="9"/>
  <c r="O253" i="9"/>
  <c r="N253" i="9"/>
  <c r="O252" i="9"/>
  <c r="N252" i="9"/>
  <c r="O251" i="9"/>
  <c r="N251" i="9"/>
  <c r="O250" i="9"/>
  <c r="N250" i="9"/>
  <c r="O249" i="9"/>
  <c r="N249" i="9"/>
  <c r="O248" i="9"/>
  <c r="N248" i="9"/>
  <c r="O247" i="9"/>
  <c r="N247" i="9"/>
  <c r="O246" i="9"/>
  <c r="N246" i="9"/>
  <c r="O245" i="9"/>
  <c r="N245" i="9"/>
  <c r="O244" i="9"/>
  <c r="N244" i="9"/>
  <c r="O243" i="9"/>
  <c r="N243" i="9"/>
  <c r="O242" i="9"/>
  <c r="N242" i="9"/>
  <c r="O241" i="9"/>
  <c r="N241" i="9"/>
  <c r="O240" i="9"/>
  <c r="N240" i="9"/>
  <c r="O239" i="9"/>
  <c r="N239" i="9"/>
  <c r="O238" i="9"/>
  <c r="N238" i="9"/>
  <c r="O237" i="9"/>
  <c r="N237" i="9"/>
  <c r="O236" i="9"/>
  <c r="N236" i="9"/>
  <c r="O235" i="9"/>
  <c r="N235" i="9"/>
  <c r="O234" i="9"/>
  <c r="N234" i="9"/>
  <c r="O233" i="9"/>
  <c r="N233" i="9"/>
  <c r="O232" i="9"/>
  <c r="N232" i="9"/>
  <c r="O231" i="9"/>
  <c r="N231" i="9"/>
  <c r="O230" i="9"/>
  <c r="N230" i="9"/>
  <c r="O229" i="9"/>
  <c r="N229" i="9"/>
  <c r="O228" i="9"/>
  <c r="N228" i="9"/>
  <c r="O227" i="9"/>
  <c r="N227" i="9"/>
  <c r="O226" i="9"/>
  <c r="N226" i="9"/>
  <c r="O225" i="9"/>
  <c r="N225" i="9"/>
  <c r="O224" i="9"/>
  <c r="N224" i="9"/>
  <c r="O223" i="9"/>
  <c r="N223" i="9"/>
  <c r="O222" i="9"/>
  <c r="N222" i="9"/>
  <c r="O221" i="9"/>
  <c r="N221" i="9"/>
  <c r="O220" i="9"/>
  <c r="N220" i="9"/>
  <c r="O219" i="9"/>
  <c r="N219" i="9"/>
  <c r="O218" i="9"/>
  <c r="N218" i="9"/>
  <c r="O217" i="9"/>
  <c r="N217" i="9"/>
  <c r="O216" i="9"/>
  <c r="N216" i="9"/>
  <c r="O215" i="9"/>
  <c r="N215" i="9"/>
  <c r="O214" i="9"/>
  <c r="N214" i="9"/>
  <c r="O213" i="9"/>
  <c r="N213" i="9"/>
  <c r="O212" i="9"/>
  <c r="N212" i="9"/>
  <c r="O211" i="9"/>
  <c r="N211" i="9"/>
  <c r="O210" i="9"/>
  <c r="N210" i="9"/>
  <c r="O209" i="9"/>
  <c r="N209" i="9"/>
  <c r="O208" i="9"/>
  <c r="N208" i="9"/>
  <c r="O207" i="9"/>
  <c r="N207" i="9"/>
  <c r="O206" i="9"/>
  <c r="N206" i="9"/>
  <c r="O205" i="9"/>
  <c r="N205" i="9"/>
  <c r="O204" i="9"/>
  <c r="N204" i="9"/>
  <c r="O203" i="9"/>
  <c r="N203" i="9"/>
  <c r="O202" i="9"/>
  <c r="N202" i="9"/>
  <c r="O201" i="9"/>
  <c r="N201" i="9"/>
  <c r="O200" i="9"/>
  <c r="N200" i="9"/>
  <c r="O199" i="9"/>
  <c r="N199" i="9"/>
  <c r="O198" i="9"/>
  <c r="N198" i="9"/>
  <c r="O197" i="9"/>
  <c r="N197" i="9"/>
  <c r="O196" i="9"/>
  <c r="N196" i="9"/>
  <c r="O195" i="9"/>
  <c r="N195" i="9"/>
  <c r="O194" i="9"/>
  <c r="N194" i="9"/>
  <c r="O193" i="9"/>
  <c r="N193" i="9"/>
  <c r="O192" i="9"/>
  <c r="N192" i="9"/>
  <c r="O191" i="9"/>
  <c r="N191" i="9"/>
  <c r="O190" i="9"/>
  <c r="N190" i="9"/>
  <c r="O189" i="9"/>
  <c r="N189" i="9"/>
  <c r="O188" i="9"/>
  <c r="N188" i="9"/>
  <c r="O187" i="9"/>
  <c r="N187" i="9"/>
  <c r="O186" i="9"/>
  <c r="N186" i="9"/>
  <c r="O185" i="9"/>
  <c r="N185" i="9"/>
  <c r="O184" i="9"/>
  <c r="N184" i="9"/>
  <c r="O183" i="9"/>
  <c r="N183" i="9"/>
  <c r="O182" i="9"/>
  <c r="N182" i="9"/>
  <c r="O181" i="9"/>
  <c r="N181" i="9"/>
  <c r="O180" i="9"/>
  <c r="N180" i="9"/>
  <c r="O179" i="9"/>
  <c r="N179" i="9"/>
  <c r="O178" i="9"/>
  <c r="N178" i="9"/>
  <c r="O177" i="9"/>
  <c r="N177" i="9"/>
  <c r="O176" i="9"/>
  <c r="N176" i="9"/>
  <c r="O175" i="9"/>
  <c r="N175" i="9"/>
  <c r="O174" i="9"/>
  <c r="N174" i="9"/>
  <c r="O173" i="9"/>
  <c r="N173" i="9"/>
  <c r="O172" i="9"/>
  <c r="N172" i="9"/>
  <c r="O171" i="9"/>
  <c r="N171" i="9"/>
  <c r="O170" i="9"/>
  <c r="N170" i="9"/>
  <c r="O169" i="9"/>
  <c r="N169" i="9"/>
  <c r="O168" i="9"/>
  <c r="N168" i="9"/>
  <c r="O167" i="9"/>
  <c r="N167" i="9"/>
  <c r="O166" i="9"/>
  <c r="N166" i="9"/>
  <c r="O165" i="9"/>
  <c r="N165" i="9"/>
  <c r="O164" i="9"/>
  <c r="N164" i="9"/>
  <c r="O163" i="9"/>
  <c r="N163" i="9"/>
  <c r="O162" i="9"/>
  <c r="N162" i="9"/>
  <c r="O161" i="9"/>
  <c r="N161" i="9"/>
  <c r="O160" i="9"/>
  <c r="N160" i="9"/>
  <c r="O159" i="9"/>
  <c r="N159" i="9"/>
  <c r="O158" i="9"/>
  <c r="N158" i="9"/>
  <c r="O157" i="9"/>
  <c r="N157" i="9"/>
  <c r="O156" i="9"/>
  <c r="N156" i="9"/>
  <c r="O155" i="9"/>
  <c r="N155" i="9"/>
  <c r="O154" i="9"/>
  <c r="N154" i="9"/>
  <c r="O153" i="9"/>
  <c r="N153" i="9"/>
  <c r="O152" i="9"/>
  <c r="N152" i="9"/>
  <c r="O151" i="9"/>
  <c r="N151" i="9"/>
  <c r="O150" i="9"/>
  <c r="N150" i="9"/>
  <c r="O149" i="9"/>
  <c r="N149" i="9"/>
  <c r="O148" i="9"/>
  <c r="N148" i="9"/>
  <c r="O147" i="9"/>
  <c r="N147" i="9"/>
  <c r="O146" i="9"/>
  <c r="N146" i="9"/>
  <c r="O145" i="9"/>
  <c r="N145" i="9"/>
  <c r="O144" i="9"/>
  <c r="N144" i="9"/>
  <c r="O143" i="9"/>
  <c r="N143" i="9"/>
  <c r="O142" i="9"/>
  <c r="N142" i="9"/>
  <c r="O141" i="9"/>
  <c r="N141" i="9"/>
  <c r="O140" i="9"/>
  <c r="N140" i="9"/>
  <c r="O139" i="9"/>
  <c r="N139" i="9"/>
  <c r="O138" i="9"/>
  <c r="N138" i="9"/>
  <c r="O137" i="9"/>
  <c r="N137" i="9"/>
  <c r="O136" i="9"/>
  <c r="N136" i="9"/>
  <c r="O135" i="9"/>
  <c r="N135" i="9"/>
  <c r="O134" i="9"/>
  <c r="N134" i="9"/>
  <c r="O133" i="9"/>
  <c r="N133" i="9"/>
  <c r="O132" i="9"/>
  <c r="N132" i="9"/>
  <c r="O131" i="9"/>
  <c r="N131" i="9"/>
  <c r="O130" i="9"/>
  <c r="N130" i="9"/>
  <c r="O129" i="9"/>
  <c r="N129" i="9"/>
  <c r="O128" i="9"/>
  <c r="N128" i="9"/>
  <c r="O127" i="9"/>
  <c r="N127" i="9"/>
  <c r="O126" i="9"/>
  <c r="N126" i="9"/>
  <c r="O125" i="9"/>
  <c r="N125" i="9"/>
  <c r="O124" i="9"/>
  <c r="N124" i="9"/>
  <c r="O123" i="9"/>
  <c r="N123" i="9"/>
  <c r="O122" i="9"/>
  <c r="N122" i="9"/>
  <c r="O121" i="9"/>
  <c r="N121" i="9"/>
  <c r="O120" i="9"/>
  <c r="N120" i="9"/>
  <c r="O119" i="9"/>
  <c r="N119" i="9"/>
  <c r="O118" i="9"/>
  <c r="N118" i="9"/>
  <c r="O117" i="9"/>
  <c r="N117" i="9"/>
  <c r="O116" i="9"/>
  <c r="N116" i="9"/>
  <c r="O115" i="9"/>
  <c r="N115" i="9"/>
  <c r="O114" i="9"/>
  <c r="N114" i="9"/>
  <c r="O113" i="9"/>
  <c r="N113" i="9"/>
  <c r="O112" i="9"/>
  <c r="N112" i="9"/>
  <c r="O111" i="9"/>
  <c r="N111" i="9"/>
  <c r="O110" i="9"/>
  <c r="N110" i="9"/>
  <c r="O109" i="9"/>
  <c r="N109" i="9"/>
  <c r="O108" i="9"/>
  <c r="N108" i="9"/>
  <c r="O107" i="9"/>
  <c r="N107" i="9"/>
  <c r="O106" i="9"/>
  <c r="N106" i="9"/>
  <c r="O105" i="9"/>
  <c r="N105" i="9"/>
  <c r="O104" i="9"/>
  <c r="N104" i="9"/>
  <c r="O103" i="9"/>
  <c r="N103" i="9"/>
  <c r="O102" i="9"/>
  <c r="N102" i="9"/>
  <c r="O101" i="9"/>
  <c r="N101" i="9"/>
  <c r="O100" i="9"/>
  <c r="N100" i="9"/>
  <c r="O99" i="9"/>
  <c r="N99" i="9"/>
  <c r="O98" i="9"/>
  <c r="N98" i="9"/>
  <c r="O97" i="9"/>
  <c r="N97" i="9"/>
  <c r="O96" i="9"/>
  <c r="N96" i="9"/>
  <c r="O95" i="9"/>
  <c r="N95" i="9"/>
  <c r="O94" i="9"/>
  <c r="N94" i="9"/>
  <c r="O93" i="9"/>
  <c r="N93" i="9"/>
  <c r="O92" i="9"/>
  <c r="N92" i="9"/>
  <c r="O91" i="9"/>
  <c r="N91" i="9"/>
  <c r="O90" i="9"/>
  <c r="N90" i="9"/>
  <c r="O89" i="9"/>
  <c r="N89" i="9"/>
  <c r="O88" i="9"/>
  <c r="N88" i="9"/>
  <c r="O87" i="9"/>
  <c r="N87" i="9"/>
  <c r="O86" i="9"/>
  <c r="N86" i="9"/>
  <c r="O85" i="9"/>
  <c r="N85" i="9"/>
  <c r="O84" i="9"/>
  <c r="N84" i="9"/>
  <c r="O83" i="9"/>
  <c r="N83" i="9"/>
  <c r="O82" i="9"/>
  <c r="N82" i="9"/>
  <c r="O81" i="9"/>
  <c r="N81" i="9"/>
  <c r="O80" i="9"/>
  <c r="N80" i="9"/>
  <c r="O79" i="9"/>
  <c r="N79" i="9"/>
  <c r="O78" i="9"/>
  <c r="N78" i="9"/>
  <c r="O77" i="9"/>
  <c r="N77" i="9"/>
  <c r="O76" i="9"/>
  <c r="N76" i="9"/>
  <c r="O75" i="9"/>
  <c r="N75" i="9"/>
  <c r="O74" i="9"/>
  <c r="N74" i="9"/>
  <c r="O73" i="9"/>
  <c r="N73" i="9"/>
  <c r="O72" i="9"/>
  <c r="N72" i="9"/>
  <c r="O71" i="9"/>
  <c r="N71" i="9"/>
  <c r="O70" i="9"/>
  <c r="N70" i="9"/>
  <c r="O69" i="9"/>
  <c r="N69" i="9"/>
  <c r="O68" i="9"/>
  <c r="N68" i="9"/>
  <c r="O67" i="9"/>
  <c r="N67" i="9"/>
  <c r="O66" i="9"/>
  <c r="N66" i="9"/>
  <c r="O65" i="9"/>
  <c r="N65" i="9"/>
  <c r="O64" i="9"/>
  <c r="N64" i="9"/>
  <c r="O63" i="9"/>
  <c r="N63" i="9"/>
  <c r="O62" i="9"/>
  <c r="N62" i="9"/>
  <c r="O61" i="9"/>
  <c r="N61" i="9"/>
  <c r="O60" i="9"/>
  <c r="N60" i="9"/>
  <c r="O59" i="9"/>
  <c r="N59" i="9"/>
  <c r="O58" i="9"/>
  <c r="N58" i="9"/>
  <c r="O57" i="9"/>
  <c r="N57" i="9"/>
  <c r="O56" i="9"/>
  <c r="N56" i="9"/>
  <c r="O55" i="9"/>
  <c r="N55" i="9"/>
  <c r="O54" i="9"/>
  <c r="N54" i="9"/>
  <c r="O53" i="9"/>
  <c r="N53" i="9"/>
  <c r="O52" i="9"/>
  <c r="N52" i="9"/>
  <c r="O51" i="9"/>
  <c r="N51" i="9"/>
  <c r="O50" i="9"/>
  <c r="N50" i="9"/>
  <c r="O49" i="9"/>
  <c r="N49" i="9"/>
  <c r="O48" i="9"/>
  <c r="N48" i="9"/>
  <c r="O47" i="9"/>
  <c r="N47" i="9"/>
  <c r="O46" i="9"/>
  <c r="N46" i="9"/>
  <c r="O45" i="9"/>
  <c r="N45" i="9"/>
  <c r="O12" i="9"/>
  <c r="N12" i="9"/>
  <c r="O9" i="9"/>
  <c r="N9" i="9"/>
  <c r="O8" i="9"/>
  <c r="N8" i="9"/>
  <c r="O4" i="9"/>
  <c r="N4" i="9"/>
  <c r="R39" i="9" l="1"/>
  <c r="R25" i="9"/>
  <c r="R32" i="9"/>
  <c r="G10" i="8"/>
  <c r="F5" i="9" s="1"/>
  <c r="I5" i="9"/>
  <c r="G13" i="8"/>
  <c r="F6" i="9" s="1"/>
  <c r="R14" i="9"/>
  <c r="J7" i="3"/>
  <c r="K4" i="9" s="1"/>
  <c r="R2" i="9"/>
  <c r="E4" i="12"/>
  <c r="F4" i="12" s="1"/>
  <c r="F12" i="12"/>
  <c r="F16" i="12"/>
  <c r="J2" i="3"/>
  <c r="G2" i="3" s="1"/>
  <c r="G3" i="27"/>
  <c r="F13" i="12"/>
  <c r="F17" i="12"/>
  <c r="I2" i="8"/>
  <c r="G2" i="8" s="1"/>
  <c r="F18" i="12"/>
  <c r="F15" i="12"/>
  <c r="F14" i="12"/>
  <c r="G4" i="27"/>
  <c r="J3" i="27"/>
  <c r="F11" i="12"/>
  <c r="F10" i="12"/>
  <c r="F9" i="12"/>
  <c r="F8" i="12"/>
  <c r="F7" i="12"/>
  <c r="F6" i="12"/>
  <c r="F5" i="12"/>
  <c r="K8" i="9" l="1"/>
  <c r="K5" i="9"/>
  <c r="G8" i="8"/>
  <c r="H8" i="8" s="1"/>
  <c r="I7" i="8" s="1"/>
  <c r="I4" i="9" s="1"/>
  <c r="E3" i="12"/>
  <c r="F3" i="12" s="1"/>
  <c r="K12" i="9"/>
  <c r="G7" i="3"/>
  <c r="H12" i="9"/>
  <c r="I4" i="27"/>
  <c r="J4" i="27" s="1"/>
  <c r="J1" i="27" s="1"/>
  <c r="K4" i="27"/>
  <c r="I12" i="9"/>
  <c r="F12" i="9"/>
  <c r="K50" i="9" l="1"/>
  <c r="G7" i="8"/>
  <c r="F4" i="9" s="1"/>
  <c r="F8" i="3"/>
  <c r="I8" i="3" s="1"/>
  <c r="K8" i="3" s="1"/>
  <c r="J12" i="9"/>
  <c r="F8" i="9" l="1"/>
  <c r="F9" i="9"/>
  <c r="E12" i="9" l="1"/>
  <c r="G12" i="9" s="1"/>
  <c r="J14" i="9" l="1"/>
  <c r="H7" i="9" l="1"/>
  <c r="J7" i="9" s="1"/>
  <c r="H4" i="9" l="1"/>
  <c r="J4" i="9" s="1"/>
  <c r="E4" i="9" l="1"/>
  <c r="G4" i="9" s="1"/>
  <c r="H5" i="9"/>
  <c r="J5" i="9" s="1"/>
  <c r="E5" i="9" l="1"/>
  <c r="G5" i="9" s="1"/>
  <c r="H6" i="9"/>
  <c r="J6" i="9" s="1"/>
  <c r="E6" i="9" l="1"/>
  <c r="G6" i="9" s="1"/>
  <c r="E7" i="9"/>
  <c r="G7" i="9" s="1"/>
  <c r="H8" i="9"/>
  <c r="J8" i="9" s="1"/>
  <c r="E8" i="9" l="1"/>
  <c r="G8" i="9" s="1"/>
  <c r="H9" i="9"/>
  <c r="J9" i="9" s="1"/>
  <c r="E9" i="9" l="1"/>
  <c r="G9" i="9" s="1"/>
  <c r="J2" i="9"/>
  <c r="J45" i="9"/>
  <c r="K7" i="3"/>
  <c r="I7" i="3" s="1"/>
  <c r="F7" i="3" l="1"/>
  <c r="F10" i="3"/>
  <c r="K10" i="3"/>
  <c r="I10" i="3"/>
  <c r="I2" i="3"/>
  <c r="K2" i="3"/>
  <c r="F2" i="3"/>
  <c r="I15" i="3"/>
  <c r="K15" i="3"/>
  <c r="F15" i="3"/>
  <c r="F20" i="3"/>
  <c r="K20" i="3"/>
  <c r="I20" i="3"/>
</calcChain>
</file>

<file path=xl/sharedStrings.xml><?xml version="1.0" encoding="utf-8"?>
<sst xmlns="http://schemas.openxmlformats.org/spreadsheetml/2006/main" count="53" uniqueCount="32">
  <si>
    <t>Description</t>
  </si>
  <si>
    <t>Unité</t>
  </si>
  <si>
    <t>Numero</t>
  </si>
  <si>
    <t>Quantité</t>
  </si>
  <si>
    <t>Cout unitaire</t>
  </si>
  <si>
    <t>Cout total</t>
  </si>
  <si>
    <t>Type</t>
  </si>
  <si>
    <t>Nb.Jour</t>
  </si>
  <si>
    <t>Cout journalier</t>
  </si>
  <si>
    <t>Production journalière</t>
  </si>
  <si>
    <t>Équipe affectée</t>
  </si>
  <si>
    <t>Cout matériaux</t>
  </si>
  <si>
    <t>Cout unitaire main-d'oeuvre</t>
  </si>
  <si>
    <t>Cout unitaire matériaux</t>
  </si>
  <si>
    <t xml:space="preserve">Matériaux </t>
  </si>
  <si>
    <t>#Initial</t>
  </si>
  <si>
    <t>Cout total matériaux</t>
  </si>
  <si>
    <t>Cout total main d'oeuvre</t>
  </si>
  <si>
    <t>Matériaux</t>
  </si>
  <si>
    <t>Durée</t>
  </si>
  <si>
    <t>Sommaire des quantités de matériaux</t>
  </si>
  <si>
    <t>Unité2</t>
  </si>
  <si>
    <t>Total</t>
  </si>
  <si>
    <t>asa</t>
  </si>
  <si>
    <t>sasa</t>
  </si>
  <si>
    <t>d</t>
  </si>
  <si>
    <t>f</t>
  </si>
  <si>
    <t>sas</t>
  </si>
  <si>
    <t>a</t>
  </si>
  <si>
    <t>ss</t>
  </si>
  <si>
    <t>ass</t>
  </si>
  <si>
    <t>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</si>
</sst>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#,##0.00\ &quot;$&quot;"/>
    <numFmt numFmtId="166" formatCode="0.00&quot; J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u/>
      <sz val="11"/>
      <color rgb="FF000000"/>
      <name val="Calibri"/>
      <family val="2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darkDown"/>
    </fill>
    <fill>
      <patternFill patternType="lightDown">
        <bgColor theme="0"/>
      </patternFill>
    </fill>
    <fill>
      <patternFill patternType="solid">
        <fgColor theme="8"/>
        <bgColor theme="8"/>
      </patternFill>
    </fill>
    <fill>
      <patternFill patternType="solid">
        <fgColor theme="4"/>
        <bgColor theme="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39997558519241921"/>
        <bgColor indexed="64"/>
      </patternFill>
    </fill>
  </fills>
  <borders count="57">
    <border>
      <left/>
      <right/>
      <top/>
      <bottom/>
      <diagonal/>
    </border>
    <border>
      <left style="hair">
        <color auto="1"/>
      </left>
      <right/>
      <top/>
      <bottom/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 style="double">
        <color auto="1"/>
      </bottom>
      <diagonal/>
    </border>
    <border>
      <left style="thin">
        <color auto="1"/>
      </left>
      <right style="hair">
        <color auto="1"/>
      </right>
      <top/>
      <bottom style="double">
        <color auto="1"/>
      </bottom>
      <diagonal/>
    </border>
    <border>
      <left style="thin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medium">
        <color auto="1"/>
      </top>
      <bottom style="double">
        <color auto="1"/>
      </bottom>
      <diagonal/>
    </border>
    <border>
      <left/>
      <right style="hair">
        <color auto="1"/>
      </right>
      <top/>
      <bottom style="double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double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theme="8"/>
      </right>
      <top style="thin">
        <color theme="8"/>
      </top>
      <bottom/>
      <diagonal/>
    </border>
    <border>
      <left style="thin">
        <color auto="1"/>
      </left>
      <right/>
      <top style="thin">
        <color theme="4" tint="0.39997558519241921"/>
      </top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 style="thin">
        <color auto="1"/>
      </left>
      <right/>
      <top style="thin">
        <color theme="8"/>
      </top>
      <bottom/>
      <diagonal/>
    </border>
    <border>
      <left style="thin">
        <color auto="1"/>
      </left>
      <right/>
      <top style="double">
        <color indexed="64"/>
      </top>
      <bottom style="hair">
        <color auto="1"/>
      </bottom>
      <diagonal/>
    </border>
    <border>
      <left style="thin">
        <color indexed="64"/>
      </left>
      <right style="medium">
        <color auto="1"/>
      </right>
      <top style="double">
        <color indexed="64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/>
      <diagonal/>
    </border>
    <border>
      <left style="medium">
        <color auto="1"/>
      </left>
      <right/>
      <top style="double">
        <color indexed="64"/>
      </top>
      <bottom/>
      <diagonal/>
    </border>
    <border>
      <left style="medium">
        <color auto="1"/>
      </left>
      <right/>
      <top style="thin">
        <color theme="8"/>
      </top>
      <bottom/>
      <diagonal/>
    </border>
    <border>
      <left style="medium">
        <color auto="1"/>
      </left>
      <right/>
      <top style="double">
        <color indexed="64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thin">
        <color theme="4" tint="0.3999755851924192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</borders>
  <cellStyleXfs count="2">
    <xf numFmtId="0" fontId="0" fillId="0" borderId="0"/>
    <xf numFmtId="0" fontId="5" fillId="0" borderId="0"/>
  </cellStyleXfs>
  <cellXfs count="156">
    <xf numFmtId="0" fontId="0" fillId="0" borderId="0" xfId="0"/>
    <xf numFmtId="165" fontId="0" fillId="0" borderId="0" xfId="0" applyNumberFormat="1"/>
    <xf numFmtId="0" fontId="0" fillId="0" borderId="4" xfId="0" applyBorder="1"/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13" xfId="0" applyFont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2" fontId="0" fillId="0" borderId="8" xfId="0" applyNumberFormat="1" applyBorder="1" applyAlignment="1">
      <alignment horizontal="center"/>
    </xf>
    <xf numFmtId="2" fontId="0" fillId="0" borderId="9" xfId="0" applyNumberFormat="1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right"/>
    </xf>
    <xf numFmtId="0" fontId="0" fillId="0" borderId="0" xfId="0"/>
    <xf numFmtId="0" fontId="1" fillId="0" borderId="14" xfId="0" applyFont="1" applyBorder="1" applyAlignment="1">
      <alignment horizontal="center"/>
    </xf>
    <xf numFmtId="165" fontId="0" fillId="0" borderId="16" xfId="0" applyNumberFormat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2" fontId="0" fillId="0" borderId="18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9" xfId="0" applyNumberFormat="1" applyBorder="1" applyAlignment="1">
      <alignment horizontal="center"/>
    </xf>
    <xf numFmtId="165" fontId="0" fillId="0" borderId="20" xfId="0" applyNumberFormat="1" applyBorder="1" applyAlignment="1">
      <alignment horizontal="center"/>
    </xf>
    <xf numFmtId="0" fontId="2" fillId="6" borderId="25" xfId="0" applyFont="1" applyFill="1" applyBorder="1" applyAlignment="1">
      <alignment horizontal="center" vertical="center" wrapText="1"/>
    </xf>
    <xf numFmtId="0" fontId="2" fillId="6" borderId="26" xfId="0" applyFont="1" applyFill="1" applyBorder="1" applyAlignment="1">
      <alignment horizontal="center" vertical="center" wrapText="1"/>
    </xf>
    <xf numFmtId="0" fontId="2" fillId="6" borderId="23" xfId="0" applyFont="1" applyFill="1" applyBorder="1" applyAlignment="1">
      <alignment horizontal="center" vertical="center" wrapText="1"/>
    </xf>
    <xf numFmtId="165" fontId="0" fillId="0" borderId="3" xfId="0" applyNumberFormat="1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 wrapText="1"/>
    </xf>
    <xf numFmtId="165" fontId="0" fillId="0" borderId="3" xfId="0" applyNumberFormat="1" applyFont="1" applyBorder="1" applyAlignment="1">
      <alignment horizontal="center"/>
    </xf>
    <xf numFmtId="49" fontId="0" fillId="0" borderId="0" xfId="0" applyNumberFormat="1"/>
    <xf numFmtId="0" fontId="0" fillId="0" borderId="0" xfId="0" applyNumberFormat="1"/>
    <xf numFmtId="0" fontId="0" fillId="3" borderId="3" xfId="0" applyFont="1" applyFill="1" applyBorder="1" applyAlignment="1" applyProtection="1">
      <alignment horizontal="center"/>
      <protection locked="0"/>
    </xf>
    <xf numFmtId="0" fontId="0" fillId="3" borderId="3" xfId="0" applyFont="1" applyFill="1" applyBorder="1" applyAlignment="1" applyProtection="1">
      <alignment horizontal="center" vertical="center"/>
      <protection locked="0"/>
    </xf>
    <xf numFmtId="0" fontId="0" fillId="2" borderId="3" xfId="0" applyFont="1" applyFill="1" applyBorder="1" applyAlignment="1" applyProtection="1">
      <alignment horizontal="center" vertical="center" wrapText="1"/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1" fillId="0" borderId="27" xfId="0" applyFont="1" applyBorder="1" applyAlignment="1">
      <alignment horizontal="center"/>
    </xf>
    <xf numFmtId="0" fontId="1" fillId="4" borderId="27" xfId="0" applyFont="1" applyFill="1" applyBorder="1" applyAlignment="1">
      <alignment horizontal="center" wrapText="1"/>
    </xf>
    <xf numFmtId="165" fontId="1" fillId="0" borderId="27" xfId="0" applyNumberFormat="1" applyFont="1" applyBorder="1" applyAlignment="1">
      <alignment horizontal="center"/>
    </xf>
    <xf numFmtId="2" fontId="1" fillId="0" borderId="27" xfId="0" applyNumberFormat="1" applyFont="1" applyBorder="1" applyAlignment="1">
      <alignment horizontal="center"/>
    </xf>
    <xf numFmtId="4" fontId="1" fillId="0" borderId="27" xfId="0" applyNumberFormat="1" applyFont="1" applyBorder="1" applyAlignment="1">
      <alignment horizontal="center"/>
    </xf>
    <xf numFmtId="165" fontId="1" fillId="0" borderId="28" xfId="0" applyNumberFormat="1" applyFont="1" applyBorder="1" applyAlignment="1">
      <alignment horizontal="center"/>
    </xf>
    <xf numFmtId="0" fontId="0" fillId="3" borderId="2" xfId="0" applyFont="1" applyFill="1" applyBorder="1" applyAlignment="1" applyProtection="1">
      <alignment horizontal="center" vertical="center" wrapText="1"/>
      <protection locked="0"/>
    </xf>
    <xf numFmtId="0" fontId="0" fillId="2" borderId="2" xfId="0" applyFont="1" applyFill="1" applyBorder="1" applyAlignment="1" applyProtection="1">
      <alignment horizontal="center" vertical="center" wrapText="1"/>
      <protection locked="0"/>
    </xf>
    <xf numFmtId="165" fontId="0" fillId="0" borderId="2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 wrapText="1"/>
    </xf>
    <xf numFmtId="4" fontId="0" fillId="0" borderId="2" xfId="0" applyNumberFormat="1" applyFont="1" applyBorder="1" applyAlignment="1">
      <alignment horizontal="center" vertical="center"/>
    </xf>
    <xf numFmtId="165" fontId="0" fillId="0" borderId="29" xfId="0" applyNumberFormat="1" applyFont="1" applyBorder="1" applyAlignment="1">
      <alignment horizontal="center" vertical="center"/>
    </xf>
    <xf numFmtId="0" fontId="0" fillId="3" borderId="2" xfId="0" applyFont="1" applyFill="1" applyBorder="1" applyAlignment="1" applyProtection="1">
      <alignment horizontal="center"/>
      <protection locked="0"/>
    </xf>
    <xf numFmtId="0" fontId="0" fillId="3" borderId="2" xfId="0" applyFont="1" applyFill="1" applyBorder="1" applyAlignment="1" applyProtection="1">
      <alignment horizontal="center" vertical="center"/>
      <protection locked="0"/>
    </xf>
    <xf numFmtId="4" fontId="0" fillId="0" borderId="3" xfId="0" applyNumberFormat="1" applyFont="1" applyBorder="1" applyAlignment="1">
      <alignment horizontal="center" vertical="center"/>
    </xf>
    <xf numFmtId="165" fontId="0" fillId="0" borderId="30" xfId="0" applyNumberFormat="1" applyFont="1" applyBorder="1" applyAlignment="1">
      <alignment horizontal="center" vertical="center"/>
    </xf>
    <xf numFmtId="49" fontId="1" fillId="3" borderId="31" xfId="0" applyNumberFormat="1" applyFont="1" applyFill="1" applyBorder="1" applyAlignment="1" applyProtection="1">
      <alignment horizontal="center" vertical="top"/>
      <protection locked="0"/>
    </xf>
    <xf numFmtId="49" fontId="1" fillId="0" borderId="32" xfId="0" applyNumberFormat="1" applyFont="1" applyFill="1" applyBorder="1" applyAlignment="1" applyProtection="1">
      <alignment horizontal="center" vertical="top"/>
      <protection locked="0"/>
    </xf>
    <xf numFmtId="49" fontId="1" fillId="3" borderId="33" xfId="0" applyNumberFormat="1" applyFont="1" applyFill="1" applyBorder="1" applyAlignment="1" applyProtection="1">
      <alignment horizontal="center" vertical="top"/>
      <protection locked="0"/>
    </xf>
    <xf numFmtId="0" fontId="1" fillId="0" borderId="27" xfId="0" applyFont="1" applyBorder="1" applyAlignment="1">
      <alignment horizontal="center" vertical="top"/>
    </xf>
    <xf numFmtId="0" fontId="1" fillId="0" borderId="27" xfId="0" applyFont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 wrapText="1"/>
    </xf>
    <xf numFmtId="49" fontId="1" fillId="0" borderId="34" xfId="0" applyNumberFormat="1" applyFont="1" applyFill="1" applyBorder="1" applyAlignment="1" applyProtection="1">
      <alignment horizontal="center" vertical="top"/>
      <protection locked="0"/>
    </xf>
    <xf numFmtId="0" fontId="0" fillId="0" borderId="2" xfId="0" applyFont="1" applyBorder="1" applyAlignment="1">
      <alignment horizontal="center" vertical="center"/>
    </xf>
    <xf numFmtId="165" fontId="0" fillId="0" borderId="2" xfId="0" applyNumberFormat="1" applyFont="1" applyBorder="1" applyAlignment="1">
      <alignment horizontal="center"/>
    </xf>
    <xf numFmtId="165" fontId="0" fillId="0" borderId="29" xfId="0" applyNumberFormat="1" applyFont="1" applyBorder="1" applyAlignment="1">
      <alignment horizontal="center"/>
    </xf>
    <xf numFmtId="49" fontId="1" fillId="0" borderId="35" xfId="0" applyNumberFormat="1" applyFont="1" applyFill="1" applyBorder="1" applyAlignment="1" applyProtection="1">
      <alignment horizontal="center" vertical="top"/>
      <protection locked="0"/>
    </xf>
    <xf numFmtId="0" fontId="0" fillId="0" borderId="3" xfId="0" applyFont="1" applyBorder="1" applyAlignment="1">
      <alignment horizontal="center" vertical="center"/>
    </xf>
    <xf numFmtId="165" fontId="0" fillId="0" borderId="30" xfId="0" applyNumberFormat="1" applyFont="1" applyBorder="1" applyAlignment="1">
      <alignment horizontal="center"/>
    </xf>
    <xf numFmtId="0" fontId="2" fillId="7" borderId="36" xfId="0" applyFont="1" applyFill="1" applyBorder="1" applyAlignment="1">
      <alignment horizontal="center" vertical="center" wrapText="1"/>
    </xf>
    <xf numFmtId="0" fontId="2" fillId="7" borderId="22" xfId="0" applyFont="1" applyFill="1" applyBorder="1" applyAlignment="1">
      <alignment horizontal="center" vertical="center" wrapText="1"/>
    </xf>
    <xf numFmtId="166" fontId="0" fillId="0" borderId="37" xfId="0" applyNumberFormat="1" applyFont="1" applyFill="1" applyBorder="1" applyAlignment="1">
      <alignment horizontal="center" vertical="center"/>
    </xf>
    <xf numFmtId="166" fontId="3" fillId="9" borderId="38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 applyProtection="1">
      <alignment horizontal="center" vertical="top" wrapText="1"/>
      <protection locked="0"/>
    </xf>
    <xf numFmtId="0" fontId="1" fillId="3" borderId="3" xfId="0" applyFont="1" applyFill="1" applyBorder="1" applyAlignment="1" applyProtection="1">
      <alignment horizontal="center" vertical="top" wrapText="1"/>
      <protection locked="0"/>
    </xf>
    <xf numFmtId="0" fontId="0" fillId="0" borderId="5" xfId="0" applyBorder="1"/>
    <xf numFmtId="0" fontId="0" fillId="3" borderId="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3" xfId="0" applyNumberFormat="1" applyFont="1" applyFill="1" applyBorder="1" applyAlignment="1" applyProtection="1">
      <alignment horizontal="center" vertical="center"/>
      <protection locked="0"/>
    </xf>
    <xf numFmtId="0" fontId="0" fillId="3" borderId="3" xfId="0" applyFont="1" applyFill="1" applyBorder="1" applyAlignment="1" applyProtection="1">
      <alignment horizontal="center" vertical="center" wrapText="1"/>
      <protection locked="0"/>
    </xf>
    <xf numFmtId="165" fontId="0" fillId="0" borderId="2" xfId="0" applyNumberFormat="1" applyFont="1" applyBorder="1" applyAlignment="1">
      <alignment horizontal="center" vertical="center"/>
    </xf>
    <xf numFmtId="4" fontId="1" fillId="0" borderId="27" xfId="0" applyNumberFormat="1" applyFont="1" applyBorder="1" applyAlignment="1">
      <alignment horizontal="center"/>
    </xf>
    <xf numFmtId="165" fontId="0" fillId="0" borderId="30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 wrapText="1"/>
    </xf>
    <xf numFmtId="4" fontId="0" fillId="0" borderId="2" xfId="0" applyNumberFormat="1" applyFont="1" applyBorder="1" applyAlignment="1">
      <alignment horizontal="center" vertical="center"/>
    </xf>
    <xf numFmtId="165" fontId="0" fillId="0" borderId="29" xfId="0" applyNumberFormat="1" applyFont="1" applyBorder="1" applyAlignment="1">
      <alignment horizontal="center" vertical="center"/>
    </xf>
    <xf numFmtId="49" fontId="1" fillId="0" borderId="32" xfId="0" applyNumberFormat="1" applyFont="1" applyFill="1" applyBorder="1" applyAlignment="1" applyProtection="1">
      <alignment horizontal="center" vertical="top"/>
      <protection locked="0"/>
    </xf>
    <xf numFmtId="0" fontId="0" fillId="3" borderId="3" xfId="0" applyFont="1" applyFill="1" applyBorder="1" applyAlignment="1" applyProtection="1">
      <alignment horizontal="center"/>
      <protection locked="0"/>
    </xf>
    <xf numFmtId="0" fontId="0" fillId="3" borderId="2" xfId="0" applyFont="1" applyFill="1" applyBorder="1" applyAlignment="1" applyProtection="1">
      <alignment horizontal="center" vertical="center" wrapText="1"/>
      <protection locked="0"/>
    </xf>
    <xf numFmtId="0" fontId="0" fillId="3" borderId="3" xfId="0" applyFont="1" applyFill="1" applyBorder="1" applyAlignment="1" applyProtection="1">
      <alignment horizontal="center" vertical="center"/>
      <protection locked="0"/>
    </xf>
    <xf numFmtId="0" fontId="0" fillId="0" borderId="0" xfId="0"/>
    <xf numFmtId="0" fontId="0" fillId="3" borderId="2" xfId="0" applyFont="1" applyFill="1" applyBorder="1" applyAlignment="1" applyProtection="1">
      <alignment horizontal="center" vertical="center"/>
      <protection locked="0"/>
    </xf>
    <xf numFmtId="165" fontId="0" fillId="0" borderId="24" xfId="0" applyNumberFormat="1" applyFont="1" applyFill="1" applyBorder="1" applyAlignment="1">
      <alignment horizontal="center" vertical="center"/>
    </xf>
    <xf numFmtId="49" fontId="0" fillId="3" borderId="3" xfId="0" applyNumberFormat="1" applyFont="1" applyFill="1" applyBorder="1" applyAlignment="1" applyProtection="1">
      <alignment horizontal="center" vertical="center"/>
      <protection locked="0"/>
    </xf>
    <xf numFmtId="0" fontId="2" fillId="7" borderId="21" xfId="0" applyFont="1" applyFill="1" applyBorder="1" applyAlignment="1">
      <alignment horizontal="center" vertical="center" wrapText="1"/>
    </xf>
    <xf numFmtId="166" fontId="0" fillId="0" borderId="0" xfId="0" applyNumberFormat="1" applyFont="1" applyFill="1" applyBorder="1" applyAlignment="1">
      <alignment horizontal="center" vertical="center"/>
    </xf>
    <xf numFmtId="49" fontId="0" fillId="3" borderId="41" xfId="0" applyNumberFormat="1" applyFont="1" applyFill="1" applyBorder="1" applyAlignment="1" applyProtection="1">
      <alignment horizontal="center" vertical="center"/>
      <protection locked="0"/>
    </xf>
    <xf numFmtId="0" fontId="0" fillId="3" borderId="4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41" xfId="0" applyNumberFormat="1" applyFont="1" applyFill="1" applyBorder="1" applyAlignment="1" applyProtection="1">
      <alignment horizontal="center" vertical="center"/>
      <protection locked="0"/>
    </xf>
    <xf numFmtId="165" fontId="0" fillId="0" borderId="41" xfId="0" applyNumberFormat="1" applyFont="1" applyFill="1" applyBorder="1" applyAlignment="1">
      <alignment horizontal="center" vertical="center"/>
    </xf>
    <xf numFmtId="166" fontId="0" fillId="0" borderId="49" xfId="0" applyNumberFormat="1" applyFont="1" applyFill="1" applyBorder="1" applyAlignment="1">
      <alignment horizontal="center" vertical="center"/>
    </xf>
    <xf numFmtId="165" fontId="1" fillId="8" borderId="51" xfId="0" applyNumberFormat="1" applyFont="1" applyFill="1" applyBorder="1" applyAlignment="1" applyProtection="1">
      <alignment horizontal="center" vertical="center"/>
      <protection locked="0"/>
    </xf>
    <xf numFmtId="165" fontId="1" fillId="8" borderId="5" xfId="0" applyNumberFormat="1" applyFont="1" applyFill="1" applyBorder="1" applyAlignment="1" applyProtection="1">
      <alignment horizontal="center" vertical="center"/>
      <protection locked="0"/>
    </xf>
    <xf numFmtId="49" fontId="0" fillId="8" borderId="0" xfId="0" applyNumberFormat="1" applyFont="1" applyFill="1" applyBorder="1" applyAlignment="1">
      <alignment vertical="center"/>
    </xf>
    <xf numFmtId="49" fontId="1" fillId="10" borderId="48" xfId="0" applyNumberFormat="1" applyFont="1" applyFill="1" applyBorder="1" applyAlignment="1" applyProtection="1">
      <alignment vertical="center"/>
    </xf>
    <xf numFmtId="0" fontId="3" fillId="9" borderId="52" xfId="0" applyFont="1" applyFill="1" applyBorder="1" applyAlignment="1">
      <alignment horizontal="center"/>
    </xf>
    <xf numFmtId="165" fontId="3" fillId="9" borderId="52" xfId="0" applyNumberFormat="1" applyFont="1" applyFill="1" applyBorder="1" applyAlignment="1">
      <alignment horizontal="center" vertical="center"/>
    </xf>
    <xf numFmtId="49" fontId="1" fillId="9" borderId="45" xfId="0" applyNumberFormat="1" applyFont="1" applyFill="1" applyBorder="1" applyAlignment="1" applyProtection="1">
      <alignment horizontal="center" vertical="center"/>
    </xf>
    <xf numFmtId="49" fontId="1" fillId="9" borderId="46" xfId="0" applyNumberFormat="1" applyFont="1" applyFill="1" applyBorder="1" applyAlignment="1" applyProtection="1">
      <alignment horizontal="center" vertical="center"/>
    </xf>
    <xf numFmtId="49" fontId="1" fillId="9" borderId="40" xfId="0" applyNumberFormat="1" applyFont="1" applyFill="1" applyBorder="1" applyAlignment="1" applyProtection="1">
      <alignment horizontal="center" vertical="center"/>
    </xf>
    <xf numFmtId="0" fontId="4" fillId="9" borderId="47" xfId="0" applyFont="1" applyFill="1" applyBorder="1" applyAlignment="1">
      <alignment horizontal="center"/>
    </xf>
    <xf numFmtId="0" fontId="0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NumberFormat="1" applyFont="1" applyFill="1" applyBorder="1" applyAlignment="1" applyProtection="1">
      <alignment horizontal="center" vertical="center"/>
      <protection locked="0"/>
    </xf>
    <xf numFmtId="0" fontId="0" fillId="3" borderId="43" xfId="0" applyNumberFormat="1" applyFont="1" applyFill="1" applyBorder="1" applyAlignment="1" applyProtection="1">
      <alignment horizontal="center" vertical="center"/>
      <protection locked="0"/>
    </xf>
    <xf numFmtId="49" fontId="1" fillId="10" borderId="21" xfId="0" applyNumberFormat="1" applyFont="1" applyFill="1" applyBorder="1" applyAlignment="1" applyProtection="1">
      <alignment vertical="center"/>
    </xf>
    <xf numFmtId="49" fontId="0" fillId="8" borderId="4" xfId="0" applyNumberFormat="1" applyFont="1" applyFill="1" applyBorder="1" applyAlignment="1">
      <alignment vertical="center"/>
    </xf>
    <xf numFmtId="165" fontId="0" fillId="0" borderId="2" xfId="0" applyNumberFormat="1" applyFont="1" applyFill="1" applyBorder="1" applyAlignment="1">
      <alignment horizontal="center" vertical="center"/>
    </xf>
    <xf numFmtId="49" fontId="0" fillId="3" borderId="34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ont="1" applyFill="1" applyBorder="1" applyAlignment="1" applyProtection="1">
      <alignment horizontal="center" vertical="center" wrapText="1"/>
      <protection locked="0"/>
    </xf>
    <xf numFmtId="0" fontId="0" fillId="0" borderId="22" xfId="0" applyBorder="1"/>
    <xf numFmtId="0" fontId="0" fillId="0" borderId="0" xfId="0" applyNumberFormat="1" applyBorder="1"/>
    <xf numFmtId="49" fontId="0" fillId="0" borderId="49" xfId="0" applyNumberFormat="1" applyBorder="1"/>
    <xf numFmtId="0" fontId="0" fillId="0" borderId="5" xfId="0" applyNumberFormat="1" applyBorder="1"/>
    <xf numFmtId="49" fontId="0" fillId="0" borderId="51" xfId="0" applyNumberFormat="1" applyBorder="1"/>
    <xf numFmtId="165" fontId="0" fillId="0" borderId="39" xfId="0" applyNumberFormat="1" applyFont="1" applyFill="1" applyBorder="1" applyAlignment="1">
      <alignment horizontal="center" vertical="center"/>
    </xf>
    <xf numFmtId="165" fontId="0" fillId="0" borderId="54" xfId="0" applyNumberFormat="1" applyFont="1" applyFill="1" applyBorder="1" applyAlignment="1">
      <alignment horizontal="center" vertical="center"/>
    </xf>
    <xf numFmtId="165" fontId="0" fillId="0" borderId="29" xfId="0" applyNumberFormat="1" applyFont="1" applyFill="1" applyBorder="1" applyAlignment="1">
      <alignment horizontal="center" vertical="center"/>
    </xf>
    <xf numFmtId="0" fontId="0" fillId="2" borderId="2" xfId="0" applyFont="1" applyFill="1" applyBorder="1" applyAlignment="1" applyProtection="1">
      <alignment horizontal="center" vertical="center" wrapText="1"/>
      <protection locked="0"/>
    </xf>
    <xf numFmtId="0" fontId="0" fillId="2" borderId="3" xfId="0" applyFont="1" applyFill="1" applyBorder="1" applyAlignment="1" applyProtection="1">
      <alignment horizontal="center" vertical="center" wrapText="1"/>
      <protection locked="0"/>
    </xf>
    <xf numFmtId="165" fontId="0" fillId="0" borderId="2" xfId="0" applyNumberFormat="1" applyFont="1" applyBorder="1" applyAlignment="1">
      <alignment horizontal="center" vertical="center"/>
    </xf>
    <xf numFmtId="0" fontId="0" fillId="2" borderId="2" xfId="0" applyFont="1" applyFill="1" applyBorder="1" applyAlignment="1" applyProtection="1">
      <alignment horizontal="center" vertical="center" wrapText="1"/>
      <protection locked="0"/>
    </xf>
    <xf numFmtId="0" fontId="0" fillId="2" borderId="3" xfId="0" applyFont="1" applyFill="1" applyBorder="1" applyAlignment="1" applyProtection="1">
      <alignment horizontal="center" vertical="center" wrapText="1"/>
      <protection locked="0"/>
    </xf>
    <xf numFmtId="0" fontId="0" fillId="2" borderId="2" xfId="0" applyFont="1" applyFill="1" applyBorder="1" applyAlignment="1" applyProtection="1">
      <alignment horizontal="center" vertical="center" wrapText="1"/>
      <protection locked="0"/>
    </xf>
    <xf numFmtId="0" fontId="0" fillId="2" borderId="3" xfId="0" applyFont="1" applyFill="1" applyBorder="1" applyAlignment="1" applyProtection="1">
      <alignment horizontal="center" vertical="center" wrapText="1"/>
      <protection locked="0"/>
    </xf>
    <xf numFmtId="0" fontId="0" fillId="2" borderId="3" xfId="0" applyFont="1" applyFill="1" applyBorder="1" applyAlignment="1" applyProtection="1">
      <alignment horizontal="center" vertical="center" wrapText="1"/>
      <protection locked="0"/>
    </xf>
    <xf numFmtId="165" fontId="0" fillId="0" borderId="2" xfId="0" applyNumberFormat="1" applyFont="1" applyBorder="1" applyAlignment="1">
      <alignment horizontal="center" vertical="center"/>
    </xf>
    <xf numFmtId="165" fontId="0" fillId="0" borderId="3" xfId="0" applyNumberFormat="1" applyFont="1" applyBorder="1" applyAlignment="1">
      <alignment horizontal="center" vertical="center"/>
    </xf>
    <xf numFmtId="166" fontId="0" fillId="0" borderId="0" xfId="0" applyNumberFormat="1" applyAlignment="1">
      <alignment vertical="center"/>
    </xf>
    <xf numFmtId="0" fontId="0" fillId="3" borderId="39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39" xfId="0" applyNumberFormat="1" applyFont="1" applyFill="1" applyBorder="1" applyAlignment="1" applyProtection="1">
      <alignment horizontal="center" vertical="center"/>
      <protection locked="0"/>
    </xf>
    <xf numFmtId="0" fontId="0" fillId="3" borderId="55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55" xfId="0" applyNumberFormat="1" applyFont="1" applyFill="1" applyBorder="1" applyAlignment="1" applyProtection="1">
      <alignment horizontal="center" vertical="center"/>
      <protection locked="0"/>
    </xf>
    <xf numFmtId="165" fontId="0" fillId="0" borderId="55" xfId="0" applyNumberFormat="1" applyFont="1" applyFill="1" applyBorder="1" applyAlignment="1">
      <alignment horizontal="center" vertical="center"/>
    </xf>
    <xf numFmtId="49" fontId="0" fillId="3" borderId="53" xfId="0" applyNumberFormat="1" applyFont="1" applyFill="1" applyBorder="1" applyAlignment="1" applyProtection="1">
      <alignment horizontal="center" vertical="center"/>
      <protection locked="0"/>
    </xf>
    <xf numFmtId="0" fontId="0" fillId="3" borderId="56" xfId="0" applyNumberFormat="1" applyFont="1" applyFill="1" applyBorder="1" applyAlignment="1" applyProtection="1">
      <alignment horizontal="center" vertical="center"/>
      <protection locked="0"/>
    </xf>
    <xf numFmtId="49" fontId="0" fillId="3" borderId="50" xfId="0" applyNumberFormat="1" applyFont="1" applyFill="1" applyBorder="1" applyAlignment="1" applyProtection="1">
      <alignment horizontal="center" vertical="center"/>
      <protection locked="0"/>
    </xf>
    <xf numFmtId="0" fontId="0" fillId="3" borderId="44" xfId="0" applyNumberFormat="1" applyFont="1" applyFill="1" applyBorder="1" applyAlignment="1" applyProtection="1">
      <alignment horizontal="center" vertical="center"/>
      <protection locked="0"/>
    </xf>
    <xf numFmtId="165" fontId="0" fillId="0" borderId="42" xfId="0" applyNumberFormat="1" applyFont="1" applyFill="1" applyBorder="1" applyAlignment="1">
      <alignment horizontal="center" vertical="center"/>
    </xf>
    <xf numFmtId="49" fontId="1" fillId="8" borderId="21" xfId="0" applyNumberFormat="1" applyFont="1" applyFill="1" applyBorder="1" applyAlignment="1" applyProtection="1">
      <alignment horizontal="center" vertical="center"/>
    </xf>
    <xf numFmtId="49" fontId="1" fillId="8" borderId="4" xfId="0" applyNumberFormat="1" applyFont="1" applyFill="1" applyBorder="1" applyAlignment="1" applyProtection="1">
      <alignment horizontal="center" vertical="center"/>
    </xf>
    <xf numFmtId="49" fontId="1" fillId="8" borderId="47" xfId="0" applyNumberFormat="1" applyFont="1" applyFill="1" applyBorder="1" applyAlignment="1" applyProtection="1">
      <alignment vertical="center"/>
    </xf>
    <xf numFmtId="0" fontId="0" fillId="0" borderId="5" xfId="0" applyBorder="1" applyAlignment="1" applyProtection="1">
      <alignment vertical="center"/>
    </xf>
    <xf numFmtId="49" fontId="1" fillId="8" borderId="0" xfId="0" applyNumberFormat="1" applyFont="1" applyFill="1" applyBorder="1" applyAlignment="1" applyProtection="1">
      <alignment horizontal="center" vertical="center"/>
      <protection locked="0"/>
    </xf>
    <xf numFmtId="165" fontId="1" fillId="8" borderId="0" xfId="0" applyNumberFormat="1" applyFont="1" applyFill="1" applyBorder="1" applyAlignment="1" applyProtection="1">
      <alignment horizontal="center" vertical="center"/>
    </xf>
    <xf numFmtId="165" fontId="1" fillId="8" borderId="49" xfId="0" applyNumberFormat="1" applyFont="1" applyFill="1" applyBorder="1" applyAlignment="1" applyProtection="1">
      <alignment horizontal="center" vertical="center"/>
    </xf>
    <xf numFmtId="49" fontId="1" fillId="8" borderId="4" xfId="0" applyNumberFormat="1" applyFont="1" applyFill="1" applyBorder="1" applyAlignment="1" applyProtection="1">
      <alignment horizontal="center" vertical="center"/>
      <protection locked="0"/>
    </xf>
    <xf numFmtId="165" fontId="1" fillId="8" borderId="4" xfId="0" applyNumberFormat="1" applyFont="1" applyFill="1" applyBorder="1" applyAlignment="1" applyProtection="1">
      <alignment horizontal="center" vertical="center"/>
    </xf>
    <xf numFmtId="165" fontId="1" fillId="8" borderId="22" xfId="0" applyNumberFormat="1" applyFont="1" applyFill="1" applyBorder="1" applyAlignment="1" applyProtection="1">
      <alignment horizontal="center" vertical="center"/>
    </xf>
    <xf numFmtId="0" fontId="1" fillId="0" borderId="2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2" xfId="0" applyFont="1" applyBorder="1" applyAlignment="1">
      <alignment horizontal="center"/>
    </xf>
  </cellXfs>
  <cellStyles count="2">
    <cellStyle name="Normal" xfId="0" builtinId="0"/>
    <cellStyle name="Normal 2" xfId="1"/>
  </cellStyles>
  <dxfs count="19"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65" formatCode="#,##0.00\ &quot;$&quot;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numFmt numFmtId="165" formatCode="#,##0.00\ &quot;$&quot;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/>
        <top/>
        <bottom style="hair">
          <color auto="1"/>
        </bottom>
        <vertical/>
        <horizontal/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hair">
          <color auto="1"/>
        </right>
        <top/>
        <bottom style="hair">
          <color auto="1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/>
        <top/>
        <bottom style="hair">
          <color auto="1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 outline="0">
        <bottom style="double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D8E4BC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123825</xdr:colOff>
          <xdr:row>0</xdr:row>
          <xdr:rowOff>57150</xdr:rowOff>
        </xdr:from>
        <xdr:to>
          <xdr:col>17</xdr:col>
          <xdr:colOff>104775</xdr:colOff>
          <xdr:row>0</xdr:row>
          <xdr:rowOff>457200</xdr:rowOff>
        </xdr:to>
        <xdr:sp macro="" textlink="">
          <xdr:nvSpPr>
            <xdr:cNvPr id="17418" name="Button 10" hidden="1">
              <a:extLst>
                <a:ext uri="{63B3BB69-23CF-44E3-9099-C40C66FF867C}">
                  <a14:compatExt spid="_x0000_s174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sng" strike="noStrike" baseline="0">
                  <a:solidFill>
                    <a:srgbClr val="000000"/>
                  </a:solidFill>
                  <a:latin typeface="Calibri"/>
                </a:rPr>
                <a:t>INSÉRER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85725</xdr:colOff>
          <xdr:row>0</xdr:row>
          <xdr:rowOff>47625</xdr:rowOff>
        </xdr:from>
        <xdr:to>
          <xdr:col>19</xdr:col>
          <xdr:colOff>76200</xdr:colOff>
          <xdr:row>0</xdr:row>
          <xdr:rowOff>438150</xdr:rowOff>
        </xdr:to>
        <xdr:sp macro="" textlink="">
          <xdr:nvSpPr>
            <xdr:cNvPr id="17419" name="Button 11" hidden="1">
              <a:extLst>
                <a:ext uri="{63B3BB69-23CF-44E3-9099-C40C66FF867C}">
                  <a14:compatExt spid="_x0000_s174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21</xdr:col>
          <xdr:colOff>333375</xdr:colOff>
          <xdr:row>0</xdr:row>
          <xdr:rowOff>428625</xdr:rowOff>
        </xdr:to>
        <xdr:sp macro="" textlink="">
          <xdr:nvSpPr>
            <xdr:cNvPr id="17496" name="Button 88" hidden="1">
              <a:extLst>
                <a:ext uri="{63B3BB69-23CF-44E3-9099-C40C66FF867C}">
                  <a14:compatExt spid="_x0000_s174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INSERER BORDEREAU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123825</xdr:colOff>
          <xdr:row>0</xdr:row>
          <xdr:rowOff>57150</xdr:rowOff>
        </xdr:from>
        <xdr:to>
          <xdr:col>13</xdr:col>
          <xdr:colOff>104775</xdr:colOff>
          <xdr:row>0</xdr:row>
          <xdr:rowOff>457200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sng" strike="noStrike" baseline="0">
                  <a:solidFill>
                    <a:srgbClr val="000000"/>
                  </a:solidFill>
                  <a:latin typeface="Calibri"/>
                </a:rPr>
                <a:t>INSÉRER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123825</xdr:colOff>
          <xdr:row>0</xdr:row>
          <xdr:rowOff>514350</xdr:rowOff>
        </xdr:from>
        <xdr:to>
          <xdr:col>13</xdr:col>
          <xdr:colOff>47625</xdr:colOff>
          <xdr:row>0</xdr:row>
          <xdr:rowOff>904875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180975</xdr:colOff>
          <xdr:row>0</xdr:row>
          <xdr:rowOff>66675</xdr:rowOff>
        </xdr:from>
        <xdr:to>
          <xdr:col>15</xdr:col>
          <xdr:colOff>133350</xdr:colOff>
          <xdr:row>0</xdr:row>
          <xdr:rowOff>447675</xdr:rowOff>
        </xdr:to>
        <xdr:sp macro="" textlink="">
          <xdr:nvSpPr>
            <xdr:cNvPr id="14346" name="Button 10" hidden="1">
              <a:extLst>
                <a:ext uri="{63B3BB69-23CF-44E3-9099-C40C66FF867C}">
                  <a14:compatExt spid="_x0000_s143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Ajouter article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0</xdr:row>
          <xdr:rowOff>76200</xdr:rowOff>
        </xdr:from>
        <xdr:to>
          <xdr:col>11</xdr:col>
          <xdr:colOff>742950</xdr:colOff>
          <xdr:row>0</xdr:row>
          <xdr:rowOff>371475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sng" strike="noStrike" baseline="0">
                  <a:solidFill>
                    <a:srgbClr val="000000"/>
                  </a:solidFill>
                  <a:latin typeface="Calibri"/>
                </a:rPr>
                <a:t>INSÉRER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133350</xdr:colOff>
          <xdr:row>0</xdr:row>
          <xdr:rowOff>438150</xdr:rowOff>
        </xdr:from>
        <xdr:to>
          <xdr:col>12</xdr:col>
          <xdr:colOff>571500</xdr:colOff>
          <xdr:row>0</xdr:row>
          <xdr:rowOff>828675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752475</xdr:colOff>
          <xdr:row>0</xdr:row>
          <xdr:rowOff>66675</xdr:rowOff>
        </xdr:from>
        <xdr:to>
          <xdr:col>13</xdr:col>
          <xdr:colOff>419100</xdr:colOff>
          <xdr:row>0</xdr:row>
          <xdr:rowOff>809625</xdr:rowOff>
        </xdr:to>
        <xdr:sp macro="" textlink="">
          <xdr:nvSpPr>
            <xdr:cNvPr id="18436" name="Button 4" hidden="1">
              <a:extLst>
                <a:ext uri="{63B3BB69-23CF-44E3-9099-C40C66FF867C}">
                  <a14:compatExt spid="_x0000_s184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Insérer article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9" name="Tableau9" displayName="Tableau9" ref="A2:F18" totalsRowShown="0" headerRowDxfId="10" headerRowBorderDxfId="9" tableBorderDxfId="8">
  <autoFilter ref="A2:F18"/>
  <tableColumns count="6">
    <tableColumn id="1" name="Type" dataDxfId="7"/>
    <tableColumn id="2" name="Matériaux" dataDxfId="6"/>
    <tableColumn id="3" name="Quantité" dataDxfId="5">
      <calculatedColumnFormula>IFERROR(SUMIF('Bordereau Matériaux_Global'!F:F,'Sommaire quantité'!B3,'Bordereau Matériaux_Global'!C:C),"")</calculatedColumnFormula>
    </tableColumn>
    <tableColumn id="4" name="Unité" dataDxfId="4">
      <calculatedColumnFormula>IFERROR(VLOOKUP(B3,#REF!,3,FALSE),"")</calculatedColumnFormula>
    </tableColumn>
    <tableColumn id="5" name="Cout unitaire" dataDxfId="3">
      <calculatedColumnFormula>IFERROR(VLOOKUP(B3,#REF!,2,FALSE),"")</calculatedColumnFormula>
    </tableColumn>
    <tableColumn id="6" name="Cout total" dataDxfId="2">
      <calculatedColumnFormula>IFERROR(E3*C3,"")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6"/>
    <pageSetUpPr fitToPage="1"/>
  </sheetPr>
  <dimension ref="A1:T827"/>
  <sheetViews>
    <sheetView showZeros="0" view="pageBreakPreview" zoomScaleNormal="100" zoomScaleSheetLayoutView="100" workbookViewId="0">
      <pane ySplit="1" topLeftCell="A2" activePane="bottomLeft" state="frozen"/>
      <selection activeCell="G39" activeCellId="1" sqref="J11 G39"/>
      <selection pane="bottomLeft" activeCell="S37" sqref="S37"/>
    </sheetView>
  </sheetViews>
  <sheetFormatPr baseColWidth="10" defaultRowHeight="15" x14ac:dyDescent="0.25"/>
  <cols>
    <col min="1" max="1" width="13.5703125" customWidth="1"/>
    <col min="2" max="2" width="46.28515625" customWidth="1"/>
    <col min="3" max="3" width="14.28515625" customWidth="1"/>
    <col min="5" max="5" width="28.7109375" hidden="1" customWidth="1"/>
    <col min="6" max="6" width="27.140625" hidden="1" customWidth="1"/>
    <col min="7" max="7" width="20.85546875" style="12" customWidth="1"/>
    <col min="8" max="9" width="20.85546875" style="12" hidden="1" customWidth="1"/>
    <col min="10" max="10" width="20.42578125" style="12" customWidth="1"/>
    <col min="11" max="11" width="11.42578125" style="12" hidden="1" customWidth="1"/>
    <col min="12" max="12" width="7.85546875" style="14" hidden="1" customWidth="1"/>
    <col min="13" max="13" width="5.7109375" style="14" hidden="1" customWidth="1"/>
    <col min="14" max="14" width="4.7109375" hidden="1" customWidth="1"/>
    <col min="15" max="15" width="14.42578125" hidden="1" customWidth="1"/>
    <col min="18" max="18" width="5.140625" customWidth="1"/>
    <col min="19" max="19" width="19.7109375" customWidth="1"/>
    <col min="20" max="20" width="3.5703125" customWidth="1"/>
  </cols>
  <sheetData>
    <row r="1" spans="1:20" ht="37.5" customHeight="1" thickBot="1" x14ac:dyDescent="0.3">
      <c r="A1" s="89" t="s">
        <v>15</v>
      </c>
      <c r="B1" s="65" t="s">
        <v>0</v>
      </c>
      <c r="C1" s="65" t="s">
        <v>3</v>
      </c>
      <c r="D1" s="65" t="s">
        <v>1</v>
      </c>
      <c r="E1" s="65" t="s">
        <v>12</v>
      </c>
      <c r="F1" s="65" t="s">
        <v>13</v>
      </c>
      <c r="G1" s="65" t="s">
        <v>4</v>
      </c>
      <c r="H1" s="65" t="s">
        <v>17</v>
      </c>
      <c r="I1" s="65" t="s">
        <v>16</v>
      </c>
      <c r="J1" s="65" t="s">
        <v>5</v>
      </c>
      <c r="K1" s="66" t="s">
        <v>19</v>
      </c>
      <c r="L1" s="2"/>
      <c r="M1" s="2"/>
      <c r="N1" s="2"/>
      <c r="O1" s="114"/>
      <c r="P1" s="14"/>
      <c r="Q1" s="14"/>
      <c r="R1" s="14"/>
      <c r="S1" s="14"/>
      <c r="T1" s="14"/>
    </row>
    <row r="2" spans="1:20" s="14" customFormat="1" x14ac:dyDescent="0.25">
      <c r="A2" s="109"/>
      <c r="B2" s="150"/>
      <c r="C2" s="150"/>
      <c r="D2" s="150"/>
      <c r="E2" s="150"/>
      <c r="F2" s="150"/>
      <c r="G2" s="150"/>
      <c r="H2" s="110"/>
      <c r="I2" s="110"/>
      <c r="J2" s="151">
        <f>SUM(J3:J12)</f>
        <v>0</v>
      </c>
      <c r="K2" s="151"/>
      <c r="L2" s="151"/>
      <c r="M2" s="151"/>
      <c r="N2" s="151"/>
      <c r="O2" s="152"/>
      <c r="Q2" s="13"/>
      <c r="R2" s="14">
        <f>VLOOKUP(MAX(N45:N887),N45:O887,2,FALSE)</f>
        <v>0</v>
      </c>
    </row>
    <row r="3" spans="1:20" s="85" customFormat="1" ht="2.4500000000000002" customHeight="1" thickBot="1" x14ac:dyDescent="0.3">
      <c r="A3" s="145"/>
      <c r="B3" s="146"/>
      <c r="C3" s="146"/>
      <c r="D3" s="146"/>
      <c r="E3" s="146"/>
      <c r="F3" s="146"/>
      <c r="G3" s="146"/>
      <c r="H3" s="146"/>
      <c r="I3" s="146"/>
      <c r="J3" s="146"/>
      <c r="K3" s="97"/>
      <c r="L3" s="97"/>
      <c r="M3" s="97"/>
      <c r="N3" s="97"/>
      <c r="O3" s="96"/>
      <c r="Q3" s="13"/>
    </row>
    <row r="4" spans="1:20" s="85" customFormat="1" x14ac:dyDescent="0.25">
      <c r="A4" s="138"/>
      <c r="B4" s="133"/>
      <c r="C4" s="134"/>
      <c r="D4" s="139"/>
      <c r="E4" s="119">
        <f>IFERROR(VLOOKUP(A4,'Bordereau main d''oeuvre'!A:K,9,FALSE),0)</f>
        <v>0</v>
      </c>
      <c r="F4" s="119">
        <f>IFERROR(VLOOKUP(A4,'Bordereau Matériaux_Global'!A:G,7,FALSE),0)</f>
        <v>0</v>
      </c>
      <c r="G4" s="119">
        <f>IFERROR(E4+F4,"")</f>
        <v>0</v>
      </c>
      <c r="H4" s="119">
        <f>IFERROR(VLOOKUP(A4,'Bordereau main d''oeuvre'!A:K,11,FALSE),0)</f>
        <v>0</v>
      </c>
      <c r="I4" s="119">
        <f>IFERROR(VLOOKUP('Bordereau Sommaire'!A4,'Bordereau Matériaux_Global'!A:I,9,FALSE),0)</f>
        <v>0</v>
      </c>
      <c r="J4" s="120">
        <f>H4+I4</f>
        <v>0</v>
      </c>
      <c r="K4" s="95" t="str">
        <f>IFERROR(VLOOKUP('Bordereau Sommaire'!$A4,'Bordereau main d''oeuvre'!A:K,10,FALSE),"")</f>
        <v/>
      </c>
      <c r="L4" s="115"/>
      <c r="M4" s="115"/>
      <c r="N4" s="115">
        <f t="shared" ref="N4:N12" si="0">COUNTIF(A$45:A$999894,"&lt;"&amp;A4)</f>
        <v>0</v>
      </c>
      <c r="O4" s="116">
        <f>A4</f>
        <v>0</v>
      </c>
    </row>
    <row r="5" spans="1:20" s="85" customFormat="1" x14ac:dyDescent="0.25">
      <c r="A5" s="112"/>
      <c r="B5" s="106"/>
      <c r="C5" s="107"/>
      <c r="D5" s="108"/>
      <c r="E5" s="111">
        <f>IFERROR(VLOOKUP(A5,'Bordereau main d''oeuvre'!A:K,9,FALSE),0)</f>
        <v>0</v>
      </c>
      <c r="F5" s="111">
        <f>IFERROR(VLOOKUP(A5,'Bordereau Matériaux_Global'!A:G,7,FALSE),0)</f>
        <v>0</v>
      </c>
      <c r="G5" s="111">
        <f>IFERROR(E5+F5,"")</f>
        <v>0</v>
      </c>
      <c r="H5" s="111">
        <f>IFERROR(VLOOKUP(A5,'Bordereau main d''oeuvre'!A:K,11,FALSE),0)</f>
        <v>0</v>
      </c>
      <c r="I5" s="111">
        <f>IFERROR(VLOOKUP('Bordereau Sommaire'!A5,'Bordereau Matériaux_Global'!A:I,9,FALSE),0)</f>
        <v>0</v>
      </c>
      <c r="J5" s="121">
        <f>H5+I5</f>
        <v>0</v>
      </c>
      <c r="K5" s="95" t="str">
        <f>IFERROR(VLOOKUP('Bordereau Sommaire'!$A5,'Bordereau main d''oeuvre'!A:K,10,FALSE),"")</f>
        <v/>
      </c>
      <c r="L5" s="115"/>
      <c r="M5" s="115"/>
      <c r="N5" s="115">
        <f t="shared" si="0"/>
        <v>0</v>
      </c>
      <c r="O5" s="116">
        <f>A5</f>
        <v>0</v>
      </c>
    </row>
    <row r="6" spans="1:20" s="85" customFormat="1" x14ac:dyDescent="0.25">
      <c r="A6" s="112"/>
      <c r="B6" s="106"/>
      <c r="C6" s="107"/>
      <c r="D6" s="108"/>
      <c r="E6" s="111">
        <f>IFERROR(VLOOKUP(A6,'Bordereau main d''oeuvre'!A:K,9,FALSE),0)</f>
        <v>0</v>
      </c>
      <c r="F6" s="111">
        <f>IFERROR(VLOOKUP(A6,'Bordereau Matériaux_Global'!A:G,7,FALSE),0)</f>
        <v>0</v>
      </c>
      <c r="G6" s="111">
        <f>IFERROR(E6+F6,"")</f>
        <v>0</v>
      </c>
      <c r="H6" s="111">
        <f>IFERROR(VLOOKUP(A6,'Bordereau main d''oeuvre'!A:K,11,FALSE),0)</f>
        <v>0</v>
      </c>
      <c r="I6" s="111">
        <f>IFERROR(VLOOKUP('Bordereau Sommaire'!A6,'Bordereau Matériaux_Global'!A:I,9,FALSE),0)</f>
        <v>0</v>
      </c>
      <c r="J6" s="121">
        <f>H6+I6</f>
        <v>0</v>
      </c>
      <c r="K6" s="95" t="str">
        <f>IFERROR(VLOOKUP('Bordereau Sommaire'!$A6,'Bordereau main d''oeuvre'!A:K,10,FALSE),"")</f>
        <v/>
      </c>
      <c r="L6" s="115"/>
      <c r="M6" s="115"/>
      <c r="N6" s="115">
        <f t="shared" si="0"/>
        <v>0</v>
      </c>
      <c r="O6" s="116">
        <f>A6</f>
        <v>0</v>
      </c>
    </row>
    <row r="7" spans="1:20" s="85" customFormat="1" x14ac:dyDescent="0.25">
      <c r="A7" s="112"/>
      <c r="B7" s="106"/>
      <c r="C7" s="107"/>
      <c r="D7" s="108"/>
      <c r="E7" s="111">
        <f>IFERROR(VLOOKUP(A7,'Bordereau main d''oeuvre'!A:K,9,FALSE),0)</f>
        <v>0</v>
      </c>
      <c r="F7" s="111">
        <f>IFERROR(VLOOKUP(A7,'Bordereau Matériaux_Global'!A:G,7,FALSE),0)</f>
        <v>0</v>
      </c>
      <c r="G7" s="111">
        <f>IFERROR(E7+F7,"")</f>
        <v>0</v>
      </c>
      <c r="H7" s="111">
        <f>IFERROR(VLOOKUP(A7,'Bordereau main d''oeuvre'!A:K,11,FALSE),0)</f>
        <v>0</v>
      </c>
      <c r="I7" s="111">
        <f>IFERROR(VLOOKUP('Bordereau Sommaire'!A7,'Bordereau Matériaux_Global'!A:I,9,FALSE),0)</f>
        <v>0</v>
      </c>
      <c r="J7" s="121">
        <f>H7+I7</f>
        <v>0</v>
      </c>
      <c r="K7" s="95" t="str">
        <f>IFERROR(VLOOKUP('Bordereau Sommaire'!$A7,'Bordereau main d''oeuvre'!A:K,10,FALSE),"")</f>
        <v/>
      </c>
      <c r="L7" s="115"/>
      <c r="M7" s="115"/>
      <c r="N7" s="115">
        <f t="shared" si="0"/>
        <v>0</v>
      </c>
      <c r="O7" s="116">
        <f>A7</f>
        <v>0</v>
      </c>
    </row>
    <row r="8" spans="1:20" s="85" customFormat="1" x14ac:dyDescent="0.25">
      <c r="A8" s="112"/>
      <c r="B8" s="106"/>
      <c r="C8" s="107"/>
      <c r="D8" s="108"/>
      <c r="E8" s="111">
        <f>IFERROR(VLOOKUP(A8,'Bordereau main d''oeuvre'!A:K,9,FALSE),0)</f>
        <v>0</v>
      </c>
      <c r="F8" s="111">
        <f>IFERROR(VLOOKUP(A8,'Bordereau Matériaux_Global'!A:G,7,FALSE),0)</f>
        <v>0</v>
      </c>
      <c r="G8" s="111">
        <f>IFERROR(E8+F8,"")</f>
        <v>0</v>
      </c>
      <c r="H8" s="111">
        <f>IFERROR(VLOOKUP(A8,'Bordereau main d''oeuvre'!A:K,11,FALSE),0)</f>
        <v>0</v>
      </c>
      <c r="I8" s="111">
        <f>IFERROR(VLOOKUP('Bordereau Sommaire'!A8,'Bordereau Matériaux_Global'!A:I,9,FALSE),0)</f>
        <v>0</v>
      </c>
      <c r="J8" s="121">
        <f>H8+I8</f>
        <v>0</v>
      </c>
      <c r="K8" s="95" t="str">
        <f>IFERROR(VLOOKUP('Bordereau Sommaire'!$A8,'Bordereau main d''oeuvre'!A:K,10,FALSE),"")</f>
        <v/>
      </c>
      <c r="L8" s="115"/>
      <c r="M8" s="115"/>
      <c r="N8" s="115">
        <f t="shared" si="0"/>
        <v>0</v>
      </c>
      <c r="O8" s="116">
        <f>A8</f>
        <v>0</v>
      </c>
    </row>
    <row r="9" spans="1:20" s="85" customFormat="1" x14ac:dyDescent="0.25">
      <c r="A9" s="112"/>
      <c r="B9" s="106"/>
      <c r="C9" s="107"/>
      <c r="D9" s="108"/>
      <c r="E9" s="111">
        <f>IFERROR(VLOOKUP(A9,'Bordereau main d''oeuvre'!A:K,9,FALSE),0)</f>
        <v>0</v>
      </c>
      <c r="F9" s="111">
        <f>IFERROR(VLOOKUP(A9,'Bordereau Matériaux_Global'!A:G,7,FALSE),0)</f>
        <v>0</v>
      </c>
      <c r="G9" s="111">
        <f t="shared" ref="G9:G12" si="1">IFERROR(E9+F9,"")</f>
        <v>0</v>
      </c>
      <c r="H9" s="111">
        <f>IFERROR(VLOOKUP(A9,'Bordereau main d''oeuvre'!A:K,11,FALSE),0)</f>
        <v>0</v>
      </c>
      <c r="I9" s="111">
        <f>IFERROR(VLOOKUP('Bordereau Sommaire'!A9,'Bordereau Matériaux_Global'!A:I,9,FALSE),0)</f>
        <v>0</v>
      </c>
      <c r="J9" s="121">
        <f t="shared" ref="J9:J12" si="2">H9+I9</f>
        <v>0</v>
      </c>
      <c r="K9" s="67" t="str">
        <f>IFERROR(VLOOKUP('Bordereau Sommaire'!$A9,'Bordereau main d''oeuvre'!A:K,10,FALSE),"")</f>
        <v/>
      </c>
      <c r="L9" s="115"/>
      <c r="M9" s="115"/>
      <c r="N9" s="115">
        <f t="shared" si="0"/>
        <v>0</v>
      </c>
      <c r="O9" s="116">
        <f t="shared" ref="O9" si="3">A9</f>
        <v>0</v>
      </c>
    </row>
    <row r="10" spans="1:20" s="85" customFormat="1" x14ac:dyDescent="0.25">
      <c r="A10" s="112"/>
      <c r="B10" s="106"/>
      <c r="C10" s="107"/>
      <c r="D10" s="108"/>
      <c r="E10" s="111">
        <f>IFERROR(VLOOKUP(A10,'Bordereau main d''oeuvre'!A:K,9,FALSE),0)</f>
        <v>0</v>
      </c>
      <c r="F10" s="111">
        <f>IFERROR(VLOOKUP(A10,'Bordereau Matériaux_Global'!A:G,7,FALSE),0)</f>
        <v>0</v>
      </c>
      <c r="G10" s="111">
        <f t="shared" si="1"/>
        <v>0</v>
      </c>
      <c r="H10" s="111">
        <f>IFERROR(VLOOKUP(A10,'Bordereau main d''oeuvre'!A:K,11,FALSE),0)</f>
        <v>0</v>
      </c>
      <c r="I10" s="111">
        <f>IFERROR(VLOOKUP('Bordereau Sommaire'!A10,'Bordereau Matériaux_Global'!A:I,9,FALSE),0)</f>
        <v>0</v>
      </c>
      <c r="J10" s="121">
        <f t="shared" si="2"/>
        <v>0</v>
      </c>
      <c r="K10" s="67" t="str">
        <f>IFERROR(VLOOKUP('Bordereau Sommaire'!$A10,'Bordereau main d''oeuvre'!A:K,10,FALSE),"")</f>
        <v/>
      </c>
      <c r="L10" s="115"/>
      <c r="M10" s="115"/>
      <c r="N10" s="115">
        <f t="shared" si="0"/>
        <v>0</v>
      </c>
      <c r="O10" s="116">
        <f>A10</f>
        <v>0</v>
      </c>
    </row>
    <row r="11" spans="1:20" s="85" customFormat="1" x14ac:dyDescent="0.25">
      <c r="A11" s="112"/>
      <c r="B11" s="106"/>
      <c r="C11" s="107"/>
      <c r="D11" s="108"/>
      <c r="E11" s="111">
        <f>IFERROR(VLOOKUP(A11,'Bordereau main d''oeuvre'!A:K,9,FALSE),0)</f>
        <v>0</v>
      </c>
      <c r="F11" s="111">
        <f>IFERROR(VLOOKUP(A11,'Bordereau Matériaux_Global'!A:G,7,FALSE),0)</f>
        <v>0</v>
      </c>
      <c r="G11" s="111">
        <f t="shared" ref="G11" si="4">IFERROR(E11+F11,"")</f>
        <v>0</v>
      </c>
      <c r="H11" s="111">
        <f>IFERROR(VLOOKUP(A11,'Bordereau main d''oeuvre'!A:K,11,FALSE),0)</f>
        <v>0</v>
      </c>
      <c r="I11" s="111">
        <f>IFERROR(VLOOKUP('Bordereau Sommaire'!A11,'Bordereau Matériaux_Global'!A:I,9,FALSE),0)</f>
        <v>0</v>
      </c>
      <c r="J11" s="121">
        <f t="shared" ref="J11" si="5">H11+I11</f>
        <v>0</v>
      </c>
      <c r="K11" s="67" t="str">
        <f>IFERROR(VLOOKUP('Bordereau Sommaire'!$A11,'Bordereau main d''oeuvre'!A:K,10,FALSE),"")</f>
        <v/>
      </c>
      <c r="L11" s="115"/>
      <c r="M11" s="115"/>
      <c r="N11" s="115">
        <f t="shared" si="0"/>
        <v>0</v>
      </c>
      <c r="O11" s="116">
        <f>A11</f>
        <v>0</v>
      </c>
    </row>
    <row r="12" spans="1:20" s="85" customFormat="1" ht="15.75" thickBot="1" x14ac:dyDescent="0.3">
      <c r="A12" s="140"/>
      <c r="B12" s="135"/>
      <c r="C12" s="136"/>
      <c r="D12" s="141"/>
      <c r="E12" s="137">
        <f>IFERROR(VLOOKUP(A12,'Bordereau main d''oeuvre'!A:K,9,FALSE),0)</f>
        <v>0</v>
      </c>
      <c r="F12" s="137">
        <f>IFERROR(VLOOKUP(A12,'Bordereau Matériaux_Global'!A:G,7,FALSE),0)</f>
        <v>0</v>
      </c>
      <c r="G12" s="137">
        <f t="shared" si="1"/>
        <v>0</v>
      </c>
      <c r="H12" s="137">
        <f>IFERROR(VLOOKUP(A12,'Bordereau main d''oeuvre'!A:K,11,FALSE),0)</f>
        <v>0</v>
      </c>
      <c r="I12" s="137">
        <f>IFERROR(VLOOKUP('Bordereau Sommaire'!A12,'Bordereau Matériaux_Global'!A:I,9,FALSE),0)</f>
        <v>0</v>
      </c>
      <c r="J12" s="142">
        <f t="shared" si="2"/>
        <v>0</v>
      </c>
      <c r="K12" s="67" t="str">
        <f>IFERROR(VLOOKUP('Bordereau Sommaire'!$A12,'Bordereau main d''oeuvre'!A:K,10,FALSE),"")</f>
        <v/>
      </c>
      <c r="L12" s="115"/>
      <c r="M12" s="115"/>
      <c r="N12" s="115">
        <f t="shared" si="0"/>
        <v>0</v>
      </c>
      <c r="O12" s="116">
        <f>A12</f>
        <v>0</v>
      </c>
    </row>
    <row r="13" spans="1:20" s="85" customFormat="1" ht="2.4500000000000002" customHeight="1" x14ac:dyDescent="0.25">
      <c r="A13" s="143"/>
      <c r="B13" s="144"/>
      <c r="C13" s="144"/>
      <c r="D13" s="144"/>
      <c r="E13" s="144"/>
      <c r="F13" s="144"/>
      <c r="G13" s="144"/>
      <c r="H13" s="144"/>
      <c r="I13" s="144"/>
      <c r="J13" s="144"/>
      <c r="K13" s="90"/>
      <c r="L13" s="115"/>
      <c r="M13" s="115"/>
      <c r="N13" s="115"/>
      <c r="O13" s="116"/>
    </row>
    <row r="14" spans="1:20" s="85" customFormat="1" x14ac:dyDescent="0.25">
      <c r="A14" s="99"/>
      <c r="B14" s="147"/>
      <c r="C14" s="147"/>
      <c r="D14" s="147"/>
      <c r="E14" s="147"/>
      <c r="F14" s="147"/>
      <c r="G14" s="147"/>
      <c r="H14" s="98"/>
      <c r="I14" s="98"/>
      <c r="J14" s="148">
        <f>SUM(J15:J24)</f>
        <v>0</v>
      </c>
      <c r="K14" s="148"/>
      <c r="L14" s="148"/>
      <c r="M14" s="148"/>
      <c r="N14" s="148"/>
      <c r="O14" s="149"/>
      <c r="Q14" s="13"/>
      <c r="R14" s="85">
        <f>VLOOKUP(MAX(N50:N892),N50:O892,2,FALSE)</f>
        <v>0</v>
      </c>
    </row>
    <row r="15" spans="1:20" s="85" customFormat="1" ht="2.4500000000000002" customHeight="1" thickBot="1" x14ac:dyDescent="0.3">
      <c r="A15" s="145"/>
      <c r="B15" s="146"/>
      <c r="C15" s="146"/>
      <c r="D15" s="146"/>
      <c r="E15" s="146"/>
      <c r="F15" s="146"/>
      <c r="G15" s="146"/>
      <c r="H15" s="146"/>
      <c r="I15" s="146"/>
      <c r="J15" s="146"/>
      <c r="K15" s="97"/>
      <c r="L15" s="97"/>
      <c r="M15" s="97"/>
      <c r="N15" s="97"/>
      <c r="O15" s="96"/>
      <c r="Q15" s="13"/>
    </row>
    <row r="16" spans="1:20" s="85" customFormat="1" x14ac:dyDescent="0.25">
      <c r="A16" s="138"/>
      <c r="B16" s="133"/>
      <c r="C16" s="134"/>
      <c r="D16" s="134"/>
      <c r="E16" s="119">
        <f>IFERROR(VLOOKUP(A16,'Bordereau main d''oeuvre'!A:K,9,FALSE),0)</f>
        <v>0</v>
      </c>
      <c r="F16" s="119">
        <f>IFERROR(VLOOKUP(A16,'Bordereau Matériaux_Global'!A:G,7,FALSE),0)</f>
        <v>0</v>
      </c>
      <c r="G16" s="119">
        <f t="shared" ref="G16:G23" si="6">IFERROR(E16+F16,"")</f>
        <v>0</v>
      </c>
      <c r="H16" s="119">
        <f>IFERROR(VLOOKUP(A16,'Bordereau main d''oeuvre'!A:K,11,FALSE),0)</f>
        <v>0</v>
      </c>
      <c r="I16" s="119">
        <f>IFERROR(VLOOKUP('Bordereau Sommaire'!#REF!,'Bordereau Matériaux_Global'!A:I,9,FALSE),0)</f>
        <v>0</v>
      </c>
      <c r="J16" s="119">
        <f t="shared" ref="J16:J23" si="7">H16+I16</f>
        <v>0</v>
      </c>
      <c r="K16" s="67" t="str">
        <f>IFERROR(VLOOKUP('Bordereau Sommaire'!#REF!,'Bordereau main d''oeuvre'!A:K,10,FALSE),"")</f>
        <v/>
      </c>
      <c r="L16" s="115"/>
      <c r="M16" s="115"/>
      <c r="N16" s="115">
        <f t="shared" ref="N16:N23" si="8">COUNTIF(A$14:A$999888,"&lt;"&amp;A16)</f>
        <v>0</v>
      </c>
      <c r="O16" s="116">
        <f t="shared" ref="O16:O23" si="9">A16</f>
        <v>0</v>
      </c>
    </row>
    <row r="17" spans="1:18" s="85" customFormat="1" x14ac:dyDescent="0.25">
      <c r="A17" s="112"/>
      <c r="B17" s="106"/>
      <c r="C17" s="107"/>
      <c r="D17" s="107"/>
      <c r="E17" s="111">
        <f>IFERROR(VLOOKUP(A17,'Bordereau main d''oeuvre'!A:K,9,FALSE),0)</f>
        <v>0</v>
      </c>
      <c r="F17" s="111">
        <f>IFERROR(VLOOKUP(A17,'Bordereau Matériaux_Global'!A:G,7,FALSE),0)</f>
        <v>0</v>
      </c>
      <c r="G17" s="111">
        <f t="shared" si="6"/>
        <v>0</v>
      </c>
      <c r="H17" s="111">
        <f>IFERROR(VLOOKUP(A17,'Bordereau main d''oeuvre'!A:K,11,FALSE),0)</f>
        <v>0</v>
      </c>
      <c r="I17" s="111">
        <f>IFERROR(VLOOKUP('Bordereau Sommaire'!#REF!,'Bordereau Matériaux_Global'!A:I,9,FALSE),0)</f>
        <v>0</v>
      </c>
      <c r="J17" s="111">
        <f t="shared" si="7"/>
        <v>0</v>
      </c>
      <c r="K17" s="67" t="str">
        <f>IFERROR(VLOOKUP('Bordereau Sommaire'!#REF!,'Bordereau main d''oeuvre'!A:K,10,FALSE),"")</f>
        <v/>
      </c>
      <c r="L17" s="115"/>
      <c r="M17" s="115"/>
      <c r="N17" s="115">
        <f t="shared" si="8"/>
        <v>0</v>
      </c>
      <c r="O17" s="116">
        <f t="shared" si="9"/>
        <v>0</v>
      </c>
    </row>
    <row r="18" spans="1:18" s="85" customFormat="1" x14ac:dyDescent="0.25">
      <c r="A18" s="112"/>
      <c r="B18" s="106"/>
      <c r="C18" s="107"/>
      <c r="D18" s="107"/>
      <c r="E18" s="111">
        <f>IFERROR(VLOOKUP(A18,'Bordereau main d''oeuvre'!A:K,9,FALSE),0)</f>
        <v>0</v>
      </c>
      <c r="F18" s="111">
        <f>IFERROR(VLOOKUP(A18,'Bordereau Matériaux_Global'!A:G,7,FALSE),0)</f>
        <v>0</v>
      </c>
      <c r="G18" s="111">
        <f t="shared" si="6"/>
        <v>0</v>
      </c>
      <c r="H18" s="111">
        <f>IFERROR(VLOOKUP(A18,'Bordereau main d''oeuvre'!A:K,11,FALSE),0)</f>
        <v>0</v>
      </c>
      <c r="I18" s="111">
        <f>IFERROR(VLOOKUP('Bordereau Sommaire'!#REF!,'Bordereau Matériaux_Global'!A:I,9,FALSE),0)</f>
        <v>0</v>
      </c>
      <c r="J18" s="111">
        <f t="shared" si="7"/>
        <v>0</v>
      </c>
      <c r="K18" s="67" t="str">
        <f>IFERROR(VLOOKUP('Bordereau Sommaire'!#REF!,'Bordereau main d''oeuvre'!A:K,10,FALSE),"")</f>
        <v/>
      </c>
      <c r="L18" s="115"/>
      <c r="M18" s="115"/>
      <c r="N18" s="115">
        <f t="shared" si="8"/>
        <v>0</v>
      </c>
      <c r="O18" s="116">
        <f t="shared" si="9"/>
        <v>0</v>
      </c>
    </row>
    <row r="19" spans="1:18" s="85" customFormat="1" x14ac:dyDescent="0.25">
      <c r="A19" s="112"/>
      <c r="B19" s="106"/>
      <c r="C19" s="107"/>
      <c r="D19" s="107"/>
      <c r="E19" s="111">
        <f>IFERROR(VLOOKUP(A19,'Bordereau main d''oeuvre'!A:K,9,FALSE),0)</f>
        <v>0</v>
      </c>
      <c r="F19" s="111">
        <f>IFERROR(VLOOKUP(A19,'Bordereau Matériaux_Global'!A:G,7,FALSE),0)</f>
        <v>0</v>
      </c>
      <c r="G19" s="111">
        <f t="shared" si="6"/>
        <v>0</v>
      </c>
      <c r="H19" s="111">
        <f>IFERROR(VLOOKUP(A19,'Bordereau main d''oeuvre'!A:K,11,FALSE),0)</f>
        <v>0</v>
      </c>
      <c r="I19" s="111">
        <f>IFERROR(VLOOKUP('Bordereau Sommaire'!#REF!,'Bordereau Matériaux_Global'!A:I,9,FALSE),0)</f>
        <v>0</v>
      </c>
      <c r="J19" s="111">
        <f t="shared" si="7"/>
        <v>0</v>
      </c>
      <c r="K19" s="67" t="str">
        <f>IFERROR(VLOOKUP('Bordereau Sommaire'!#REF!,'Bordereau main d''oeuvre'!A:K,10,FALSE),"")</f>
        <v/>
      </c>
      <c r="L19" s="115"/>
      <c r="M19" s="115"/>
      <c r="N19" s="115">
        <f t="shared" si="8"/>
        <v>0</v>
      </c>
      <c r="O19" s="116">
        <f t="shared" si="9"/>
        <v>0</v>
      </c>
    </row>
    <row r="20" spans="1:18" s="85" customFormat="1" x14ac:dyDescent="0.25">
      <c r="A20" s="112"/>
      <c r="B20" s="106"/>
      <c r="C20" s="107"/>
      <c r="D20" s="107"/>
      <c r="E20" s="111">
        <f>IFERROR(VLOOKUP(A20,'Bordereau main d''oeuvre'!A:K,9,FALSE),0)</f>
        <v>0</v>
      </c>
      <c r="F20" s="111">
        <f>IFERROR(VLOOKUP(A20,'Bordereau Matériaux_Global'!A:G,7,FALSE),0)</f>
        <v>0</v>
      </c>
      <c r="G20" s="111">
        <f t="shared" si="6"/>
        <v>0</v>
      </c>
      <c r="H20" s="111">
        <f>IFERROR(VLOOKUP(A20,'Bordereau main d''oeuvre'!A:K,11,FALSE),0)</f>
        <v>0</v>
      </c>
      <c r="I20" s="111">
        <f>IFERROR(VLOOKUP('Bordereau Sommaire'!#REF!,'Bordereau Matériaux_Global'!A:I,9,FALSE),0)</f>
        <v>0</v>
      </c>
      <c r="J20" s="111">
        <f t="shared" si="7"/>
        <v>0</v>
      </c>
      <c r="K20" s="67" t="str">
        <f>IFERROR(VLOOKUP('Bordereau Sommaire'!#REF!,'Bordereau main d''oeuvre'!A:K,10,FALSE),"")</f>
        <v/>
      </c>
      <c r="L20" s="115"/>
      <c r="M20" s="115"/>
      <c r="N20" s="115">
        <f t="shared" si="8"/>
        <v>0</v>
      </c>
      <c r="O20" s="116">
        <f t="shared" si="9"/>
        <v>0</v>
      </c>
    </row>
    <row r="21" spans="1:18" s="85" customFormat="1" x14ac:dyDescent="0.25">
      <c r="A21" s="112"/>
      <c r="B21" s="106"/>
      <c r="C21" s="107"/>
      <c r="D21" s="107"/>
      <c r="E21" s="111">
        <f>IFERROR(VLOOKUP(A21,'Bordereau main d''oeuvre'!A:K,9,FALSE),0)</f>
        <v>0</v>
      </c>
      <c r="F21" s="111">
        <f>IFERROR(VLOOKUP(A21,'Bordereau Matériaux_Global'!A:G,7,FALSE),0)</f>
        <v>0</v>
      </c>
      <c r="G21" s="111">
        <f t="shared" si="6"/>
        <v>0</v>
      </c>
      <c r="H21" s="111">
        <f>IFERROR(VLOOKUP(A21,'Bordereau main d''oeuvre'!A:K,11,FALSE),0)</f>
        <v>0</v>
      </c>
      <c r="I21" s="111">
        <f>IFERROR(VLOOKUP('Bordereau Sommaire'!#REF!,'Bordereau Matériaux_Global'!A:I,9,FALSE),0)</f>
        <v>0</v>
      </c>
      <c r="J21" s="111">
        <f t="shared" si="7"/>
        <v>0</v>
      </c>
      <c r="K21" s="67" t="str">
        <f>IFERROR(VLOOKUP('Bordereau Sommaire'!#REF!,'Bordereau main d''oeuvre'!A:K,10,FALSE),"")</f>
        <v/>
      </c>
      <c r="L21" s="115"/>
      <c r="M21" s="115"/>
      <c r="N21" s="115">
        <f t="shared" si="8"/>
        <v>0</v>
      </c>
      <c r="O21" s="116">
        <f t="shared" si="9"/>
        <v>0</v>
      </c>
    </row>
    <row r="22" spans="1:18" s="85" customFormat="1" x14ac:dyDescent="0.25">
      <c r="A22" s="112"/>
      <c r="B22" s="106"/>
      <c r="C22" s="107"/>
      <c r="D22" s="107"/>
      <c r="E22" s="111">
        <f>IFERROR(VLOOKUP(A22,'Bordereau main d''oeuvre'!A:K,9,FALSE),0)</f>
        <v>0</v>
      </c>
      <c r="F22" s="111">
        <f>IFERROR(VLOOKUP(A22,'Bordereau Matériaux_Global'!A:G,7,FALSE),0)</f>
        <v>0</v>
      </c>
      <c r="G22" s="111">
        <f t="shared" si="6"/>
        <v>0</v>
      </c>
      <c r="H22" s="111">
        <f>IFERROR(VLOOKUP(A22,'Bordereau main d''oeuvre'!A:K,11,FALSE),0)</f>
        <v>0</v>
      </c>
      <c r="I22" s="111">
        <f>IFERROR(VLOOKUP('Bordereau Sommaire'!#REF!,'Bordereau Matériaux_Global'!A:I,9,FALSE),0)</f>
        <v>0</v>
      </c>
      <c r="J22" s="111">
        <f t="shared" si="7"/>
        <v>0</v>
      </c>
      <c r="K22" s="67" t="str">
        <f>IFERROR(VLOOKUP('Bordereau Sommaire'!#REF!,'Bordereau main d''oeuvre'!A:K,10,FALSE),"")</f>
        <v/>
      </c>
      <c r="L22" s="115"/>
      <c r="M22" s="115"/>
      <c r="N22" s="115">
        <f t="shared" si="8"/>
        <v>0</v>
      </c>
      <c r="O22" s="116">
        <f t="shared" si="9"/>
        <v>0</v>
      </c>
    </row>
    <row r="23" spans="1:18" s="85" customFormat="1" ht="15.75" thickBot="1" x14ac:dyDescent="0.3">
      <c r="A23" s="140"/>
      <c r="B23" s="135"/>
      <c r="C23" s="136"/>
      <c r="D23" s="136"/>
      <c r="E23" s="137">
        <f>IFERROR(VLOOKUP(A23,'Bordereau main d''oeuvre'!A:K,9,FALSE),0)</f>
        <v>0</v>
      </c>
      <c r="F23" s="137">
        <f>IFERROR(VLOOKUP(A23,'Bordereau Matériaux_Global'!A:G,7,FALSE),0)</f>
        <v>0</v>
      </c>
      <c r="G23" s="137">
        <f t="shared" si="6"/>
        <v>0</v>
      </c>
      <c r="H23" s="137">
        <f>IFERROR(VLOOKUP(A23,'Bordereau main d''oeuvre'!A:K,11,FALSE),0)</f>
        <v>0</v>
      </c>
      <c r="I23" s="137">
        <f>IFERROR(VLOOKUP('Bordereau Sommaire'!#REF!,'Bordereau Matériaux_Global'!A:I,9,FALSE),0)</f>
        <v>0</v>
      </c>
      <c r="J23" s="137">
        <f t="shared" si="7"/>
        <v>0</v>
      </c>
      <c r="K23" s="67" t="str">
        <f>IFERROR(VLOOKUP('Bordereau Sommaire'!#REF!,'Bordereau main d''oeuvre'!A:K,10,FALSE),"")</f>
        <v/>
      </c>
      <c r="L23" s="115"/>
      <c r="M23" s="115"/>
      <c r="N23" s="115">
        <f t="shared" si="8"/>
        <v>0</v>
      </c>
      <c r="O23" s="116">
        <f t="shared" si="9"/>
        <v>0</v>
      </c>
    </row>
    <row r="24" spans="1:18" s="85" customFormat="1" ht="2.4500000000000002" customHeight="1" x14ac:dyDescent="0.25">
      <c r="A24" s="143"/>
      <c r="B24" s="144"/>
      <c r="C24" s="144"/>
      <c r="D24" s="144"/>
      <c r="E24" s="144"/>
      <c r="F24" s="144"/>
      <c r="G24" s="144"/>
      <c r="H24" s="144"/>
      <c r="I24" s="144"/>
      <c r="J24" s="144"/>
      <c r="K24" s="90"/>
      <c r="L24" s="115"/>
      <c r="M24" s="115"/>
      <c r="N24" s="115"/>
      <c r="O24" s="116"/>
    </row>
    <row r="25" spans="1:18" s="85" customFormat="1" x14ac:dyDescent="0.25">
      <c r="A25" s="99"/>
      <c r="B25" s="147"/>
      <c r="C25" s="147"/>
      <c r="D25" s="147"/>
      <c r="E25" s="147"/>
      <c r="F25" s="147"/>
      <c r="G25" s="147"/>
      <c r="H25" s="98"/>
      <c r="I25" s="98"/>
      <c r="J25" s="148">
        <f>SUM(J26:J31)</f>
        <v>0</v>
      </c>
      <c r="K25" s="148"/>
      <c r="L25" s="148"/>
      <c r="M25" s="148"/>
      <c r="N25" s="148"/>
      <c r="O25" s="149"/>
      <c r="Q25" s="13"/>
      <c r="R25" s="85">
        <f>VLOOKUP(MAX(N50:N892),N50:O892,2,FALSE)</f>
        <v>0</v>
      </c>
    </row>
    <row r="26" spans="1:18" s="85" customFormat="1" ht="2.4500000000000002" customHeight="1" thickBot="1" x14ac:dyDescent="0.3">
      <c r="A26" s="145"/>
      <c r="B26" s="146"/>
      <c r="C26" s="146"/>
      <c r="D26" s="146"/>
      <c r="E26" s="146"/>
      <c r="F26" s="146"/>
      <c r="G26" s="146"/>
      <c r="H26" s="146"/>
      <c r="I26" s="146"/>
      <c r="J26" s="146"/>
      <c r="K26" s="97"/>
      <c r="L26" s="97"/>
      <c r="M26" s="97"/>
      <c r="N26" s="97"/>
      <c r="O26" s="96"/>
      <c r="Q26" s="13"/>
    </row>
    <row r="27" spans="1:18" s="85" customFormat="1" x14ac:dyDescent="0.25">
      <c r="A27" s="138"/>
      <c r="B27" s="133"/>
      <c r="C27" s="134"/>
      <c r="D27" s="134"/>
      <c r="E27" s="119">
        <f>IFERROR(VLOOKUP(A27,'Bordereau main d''oeuvre'!A:K,9,FALSE),0)</f>
        <v>0</v>
      </c>
      <c r="F27" s="119">
        <f>IFERROR(VLOOKUP(A27,'Bordereau Matériaux_Global'!A:G,7,FALSE),0)</f>
        <v>0</v>
      </c>
      <c r="G27" s="119">
        <f>IFERROR(E27+F27,"")</f>
        <v>0</v>
      </c>
      <c r="H27" s="119">
        <f>IFERROR(VLOOKUP(A27,'Bordereau main d''oeuvre'!A:K,11,FALSE),0)</f>
        <v>0</v>
      </c>
      <c r="I27" s="119">
        <f>IFERROR(VLOOKUP('Bordereau Sommaire'!A27,'Bordereau Matériaux_Global'!A:I,9,FALSE),0)</f>
        <v>0</v>
      </c>
      <c r="J27" s="119">
        <f>H27+I27</f>
        <v>0</v>
      </c>
      <c r="K27" s="95" t="str">
        <f>IFERROR(VLOOKUP('Bordereau Sommaire'!$A27,'Bordereau main d''oeuvre'!A:K,10,FALSE),"")</f>
        <v/>
      </c>
      <c r="L27" s="115"/>
      <c r="M27" s="115"/>
      <c r="N27" s="115">
        <f>COUNTIF(A$14:A$999879,"&lt;"&amp;A27)</f>
        <v>0</v>
      </c>
      <c r="O27" s="116">
        <f>A27</f>
        <v>0</v>
      </c>
    </row>
    <row r="28" spans="1:18" s="85" customFormat="1" x14ac:dyDescent="0.25">
      <c r="A28" s="112"/>
      <c r="B28" s="106"/>
      <c r="C28" s="107"/>
      <c r="D28" s="107"/>
      <c r="E28" s="111">
        <f>IFERROR(VLOOKUP(A28,'Bordereau main d''oeuvre'!A:K,9,FALSE),0)</f>
        <v>0</v>
      </c>
      <c r="F28" s="111">
        <f>IFERROR(VLOOKUP(A28,'Bordereau Matériaux_Global'!A:G,7,FALSE),0)</f>
        <v>0</v>
      </c>
      <c r="G28" s="111">
        <f>IFERROR(E28+F28,"")</f>
        <v>0</v>
      </c>
      <c r="H28" s="111">
        <f>IFERROR(VLOOKUP(A28,'Bordereau main d''oeuvre'!A:K,11,FALSE),0)</f>
        <v>0</v>
      </c>
      <c r="I28" s="111">
        <f>IFERROR(VLOOKUP('Bordereau Sommaire'!A28,'Bordereau Matériaux_Global'!A:I,9,FALSE),0)</f>
        <v>0</v>
      </c>
      <c r="J28" s="111">
        <f>H28+I28</f>
        <v>0</v>
      </c>
      <c r="K28" s="95" t="str">
        <f>IFERROR(VLOOKUP('Bordereau Sommaire'!$A28,'Bordereau main d''oeuvre'!A:K,10,FALSE),"")</f>
        <v/>
      </c>
      <c r="L28" s="115"/>
      <c r="M28" s="115"/>
      <c r="N28" s="115">
        <f>COUNTIF(A$14:A$999879,"&lt;"&amp;A28)</f>
        <v>0</v>
      </c>
      <c r="O28" s="116">
        <f>A28</f>
        <v>0</v>
      </c>
    </row>
    <row r="29" spans="1:18" s="85" customFormat="1" x14ac:dyDescent="0.25">
      <c r="A29" s="112"/>
      <c r="B29" s="106"/>
      <c r="C29" s="107"/>
      <c r="D29" s="107"/>
      <c r="E29" s="111">
        <f>IFERROR(VLOOKUP(A29,'Bordereau main d''oeuvre'!A:K,9,FALSE),0)</f>
        <v>0</v>
      </c>
      <c r="F29" s="111">
        <f>IFERROR(VLOOKUP(A29,'Bordereau Matériaux_Global'!A:G,7,FALSE),0)</f>
        <v>0</v>
      </c>
      <c r="G29" s="111">
        <f>IFERROR(E29+F29,"")</f>
        <v>0</v>
      </c>
      <c r="H29" s="111">
        <f>IFERROR(VLOOKUP(A29,'Bordereau main d''oeuvre'!A:K,11,FALSE),0)</f>
        <v>0</v>
      </c>
      <c r="I29" s="111">
        <f>IFERROR(VLOOKUP('Bordereau Sommaire'!A29,'Bordereau Matériaux_Global'!A:I,9,FALSE),0)</f>
        <v>0</v>
      </c>
      <c r="J29" s="111">
        <f>H29+I29</f>
        <v>0</v>
      </c>
      <c r="K29" s="95" t="str">
        <f>IFERROR(VLOOKUP('Bordereau Sommaire'!$A29,'Bordereau main d''oeuvre'!A:K,10,FALSE),"")</f>
        <v/>
      </c>
      <c r="L29" s="115"/>
      <c r="M29" s="115"/>
      <c r="N29" s="115">
        <f>COUNTIF(A$14:A$999879,"&lt;"&amp;A29)</f>
        <v>0</v>
      </c>
      <c r="O29" s="116">
        <f>A29</f>
        <v>0</v>
      </c>
    </row>
    <row r="30" spans="1:18" s="85" customFormat="1" ht="15.75" thickBot="1" x14ac:dyDescent="0.3">
      <c r="A30" s="140"/>
      <c r="B30" s="135"/>
      <c r="C30" s="136"/>
      <c r="D30" s="136"/>
      <c r="E30" s="137">
        <f>IFERROR(VLOOKUP(A30,'Bordereau main d''oeuvre'!A:K,9,FALSE),0)</f>
        <v>0</v>
      </c>
      <c r="F30" s="137">
        <f>IFERROR(VLOOKUP(A30,'Bordereau Matériaux_Global'!A:G,7,FALSE),0)</f>
        <v>0</v>
      </c>
      <c r="G30" s="137">
        <f>IFERROR(E30+F30,"")</f>
        <v>0</v>
      </c>
      <c r="H30" s="137">
        <f>IFERROR(VLOOKUP(A30,'Bordereau main d''oeuvre'!A:K,11,FALSE),0)</f>
        <v>0</v>
      </c>
      <c r="I30" s="137">
        <f>IFERROR(VLOOKUP('Bordereau Sommaire'!#REF!,'Bordereau Matériaux_Global'!A:I,9,FALSE),0)</f>
        <v>0</v>
      </c>
      <c r="J30" s="137">
        <f>H30+I30</f>
        <v>0</v>
      </c>
      <c r="K30" s="67" t="str">
        <f>IFERROR(VLOOKUP('Bordereau Sommaire'!#REF!,'Bordereau main d''oeuvre'!A:K,10,FALSE),"")</f>
        <v/>
      </c>
      <c r="L30" s="115"/>
      <c r="M30" s="115"/>
      <c r="N30" s="115">
        <f>COUNTIF(A$14:A$999879,"&lt;"&amp;A30)</f>
        <v>0</v>
      </c>
      <c r="O30" s="116">
        <f>A30</f>
        <v>0</v>
      </c>
    </row>
    <row r="31" spans="1:18" s="85" customFormat="1" ht="2.4500000000000002" customHeight="1" x14ac:dyDescent="0.25">
      <c r="A31" s="143"/>
      <c r="B31" s="144"/>
      <c r="C31" s="144"/>
      <c r="D31" s="144"/>
      <c r="E31" s="144"/>
      <c r="F31" s="144"/>
      <c r="G31" s="144"/>
      <c r="H31" s="144"/>
      <c r="I31" s="144"/>
      <c r="J31" s="144"/>
      <c r="K31" s="90"/>
      <c r="L31" s="115"/>
      <c r="M31" s="115"/>
      <c r="N31" s="115"/>
      <c r="O31" s="116"/>
    </row>
    <row r="32" spans="1:18" s="85" customFormat="1" x14ac:dyDescent="0.25">
      <c r="A32" s="99"/>
      <c r="B32" s="147"/>
      <c r="C32" s="147"/>
      <c r="D32" s="147"/>
      <c r="E32" s="147"/>
      <c r="F32" s="147"/>
      <c r="G32" s="147"/>
      <c r="H32" s="98"/>
      <c r="I32" s="98"/>
      <c r="J32" s="148">
        <f>SUM(J33:J38)</f>
        <v>0</v>
      </c>
      <c r="K32" s="148"/>
      <c r="L32" s="148"/>
      <c r="M32" s="148"/>
      <c r="N32" s="148"/>
      <c r="O32" s="149"/>
      <c r="Q32" s="13"/>
      <c r="R32" s="85">
        <f>VLOOKUP(MAX(N50:N892),N50:O892,2,FALSE)</f>
        <v>0</v>
      </c>
    </row>
    <row r="33" spans="1:18" s="85" customFormat="1" ht="2.4500000000000002" customHeight="1" thickBot="1" x14ac:dyDescent="0.3">
      <c r="A33" s="145"/>
      <c r="B33" s="146"/>
      <c r="C33" s="146"/>
      <c r="D33" s="146"/>
      <c r="E33" s="146"/>
      <c r="F33" s="146"/>
      <c r="G33" s="146"/>
      <c r="H33" s="146"/>
      <c r="I33" s="146"/>
      <c r="J33" s="146"/>
      <c r="K33" s="97"/>
      <c r="L33" s="97"/>
      <c r="M33" s="97"/>
      <c r="N33" s="97"/>
      <c r="O33" s="96"/>
      <c r="Q33" s="13"/>
    </row>
    <row r="34" spans="1:18" s="85" customFormat="1" x14ac:dyDescent="0.25">
      <c r="A34" s="138"/>
      <c r="B34" s="133"/>
      <c r="C34" s="134"/>
      <c r="D34" s="134"/>
      <c r="E34" s="119">
        <f>IFERROR(VLOOKUP(A34,'Bordereau main d''oeuvre'!A:K,9,FALSE),0)</f>
        <v>0</v>
      </c>
      <c r="F34" s="119">
        <f>IFERROR(VLOOKUP(A34,'Bordereau Matériaux_Global'!A:G,7,FALSE),0)</f>
        <v>0</v>
      </c>
      <c r="G34" s="119">
        <f>IFERROR(E34+F34,"")</f>
        <v>0</v>
      </c>
      <c r="H34" s="119">
        <f>IFERROR(VLOOKUP(A34,'Bordereau main d''oeuvre'!A:K,11,FALSE),0)</f>
        <v>0</v>
      </c>
      <c r="I34" s="119">
        <f>IFERROR(VLOOKUP('Bordereau Sommaire'!A34,'Bordereau Matériaux_Global'!A:I,9,FALSE),0)</f>
        <v>0</v>
      </c>
      <c r="J34" s="119">
        <f>H34+I34</f>
        <v>0</v>
      </c>
      <c r="K34" s="95" t="str">
        <f>IFERROR(VLOOKUP('Bordereau Sommaire'!$A34,'Bordereau main d''oeuvre'!A:K,10,FALSE),"")</f>
        <v/>
      </c>
      <c r="L34" s="115"/>
      <c r="M34" s="115"/>
      <c r="N34" s="115">
        <f>COUNTIF(A$14:A$999874,"&lt;"&amp;A34)</f>
        <v>0</v>
      </c>
      <c r="O34" s="116">
        <f>A34</f>
        <v>0</v>
      </c>
    </row>
    <row r="35" spans="1:18" s="85" customFormat="1" x14ac:dyDescent="0.25">
      <c r="A35" s="112"/>
      <c r="B35" s="106"/>
      <c r="C35" s="107"/>
      <c r="D35" s="107"/>
      <c r="E35" s="111">
        <f>IFERROR(VLOOKUP(A35,'Bordereau main d''oeuvre'!A:K,9,FALSE),0)</f>
        <v>0</v>
      </c>
      <c r="F35" s="111">
        <f>IFERROR(VLOOKUP(A35,'Bordereau Matériaux_Global'!A:G,7,FALSE),0)</f>
        <v>0</v>
      </c>
      <c r="G35" s="111">
        <f>IFERROR(E35+F35,"")</f>
        <v>0</v>
      </c>
      <c r="H35" s="111">
        <f>IFERROR(VLOOKUP(A35,'Bordereau main d''oeuvre'!A:K,11,FALSE),0)</f>
        <v>0</v>
      </c>
      <c r="I35" s="111">
        <f>IFERROR(VLOOKUP('Bordereau Sommaire'!A35,'Bordereau Matériaux_Global'!A:I,9,FALSE),0)</f>
        <v>0</v>
      </c>
      <c r="J35" s="111">
        <f>H35+I35</f>
        <v>0</v>
      </c>
      <c r="K35" s="95" t="str">
        <f>IFERROR(VLOOKUP('Bordereau Sommaire'!$A35,'Bordereau main d''oeuvre'!A:K,10,FALSE),"")</f>
        <v/>
      </c>
      <c r="L35" s="115"/>
      <c r="M35" s="115"/>
      <c r="N35" s="115">
        <f>COUNTIF(A$14:A$999874,"&lt;"&amp;A35)</f>
        <v>0</v>
      </c>
      <c r="O35" s="116">
        <f>A35</f>
        <v>0</v>
      </c>
    </row>
    <row r="36" spans="1:18" s="85" customFormat="1" x14ac:dyDescent="0.25">
      <c r="A36" s="112"/>
      <c r="B36" s="106"/>
      <c r="C36" s="107"/>
      <c r="D36" s="107"/>
      <c r="E36" s="111">
        <f>IFERROR(VLOOKUP(A36,'Bordereau main d''oeuvre'!A:K,9,FALSE),0)</f>
        <v>0</v>
      </c>
      <c r="F36" s="111">
        <f>IFERROR(VLOOKUP(A36,'Bordereau Matériaux_Global'!A:G,7,FALSE),0)</f>
        <v>0</v>
      </c>
      <c r="G36" s="111">
        <f>IFERROR(E36+F36,"")</f>
        <v>0</v>
      </c>
      <c r="H36" s="111">
        <f>IFERROR(VLOOKUP(A36,'Bordereau main d''oeuvre'!A:K,11,FALSE),0)</f>
        <v>0</v>
      </c>
      <c r="I36" s="111">
        <f>IFERROR(VLOOKUP('Bordereau Sommaire'!A36,'Bordereau Matériaux_Global'!A:I,9,FALSE),0)</f>
        <v>0</v>
      </c>
      <c r="J36" s="111">
        <f>H36+I36</f>
        <v>0</v>
      </c>
      <c r="K36" s="95" t="str">
        <f>IFERROR(VLOOKUP('Bordereau Sommaire'!$A36,'Bordereau main d''oeuvre'!A:K,10,FALSE),"")</f>
        <v/>
      </c>
      <c r="L36" s="115"/>
      <c r="M36" s="115"/>
      <c r="N36" s="115">
        <f>COUNTIF(A$14:A$999874,"&lt;"&amp;A36)</f>
        <v>0</v>
      </c>
      <c r="O36" s="116">
        <f>A36</f>
        <v>0</v>
      </c>
    </row>
    <row r="37" spans="1:18" s="85" customFormat="1" ht="15.75" thickBot="1" x14ac:dyDescent="0.3">
      <c r="A37" s="140"/>
      <c r="B37" s="135"/>
      <c r="C37" s="136"/>
      <c r="D37" s="136"/>
      <c r="E37" s="137">
        <f>IFERROR(VLOOKUP(A37,'Bordereau main d''oeuvre'!A:K,9,FALSE),0)</f>
        <v>0</v>
      </c>
      <c r="F37" s="137">
        <f>IFERROR(VLOOKUP(A37,'Bordereau Matériaux_Global'!A:G,7,FALSE),0)</f>
        <v>0</v>
      </c>
      <c r="G37" s="137">
        <f>IFERROR(E37+F37,"")</f>
        <v>0</v>
      </c>
      <c r="H37" s="137">
        <f>IFERROR(VLOOKUP(A37,'Bordereau main d''oeuvre'!A:K,11,FALSE),0)</f>
        <v>0</v>
      </c>
      <c r="I37" s="137">
        <f>IFERROR(VLOOKUP('Bordereau Sommaire'!#REF!,'Bordereau Matériaux_Global'!A:I,9,FALSE),0)</f>
        <v>0</v>
      </c>
      <c r="J37" s="137">
        <f>H37+I37</f>
        <v>0</v>
      </c>
      <c r="K37" s="67" t="str">
        <f>IFERROR(VLOOKUP('Bordereau Sommaire'!#REF!,'Bordereau main d''oeuvre'!A:K,10,FALSE),"")</f>
        <v/>
      </c>
      <c r="L37" s="115"/>
      <c r="M37" s="115"/>
      <c r="N37" s="115">
        <f>COUNTIF(A$14:A$999874,"&lt;"&amp;A37)</f>
        <v>0</v>
      </c>
      <c r="O37" s="116">
        <f>A37</f>
        <v>0</v>
      </c>
    </row>
    <row r="38" spans="1:18" s="85" customFormat="1" ht="2.4500000000000002" customHeight="1" x14ac:dyDescent="0.25">
      <c r="A38" s="143"/>
      <c r="B38" s="144"/>
      <c r="C38" s="144"/>
      <c r="D38" s="144"/>
      <c r="E38" s="144"/>
      <c r="F38" s="144"/>
      <c r="G38" s="144"/>
      <c r="H38" s="144"/>
      <c r="I38" s="144"/>
      <c r="J38" s="144"/>
      <c r="K38" s="90"/>
      <c r="L38" s="115"/>
      <c r="M38" s="115"/>
      <c r="N38" s="115"/>
      <c r="O38" s="116"/>
    </row>
    <row r="39" spans="1:18" s="85" customFormat="1" x14ac:dyDescent="0.25">
      <c r="A39" s="99"/>
      <c r="B39" s="147"/>
      <c r="C39" s="147"/>
      <c r="D39" s="147"/>
      <c r="E39" s="147"/>
      <c r="F39" s="147"/>
      <c r="G39" s="147"/>
      <c r="H39" s="98"/>
      <c r="I39" s="98"/>
      <c r="J39" s="148">
        <f>SUM(J40:J43)</f>
        <v>0</v>
      </c>
      <c r="K39" s="148"/>
      <c r="L39" s="148"/>
      <c r="M39" s="148"/>
      <c r="N39" s="148"/>
      <c r="O39" s="149"/>
      <c r="Q39" s="13"/>
      <c r="R39" s="85">
        <f>VLOOKUP(MAX(N50:N892),N50:O892,2,FALSE)</f>
        <v>0</v>
      </c>
    </row>
    <row r="40" spans="1:18" s="85" customFormat="1" ht="2.4500000000000002" customHeight="1" thickBot="1" x14ac:dyDescent="0.3">
      <c r="A40" s="145"/>
      <c r="B40" s="146"/>
      <c r="C40" s="146"/>
      <c r="D40" s="146"/>
      <c r="E40" s="146"/>
      <c r="F40" s="146"/>
      <c r="G40" s="146"/>
      <c r="H40" s="146"/>
      <c r="I40" s="146"/>
      <c r="J40" s="146"/>
      <c r="K40" s="97"/>
      <c r="L40" s="97"/>
      <c r="M40" s="97"/>
      <c r="N40" s="97"/>
      <c r="O40" s="96"/>
      <c r="Q40" s="13"/>
    </row>
    <row r="41" spans="1:18" s="85" customFormat="1" x14ac:dyDescent="0.25">
      <c r="A41" s="138"/>
      <c r="B41" s="133"/>
      <c r="C41" s="134"/>
      <c r="D41" s="134"/>
      <c r="E41" s="119">
        <f>IFERROR(VLOOKUP(A41,'Bordereau main d''oeuvre'!A:K,9,FALSE),0)</f>
        <v>0</v>
      </c>
      <c r="F41" s="119">
        <f>IFERROR(VLOOKUP(A41,'Bordereau Matériaux_Global'!A:G,7,FALSE),0)</f>
        <v>0</v>
      </c>
      <c r="G41" s="119">
        <f>IFERROR(E41+F41,"")</f>
        <v>0</v>
      </c>
      <c r="H41" s="119">
        <f>IFERROR(VLOOKUP(A41,'Bordereau main d''oeuvre'!A:K,11,FALSE),0)</f>
        <v>0</v>
      </c>
      <c r="I41" s="119">
        <f>IFERROR(VLOOKUP('Bordereau Sommaire'!A41,'Bordereau Matériaux_Global'!A:I,9,FALSE),0)</f>
        <v>0</v>
      </c>
      <c r="J41" s="119">
        <f>H41+I41</f>
        <v>0</v>
      </c>
      <c r="K41" s="95" t="str">
        <f>IFERROR(VLOOKUP('Bordereau Sommaire'!$A41,'Bordereau main d''oeuvre'!A:K,10,FALSE),"")</f>
        <v/>
      </c>
      <c r="L41" s="115"/>
      <c r="M41" s="115"/>
      <c r="N41" s="115">
        <f>COUNTIF(A$14:A$999869,"&lt;"&amp;A41)</f>
        <v>0</v>
      </c>
      <c r="O41" s="116">
        <f>A41</f>
        <v>0</v>
      </c>
    </row>
    <row r="42" spans="1:18" s="85" customFormat="1" ht="15.75" thickBot="1" x14ac:dyDescent="0.3">
      <c r="A42" s="140"/>
      <c r="B42" s="135"/>
      <c r="C42" s="136"/>
      <c r="D42" s="136"/>
      <c r="E42" s="137">
        <f>IFERROR(VLOOKUP(A42,'Bordereau main d''oeuvre'!A:K,9,FALSE),0)</f>
        <v>0</v>
      </c>
      <c r="F42" s="137">
        <f>IFERROR(VLOOKUP(A42,'Bordereau Matériaux_Global'!A:G,7,FALSE),0)</f>
        <v>0</v>
      </c>
      <c r="G42" s="137">
        <f>IFERROR(E42+F42,"")</f>
        <v>0</v>
      </c>
      <c r="H42" s="137">
        <f>IFERROR(VLOOKUP(A42,'Bordereau main d''oeuvre'!A:K,11,FALSE),0)</f>
        <v>0</v>
      </c>
      <c r="I42" s="137">
        <f>IFERROR(VLOOKUP('Bordereau Sommaire'!#REF!,'Bordereau Matériaux_Global'!A:I,9,FALSE),0)</f>
        <v>0</v>
      </c>
      <c r="J42" s="137">
        <f>H42+I42</f>
        <v>0</v>
      </c>
      <c r="K42" s="67" t="str">
        <f>IFERROR(VLOOKUP('Bordereau Sommaire'!#REF!,'Bordereau main d''oeuvre'!A:K,10,FALSE),"")</f>
        <v/>
      </c>
      <c r="L42" s="115"/>
      <c r="M42" s="115"/>
      <c r="N42" s="115">
        <f>COUNTIF(A$14:A$999869,"&lt;"&amp;A42)</f>
        <v>0</v>
      </c>
      <c r="O42" s="116">
        <f>A42</f>
        <v>0</v>
      </c>
    </row>
    <row r="43" spans="1:18" s="85" customFormat="1" ht="2.4500000000000002" customHeight="1" thickBot="1" x14ac:dyDescent="0.3">
      <c r="A43" s="143"/>
      <c r="B43" s="144"/>
      <c r="C43" s="144"/>
      <c r="D43" s="144"/>
      <c r="E43" s="144"/>
      <c r="F43" s="144"/>
      <c r="G43" s="144"/>
      <c r="H43" s="144"/>
      <c r="I43" s="144"/>
      <c r="J43" s="144"/>
      <c r="K43" s="90"/>
      <c r="L43" s="115"/>
      <c r="M43" s="115"/>
      <c r="N43" s="115"/>
      <c r="O43" s="116"/>
    </row>
    <row r="44" spans="1:18" s="85" customFormat="1" ht="2.4500000000000002" customHeight="1" thickBot="1" x14ac:dyDescent="0.3">
      <c r="A44" s="102"/>
      <c r="B44" s="103"/>
      <c r="C44" s="103"/>
      <c r="D44" s="103"/>
      <c r="E44" s="103"/>
      <c r="F44" s="103"/>
      <c r="G44" s="103"/>
      <c r="H44" s="103"/>
      <c r="I44" s="103"/>
      <c r="J44" s="104"/>
      <c r="K44" s="90"/>
      <c r="L44" s="115"/>
      <c r="M44" s="115"/>
      <c r="N44" s="115"/>
      <c r="O44" s="116"/>
    </row>
    <row r="45" spans="1:18" ht="15.75" thickBot="1" x14ac:dyDescent="0.3">
      <c r="A45" s="105"/>
      <c r="B45" s="100" t="s">
        <v>22</v>
      </c>
      <c r="C45" s="100"/>
      <c r="D45" s="100"/>
      <c r="E45" s="100"/>
      <c r="F45" s="100"/>
      <c r="G45" s="101"/>
      <c r="H45" s="101"/>
      <c r="I45" s="101"/>
      <c r="J45" s="101">
        <f>IFERROR(sommecouleur(J2:J44,A2,0,0),"")</f>
        <v>0</v>
      </c>
      <c r="K45" s="68"/>
      <c r="L45" s="71"/>
      <c r="M45" s="71"/>
      <c r="N45" s="117">
        <f t="shared" ref="N45:N108" si="10">COUNTIF(A$45:A$999894,"&lt;"&amp;A52)</f>
        <v>0</v>
      </c>
      <c r="O45" s="118">
        <f>A52</f>
        <v>0</v>
      </c>
    </row>
    <row r="46" spans="1:18" x14ac:dyDescent="0.25">
      <c r="N46" s="29">
        <f t="shared" si="10"/>
        <v>0</v>
      </c>
      <c r="O46" s="28">
        <f t="shared" ref="O46:O97" si="11">A53</f>
        <v>0</v>
      </c>
    </row>
    <row r="47" spans="1:18" x14ac:dyDescent="0.25">
      <c r="N47" s="29">
        <f t="shared" si="10"/>
        <v>0</v>
      </c>
      <c r="O47" s="28">
        <f t="shared" si="11"/>
        <v>0</v>
      </c>
    </row>
    <row r="48" spans="1:18" x14ac:dyDescent="0.25">
      <c r="N48" s="29">
        <f t="shared" si="10"/>
        <v>0</v>
      </c>
      <c r="O48" s="28">
        <f t="shared" si="11"/>
        <v>0</v>
      </c>
    </row>
    <row r="49" spans="1:15" x14ac:dyDescent="0.25">
      <c r="N49" s="29">
        <f t="shared" si="10"/>
        <v>0</v>
      </c>
      <c r="O49" s="28">
        <f t="shared" si="11"/>
        <v>0</v>
      </c>
    </row>
    <row r="50" spans="1:15" x14ac:dyDescent="0.25">
      <c r="K50" s="132">
        <f>SUM(K4:K11)</f>
        <v>0</v>
      </c>
      <c r="N50" s="29">
        <f t="shared" si="10"/>
        <v>0</v>
      </c>
      <c r="O50" s="28">
        <f t="shared" si="11"/>
        <v>0</v>
      </c>
    </row>
    <row r="51" spans="1:15" x14ac:dyDescent="0.25">
      <c r="N51" s="29">
        <f t="shared" si="10"/>
        <v>0</v>
      </c>
      <c r="O51" s="28">
        <f t="shared" si="11"/>
        <v>0</v>
      </c>
    </row>
    <row r="52" spans="1:15" x14ac:dyDescent="0.25">
      <c r="N52" s="29">
        <f t="shared" si="10"/>
        <v>0</v>
      </c>
      <c r="O52" s="28">
        <f>A59</f>
        <v>0</v>
      </c>
    </row>
    <row r="53" spans="1:15" x14ac:dyDescent="0.25">
      <c r="N53" s="29">
        <f t="shared" si="10"/>
        <v>0</v>
      </c>
      <c r="O53" s="28">
        <f t="shared" si="11"/>
        <v>0</v>
      </c>
    </row>
    <row r="54" spans="1:15" x14ac:dyDescent="0.25">
      <c r="N54" s="29">
        <f t="shared" si="10"/>
        <v>0</v>
      </c>
      <c r="O54" s="28">
        <f t="shared" si="11"/>
        <v>0</v>
      </c>
    </row>
    <row r="55" spans="1:15" x14ac:dyDescent="0.25">
      <c r="N55" s="29">
        <f t="shared" si="10"/>
        <v>0</v>
      </c>
      <c r="O55" s="28">
        <f t="shared" si="11"/>
        <v>0</v>
      </c>
    </row>
    <row r="56" spans="1:15" x14ac:dyDescent="0.25">
      <c r="N56" s="29">
        <f t="shared" si="10"/>
        <v>0</v>
      </c>
      <c r="O56" s="28">
        <f t="shared" si="11"/>
        <v>0</v>
      </c>
    </row>
    <row r="57" spans="1:15" x14ac:dyDescent="0.25">
      <c r="N57" s="29">
        <f t="shared" si="10"/>
        <v>0</v>
      </c>
      <c r="O57" s="28">
        <f t="shared" si="11"/>
        <v>0</v>
      </c>
    </row>
    <row r="58" spans="1:15" x14ac:dyDescent="0.25">
      <c r="N58" s="29">
        <f t="shared" si="10"/>
        <v>0</v>
      </c>
      <c r="O58" s="28">
        <f t="shared" si="11"/>
        <v>0</v>
      </c>
    </row>
    <row r="59" spans="1:15" x14ac:dyDescent="0.25">
      <c r="A59" s="14"/>
      <c r="B59" s="14"/>
      <c r="C59" s="14"/>
      <c r="D59" s="14"/>
      <c r="E59" s="14"/>
      <c r="F59" s="14"/>
      <c r="N59" s="29">
        <f t="shared" si="10"/>
        <v>0</v>
      </c>
      <c r="O59" s="28">
        <f t="shared" si="11"/>
        <v>0</v>
      </c>
    </row>
    <row r="60" spans="1:15" x14ac:dyDescent="0.25">
      <c r="N60" s="29">
        <f t="shared" si="10"/>
        <v>0</v>
      </c>
      <c r="O60" s="28">
        <f t="shared" si="11"/>
        <v>0</v>
      </c>
    </row>
    <row r="61" spans="1:15" x14ac:dyDescent="0.25">
      <c r="N61" s="29">
        <f t="shared" si="10"/>
        <v>0</v>
      </c>
      <c r="O61" s="28">
        <f t="shared" si="11"/>
        <v>0</v>
      </c>
    </row>
    <row r="62" spans="1:15" x14ac:dyDescent="0.25">
      <c r="N62" s="29">
        <f t="shared" si="10"/>
        <v>0</v>
      </c>
      <c r="O62" s="28">
        <f t="shared" si="11"/>
        <v>0</v>
      </c>
    </row>
    <row r="63" spans="1:15" x14ac:dyDescent="0.25">
      <c r="N63" s="29">
        <f t="shared" si="10"/>
        <v>0</v>
      </c>
      <c r="O63" s="28">
        <f t="shared" si="11"/>
        <v>0</v>
      </c>
    </row>
    <row r="64" spans="1:15" x14ac:dyDescent="0.25">
      <c r="N64" s="29">
        <f t="shared" si="10"/>
        <v>0</v>
      </c>
      <c r="O64" s="28">
        <f t="shared" si="11"/>
        <v>0</v>
      </c>
    </row>
    <row r="65" spans="7:15" x14ac:dyDescent="0.25">
      <c r="N65" s="29">
        <f t="shared" si="10"/>
        <v>0</v>
      </c>
      <c r="O65" s="28">
        <f t="shared" si="11"/>
        <v>0</v>
      </c>
    </row>
    <row r="66" spans="7:15" x14ac:dyDescent="0.25">
      <c r="N66" s="29">
        <f t="shared" si="10"/>
        <v>0</v>
      </c>
      <c r="O66" s="28">
        <f t="shared" si="11"/>
        <v>0</v>
      </c>
    </row>
    <row r="67" spans="7:15" x14ac:dyDescent="0.25">
      <c r="N67" s="29">
        <f t="shared" si="10"/>
        <v>0</v>
      </c>
      <c r="O67" s="28">
        <f t="shared" si="11"/>
        <v>0</v>
      </c>
    </row>
    <row r="68" spans="7:15" x14ac:dyDescent="0.25">
      <c r="N68" s="29">
        <f t="shared" si="10"/>
        <v>0</v>
      </c>
      <c r="O68" s="28">
        <f t="shared" si="11"/>
        <v>0</v>
      </c>
    </row>
    <row r="69" spans="7:15" x14ac:dyDescent="0.25">
      <c r="N69" s="29">
        <f t="shared" si="10"/>
        <v>0</v>
      </c>
      <c r="O69" s="28">
        <f t="shared" si="11"/>
        <v>0</v>
      </c>
    </row>
    <row r="70" spans="7:15" x14ac:dyDescent="0.25">
      <c r="G70"/>
      <c r="H70"/>
      <c r="I70"/>
      <c r="J70"/>
      <c r="K70"/>
      <c r="L70"/>
      <c r="M70"/>
      <c r="N70" s="29">
        <f t="shared" si="10"/>
        <v>0</v>
      </c>
      <c r="O70" s="28">
        <f t="shared" si="11"/>
        <v>0</v>
      </c>
    </row>
    <row r="71" spans="7:15" x14ac:dyDescent="0.25">
      <c r="G71"/>
      <c r="H71"/>
      <c r="I71"/>
      <c r="J71"/>
      <c r="K71"/>
      <c r="L71"/>
      <c r="M71"/>
      <c r="N71" s="29">
        <f t="shared" si="10"/>
        <v>0</v>
      </c>
      <c r="O71" s="28">
        <f t="shared" si="11"/>
        <v>0</v>
      </c>
    </row>
    <row r="72" spans="7:15" x14ac:dyDescent="0.25">
      <c r="G72"/>
      <c r="H72"/>
      <c r="I72"/>
      <c r="J72"/>
      <c r="K72"/>
      <c r="L72"/>
      <c r="M72"/>
      <c r="N72" s="29">
        <f t="shared" si="10"/>
        <v>0</v>
      </c>
      <c r="O72" s="28">
        <f t="shared" si="11"/>
        <v>0</v>
      </c>
    </row>
    <row r="73" spans="7:15" x14ac:dyDescent="0.25">
      <c r="G73"/>
      <c r="H73"/>
      <c r="I73"/>
      <c r="J73"/>
      <c r="K73"/>
      <c r="L73"/>
      <c r="M73"/>
      <c r="N73" s="29">
        <f t="shared" si="10"/>
        <v>0</v>
      </c>
      <c r="O73" s="28">
        <f t="shared" si="11"/>
        <v>0</v>
      </c>
    </row>
    <row r="74" spans="7:15" x14ac:dyDescent="0.25">
      <c r="G74"/>
      <c r="H74"/>
      <c r="I74"/>
      <c r="J74"/>
      <c r="K74"/>
      <c r="L74"/>
      <c r="M74"/>
      <c r="N74" s="29">
        <f t="shared" si="10"/>
        <v>0</v>
      </c>
      <c r="O74" s="28">
        <f t="shared" si="11"/>
        <v>0</v>
      </c>
    </row>
    <row r="75" spans="7:15" x14ac:dyDescent="0.25">
      <c r="G75"/>
      <c r="H75"/>
      <c r="I75"/>
      <c r="J75"/>
      <c r="K75"/>
      <c r="L75"/>
      <c r="M75"/>
      <c r="N75" s="29">
        <f t="shared" si="10"/>
        <v>0</v>
      </c>
      <c r="O75" s="28">
        <f t="shared" si="11"/>
        <v>0</v>
      </c>
    </row>
    <row r="76" spans="7:15" x14ac:dyDescent="0.25">
      <c r="G76"/>
      <c r="H76"/>
      <c r="I76"/>
      <c r="J76"/>
      <c r="K76"/>
      <c r="L76"/>
      <c r="M76"/>
      <c r="N76" s="29">
        <f t="shared" si="10"/>
        <v>0</v>
      </c>
      <c r="O76" s="28">
        <f t="shared" si="11"/>
        <v>0</v>
      </c>
    </row>
    <row r="77" spans="7:15" x14ac:dyDescent="0.25">
      <c r="G77"/>
      <c r="H77"/>
      <c r="I77"/>
      <c r="J77"/>
      <c r="K77"/>
      <c r="L77"/>
      <c r="M77"/>
      <c r="N77" s="29">
        <f t="shared" si="10"/>
        <v>0</v>
      </c>
      <c r="O77" s="28">
        <f t="shared" si="11"/>
        <v>0</v>
      </c>
    </row>
    <row r="78" spans="7:15" x14ac:dyDescent="0.25">
      <c r="G78"/>
      <c r="H78"/>
      <c r="I78"/>
      <c r="J78"/>
      <c r="K78"/>
      <c r="L78"/>
      <c r="M78"/>
      <c r="N78" s="29">
        <f t="shared" si="10"/>
        <v>0</v>
      </c>
      <c r="O78" s="28">
        <f t="shared" si="11"/>
        <v>0</v>
      </c>
    </row>
    <row r="79" spans="7:15" x14ac:dyDescent="0.25">
      <c r="G79"/>
      <c r="H79"/>
      <c r="I79"/>
      <c r="J79"/>
      <c r="K79"/>
      <c r="L79"/>
      <c r="M79"/>
      <c r="N79" s="29">
        <f t="shared" si="10"/>
        <v>0</v>
      </c>
      <c r="O79" s="28">
        <f t="shared" si="11"/>
        <v>0</v>
      </c>
    </row>
    <row r="80" spans="7:15" x14ac:dyDescent="0.25">
      <c r="G80"/>
      <c r="H80"/>
      <c r="I80"/>
      <c r="J80"/>
      <c r="K80"/>
      <c r="L80"/>
      <c r="M80"/>
      <c r="N80" s="29">
        <f t="shared" si="10"/>
        <v>0</v>
      </c>
      <c r="O80" s="28">
        <f t="shared" si="11"/>
        <v>0</v>
      </c>
    </row>
    <row r="81" spans="7:15" x14ac:dyDescent="0.25">
      <c r="G81"/>
      <c r="H81"/>
      <c r="I81"/>
      <c r="J81"/>
      <c r="K81"/>
      <c r="L81"/>
      <c r="M81"/>
      <c r="N81" s="29">
        <f t="shared" si="10"/>
        <v>0</v>
      </c>
      <c r="O81" s="28">
        <f t="shared" si="11"/>
        <v>0</v>
      </c>
    </row>
    <row r="82" spans="7:15" x14ac:dyDescent="0.25">
      <c r="G82"/>
      <c r="H82"/>
      <c r="I82"/>
      <c r="J82"/>
      <c r="K82"/>
      <c r="L82"/>
      <c r="M82"/>
      <c r="N82" s="29">
        <f t="shared" si="10"/>
        <v>0</v>
      </c>
      <c r="O82" s="28">
        <f t="shared" si="11"/>
        <v>0</v>
      </c>
    </row>
    <row r="83" spans="7:15" x14ac:dyDescent="0.25">
      <c r="G83"/>
      <c r="H83"/>
      <c r="I83"/>
      <c r="J83"/>
      <c r="K83"/>
      <c r="L83"/>
      <c r="M83"/>
      <c r="N83" s="29">
        <f t="shared" si="10"/>
        <v>0</v>
      </c>
      <c r="O83" s="28">
        <f t="shared" si="11"/>
        <v>0</v>
      </c>
    </row>
    <row r="84" spans="7:15" x14ac:dyDescent="0.25">
      <c r="G84"/>
      <c r="H84"/>
      <c r="I84"/>
      <c r="J84"/>
      <c r="K84"/>
      <c r="L84"/>
      <c r="M84"/>
      <c r="N84" s="29">
        <f t="shared" si="10"/>
        <v>0</v>
      </c>
      <c r="O84" s="28">
        <f t="shared" si="11"/>
        <v>0</v>
      </c>
    </row>
    <row r="85" spans="7:15" x14ac:dyDescent="0.25">
      <c r="G85"/>
      <c r="H85"/>
      <c r="I85"/>
      <c r="J85"/>
      <c r="K85"/>
      <c r="L85"/>
      <c r="M85"/>
      <c r="N85" s="29">
        <f t="shared" si="10"/>
        <v>0</v>
      </c>
      <c r="O85" s="28">
        <f t="shared" si="11"/>
        <v>0</v>
      </c>
    </row>
    <row r="86" spans="7:15" x14ac:dyDescent="0.25">
      <c r="G86"/>
      <c r="H86"/>
      <c r="I86"/>
      <c r="J86"/>
      <c r="K86"/>
      <c r="L86"/>
      <c r="M86"/>
      <c r="N86" s="29">
        <f t="shared" si="10"/>
        <v>0</v>
      </c>
      <c r="O86" s="28">
        <f t="shared" si="11"/>
        <v>0</v>
      </c>
    </row>
    <row r="87" spans="7:15" x14ac:dyDescent="0.25">
      <c r="G87"/>
      <c r="H87"/>
      <c r="I87"/>
      <c r="J87"/>
      <c r="K87"/>
      <c r="L87"/>
      <c r="M87"/>
      <c r="N87" s="29">
        <f t="shared" si="10"/>
        <v>0</v>
      </c>
      <c r="O87" s="28">
        <f t="shared" si="11"/>
        <v>0</v>
      </c>
    </row>
    <row r="88" spans="7:15" x14ac:dyDescent="0.25">
      <c r="G88"/>
      <c r="H88"/>
      <c r="I88"/>
      <c r="J88"/>
      <c r="K88"/>
      <c r="L88"/>
      <c r="M88"/>
      <c r="N88" s="29">
        <f t="shared" si="10"/>
        <v>0</v>
      </c>
      <c r="O88" s="28">
        <f t="shared" si="11"/>
        <v>0</v>
      </c>
    </row>
    <row r="89" spans="7:15" x14ac:dyDescent="0.25">
      <c r="G89"/>
      <c r="H89"/>
      <c r="I89"/>
      <c r="J89"/>
      <c r="K89"/>
      <c r="L89"/>
      <c r="M89"/>
      <c r="N89" s="29">
        <f t="shared" si="10"/>
        <v>0</v>
      </c>
      <c r="O89" s="28">
        <f t="shared" si="11"/>
        <v>0</v>
      </c>
    </row>
    <row r="90" spans="7:15" x14ac:dyDescent="0.25">
      <c r="G90"/>
      <c r="H90"/>
      <c r="I90"/>
      <c r="J90"/>
      <c r="K90"/>
      <c r="L90"/>
      <c r="M90"/>
      <c r="N90" s="29">
        <f t="shared" si="10"/>
        <v>0</v>
      </c>
      <c r="O90" s="28">
        <f t="shared" si="11"/>
        <v>0</v>
      </c>
    </row>
    <row r="91" spans="7:15" x14ac:dyDescent="0.25">
      <c r="G91"/>
      <c r="H91"/>
      <c r="I91"/>
      <c r="J91"/>
      <c r="K91"/>
      <c r="L91"/>
      <c r="M91"/>
      <c r="N91" s="29">
        <f t="shared" si="10"/>
        <v>0</v>
      </c>
      <c r="O91" s="28">
        <f t="shared" si="11"/>
        <v>0</v>
      </c>
    </row>
    <row r="92" spans="7:15" x14ac:dyDescent="0.25">
      <c r="G92"/>
      <c r="H92"/>
      <c r="I92"/>
      <c r="J92"/>
      <c r="K92"/>
      <c r="L92"/>
      <c r="M92"/>
      <c r="N92" s="29">
        <f t="shared" si="10"/>
        <v>0</v>
      </c>
      <c r="O92" s="28">
        <f t="shared" si="11"/>
        <v>0</v>
      </c>
    </row>
    <row r="93" spans="7:15" x14ac:dyDescent="0.25">
      <c r="G93"/>
      <c r="H93"/>
      <c r="I93"/>
      <c r="J93"/>
      <c r="K93"/>
      <c r="L93"/>
      <c r="M93"/>
      <c r="N93" s="29">
        <f t="shared" si="10"/>
        <v>0</v>
      </c>
      <c r="O93" s="28">
        <f t="shared" si="11"/>
        <v>0</v>
      </c>
    </row>
    <row r="94" spans="7:15" x14ac:dyDescent="0.25">
      <c r="G94"/>
      <c r="H94"/>
      <c r="I94"/>
      <c r="J94"/>
      <c r="K94"/>
      <c r="L94"/>
      <c r="M94"/>
      <c r="N94" s="29">
        <f t="shared" si="10"/>
        <v>0</v>
      </c>
      <c r="O94" s="28">
        <f t="shared" si="11"/>
        <v>0</v>
      </c>
    </row>
    <row r="95" spans="7:15" x14ac:dyDescent="0.25">
      <c r="G95"/>
      <c r="H95"/>
      <c r="I95"/>
      <c r="J95"/>
      <c r="K95"/>
      <c r="L95"/>
      <c r="M95"/>
      <c r="N95" s="29">
        <f t="shared" si="10"/>
        <v>0</v>
      </c>
      <c r="O95" s="28">
        <f t="shared" si="11"/>
        <v>0</v>
      </c>
    </row>
    <row r="96" spans="7:15" x14ac:dyDescent="0.25">
      <c r="G96"/>
      <c r="H96"/>
      <c r="I96"/>
      <c r="J96"/>
      <c r="K96"/>
      <c r="L96"/>
      <c r="M96"/>
      <c r="N96" s="29">
        <f t="shared" si="10"/>
        <v>0</v>
      </c>
      <c r="O96" s="28">
        <f t="shared" si="11"/>
        <v>0</v>
      </c>
    </row>
    <row r="97" spans="7:15" x14ac:dyDescent="0.25">
      <c r="G97"/>
      <c r="H97"/>
      <c r="I97"/>
      <c r="J97"/>
      <c r="K97"/>
      <c r="L97"/>
      <c r="M97"/>
      <c r="N97" s="29">
        <f t="shared" si="10"/>
        <v>0</v>
      </c>
      <c r="O97" s="28">
        <f t="shared" si="11"/>
        <v>0</v>
      </c>
    </row>
    <row r="98" spans="7:15" x14ac:dyDescent="0.25">
      <c r="G98"/>
      <c r="H98"/>
      <c r="I98"/>
      <c r="J98"/>
      <c r="K98"/>
      <c r="L98"/>
      <c r="M98"/>
      <c r="N98" s="29">
        <f t="shared" si="10"/>
        <v>0</v>
      </c>
      <c r="O98" s="28">
        <f t="shared" ref="O98:O161" si="12">A105</f>
        <v>0</v>
      </c>
    </row>
    <row r="99" spans="7:15" x14ac:dyDescent="0.25">
      <c r="G99"/>
      <c r="H99"/>
      <c r="I99"/>
      <c r="J99"/>
      <c r="K99"/>
      <c r="L99"/>
      <c r="M99"/>
      <c r="N99" s="29">
        <f t="shared" si="10"/>
        <v>0</v>
      </c>
      <c r="O99" s="28">
        <f t="shared" si="12"/>
        <v>0</v>
      </c>
    </row>
    <row r="100" spans="7:15" x14ac:dyDescent="0.25">
      <c r="G100"/>
      <c r="H100"/>
      <c r="I100"/>
      <c r="J100"/>
      <c r="K100"/>
      <c r="L100"/>
      <c r="M100"/>
      <c r="N100" s="29">
        <f t="shared" si="10"/>
        <v>0</v>
      </c>
      <c r="O100" s="28">
        <f t="shared" si="12"/>
        <v>0</v>
      </c>
    </row>
    <row r="101" spans="7:15" x14ac:dyDescent="0.25">
      <c r="G101"/>
      <c r="H101"/>
      <c r="I101"/>
      <c r="J101"/>
      <c r="K101"/>
      <c r="L101"/>
      <c r="M101"/>
      <c r="N101" s="29">
        <f t="shared" si="10"/>
        <v>0</v>
      </c>
      <c r="O101" s="28">
        <f t="shared" si="12"/>
        <v>0</v>
      </c>
    </row>
    <row r="102" spans="7:15" x14ac:dyDescent="0.25">
      <c r="G102"/>
      <c r="H102"/>
      <c r="I102"/>
      <c r="J102"/>
      <c r="K102"/>
      <c r="L102"/>
      <c r="M102"/>
      <c r="N102" s="29">
        <f t="shared" si="10"/>
        <v>0</v>
      </c>
      <c r="O102" s="28">
        <f t="shared" si="12"/>
        <v>0</v>
      </c>
    </row>
    <row r="103" spans="7:15" x14ac:dyDescent="0.25">
      <c r="G103"/>
      <c r="H103"/>
      <c r="I103"/>
      <c r="J103"/>
      <c r="K103"/>
      <c r="L103"/>
      <c r="M103"/>
      <c r="N103" s="29">
        <f t="shared" si="10"/>
        <v>0</v>
      </c>
      <c r="O103" s="28">
        <f t="shared" si="12"/>
        <v>0</v>
      </c>
    </row>
    <row r="104" spans="7:15" x14ac:dyDescent="0.25">
      <c r="G104"/>
      <c r="H104"/>
      <c r="I104"/>
      <c r="J104"/>
      <c r="K104"/>
      <c r="L104"/>
      <c r="M104"/>
      <c r="N104" s="29">
        <f t="shared" si="10"/>
        <v>0</v>
      </c>
      <c r="O104" s="28">
        <f t="shared" si="12"/>
        <v>0</v>
      </c>
    </row>
    <row r="105" spans="7:15" x14ac:dyDescent="0.25">
      <c r="G105"/>
      <c r="H105"/>
      <c r="I105"/>
      <c r="J105"/>
      <c r="K105"/>
      <c r="L105"/>
      <c r="M105"/>
      <c r="N105" s="29">
        <f t="shared" si="10"/>
        <v>0</v>
      </c>
      <c r="O105" s="28">
        <f t="shared" si="12"/>
        <v>0</v>
      </c>
    </row>
    <row r="106" spans="7:15" x14ac:dyDescent="0.25">
      <c r="G106"/>
      <c r="H106"/>
      <c r="I106"/>
      <c r="J106"/>
      <c r="K106"/>
      <c r="L106"/>
      <c r="M106"/>
      <c r="N106" s="29">
        <f t="shared" si="10"/>
        <v>0</v>
      </c>
      <c r="O106" s="28">
        <f t="shared" si="12"/>
        <v>0</v>
      </c>
    </row>
    <row r="107" spans="7:15" x14ac:dyDescent="0.25">
      <c r="G107"/>
      <c r="H107"/>
      <c r="I107"/>
      <c r="J107"/>
      <c r="K107"/>
      <c r="L107"/>
      <c r="M107"/>
      <c r="N107" s="29">
        <f t="shared" si="10"/>
        <v>0</v>
      </c>
      <c r="O107" s="28">
        <f t="shared" si="12"/>
        <v>0</v>
      </c>
    </row>
    <row r="108" spans="7:15" x14ac:dyDescent="0.25">
      <c r="G108"/>
      <c r="H108"/>
      <c r="I108"/>
      <c r="J108"/>
      <c r="K108"/>
      <c r="L108"/>
      <c r="M108"/>
      <c r="N108" s="29">
        <f t="shared" si="10"/>
        <v>0</v>
      </c>
      <c r="O108" s="28">
        <f t="shared" si="12"/>
        <v>0</v>
      </c>
    </row>
    <row r="109" spans="7:15" x14ac:dyDescent="0.25">
      <c r="G109"/>
      <c r="H109"/>
      <c r="I109"/>
      <c r="J109"/>
      <c r="K109"/>
      <c r="L109"/>
      <c r="M109"/>
      <c r="N109" s="29">
        <f t="shared" ref="N109:N172" si="13">COUNTIF(A$45:A$999894,"&lt;"&amp;A116)</f>
        <v>0</v>
      </c>
      <c r="O109" s="28">
        <f t="shared" si="12"/>
        <v>0</v>
      </c>
    </row>
    <row r="110" spans="7:15" x14ac:dyDescent="0.25">
      <c r="G110"/>
      <c r="H110"/>
      <c r="I110"/>
      <c r="J110"/>
      <c r="K110"/>
      <c r="L110"/>
      <c r="M110"/>
      <c r="N110" s="29">
        <f t="shared" si="13"/>
        <v>0</v>
      </c>
      <c r="O110" s="28">
        <f t="shared" si="12"/>
        <v>0</v>
      </c>
    </row>
    <row r="111" spans="7:15" x14ac:dyDescent="0.25">
      <c r="G111"/>
      <c r="H111"/>
      <c r="I111"/>
      <c r="J111"/>
      <c r="K111"/>
      <c r="L111"/>
      <c r="M111"/>
      <c r="N111" s="29">
        <f t="shared" si="13"/>
        <v>0</v>
      </c>
      <c r="O111" s="28">
        <f t="shared" si="12"/>
        <v>0</v>
      </c>
    </row>
    <row r="112" spans="7:15" x14ac:dyDescent="0.25">
      <c r="G112"/>
      <c r="H112"/>
      <c r="I112"/>
      <c r="J112"/>
      <c r="K112"/>
      <c r="L112"/>
      <c r="M112"/>
      <c r="N112" s="29">
        <f t="shared" si="13"/>
        <v>0</v>
      </c>
      <c r="O112" s="28">
        <f t="shared" si="12"/>
        <v>0</v>
      </c>
    </row>
    <row r="113" spans="7:15" x14ac:dyDescent="0.25">
      <c r="G113"/>
      <c r="H113"/>
      <c r="I113"/>
      <c r="J113"/>
      <c r="K113"/>
      <c r="L113"/>
      <c r="M113"/>
      <c r="N113" s="29">
        <f t="shared" si="13"/>
        <v>0</v>
      </c>
      <c r="O113" s="28">
        <f t="shared" si="12"/>
        <v>0</v>
      </c>
    </row>
    <row r="114" spans="7:15" x14ac:dyDescent="0.25">
      <c r="G114"/>
      <c r="H114"/>
      <c r="I114"/>
      <c r="J114"/>
      <c r="K114"/>
      <c r="L114"/>
      <c r="M114"/>
      <c r="N114" s="29">
        <f t="shared" si="13"/>
        <v>0</v>
      </c>
      <c r="O114" s="28">
        <f t="shared" si="12"/>
        <v>0</v>
      </c>
    </row>
    <row r="115" spans="7:15" x14ac:dyDescent="0.25">
      <c r="G115"/>
      <c r="H115"/>
      <c r="I115"/>
      <c r="J115"/>
      <c r="K115"/>
      <c r="L115"/>
      <c r="M115"/>
      <c r="N115" s="29">
        <f t="shared" si="13"/>
        <v>0</v>
      </c>
      <c r="O115" s="28">
        <f t="shared" si="12"/>
        <v>0</v>
      </c>
    </row>
    <row r="116" spans="7:15" x14ac:dyDescent="0.25">
      <c r="G116"/>
      <c r="H116"/>
      <c r="I116"/>
      <c r="J116"/>
      <c r="K116"/>
      <c r="L116"/>
      <c r="M116"/>
      <c r="N116" s="29">
        <f t="shared" si="13"/>
        <v>0</v>
      </c>
      <c r="O116" s="28">
        <f t="shared" si="12"/>
        <v>0</v>
      </c>
    </row>
    <row r="117" spans="7:15" x14ac:dyDescent="0.25">
      <c r="G117"/>
      <c r="H117"/>
      <c r="I117"/>
      <c r="J117"/>
      <c r="K117"/>
      <c r="L117"/>
      <c r="M117"/>
      <c r="N117" s="29">
        <f t="shared" si="13"/>
        <v>0</v>
      </c>
      <c r="O117" s="28">
        <f t="shared" si="12"/>
        <v>0</v>
      </c>
    </row>
    <row r="118" spans="7:15" x14ac:dyDescent="0.25">
      <c r="G118"/>
      <c r="H118"/>
      <c r="I118"/>
      <c r="J118"/>
      <c r="K118"/>
      <c r="L118"/>
      <c r="M118"/>
      <c r="N118" s="29">
        <f t="shared" si="13"/>
        <v>0</v>
      </c>
      <c r="O118" s="28">
        <f t="shared" si="12"/>
        <v>0</v>
      </c>
    </row>
    <row r="119" spans="7:15" x14ac:dyDescent="0.25">
      <c r="G119"/>
      <c r="H119"/>
      <c r="I119"/>
      <c r="J119"/>
      <c r="K119"/>
      <c r="L119"/>
      <c r="M119"/>
      <c r="N119" s="29">
        <f t="shared" si="13"/>
        <v>0</v>
      </c>
      <c r="O119" s="28">
        <f t="shared" si="12"/>
        <v>0</v>
      </c>
    </row>
    <row r="120" spans="7:15" x14ac:dyDescent="0.25">
      <c r="G120"/>
      <c r="H120"/>
      <c r="I120"/>
      <c r="J120"/>
      <c r="K120"/>
      <c r="L120"/>
      <c r="M120"/>
      <c r="N120" s="29">
        <f t="shared" si="13"/>
        <v>0</v>
      </c>
      <c r="O120" s="28">
        <f t="shared" si="12"/>
        <v>0</v>
      </c>
    </row>
    <row r="121" spans="7:15" x14ac:dyDescent="0.25">
      <c r="G121"/>
      <c r="H121"/>
      <c r="I121"/>
      <c r="J121"/>
      <c r="K121"/>
      <c r="L121"/>
      <c r="M121"/>
      <c r="N121" s="29">
        <f t="shared" si="13"/>
        <v>0</v>
      </c>
      <c r="O121" s="28">
        <f t="shared" si="12"/>
        <v>0</v>
      </c>
    </row>
    <row r="122" spans="7:15" x14ac:dyDescent="0.25">
      <c r="G122"/>
      <c r="H122"/>
      <c r="I122"/>
      <c r="J122"/>
      <c r="K122"/>
      <c r="L122"/>
      <c r="M122"/>
      <c r="N122" s="29">
        <f t="shared" si="13"/>
        <v>0</v>
      </c>
      <c r="O122" s="28">
        <f t="shared" si="12"/>
        <v>0</v>
      </c>
    </row>
    <row r="123" spans="7:15" x14ac:dyDescent="0.25">
      <c r="G123"/>
      <c r="H123"/>
      <c r="I123"/>
      <c r="J123"/>
      <c r="K123"/>
      <c r="L123"/>
      <c r="M123"/>
      <c r="N123" s="29">
        <f t="shared" si="13"/>
        <v>0</v>
      </c>
      <c r="O123" s="28">
        <f t="shared" si="12"/>
        <v>0</v>
      </c>
    </row>
    <row r="124" spans="7:15" x14ac:dyDescent="0.25">
      <c r="G124"/>
      <c r="H124"/>
      <c r="I124"/>
      <c r="J124"/>
      <c r="K124"/>
      <c r="L124"/>
      <c r="M124"/>
      <c r="N124" s="29">
        <f t="shared" si="13"/>
        <v>0</v>
      </c>
      <c r="O124" s="28">
        <f t="shared" si="12"/>
        <v>0</v>
      </c>
    </row>
    <row r="125" spans="7:15" x14ac:dyDescent="0.25">
      <c r="G125"/>
      <c r="H125"/>
      <c r="I125"/>
      <c r="J125"/>
      <c r="K125"/>
      <c r="L125"/>
      <c r="M125"/>
      <c r="N125" s="29">
        <f t="shared" si="13"/>
        <v>0</v>
      </c>
      <c r="O125" s="28">
        <f t="shared" si="12"/>
        <v>0</v>
      </c>
    </row>
    <row r="126" spans="7:15" x14ac:dyDescent="0.25">
      <c r="G126"/>
      <c r="H126"/>
      <c r="I126"/>
      <c r="J126"/>
      <c r="K126"/>
      <c r="L126"/>
      <c r="M126"/>
      <c r="N126" s="29">
        <f t="shared" si="13"/>
        <v>0</v>
      </c>
      <c r="O126" s="28">
        <f t="shared" si="12"/>
        <v>0</v>
      </c>
    </row>
    <row r="127" spans="7:15" x14ac:dyDescent="0.25">
      <c r="G127"/>
      <c r="H127"/>
      <c r="I127"/>
      <c r="J127"/>
      <c r="K127"/>
      <c r="L127"/>
      <c r="M127"/>
      <c r="N127" s="29">
        <f t="shared" si="13"/>
        <v>0</v>
      </c>
      <c r="O127" s="28">
        <f t="shared" si="12"/>
        <v>0</v>
      </c>
    </row>
    <row r="128" spans="7:15" x14ac:dyDescent="0.25">
      <c r="G128"/>
      <c r="H128"/>
      <c r="I128"/>
      <c r="J128"/>
      <c r="K128"/>
      <c r="L128"/>
      <c r="M128"/>
      <c r="N128" s="29">
        <f t="shared" si="13"/>
        <v>0</v>
      </c>
      <c r="O128" s="28">
        <f t="shared" si="12"/>
        <v>0</v>
      </c>
    </row>
    <row r="129" spans="7:15" x14ac:dyDescent="0.25">
      <c r="G129"/>
      <c r="H129"/>
      <c r="I129"/>
      <c r="J129"/>
      <c r="K129"/>
      <c r="L129"/>
      <c r="M129"/>
      <c r="N129" s="29">
        <f t="shared" si="13"/>
        <v>0</v>
      </c>
      <c r="O129" s="28">
        <f t="shared" si="12"/>
        <v>0</v>
      </c>
    </row>
    <row r="130" spans="7:15" x14ac:dyDescent="0.25">
      <c r="G130"/>
      <c r="H130"/>
      <c r="I130"/>
      <c r="J130"/>
      <c r="K130"/>
      <c r="L130"/>
      <c r="M130"/>
      <c r="N130" s="29">
        <f t="shared" si="13"/>
        <v>0</v>
      </c>
      <c r="O130" s="28">
        <f t="shared" si="12"/>
        <v>0</v>
      </c>
    </row>
    <row r="131" spans="7:15" x14ac:dyDescent="0.25">
      <c r="G131"/>
      <c r="H131"/>
      <c r="I131"/>
      <c r="J131"/>
      <c r="K131"/>
      <c r="L131"/>
      <c r="M131"/>
      <c r="N131" s="29">
        <f t="shared" si="13"/>
        <v>0</v>
      </c>
      <c r="O131" s="28">
        <f t="shared" si="12"/>
        <v>0</v>
      </c>
    </row>
    <row r="132" spans="7:15" x14ac:dyDescent="0.25">
      <c r="G132"/>
      <c r="H132"/>
      <c r="I132"/>
      <c r="J132"/>
      <c r="K132"/>
      <c r="L132"/>
      <c r="M132"/>
      <c r="N132" s="29">
        <f t="shared" si="13"/>
        <v>0</v>
      </c>
      <c r="O132" s="28">
        <f t="shared" si="12"/>
        <v>0</v>
      </c>
    </row>
    <row r="133" spans="7:15" x14ac:dyDescent="0.25">
      <c r="G133"/>
      <c r="H133"/>
      <c r="I133"/>
      <c r="J133"/>
      <c r="K133"/>
      <c r="L133"/>
      <c r="M133"/>
      <c r="N133" s="29">
        <f t="shared" si="13"/>
        <v>0</v>
      </c>
      <c r="O133" s="28">
        <f t="shared" si="12"/>
        <v>0</v>
      </c>
    </row>
    <row r="134" spans="7:15" x14ac:dyDescent="0.25">
      <c r="G134"/>
      <c r="H134"/>
      <c r="I134"/>
      <c r="J134"/>
      <c r="K134"/>
      <c r="L134"/>
      <c r="M134"/>
      <c r="N134" s="29">
        <f t="shared" si="13"/>
        <v>0</v>
      </c>
      <c r="O134" s="28">
        <f t="shared" si="12"/>
        <v>0</v>
      </c>
    </row>
    <row r="135" spans="7:15" x14ac:dyDescent="0.25">
      <c r="G135"/>
      <c r="H135"/>
      <c r="I135"/>
      <c r="J135"/>
      <c r="K135"/>
      <c r="L135"/>
      <c r="M135"/>
      <c r="N135" s="29">
        <f t="shared" si="13"/>
        <v>0</v>
      </c>
      <c r="O135" s="28">
        <f t="shared" si="12"/>
        <v>0</v>
      </c>
    </row>
    <row r="136" spans="7:15" x14ac:dyDescent="0.25">
      <c r="G136"/>
      <c r="H136"/>
      <c r="I136"/>
      <c r="J136"/>
      <c r="K136"/>
      <c r="L136"/>
      <c r="M136"/>
      <c r="N136" s="29">
        <f t="shared" si="13"/>
        <v>0</v>
      </c>
      <c r="O136" s="28">
        <f t="shared" si="12"/>
        <v>0</v>
      </c>
    </row>
    <row r="137" spans="7:15" x14ac:dyDescent="0.25">
      <c r="G137"/>
      <c r="H137"/>
      <c r="I137"/>
      <c r="J137"/>
      <c r="K137"/>
      <c r="L137"/>
      <c r="M137"/>
      <c r="N137" s="29">
        <f t="shared" si="13"/>
        <v>0</v>
      </c>
      <c r="O137" s="28">
        <f t="shared" si="12"/>
        <v>0</v>
      </c>
    </row>
    <row r="138" spans="7:15" x14ac:dyDescent="0.25">
      <c r="G138"/>
      <c r="H138"/>
      <c r="I138"/>
      <c r="J138"/>
      <c r="K138"/>
      <c r="L138"/>
      <c r="M138"/>
      <c r="N138" s="29">
        <f t="shared" si="13"/>
        <v>0</v>
      </c>
      <c r="O138" s="28">
        <f t="shared" si="12"/>
        <v>0</v>
      </c>
    </row>
    <row r="139" spans="7:15" x14ac:dyDescent="0.25">
      <c r="G139"/>
      <c r="H139"/>
      <c r="I139"/>
      <c r="J139"/>
      <c r="K139"/>
      <c r="L139"/>
      <c r="M139"/>
      <c r="N139" s="29">
        <f t="shared" si="13"/>
        <v>0</v>
      </c>
      <c r="O139" s="28">
        <f t="shared" si="12"/>
        <v>0</v>
      </c>
    </row>
    <row r="140" spans="7:15" x14ac:dyDescent="0.25">
      <c r="G140"/>
      <c r="H140"/>
      <c r="I140"/>
      <c r="J140"/>
      <c r="K140"/>
      <c r="L140"/>
      <c r="M140"/>
      <c r="N140" s="29">
        <f t="shared" si="13"/>
        <v>0</v>
      </c>
      <c r="O140" s="28">
        <f t="shared" si="12"/>
        <v>0</v>
      </c>
    </row>
    <row r="141" spans="7:15" x14ac:dyDescent="0.25">
      <c r="G141"/>
      <c r="H141"/>
      <c r="I141"/>
      <c r="J141"/>
      <c r="K141"/>
      <c r="L141"/>
      <c r="M141"/>
      <c r="N141" s="29">
        <f t="shared" si="13"/>
        <v>0</v>
      </c>
      <c r="O141" s="28">
        <f t="shared" si="12"/>
        <v>0</v>
      </c>
    </row>
    <row r="142" spans="7:15" x14ac:dyDescent="0.25">
      <c r="G142"/>
      <c r="H142"/>
      <c r="I142"/>
      <c r="J142"/>
      <c r="K142"/>
      <c r="L142"/>
      <c r="M142"/>
      <c r="N142" s="29">
        <f t="shared" si="13"/>
        <v>0</v>
      </c>
      <c r="O142" s="28">
        <f t="shared" si="12"/>
        <v>0</v>
      </c>
    </row>
    <row r="143" spans="7:15" x14ac:dyDescent="0.25">
      <c r="G143"/>
      <c r="H143"/>
      <c r="I143"/>
      <c r="J143"/>
      <c r="K143"/>
      <c r="L143"/>
      <c r="M143"/>
      <c r="N143" s="29">
        <f t="shared" si="13"/>
        <v>0</v>
      </c>
      <c r="O143" s="28">
        <f t="shared" si="12"/>
        <v>0</v>
      </c>
    </row>
    <row r="144" spans="7:15" x14ac:dyDescent="0.25">
      <c r="G144"/>
      <c r="H144"/>
      <c r="I144"/>
      <c r="J144"/>
      <c r="K144"/>
      <c r="L144"/>
      <c r="M144"/>
      <c r="N144" s="29">
        <f t="shared" si="13"/>
        <v>0</v>
      </c>
      <c r="O144" s="28">
        <f t="shared" si="12"/>
        <v>0</v>
      </c>
    </row>
    <row r="145" spans="7:15" x14ac:dyDescent="0.25">
      <c r="G145"/>
      <c r="H145"/>
      <c r="I145"/>
      <c r="J145"/>
      <c r="K145"/>
      <c r="L145"/>
      <c r="M145"/>
      <c r="N145" s="29">
        <f t="shared" si="13"/>
        <v>0</v>
      </c>
      <c r="O145" s="28">
        <f t="shared" si="12"/>
        <v>0</v>
      </c>
    </row>
    <row r="146" spans="7:15" x14ac:dyDescent="0.25">
      <c r="G146"/>
      <c r="H146"/>
      <c r="I146"/>
      <c r="J146"/>
      <c r="K146"/>
      <c r="L146"/>
      <c r="M146"/>
      <c r="N146" s="29">
        <f t="shared" si="13"/>
        <v>0</v>
      </c>
      <c r="O146" s="28">
        <f t="shared" si="12"/>
        <v>0</v>
      </c>
    </row>
    <row r="147" spans="7:15" x14ac:dyDescent="0.25">
      <c r="G147"/>
      <c r="H147"/>
      <c r="I147"/>
      <c r="J147"/>
      <c r="K147"/>
      <c r="L147"/>
      <c r="M147"/>
      <c r="N147" s="29">
        <f t="shared" si="13"/>
        <v>0</v>
      </c>
      <c r="O147" s="28">
        <f t="shared" si="12"/>
        <v>0</v>
      </c>
    </row>
    <row r="148" spans="7:15" x14ac:dyDescent="0.25">
      <c r="G148"/>
      <c r="H148"/>
      <c r="I148"/>
      <c r="J148"/>
      <c r="K148"/>
      <c r="L148"/>
      <c r="M148"/>
      <c r="N148" s="29">
        <f t="shared" si="13"/>
        <v>0</v>
      </c>
      <c r="O148" s="28">
        <f t="shared" si="12"/>
        <v>0</v>
      </c>
    </row>
    <row r="149" spans="7:15" x14ac:dyDescent="0.25">
      <c r="G149"/>
      <c r="H149"/>
      <c r="I149"/>
      <c r="J149"/>
      <c r="K149"/>
      <c r="L149"/>
      <c r="M149"/>
      <c r="N149" s="29">
        <f t="shared" si="13"/>
        <v>0</v>
      </c>
      <c r="O149" s="28">
        <f t="shared" si="12"/>
        <v>0</v>
      </c>
    </row>
    <row r="150" spans="7:15" x14ac:dyDescent="0.25">
      <c r="G150"/>
      <c r="H150"/>
      <c r="I150"/>
      <c r="J150"/>
      <c r="K150"/>
      <c r="L150"/>
      <c r="M150"/>
      <c r="N150" s="29">
        <f t="shared" si="13"/>
        <v>0</v>
      </c>
      <c r="O150" s="28">
        <f t="shared" si="12"/>
        <v>0</v>
      </c>
    </row>
    <row r="151" spans="7:15" x14ac:dyDescent="0.25">
      <c r="G151"/>
      <c r="H151"/>
      <c r="I151"/>
      <c r="J151"/>
      <c r="K151"/>
      <c r="L151"/>
      <c r="M151"/>
      <c r="N151" s="29">
        <f t="shared" si="13"/>
        <v>0</v>
      </c>
      <c r="O151" s="28">
        <f t="shared" si="12"/>
        <v>0</v>
      </c>
    </row>
    <row r="152" spans="7:15" x14ac:dyDescent="0.25">
      <c r="G152"/>
      <c r="H152"/>
      <c r="I152"/>
      <c r="J152"/>
      <c r="K152"/>
      <c r="L152"/>
      <c r="M152"/>
      <c r="N152" s="29">
        <f t="shared" si="13"/>
        <v>0</v>
      </c>
      <c r="O152" s="28">
        <f t="shared" si="12"/>
        <v>0</v>
      </c>
    </row>
    <row r="153" spans="7:15" x14ac:dyDescent="0.25">
      <c r="G153"/>
      <c r="H153"/>
      <c r="I153"/>
      <c r="J153"/>
      <c r="K153"/>
      <c r="L153"/>
      <c r="M153"/>
      <c r="N153" s="29">
        <f t="shared" si="13"/>
        <v>0</v>
      </c>
      <c r="O153" s="28">
        <f t="shared" si="12"/>
        <v>0</v>
      </c>
    </row>
    <row r="154" spans="7:15" x14ac:dyDescent="0.25">
      <c r="G154"/>
      <c r="H154"/>
      <c r="I154"/>
      <c r="J154"/>
      <c r="K154"/>
      <c r="L154"/>
      <c r="M154"/>
      <c r="N154" s="29">
        <f t="shared" si="13"/>
        <v>0</v>
      </c>
      <c r="O154" s="28">
        <f t="shared" si="12"/>
        <v>0</v>
      </c>
    </row>
    <row r="155" spans="7:15" x14ac:dyDescent="0.25">
      <c r="G155"/>
      <c r="H155"/>
      <c r="I155"/>
      <c r="J155"/>
      <c r="K155"/>
      <c r="L155"/>
      <c r="M155"/>
      <c r="N155" s="29">
        <f t="shared" si="13"/>
        <v>0</v>
      </c>
      <c r="O155" s="28">
        <f t="shared" si="12"/>
        <v>0</v>
      </c>
    </row>
    <row r="156" spans="7:15" x14ac:dyDescent="0.25">
      <c r="G156"/>
      <c r="H156"/>
      <c r="I156"/>
      <c r="J156"/>
      <c r="K156"/>
      <c r="L156"/>
      <c r="M156"/>
      <c r="N156" s="29">
        <f t="shared" si="13"/>
        <v>0</v>
      </c>
      <c r="O156" s="28">
        <f t="shared" si="12"/>
        <v>0</v>
      </c>
    </row>
    <row r="157" spans="7:15" x14ac:dyDescent="0.25">
      <c r="G157"/>
      <c r="H157"/>
      <c r="I157"/>
      <c r="J157"/>
      <c r="K157"/>
      <c r="L157"/>
      <c r="M157"/>
      <c r="N157" s="29">
        <f t="shared" si="13"/>
        <v>0</v>
      </c>
      <c r="O157" s="28">
        <f t="shared" si="12"/>
        <v>0</v>
      </c>
    </row>
    <row r="158" spans="7:15" x14ac:dyDescent="0.25">
      <c r="G158"/>
      <c r="H158"/>
      <c r="I158"/>
      <c r="J158"/>
      <c r="K158"/>
      <c r="L158"/>
      <c r="M158"/>
      <c r="N158" s="29">
        <f t="shared" si="13"/>
        <v>0</v>
      </c>
      <c r="O158" s="28">
        <f t="shared" si="12"/>
        <v>0</v>
      </c>
    </row>
    <row r="159" spans="7:15" x14ac:dyDescent="0.25">
      <c r="G159"/>
      <c r="H159"/>
      <c r="I159"/>
      <c r="J159"/>
      <c r="K159"/>
      <c r="L159"/>
      <c r="M159"/>
      <c r="N159" s="29">
        <f t="shared" si="13"/>
        <v>0</v>
      </c>
      <c r="O159" s="28">
        <f t="shared" si="12"/>
        <v>0</v>
      </c>
    </row>
    <row r="160" spans="7:15" x14ac:dyDescent="0.25">
      <c r="G160"/>
      <c r="H160"/>
      <c r="I160"/>
      <c r="J160"/>
      <c r="K160"/>
      <c r="L160"/>
      <c r="M160"/>
      <c r="N160" s="29">
        <f t="shared" si="13"/>
        <v>0</v>
      </c>
      <c r="O160" s="28">
        <f t="shared" si="12"/>
        <v>0</v>
      </c>
    </row>
    <row r="161" spans="7:15" x14ac:dyDescent="0.25">
      <c r="G161"/>
      <c r="H161"/>
      <c r="I161"/>
      <c r="J161"/>
      <c r="K161"/>
      <c r="L161"/>
      <c r="M161"/>
      <c r="N161" s="29">
        <f t="shared" si="13"/>
        <v>0</v>
      </c>
      <c r="O161" s="28">
        <f t="shared" si="12"/>
        <v>0</v>
      </c>
    </row>
    <row r="162" spans="7:15" x14ac:dyDescent="0.25">
      <c r="G162"/>
      <c r="H162"/>
      <c r="I162"/>
      <c r="J162"/>
      <c r="K162"/>
      <c r="L162"/>
      <c r="M162"/>
      <c r="N162" s="29">
        <f t="shared" si="13"/>
        <v>0</v>
      </c>
      <c r="O162" s="28">
        <f t="shared" ref="O162:O225" si="14">A169</f>
        <v>0</v>
      </c>
    </row>
    <row r="163" spans="7:15" x14ac:dyDescent="0.25">
      <c r="G163"/>
      <c r="H163"/>
      <c r="I163"/>
      <c r="J163"/>
      <c r="K163"/>
      <c r="L163"/>
      <c r="M163"/>
      <c r="N163" s="29">
        <f t="shared" si="13"/>
        <v>0</v>
      </c>
      <c r="O163" s="28">
        <f t="shared" si="14"/>
        <v>0</v>
      </c>
    </row>
    <row r="164" spans="7:15" x14ac:dyDescent="0.25">
      <c r="G164"/>
      <c r="H164"/>
      <c r="I164"/>
      <c r="J164"/>
      <c r="K164"/>
      <c r="L164"/>
      <c r="M164"/>
      <c r="N164" s="29">
        <f t="shared" si="13"/>
        <v>0</v>
      </c>
      <c r="O164" s="28">
        <f t="shared" si="14"/>
        <v>0</v>
      </c>
    </row>
    <row r="165" spans="7:15" x14ac:dyDescent="0.25">
      <c r="G165"/>
      <c r="H165"/>
      <c r="I165"/>
      <c r="J165"/>
      <c r="K165"/>
      <c r="L165"/>
      <c r="M165"/>
      <c r="N165" s="29">
        <f t="shared" si="13"/>
        <v>0</v>
      </c>
      <c r="O165" s="28">
        <f t="shared" si="14"/>
        <v>0</v>
      </c>
    </row>
    <row r="166" spans="7:15" x14ac:dyDescent="0.25">
      <c r="G166"/>
      <c r="H166"/>
      <c r="I166"/>
      <c r="J166"/>
      <c r="K166"/>
      <c r="L166"/>
      <c r="M166"/>
      <c r="N166" s="29">
        <f t="shared" si="13"/>
        <v>0</v>
      </c>
      <c r="O166" s="28">
        <f t="shared" si="14"/>
        <v>0</v>
      </c>
    </row>
    <row r="167" spans="7:15" x14ac:dyDescent="0.25">
      <c r="G167"/>
      <c r="H167"/>
      <c r="I167"/>
      <c r="J167"/>
      <c r="K167"/>
      <c r="L167"/>
      <c r="M167"/>
      <c r="N167" s="29">
        <f t="shared" si="13"/>
        <v>0</v>
      </c>
      <c r="O167" s="28">
        <f t="shared" si="14"/>
        <v>0</v>
      </c>
    </row>
    <row r="168" spans="7:15" x14ac:dyDescent="0.25">
      <c r="G168"/>
      <c r="H168"/>
      <c r="I168"/>
      <c r="J168"/>
      <c r="K168"/>
      <c r="L168"/>
      <c r="M168"/>
      <c r="N168" s="29">
        <f t="shared" si="13"/>
        <v>0</v>
      </c>
      <c r="O168" s="28">
        <f t="shared" si="14"/>
        <v>0</v>
      </c>
    </row>
    <row r="169" spans="7:15" x14ac:dyDescent="0.25">
      <c r="G169"/>
      <c r="H169"/>
      <c r="I169"/>
      <c r="J169"/>
      <c r="K169"/>
      <c r="L169"/>
      <c r="M169"/>
      <c r="N169" s="29">
        <f t="shared" si="13"/>
        <v>0</v>
      </c>
      <c r="O169" s="28">
        <f t="shared" si="14"/>
        <v>0</v>
      </c>
    </row>
    <row r="170" spans="7:15" x14ac:dyDescent="0.25">
      <c r="G170"/>
      <c r="H170"/>
      <c r="I170"/>
      <c r="J170"/>
      <c r="K170"/>
      <c r="L170"/>
      <c r="M170"/>
      <c r="N170" s="29">
        <f t="shared" si="13"/>
        <v>0</v>
      </c>
      <c r="O170" s="28">
        <f t="shared" si="14"/>
        <v>0</v>
      </c>
    </row>
    <row r="171" spans="7:15" x14ac:dyDescent="0.25">
      <c r="G171"/>
      <c r="H171"/>
      <c r="I171"/>
      <c r="J171"/>
      <c r="K171"/>
      <c r="L171"/>
      <c r="M171"/>
      <c r="N171" s="29">
        <f t="shared" si="13"/>
        <v>0</v>
      </c>
      <c r="O171" s="28">
        <f t="shared" si="14"/>
        <v>0</v>
      </c>
    </row>
    <row r="172" spans="7:15" x14ac:dyDescent="0.25">
      <c r="G172"/>
      <c r="H172"/>
      <c r="I172"/>
      <c r="J172"/>
      <c r="K172"/>
      <c r="L172"/>
      <c r="M172"/>
      <c r="N172" s="29">
        <f t="shared" si="13"/>
        <v>0</v>
      </c>
      <c r="O172" s="28">
        <f t="shared" si="14"/>
        <v>0</v>
      </c>
    </row>
    <row r="173" spans="7:15" x14ac:dyDescent="0.25">
      <c r="G173"/>
      <c r="H173"/>
      <c r="I173"/>
      <c r="J173"/>
      <c r="K173"/>
      <c r="L173"/>
      <c r="M173"/>
      <c r="N173" s="29">
        <f t="shared" ref="N173:N236" si="15">COUNTIF(A$45:A$999894,"&lt;"&amp;A180)</f>
        <v>0</v>
      </c>
      <c r="O173" s="28">
        <f t="shared" si="14"/>
        <v>0</v>
      </c>
    </row>
    <row r="174" spans="7:15" x14ac:dyDescent="0.25">
      <c r="G174"/>
      <c r="H174"/>
      <c r="I174"/>
      <c r="J174"/>
      <c r="K174"/>
      <c r="L174"/>
      <c r="M174"/>
      <c r="N174" s="29">
        <f t="shared" si="15"/>
        <v>0</v>
      </c>
      <c r="O174" s="28">
        <f t="shared" si="14"/>
        <v>0</v>
      </c>
    </row>
    <row r="175" spans="7:15" x14ac:dyDescent="0.25">
      <c r="G175"/>
      <c r="H175"/>
      <c r="I175"/>
      <c r="J175"/>
      <c r="K175"/>
      <c r="L175"/>
      <c r="M175"/>
      <c r="N175" s="29">
        <f t="shared" si="15"/>
        <v>0</v>
      </c>
      <c r="O175" s="28">
        <f t="shared" si="14"/>
        <v>0</v>
      </c>
    </row>
    <row r="176" spans="7:15" x14ac:dyDescent="0.25">
      <c r="G176"/>
      <c r="H176"/>
      <c r="I176"/>
      <c r="J176"/>
      <c r="K176"/>
      <c r="L176"/>
      <c r="M176"/>
      <c r="N176" s="29">
        <f t="shared" si="15"/>
        <v>0</v>
      </c>
      <c r="O176" s="28">
        <f t="shared" si="14"/>
        <v>0</v>
      </c>
    </row>
    <row r="177" spans="7:15" x14ac:dyDescent="0.25">
      <c r="G177"/>
      <c r="H177"/>
      <c r="I177"/>
      <c r="J177"/>
      <c r="K177"/>
      <c r="L177"/>
      <c r="M177"/>
      <c r="N177" s="29">
        <f t="shared" si="15"/>
        <v>0</v>
      </c>
      <c r="O177" s="28">
        <f t="shared" si="14"/>
        <v>0</v>
      </c>
    </row>
    <row r="178" spans="7:15" x14ac:dyDescent="0.25">
      <c r="G178"/>
      <c r="H178"/>
      <c r="I178"/>
      <c r="J178"/>
      <c r="K178"/>
      <c r="L178"/>
      <c r="M178"/>
      <c r="N178" s="29">
        <f t="shared" si="15"/>
        <v>0</v>
      </c>
      <c r="O178" s="28">
        <f t="shared" si="14"/>
        <v>0</v>
      </c>
    </row>
    <row r="179" spans="7:15" x14ac:dyDescent="0.25">
      <c r="G179"/>
      <c r="H179"/>
      <c r="I179"/>
      <c r="J179"/>
      <c r="K179"/>
      <c r="L179"/>
      <c r="M179"/>
      <c r="N179" s="29">
        <f t="shared" si="15"/>
        <v>0</v>
      </c>
      <c r="O179" s="28">
        <f t="shared" si="14"/>
        <v>0</v>
      </c>
    </row>
    <row r="180" spans="7:15" x14ac:dyDescent="0.25">
      <c r="G180"/>
      <c r="H180"/>
      <c r="I180"/>
      <c r="J180"/>
      <c r="K180"/>
      <c r="L180"/>
      <c r="M180"/>
      <c r="N180" s="29">
        <f t="shared" si="15"/>
        <v>0</v>
      </c>
      <c r="O180" s="28">
        <f t="shared" si="14"/>
        <v>0</v>
      </c>
    </row>
    <row r="181" spans="7:15" x14ac:dyDescent="0.25">
      <c r="G181"/>
      <c r="H181"/>
      <c r="I181"/>
      <c r="J181"/>
      <c r="K181"/>
      <c r="L181"/>
      <c r="M181"/>
      <c r="N181" s="29">
        <f t="shared" si="15"/>
        <v>0</v>
      </c>
      <c r="O181" s="28">
        <f t="shared" si="14"/>
        <v>0</v>
      </c>
    </row>
    <row r="182" spans="7:15" x14ac:dyDescent="0.25">
      <c r="G182"/>
      <c r="H182"/>
      <c r="I182"/>
      <c r="J182"/>
      <c r="K182"/>
      <c r="L182"/>
      <c r="M182"/>
      <c r="N182" s="29">
        <f t="shared" si="15"/>
        <v>0</v>
      </c>
      <c r="O182" s="28">
        <f t="shared" si="14"/>
        <v>0</v>
      </c>
    </row>
    <row r="183" spans="7:15" x14ac:dyDescent="0.25">
      <c r="G183"/>
      <c r="H183"/>
      <c r="I183"/>
      <c r="J183"/>
      <c r="K183"/>
      <c r="L183"/>
      <c r="M183"/>
      <c r="N183" s="29">
        <f t="shared" si="15"/>
        <v>0</v>
      </c>
      <c r="O183" s="28">
        <f t="shared" si="14"/>
        <v>0</v>
      </c>
    </row>
    <row r="184" spans="7:15" x14ac:dyDescent="0.25">
      <c r="G184"/>
      <c r="H184"/>
      <c r="I184"/>
      <c r="J184"/>
      <c r="K184"/>
      <c r="L184"/>
      <c r="M184"/>
      <c r="N184" s="29">
        <f t="shared" si="15"/>
        <v>0</v>
      </c>
      <c r="O184" s="28">
        <f t="shared" si="14"/>
        <v>0</v>
      </c>
    </row>
    <row r="185" spans="7:15" x14ac:dyDescent="0.25">
      <c r="G185"/>
      <c r="H185"/>
      <c r="I185"/>
      <c r="J185"/>
      <c r="K185"/>
      <c r="L185"/>
      <c r="M185"/>
      <c r="N185" s="29">
        <f t="shared" si="15"/>
        <v>0</v>
      </c>
      <c r="O185" s="28">
        <f t="shared" si="14"/>
        <v>0</v>
      </c>
    </row>
    <row r="186" spans="7:15" x14ac:dyDescent="0.25">
      <c r="G186"/>
      <c r="H186"/>
      <c r="I186"/>
      <c r="J186"/>
      <c r="K186"/>
      <c r="L186"/>
      <c r="M186"/>
      <c r="N186" s="29">
        <f t="shared" si="15"/>
        <v>0</v>
      </c>
      <c r="O186" s="28">
        <f t="shared" si="14"/>
        <v>0</v>
      </c>
    </row>
    <row r="187" spans="7:15" x14ac:dyDescent="0.25">
      <c r="G187"/>
      <c r="H187"/>
      <c r="I187"/>
      <c r="J187"/>
      <c r="K187"/>
      <c r="L187"/>
      <c r="M187"/>
      <c r="N187" s="29">
        <f t="shared" si="15"/>
        <v>0</v>
      </c>
      <c r="O187" s="28">
        <f t="shared" si="14"/>
        <v>0</v>
      </c>
    </row>
    <row r="188" spans="7:15" x14ac:dyDescent="0.25">
      <c r="G188"/>
      <c r="H188"/>
      <c r="I188"/>
      <c r="J188"/>
      <c r="K188"/>
      <c r="L188"/>
      <c r="M188"/>
      <c r="N188" s="29">
        <f t="shared" si="15"/>
        <v>0</v>
      </c>
      <c r="O188" s="28">
        <f t="shared" si="14"/>
        <v>0</v>
      </c>
    </row>
    <row r="189" spans="7:15" x14ac:dyDescent="0.25">
      <c r="G189"/>
      <c r="H189"/>
      <c r="I189"/>
      <c r="J189"/>
      <c r="K189"/>
      <c r="L189"/>
      <c r="M189"/>
      <c r="N189" s="29">
        <f t="shared" si="15"/>
        <v>0</v>
      </c>
      <c r="O189" s="28">
        <f t="shared" si="14"/>
        <v>0</v>
      </c>
    </row>
    <row r="190" spans="7:15" x14ac:dyDescent="0.25">
      <c r="G190"/>
      <c r="H190"/>
      <c r="I190"/>
      <c r="J190"/>
      <c r="K190"/>
      <c r="L190"/>
      <c r="M190"/>
      <c r="N190" s="29">
        <f t="shared" si="15"/>
        <v>0</v>
      </c>
      <c r="O190" s="28">
        <f t="shared" si="14"/>
        <v>0</v>
      </c>
    </row>
    <row r="191" spans="7:15" x14ac:dyDescent="0.25">
      <c r="G191"/>
      <c r="H191"/>
      <c r="I191"/>
      <c r="J191"/>
      <c r="K191"/>
      <c r="L191"/>
      <c r="M191"/>
      <c r="N191" s="29">
        <f t="shared" si="15"/>
        <v>0</v>
      </c>
      <c r="O191" s="28">
        <f t="shared" si="14"/>
        <v>0</v>
      </c>
    </row>
    <row r="192" spans="7:15" x14ac:dyDescent="0.25">
      <c r="G192"/>
      <c r="H192"/>
      <c r="I192"/>
      <c r="J192"/>
      <c r="K192"/>
      <c r="L192"/>
      <c r="M192"/>
      <c r="N192" s="29">
        <f t="shared" si="15"/>
        <v>0</v>
      </c>
      <c r="O192" s="28">
        <f t="shared" si="14"/>
        <v>0</v>
      </c>
    </row>
    <row r="193" spans="7:15" x14ac:dyDescent="0.25">
      <c r="G193"/>
      <c r="H193"/>
      <c r="I193"/>
      <c r="J193"/>
      <c r="K193"/>
      <c r="L193"/>
      <c r="M193"/>
      <c r="N193" s="29">
        <f t="shared" si="15"/>
        <v>0</v>
      </c>
      <c r="O193" s="28">
        <f t="shared" si="14"/>
        <v>0</v>
      </c>
    </row>
    <row r="194" spans="7:15" x14ac:dyDescent="0.25">
      <c r="G194"/>
      <c r="H194"/>
      <c r="I194"/>
      <c r="J194"/>
      <c r="K194"/>
      <c r="L194"/>
      <c r="M194"/>
      <c r="N194" s="29">
        <f t="shared" si="15"/>
        <v>0</v>
      </c>
      <c r="O194" s="28">
        <f t="shared" si="14"/>
        <v>0</v>
      </c>
    </row>
    <row r="195" spans="7:15" x14ac:dyDescent="0.25">
      <c r="G195"/>
      <c r="H195"/>
      <c r="I195"/>
      <c r="J195"/>
      <c r="K195"/>
      <c r="L195"/>
      <c r="M195"/>
      <c r="N195" s="29">
        <f t="shared" si="15"/>
        <v>0</v>
      </c>
      <c r="O195" s="28">
        <f t="shared" si="14"/>
        <v>0</v>
      </c>
    </row>
    <row r="196" spans="7:15" x14ac:dyDescent="0.25">
      <c r="G196"/>
      <c r="H196"/>
      <c r="I196"/>
      <c r="J196"/>
      <c r="K196"/>
      <c r="L196"/>
      <c r="M196"/>
      <c r="N196" s="29">
        <f t="shared" si="15"/>
        <v>0</v>
      </c>
      <c r="O196" s="28">
        <f t="shared" si="14"/>
        <v>0</v>
      </c>
    </row>
    <row r="197" spans="7:15" x14ac:dyDescent="0.25">
      <c r="G197"/>
      <c r="H197"/>
      <c r="I197"/>
      <c r="J197"/>
      <c r="K197"/>
      <c r="L197"/>
      <c r="M197"/>
      <c r="N197" s="29">
        <f t="shared" si="15"/>
        <v>0</v>
      </c>
      <c r="O197" s="28">
        <f t="shared" si="14"/>
        <v>0</v>
      </c>
    </row>
    <row r="198" spans="7:15" x14ac:dyDescent="0.25">
      <c r="G198"/>
      <c r="H198"/>
      <c r="I198"/>
      <c r="J198"/>
      <c r="K198"/>
      <c r="L198"/>
      <c r="M198"/>
      <c r="N198" s="29">
        <f t="shared" si="15"/>
        <v>0</v>
      </c>
      <c r="O198" s="28">
        <f t="shared" si="14"/>
        <v>0</v>
      </c>
    </row>
    <row r="199" spans="7:15" x14ac:dyDescent="0.25">
      <c r="G199"/>
      <c r="H199"/>
      <c r="I199"/>
      <c r="J199"/>
      <c r="K199"/>
      <c r="L199"/>
      <c r="M199"/>
      <c r="N199" s="29">
        <f t="shared" si="15"/>
        <v>0</v>
      </c>
      <c r="O199" s="28">
        <f t="shared" si="14"/>
        <v>0</v>
      </c>
    </row>
    <row r="200" spans="7:15" x14ac:dyDescent="0.25">
      <c r="G200"/>
      <c r="H200"/>
      <c r="I200"/>
      <c r="J200"/>
      <c r="K200"/>
      <c r="L200"/>
      <c r="M200"/>
      <c r="N200" s="29">
        <f t="shared" si="15"/>
        <v>0</v>
      </c>
      <c r="O200" s="28">
        <f t="shared" si="14"/>
        <v>0</v>
      </c>
    </row>
    <row r="201" spans="7:15" x14ac:dyDescent="0.25">
      <c r="G201"/>
      <c r="H201"/>
      <c r="I201"/>
      <c r="J201"/>
      <c r="K201"/>
      <c r="L201"/>
      <c r="M201"/>
      <c r="N201" s="29">
        <f t="shared" si="15"/>
        <v>0</v>
      </c>
      <c r="O201" s="28">
        <f t="shared" si="14"/>
        <v>0</v>
      </c>
    </row>
    <row r="202" spans="7:15" x14ac:dyDescent="0.25">
      <c r="G202"/>
      <c r="H202"/>
      <c r="I202"/>
      <c r="J202"/>
      <c r="K202"/>
      <c r="L202"/>
      <c r="M202"/>
      <c r="N202" s="29">
        <f t="shared" si="15"/>
        <v>0</v>
      </c>
      <c r="O202" s="28">
        <f t="shared" si="14"/>
        <v>0</v>
      </c>
    </row>
    <row r="203" spans="7:15" x14ac:dyDescent="0.25">
      <c r="G203"/>
      <c r="H203"/>
      <c r="I203"/>
      <c r="J203"/>
      <c r="K203"/>
      <c r="L203"/>
      <c r="M203"/>
      <c r="N203" s="29">
        <f t="shared" si="15"/>
        <v>0</v>
      </c>
      <c r="O203" s="28">
        <f t="shared" si="14"/>
        <v>0</v>
      </c>
    </row>
    <row r="204" spans="7:15" x14ac:dyDescent="0.25">
      <c r="G204"/>
      <c r="H204"/>
      <c r="I204"/>
      <c r="J204"/>
      <c r="K204"/>
      <c r="L204"/>
      <c r="M204"/>
      <c r="N204" s="29">
        <f t="shared" si="15"/>
        <v>0</v>
      </c>
      <c r="O204" s="28">
        <f t="shared" si="14"/>
        <v>0</v>
      </c>
    </row>
    <row r="205" spans="7:15" x14ac:dyDescent="0.25">
      <c r="G205"/>
      <c r="H205"/>
      <c r="I205"/>
      <c r="J205"/>
      <c r="K205"/>
      <c r="L205"/>
      <c r="M205"/>
      <c r="N205" s="29">
        <f t="shared" si="15"/>
        <v>0</v>
      </c>
      <c r="O205" s="28">
        <f t="shared" si="14"/>
        <v>0</v>
      </c>
    </row>
    <row r="206" spans="7:15" x14ac:dyDescent="0.25">
      <c r="G206"/>
      <c r="H206"/>
      <c r="I206"/>
      <c r="J206"/>
      <c r="K206"/>
      <c r="L206"/>
      <c r="M206"/>
      <c r="N206" s="29">
        <f t="shared" si="15"/>
        <v>0</v>
      </c>
      <c r="O206" s="28">
        <f t="shared" si="14"/>
        <v>0</v>
      </c>
    </row>
    <row r="207" spans="7:15" x14ac:dyDescent="0.25">
      <c r="G207"/>
      <c r="H207"/>
      <c r="I207"/>
      <c r="J207"/>
      <c r="K207"/>
      <c r="L207"/>
      <c r="M207"/>
      <c r="N207" s="29">
        <f t="shared" si="15"/>
        <v>0</v>
      </c>
      <c r="O207" s="28">
        <f t="shared" si="14"/>
        <v>0</v>
      </c>
    </row>
    <row r="208" spans="7:15" x14ac:dyDescent="0.25">
      <c r="G208"/>
      <c r="H208"/>
      <c r="I208"/>
      <c r="J208"/>
      <c r="K208"/>
      <c r="L208"/>
      <c r="M208"/>
      <c r="N208" s="29">
        <f t="shared" si="15"/>
        <v>0</v>
      </c>
      <c r="O208" s="28">
        <f t="shared" si="14"/>
        <v>0</v>
      </c>
    </row>
    <row r="209" spans="7:15" x14ac:dyDescent="0.25">
      <c r="G209"/>
      <c r="H209"/>
      <c r="I209"/>
      <c r="J209"/>
      <c r="K209"/>
      <c r="L209"/>
      <c r="M209"/>
      <c r="N209" s="29">
        <f t="shared" si="15"/>
        <v>0</v>
      </c>
      <c r="O209" s="28">
        <f t="shared" si="14"/>
        <v>0</v>
      </c>
    </row>
    <row r="210" spans="7:15" x14ac:dyDescent="0.25">
      <c r="G210"/>
      <c r="H210"/>
      <c r="I210"/>
      <c r="J210"/>
      <c r="K210"/>
      <c r="L210"/>
      <c r="M210"/>
      <c r="N210" s="29">
        <f t="shared" si="15"/>
        <v>0</v>
      </c>
      <c r="O210" s="28">
        <f t="shared" si="14"/>
        <v>0</v>
      </c>
    </row>
    <row r="211" spans="7:15" x14ac:dyDescent="0.25">
      <c r="G211"/>
      <c r="H211"/>
      <c r="I211"/>
      <c r="J211"/>
      <c r="K211"/>
      <c r="L211"/>
      <c r="M211"/>
      <c r="N211" s="29">
        <f t="shared" si="15"/>
        <v>0</v>
      </c>
      <c r="O211" s="28">
        <f t="shared" si="14"/>
        <v>0</v>
      </c>
    </row>
    <row r="212" spans="7:15" x14ac:dyDescent="0.25">
      <c r="G212"/>
      <c r="H212"/>
      <c r="I212"/>
      <c r="J212"/>
      <c r="K212"/>
      <c r="L212"/>
      <c r="M212"/>
      <c r="N212" s="29">
        <f t="shared" si="15"/>
        <v>0</v>
      </c>
      <c r="O212" s="28">
        <f t="shared" si="14"/>
        <v>0</v>
      </c>
    </row>
    <row r="213" spans="7:15" x14ac:dyDescent="0.25">
      <c r="G213"/>
      <c r="H213"/>
      <c r="I213"/>
      <c r="J213"/>
      <c r="K213"/>
      <c r="L213"/>
      <c r="M213"/>
      <c r="N213" s="29">
        <f t="shared" si="15"/>
        <v>0</v>
      </c>
      <c r="O213" s="28">
        <f t="shared" si="14"/>
        <v>0</v>
      </c>
    </row>
    <row r="214" spans="7:15" x14ac:dyDescent="0.25">
      <c r="G214"/>
      <c r="H214"/>
      <c r="I214"/>
      <c r="J214"/>
      <c r="K214"/>
      <c r="L214"/>
      <c r="M214"/>
      <c r="N214" s="29">
        <f t="shared" si="15"/>
        <v>0</v>
      </c>
      <c r="O214" s="28">
        <f t="shared" si="14"/>
        <v>0</v>
      </c>
    </row>
    <row r="215" spans="7:15" x14ac:dyDescent="0.25">
      <c r="G215"/>
      <c r="H215"/>
      <c r="I215"/>
      <c r="J215"/>
      <c r="K215"/>
      <c r="L215"/>
      <c r="M215"/>
      <c r="N215" s="29">
        <f t="shared" si="15"/>
        <v>0</v>
      </c>
      <c r="O215" s="28">
        <f t="shared" si="14"/>
        <v>0</v>
      </c>
    </row>
    <row r="216" spans="7:15" x14ac:dyDescent="0.25">
      <c r="G216"/>
      <c r="H216"/>
      <c r="I216"/>
      <c r="J216"/>
      <c r="K216"/>
      <c r="L216"/>
      <c r="M216"/>
      <c r="N216" s="29">
        <f t="shared" si="15"/>
        <v>0</v>
      </c>
      <c r="O216" s="28">
        <f t="shared" si="14"/>
        <v>0</v>
      </c>
    </row>
    <row r="217" spans="7:15" x14ac:dyDescent="0.25">
      <c r="G217"/>
      <c r="H217"/>
      <c r="I217"/>
      <c r="J217"/>
      <c r="K217"/>
      <c r="L217"/>
      <c r="M217"/>
      <c r="N217" s="29">
        <f t="shared" si="15"/>
        <v>0</v>
      </c>
      <c r="O217" s="28">
        <f t="shared" si="14"/>
        <v>0</v>
      </c>
    </row>
    <row r="218" spans="7:15" x14ac:dyDescent="0.25">
      <c r="G218"/>
      <c r="H218"/>
      <c r="I218"/>
      <c r="J218"/>
      <c r="K218"/>
      <c r="L218"/>
      <c r="M218"/>
      <c r="N218" s="29">
        <f t="shared" si="15"/>
        <v>0</v>
      </c>
      <c r="O218" s="28">
        <f t="shared" si="14"/>
        <v>0</v>
      </c>
    </row>
    <row r="219" spans="7:15" x14ac:dyDescent="0.25">
      <c r="G219"/>
      <c r="H219"/>
      <c r="I219"/>
      <c r="J219"/>
      <c r="K219"/>
      <c r="L219"/>
      <c r="M219"/>
      <c r="N219" s="29">
        <f t="shared" si="15"/>
        <v>0</v>
      </c>
      <c r="O219" s="28">
        <f t="shared" si="14"/>
        <v>0</v>
      </c>
    </row>
    <row r="220" spans="7:15" x14ac:dyDescent="0.25">
      <c r="G220"/>
      <c r="H220"/>
      <c r="I220"/>
      <c r="J220"/>
      <c r="K220"/>
      <c r="L220"/>
      <c r="M220"/>
      <c r="N220" s="29">
        <f t="shared" si="15"/>
        <v>0</v>
      </c>
      <c r="O220" s="28">
        <f t="shared" si="14"/>
        <v>0</v>
      </c>
    </row>
    <row r="221" spans="7:15" x14ac:dyDescent="0.25">
      <c r="G221"/>
      <c r="H221"/>
      <c r="I221"/>
      <c r="J221"/>
      <c r="K221"/>
      <c r="L221"/>
      <c r="M221"/>
      <c r="N221" s="29">
        <f t="shared" si="15"/>
        <v>0</v>
      </c>
      <c r="O221" s="28">
        <f t="shared" si="14"/>
        <v>0</v>
      </c>
    </row>
    <row r="222" spans="7:15" x14ac:dyDescent="0.25">
      <c r="G222"/>
      <c r="H222"/>
      <c r="I222"/>
      <c r="J222"/>
      <c r="K222"/>
      <c r="L222"/>
      <c r="M222"/>
      <c r="N222" s="29">
        <f t="shared" si="15"/>
        <v>0</v>
      </c>
      <c r="O222" s="28">
        <f t="shared" si="14"/>
        <v>0</v>
      </c>
    </row>
    <row r="223" spans="7:15" x14ac:dyDescent="0.25">
      <c r="G223"/>
      <c r="H223"/>
      <c r="I223"/>
      <c r="J223"/>
      <c r="K223"/>
      <c r="L223"/>
      <c r="M223"/>
      <c r="N223" s="29">
        <f t="shared" si="15"/>
        <v>0</v>
      </c>
      <c r="O223" s="28">
        <f t="shared" si="14"/>
        <v>0</v>
      </c>
    </row>
    <row r="224" spans="7:15" x14ac:dyDescent="0.25">
      <c r="G224"/>
      <c r="H224"/>
      <c r="I224"/>
      <c r="J224"/>
      <c r="K224"/>
      <c r="L224"/>
      <c r="M224"/>
      <c r="N224" s="29">
        <f t="shared" si="15"/>
        <v>0</v>
      </c>
      <c r="O224" s="28">
        <f t="shared" si="14"/>
        <v>0</v>
      </c>
    </row>
    <row r="225" spans="7:15" x14ac:dyDescent="0.25">
      <c r="G225"/>
      <c r="H225"/>
      <c r="I225"/>
      <c r="J225"/>
      <c r="K225"/>
      <c r="L225"/>
      <c r="M225"/>
      <c r="N225" s="29">
        <f t="shared" si="15"/>
        <v>0</v>
      </c>
      <c r="O225" s="28">
        <f t="shared" si="14"/>
        <v>0</v>
      </c>
    </row>
    <row r="226" spans="7:15" x14ac:dyDescent="0.25">
      <c r="G226"/>
      <c r="H226"/>
      <c r="I226"/>
      <c r="J226"/>
      <c r="K226"/>
      <c r="L226"/>
      <c r="M226"/>
      <c r="N226" s="29">
        <f t="shared" si="15"/>
        <v>0</v>
      </c>
      <c r="O226" s="28">
        <f t="shared" ref="O226:O289" si="16">A233</f>
        <v>0</v>
      </c>
    </row>
    <row r="227" spans="7:15" x14ac:dyDescent="0.25">
      <c r="G227"/>
      <c r="H227"/>
      <c r="I227"/>
      <c r="J227"/>
      <c r="K227"/>
      <c r="L227"/>
      <c r="M227"/>
      <c r="N227" s="29">
        <f t="shared" si="15"/>
        <v>0</v>
      </c>
      <c r="O227" s="28">
        <f t="shared" si="16"/>
        <v>0</v>
      </c>
    </row>
    <row r="228" spans="7:15" x14ac:dyDescent="0.25">
      <c r="G228"/>
      <c r="H228"/>
      <c r="I228"/>
      <c r="J228"/>
      <c r="K228"/>
      <c r="L228"/>
      <c r="M228"/>
      <c r="N228" s="29">
        <f t="shared" si="15"/>
        <v>0</v>
      </c>
      <c r="O228" s="28">
        <f t="shared" si="16"/>
        <v>0</v>
      </c>
    </row>
    <row r="229" spans="7:15" x14ac:dyDescent="0.25">
      <c r="G229"/>
      <c r="H229"/>
      <c r="I229"/>
      <c r="J229"/>
      <c r="K229"/>
      <c r="L229"/>
      <c r="M229"/>
      <c r="N229" s="29">
        <f t="shared" si="15"/>
        <v>0</v>
      </c>
      <c r="O229" s="28">
        <f t="shared" si="16"/>
        <v>0</v>
      </c>
    </row>
    <row r="230" spans="7:15" x14ac:dyDescent="0.25">
      <c r="G230"/>
      <c r="H230"/>
      <c r="I230"/>
      <c r="J230"/>
      <c r="K230"/>
      <c r="L230"/>
      <c r="M230"/>
      <c r="N230" s="29">
        <f t="shared" si="15"/>
        <v>0</v>
      </c>
      <c r="O230" s="28">
        <f t="shared" si="16"/>
        <v>0</v>
      </c>
    </row>
    <row r="231" spans="7:15" x14ac:dyDescent="0.25">
      <c r="G231"/>
      <c r="H231"/>
      <c r="I231"/>
      <c r="J231"/>
      <c r="K231"/>
      <c r="L231"/>
      <c r="M231"/>
      <c r="N231" s="29">
        <f t="shared" si="15"/>
        <v>0</v>
      </c>
      <c r="O231" s="28">
        <f t="shared" si="16"/>
        <v>0</v>
      </c>
    </row>
    <row r="232" spans="7:15" x14ac:dyDescent="0.25">
      <c r="G232"/>
      <c r="H232"/>
      <c r="I232"/>
      <c r="J232"/>
      <c r="K232"/>
      <c r="L232"/>
      <c r="M232"/>
      <c r="N232" s="29">
        <f t="shared" si="15"/>
        <v>0</v>
      </c>
      <c r="O232" s="28">
        <f t="shared" si="16"/>
        <v>0</v>
      </c>
    </row>
    <row r="233" spans="7:15" x14ac:dyDescent="0.25">
      <c r="G233"/>
      <c r="H233"/>
      <c r="I233"/>
      <c r="J233"/>
      <c r="K233"/>
      <c r="L233"/>
      <c r="M233"/>
      <c r="N233" s="29">
        <f t="shared" si="15"/>
        <v>0</v>
      </c>
      <c r="O233" s="28">
        <f t="shared" si="16"/>
        <v>0</v>
      </c>
    </row>
    <row r="234" spans="7:15" x14ac:dyDescent="0.25">
      <c r="G234"/>
      <c r="H234"/>
      <c r="I234"/>
      <c r="J234"/>
      <c r="K234"/>
      <c r="L234"/>
      <c r="M234"/>
      <c r="N234" s="29">
        <f t="shared" si="15"/>
        <v>0</v>
      </c>
      <c r="O234" s="28">
        <f t="shared" si="16"/>
        <v>0</v>
      </c>
    </row>
    <row r="235" spans="7:15" x14ac:dyDescent="0.25">
      <c r="G235"/>
      <c r="H235"/>
      <c r="I235"/>
      <c r="J235"/>
      <c r="K235"/>
      <c r="L235"/>
      <c r="M235"/>
      <c r="N235" s="29">
        <f t="shared" si="15"/>
        <v>0</v>
      </c>
      <c r="O235" s="28">
        <f t="shared" si="16"/>
        <v>0</v>
      </c>
    </row>
    <row r="236" spans="7:15" x14ac:dyDescent="0.25">
      <c r="G236"/>
      <c r="H236"/>
      <c r="I236"/>
      <c r="J236"/>
      <c r="K236"/>
      <c r="L236"/>
      <c r="M236"/>
      <c r="N236" s="29">
        <f t="shared" si="15"/>
        <v>0</v>
      </c>
      <c r="O236" s="28">
        <f t="shared" si="16"/>
        <v>0</v>
      </c>
    </row>
    <row r="237" spans="7:15" x14ac:dyDescent="0.25">
      <c r="G237"/>
      <c r="H237"/>
      <c r="I237"/>
      <c r="J237"/>
      <c r="K237"/>
      <c r="L237"/>
      <c r="M237"/>
      <c r="N237" s="29">
        <f t="shared" ref="N237:N300" si="17">COUNTIF(A$45:A$999894,"&lt;"&amp;A244)</f>
        <v>0</v>
      </c>
      <c r="O237" s="28">
        <f t="shared" si="16"/>
        <v>0</v>
      </c>
    </row>
    <row r="238" spans="7:15" x14ac:dyDescent="0.25">
      <c r="G238"/>
      <c r="H238"/>
      <c r="I238"/>
      <c r="J238"/>
      <c r="K238"/>
      <c r="L238"/>
      <c r="M238"/>
      <c r="N238" s="29">
        <f t="shared" si="17"/>
        <v>0</v>
      </c>
      <c r="O238" s="28">
        <f t="shared" si="16"/>
        <v>0</v>
      </c>
    </row>
    <row r="239" spans="7:15" x14ac:dyDescent="0.25">
      <c r="G239"/>
      <c r="H239"/>
      <c r="I239"/>
      <c r="J239"/>
      <c r="K239"/>
      <c r="L239"/>
      <c r="M239"/>
      <c r="N239" s="29">
        <f t="shared" si="17"/>
        <v>0</v>
      </c>
      <c r="O239" s="28">
        <f t="shared" si="16"/>
        <v>0</v>
      </c>
    </row>
    <row r="240" spans="7:15" x14ac:dyDescent="0.25">
      <c r="G240"/>
      <c r="H240"/>
      <c r="I240"/>
      <c r="J240"/>
      <c r="K240"/>
      <c r="L240"/>
      <c r="M240"/>
      <c r="N240" s="29">
        <f t="shared" si="17"/>
        <v>0</v>
      </c>
      <c r="O240" s="28">
        <f t="shared" si="16"/>
        <v>0</v>
      </c>
    </row>
    <row r="241" spans="7:15" x14ac:dyDescent="0.25">
      <c r="G241"/>
      <c r="H241"/>
      <c r="I241"/>
      <c r="J241"/>
      <c r="K241"/>
      <c r="L241"/>
      <c r="M241"/>
      <c r="N241" s="29">
        <f t="shared" si="17"/>
        <v>0</v>
      </c>
      <c r="O241" s="28">
        <f t="shared" si="16"/>
        <v>0</v>
      </c>
    </row>
    <row r="242" spans="7:15" x14ac:dyDescent="0.25">
      <c r="G242"/>
      <c r="H242"/>
      <c r="I242"/>
      <c r="J242"/>
      <c r="K242"/>
      <c r="L242"/>
      <c r="M242"/>
      <c r="N242" s="29">
        <f t="shared" si="17"/>
        <v>0</v>
      </c>
      <c r="O242" s="28">
        <f t="shared" si="16"/>
        <v>0</v>
      </c>
    </row>
    <row r="243" spans="7:15" x14ac:dyDescent="0.25">
      <c r="G243"/>
      <c r="H243"/>
      <c r="I243"/>
      <c r="J243"/>
      <c r="K243"/>
      <c r="L243"/>
      <c r="M243"/>
      <c r="N243" s="29">
        <f t="shared" si="17"/>
        <v>0</v>
      </c>
      <c r="O243" s="28">
        <f t="shared" si="16"/>
        <v>0</v>
      </c>
    </row>
    <row r="244" spans="7:15" x14ac:dyDescent="0.25">
      <c r="G244"/>
      <c r="H244"/>
      <c r="I244"/>
      <c r="J244"/>
      <c r="K244"/>
      <c r="L244"/>
      <c r="M244"/>
      <c r="N244" s="29">
        <f t="shared" si="17"/>
        <v>0</v>
      </c>
      <c r="O244" s="28">
        <f t="shared" si="16"/>
        <v>0</v>
      </c>
    </row>
    <row r="245" spans="7:15" x14ac:dyDescent="0.25">
      <c r="G245"/>
      <c r="H245"/>
      <c r="I245"/>
      <c r="J245"/>
      <c r="K245"/>
      <c r="L245"/>
      <c r="M245"/>
      <c r="N245" s="29">
        <f t="shared" si="17"/>
        <v>0</v>
      </c>
      <c r="O245" s="28">
        <f t="shared" si="16"/>
        <v>0</v>
      </c>
    </row>
    <row r="246" spans="7:15" x14ac:dyDescent="0.25">
      <c r="G246"/>
      <c r="H246"/>
      <c r="I246"/>
      <c r="J246"/>
      <c r="K246"/>
      <c r="L246"/>
      <c r="M246"/>
      <c r="N246" s="29">
        <f t="shared" si="17"/>
        <v>0</v>
      </c>
      <c r="O246" s="28">
        <f t="shared" si="16"/>
        <v>0</v>
      </c>
    </row>
    <row r="247" spans="7:15" x14ac:dyDescent="0.25">
      <c r="G247"/>
      <c r="H247"/>
      <c r="I247"/>
      <c r="J247"/>
      <c r="K247"/>
      <c r="L247"/>
      <c r="M247"/>
      <c r="N247" s="29">
        <f t="shared" si="17"/>
        <v>0</v>
      </c>
      <c r="O247" s="28">
        <f t="shared" si="16"/>
        <v>0</v>
      </c>
    </row>
    <row r="248" spans="7:15" x14ac:dyDescent="0.25">
      <c r="G248"/>
      <c r="H248"/>
      <c r="I248"/>
      <c r="J248"/>
      <c r="K248"/>
      <c r="L248"/>
      <c r="M248"/>
      <c r="N248" s="29">
        <f t="shared" si="17"/>
        <v>0</v>
      </c>
      <c r="O248" s="28">
        <f t="shared" si="16"/>
        <v>0</v>
      </c>
    </row>
    <row r="249" spans="7:15" x14ac:dyDescent="0.25">
      <c r="G249"/>
      <c r="H249"/>
      <c r="I249"/>
      <c r="J249"/>
      <c r="K249"/>
      <c r="L249"/>
      <c r="M249"/>
      <c r="N249" s="29">
        <f t="shared" si="17"/>
        <v>0</v>
      </c>
      <c r="O249" s="28">
        <f t="shared" si="16"/>
        <v>0</v>
      </c>
    </row>
    <row r="250" spans="7:15" x14ac:dyDescent="0.25">
      <c r="G250"/>
      <c r="H250"/>
      <c r="I250"/>
      <c r="J250"/>
      <c r="K250"/>
      <c r="L250"/>
      <c r="M250"/>
      <c r="N250" s="29">
        <f t="shared" si="17"/>
        <v>0</v>
      </c>
      <c r="O250" s="28">
        <f t="shared" si="16"/>
        <v>0</v>
      </c>
    </row>
    <row r="251" spans="7:15" x14ac:dyDescent="0.25">
      <c r="G251"/>
      <c r="H251"/>
      <c r="I251"/>
      <c r="J251"/>
      <c r="K251"/>
      <c r="L251"/>
      <c r="M251"/>
      <c r="N251" s="29">
        <f t="shared" si="17"/>
        <v>0</v>
      </c>
      <c r="O251" s="28">
        <f t="shared" si="16"/>
        <v>0</v>
      </c>
    </row>
    <row r="252" spans="7:15" x14ac:dyDescent="0.25">
      <c r="G252"/>
      <c r="H252"/>
      <c r="I252"/>
      <c r="J252"/>
      <c r="K252"/>
      <c r="L252"/>
      <c r="M252"/>
      <c r="N252" s="29">
        <f t="shared" si="17"/>
        <v>0</v>
      </c>
      <c r="O252" s="28">
        <f t="shared" si="16"/>
        <v>0</v>
      </c>
    </row>
    <row r="253" spans="7:15" x14ac:dyDescent="0.25">
      <c r="G253"/>
      <c r="H253"/>
      <c r="I253"/>
      <c r="J253"/>
      <c r="K253"/>
      <c r="L253"/>
      <c r="M253"/>
      <c r="N253" s="29">
        <f t="shared" si="17"/>
        <v>0</v>
      </c>
      <c r="O253" s="28">
        <f t="shared" si="16"/>
        <v>0</v>
      </c>
    </row>
    <row r="254" spans="7:15" x14ac:dyDescent="0.25">
      <c r="G254"/>
      <c r="H254"/>
      <c r="I254"/>
      <c r="J254"/>
      <c r="K254"/>
      <c r="L254"/>
      <c r="M254"/>
      <c r="N254" s="29">
        <f t="shared" si="17"/>
        <v>0</v>
      </c>
      <c r="O254" s="28">
        <f t="shared" si="16"/>
        <v>0</v>
      </c>
    </row>
    <row r="255" spans="7:15" x14ac:dyDescent="0.25">
      <c r="G255"/>
      <c r="H255"/>
      <c r="I255"/>
      <c r="J255"/>
      <c r="K255"/>
      <c r="L255"/>
      <c r="M255"/>
      <c r="N255" s="29">
        <f t="shared" si="17"/>
        <v>0</v>
      </c>
      <c r="O255" s="28">
        <f t="shared" si="16"/>
        <v>0</v>
      </c>
    </row>
    <row r="256" spans="7:15" x14ac:dyDescent="0.25">
      <c r="G256"/>
      <c r="H256"/>
      <c r="I256"/>
      <c r="J256"/>
      <c r="K256"/>
      <c r="L256"/>
      <c r="M256"/>
      <c r="N256" s="29">
        <f t="shared" si="17"/>
        <v>0</v>
      </c>
      <c r="O256" s="28">
        <f t="shared" si="16"/>
        <v>0</v>
      </c>
    </row>
    <row r="257" spans="7:15" x14ac:dyDescent="0.25">
      <c r="G257"/>
      <c r="H257"/>
      <c r="I257"/>
      <c r="J257"/>
      <c r="K257"/>
      <c r="L257"/>
      <c r="M257"/>
      <c r="N257" s="29">
        <f t="shared" si="17"/>
        <v>0</v>
      </c>
      <c r="O257" s="28">
        <f t="shared" si="16"/>
        <v>0</v>
      </c>
    </row>
    <row r="258" spans="7:15" x14ac:dyDescent="0.25">
      <c r="G258"/>
      <c r="H258"/>
      <c r="I258"/>
      <c r="J258"/>
      <c r="K258"/>
      <c r="L258"/>
      <c r="M258"/>
      <c r="N258" s="29">
        <f t="shared" si="17"/>
        <v>0</v>
      </c>
      <c r="O258" s="28">
        <f t="shared" si="16"/>
        <v>0</v>
      </c>
    </row>
    <row r="259" spans="7:15" x14ac:dyDescent="0.25">
      <c r="G259"/>
      <c r="H259"/>
      <c r="I259"/>
      <c r="J259"/>
      <c r="K259"/>
      <c r="L259"/>
      <c r="M259"/>
      <c r="N259" s="29">
        <f t="shared" si="17"/>
        <v>0</v>
      </c>
      <c r="O259" s="28">
        <f t="shared" si="16"/>
        <v>0</v>
      </c>
    </row>
    <row r="260" spans="7:15" x14ac:dyDescent="0.25">
      <c r="G260"/>
      <c r="H260"/>
      <c r="I260"/>
      <c r="J260"/>
      <c r="K260"/>
      <c r="L260"/>
      <c r="M260"/>
      <c r="N260" s="29">
        <f t="shared" si="17"/>
        <v>0</v>
      </c>
      <c r="O260" s="28">
        <f t="shared" si="16"/>
        <v>0</v>
      </c>
    </row>
    <row r="261" spans="7:15" x14ac:dyDescent="0.25">
      <c r="G261"/>
      <c r="H261"/>
      <c r="I261"/>
      <c r="J261"/>
      <c r="K261"/>
      <c r="L261"/>
      <c r="M261"/>
      <c r="N261" s="29">
        <f t="shared" si="17"/>
        <v>0</v>
      </c>
      <c r="O261" s="28">
        <f t="shared" si="16"/>
        <v>0</v>
      </c>
    </row>
    <row r="262" spans="7:15" x14ac:dyDescent="0.25">
      <c r="G262"/>
      <c r="H262"/>
      <c r="I262"/>
      <c r="J262"/>
      <c r="K262"/>
      <c r="L262"/>
      <c r="M262"/>
      <c r="N262" s="29">
        <f t="shared" si="17"/>
        <v>0</v>
      </c>
      <c r="O262" s="28">
        <f t="shared" si="16"/>
        <v>0</v>
      </c>
    </row>
    <row r="263" spans="7:15" x14ac:dyDescent="0.25">
      <c r="G263"/>
      <c r="H263"/>
      <c r="I263"/>
      <c r="J263"/>
      <c r="K263"/>
      <c r="L263"/>
      <c r="M263"/>
      <c r="N263" s="29">
        <f t="shared" si="17"/>
        <v>0</v>
      </c>
      <c r="O263" s="28">
        <f t="shared" si="16"/>
        <v>0</v>
      </c>
    </row>
    <row r="264" spans="7:15" x14ac:dyDescent="0.25">
      <c r="G264"/>
      <c r="H264"/>
      <c r="I264"/>
      <c r="J264"/>
      <c r="K264"/>
      <c r="L264"/>
      <c r="M264"/>
      <c r="N264" s="29">
        <f t="shared" si="17"/>
        <v>0</v>
      </c>
      <c r="O264" s="28">
        <f t="shared" si="16"/>
        <v>0</v>
      </c>
    </row>
    <row r="265" spans="7:15" x14ac:dyDescent="0.25">
      <c r="G265"/>
      <c r="H265"/>
      <c r="I265"/>
      <c r="J265"/>
      <c r="K265"/>
      <c r="L265"/>
      <c r="M265"/>
      <c r="N265" s="29">
        <f t="shared" si="17"/>
        <v>0</v>
      </c>
      <c r="O265" s="28">
        <f t="shared" si="16"/>
        <v>0</v>
      </c>
    </row>
    <row r="266" spans="7:15" x14ac:dyDescent="0.25">
      <c r="G266"/>
      <c r="H266"/>
      <c r="I266"/>
      <c r="J266"/>
      <c r="K266"/>
      <c r="L266"/>
      <c r="M266"/>
      <c r="N266" s="29">
        <f t="shared" si="17"/>
        <v>0</v>
      </c>
      <c r="O266" s="28">
        <f t="shared" si="16"/>
        <v>0</v>
      </c>
    </row>
    <row r="267" spans="7:15" x14ac:dyDescent="0.25">
      <c r="G267"/>
      <c r="H267"/>
      <c r="I267"/>
      <c r="J267"/>
      <c r="K267"/>
      <c r="L267"/>
      <c r="M267"/>
      <c r="N267" s="29">
        <f t="shared" si="17"/>
        <v>0</v>
      </c>
      <c r="O267" s="28">
        <f t="shared" si="16"/>
        <v>0</v>
      </c>
    </row>
    <row r="268" spans="7:15" x14ac:dyDescent="0.25">
      <c r="G268"/>
      <c r="H268"/>
      <c r="I268"/>
      <c r="J268"/>
      <c r="K268"/>
      <c r="L268"/>
      <c r="M268"/>
      <c r="N268" s="29">
        <f t="shared" si="17"/>
        <v>0</v>
      </c>
      <c r="O268" s="28">
        <f t="shared" si="16"/>
        <v>0</v>
      </c>
    </row>
    <row r="269" spans="7:15" x14ac:dyDescent="0.25">
      <c r="G269"/>
      <c r="H269"/>
      <c r="I269"/>
      <c r="J269"/>
      <c r="K269"/>
      <c r="L269"/>
      <c r="M269"/>
      <c r="N269" s="29">
        <f t="shared" si="17"/>
        <v>0</v>
      </c>
      <c r="O269" s="28">
        <f t="shared" si="16"/>
        <v>0</v>
      </c>
    </row>
    <row r="270" spans="7:15" x14ac:dyDescent="0.25">
      <c r="G270"/>
      <c r="H270"/>
      <c r="I270"/>
      <c r="J270"/>
      <c r="K270"/>
      <c r="L270"/>
      <c r="M270"/>
      <c r="N270" s="29">
        <f t="shared" si="17"/>
        <v>0</v>
      </c>
      <c r="O270" s="28">
        <f t="shared" si="16"/>
        <v>0</v>
      </c>
    </row>
    <row r="271" spans="7:15" x14ac:dyDescent="0.25">
      <c r="G271"/>
      <c r="H271"/>
      <c r="I271"/>
      <c r="J271"/>
      <c r="K271"/>
      <c r="L271"/>
      <c r="M271"/>
      <c r="N271" s="29">
        <f t="shared" si="17"/>
        <v>0</v>
      </c>
      <c r="O271" s="28">
        <f t="shared" si="16"/>
        <v>0</v>
      </c>
    </row>
    <row r="272" spans="7:15" x14ac:dyDescent="0.25">
      <c r="G272"/>
      <c r="H272"/>
      <c r="I272"/>
      <c r="J272"/>
      <c r="K272"/>
      <c r="L272"/>
      <c r="M272"/>
      <c r="N272" s="29">
        <f t="shared" si="17"/>
        <v>0</v>
      </c>
      <c r="O272" s="28">
        <f t="shared" si="16"/>
        <v>0</v>
      </c>
    </row>
    <row r="273" spans="7:15" x14ac:dyDescent="0.25">
      <c r="G273"/>
      <c r="H273"/>
      <c r="I273"/>
      <c r="J273"/>
      <c r="K273"/>
      <c r="L273"/>
      <c r="M273"/>
      <c r="N273" s="29">
        <f t="shared" si="17"/>
        <v>0</v>
      </c>
      <c r="O273" s="28">
        <f t="shared" si="16"/>
        <v>0</v>
      </c>
    </row>
    <row r="274" spans="7:15" x14ac:dyDescent="0.25">
      <c r="G274"/>
      <c r="H274"/>
      <c r="I274"/>
      <c r="J274"/>
      <c r="K274"/>
      <c r="L274"/>
      <c r="M274"/>
      <c r="N274" s="29">
        <f t="shared" si="17"/>
        <v>0</v>
      </c>
      <c r="O274" s="28">
        <f t="shared" si="16"/>
        <v>0</v>
      </c>
    </row>
    <row r="275" spans="7:15" x14ac:dyDescent="0.25">
      <c r="G275"/>
      <c r="H275"/>
      <c r="I275"/>
      <c r="J275"/>
      <c r="K275"/>
      <c r="L275"/>
      <c r="M275"/>
      <c r="N275" s="29">
        <f t="shared" si="17"/>
        <v>0</v>
      </c>
      <c r="O275" s="28">
        <f t="shared" si="16"/>
        <v>0</v>
      </c>
    </row>
    <row r="276" spans="7:15" x14ac:dyDescent="0.25">
      <c r="G276"/>
      <c r="H276"/>
      <c r="I276"/>
      <c r="J276"/>
      <c r="K276"/>
      <c r="L276"/>
      <c r="M276"/>
      <c r="N276" s="29">
        <f t="shared" si="17"/>
        <v>0</v>
      </c>
      <c r="O276" s="28">
        <f t="shared" si="16"/>
        <v>0</v>
      </c>
    </row>
    <row r="277" spans="7:15" x14ac:dyDescent="0.25">
      <c r="G277"/>
      <c r="H277"/>
      <c r="I277"/>
      <c r="J277"/>
      <c r="K277"/>
      <c r="L277"/>
      <c r="M277"/>
      <c r="N277" s="29">
        <f t="shared" si="17"/>
        <v>0</v>
      </c>
      <c r="O277" s="28">
        <f t="shared" si="16"/>
        <v>0</v>
      </c>
    </row>
    <row r="278" spans="7:15" x14ac:dyDescent="0.25">
      <c r="G278"/>
      <c r="H278"/>
      <c r="I278"/>
      <c r="J278"/>
      <c r="K278"/>
      <c r="L278"/>
      <c r="M278"/>
      <c r="N278" s="29">
        <f t="shared" si="17"/>
        <v>0</v>
      </c>
      <c r="O278" s="28">
        <f t="shared" si="16"/>
        <v>0</v>
      </c>
    </row>
    <row r="279" spans="7:15" x14ac:dyDescent="0.25">
      <c r="G279"/>
      <c r="H279"/>
      <c r="I279"/>
      <c r="J279"/>
      <c r="K279"/>
      <c r="L279"/>
      <c r="M279"/>
      <c r="N279" s="29">
        <f t="shared" si="17"/>
        <v>0</v>
      </c>
      <c r="O279" s="28">
        <f t="shared" si="16"/>
        <v>0</v>
      </c>
    </row>
    <row r="280" spans="7:15" x14ac:dyDescent="0.25">
      <c r="G280"/>
      <c r="H280"/>
      <c r="I280"/>
      <c r="J280"/>
      <c r="K280"/>
      <c r="L280"/>
      <c r="M280"/>
      <c r="N280" s="29">
        <f t="shared" si="17"/>
        <v>0</v>
      </c>
      <c r="O280" s="28">
        <f t="shared" si="16"/>
        <v>0</v>
      </c>
    </row>
    <row r="281" spans="7:15" x14ac:dyDescent="0.25">
      <c r="G281"/>
      <c r="H281"/>
      <c r="I281"/>
      <c r="J281"/>
      <c r="K281"/>
      <c r="L281"/>
      <c r="M281"/>
      <c r="N281" s="29">
        <f t="shared" si="17"/>
        <v>0</v>
      </c>
      <c r="O281" s="28">
        <f t="shared" si="16"/>
        <v>0</v>
      </c>
    </row>
    <row r="282" spans="7:15" x14ac:dyDescent="0.25">
      <c r="G282"/>
      <c r="H282"/>
      <c r="I282"/>
      <c r="J282"/>
      <c r="K282"/>
      <c r="L282"/>
      <c r="M282"/>
      <c r="N282" s="29">
        <f t="shared" si="17"/>
        <v>0</v>
      </c>
      <c r="O282" s="28">
        <f t="shared" si="16"/>
        <v>0</v>
      </c>
    </row>
    <row r="283" spans="7:15" x14ac:dyDescent="0.25">
      <c r="G283"/>
      <c r="H283"/>
      <c r="I283"/>
      <c r="J283"/>
      <c r="K283"/>
      <c r="L283"/>
      <c r="M283"/>
      <c r="N283" s="29">
        <f t="shared" si="17"/>
        <v>0</v>
      </c>
      <c r="O283" s="28">
        <f t="shared" si="16"/>
        <v>0</v>
      </c>
    </row>
    <row r="284" spans="7:15" x14ac:dyDescent="0.25">
      <c r="G284"/>
      <c r="H284"/>
      <c r="I284"/>
      <c r="J284"/>
      <c r="K284"/>
      <c r="L284"/>
      <c r="M284"/>
      <c r="N284" s="29">
        <f t="shared" si="17"/>
        <v>0</v>
      </c>
      <c r="O284" s="28">
        <f t="shared" si="16"/>
        <v>0</v>
      </c>
    </row>
    <row r="285" spans="7:15" x14ac:dyDescent="0.25">
      <c r="G285"/>
      <c r="H285"/>
      <c r="I285"/>
      <c r="J285"/>
      <c r="K285"/>
      <c r="L285"/>
      <c r="M285"/>
      <c r="N285" s="29">
        <f t="shared" si="17"/>
        <v>0</v>
      </c>
      <c r="O285" s="28">
        <f t="shared" si="16"/>
        <v>0</v>
      </c>
    </row>
    <row r="286" spans="7:15" x14ac:dyDescent="0.25">
      <c r="G286"/>
      <c r="H286"/>
      <c r="I286"/>
      <c r="J286"/>
      <c r="K286"/>
      <c r="L286"/>
      <c r="M286"/>
      <c r="N286" s="29">
        <f t="shared" si="17"/>
        <v>0</v>
      </c>
      <c r="O286" s="28">
        <f t="shared" si="16"/>
        <v>0</v>
      </c>
    </row>
    <row r="287" spans="7:15" x14ac:dyDescent="0.25">
      <c r="G287"/>
      <c r="H287"/>
      <c r="I287"/>
      <c r="J287"/>
      <c r="K287"/>
      <c r="L287"/>
      <c r="M287"/>
      <c r="N287" s="29">
        <f t="shared" si="17"/>
        <v>0</v>
      </c>
      <c r="O287" s="28">
        <f t="shared" si="16"/>
        <v>0</v>
      </c>
    </row>
    <row r="288" spans="7:15" x14ac:dyDescent="0.25">
      <c r="G288"/>
      <c r="H288"/>
      <c r="I288"/>
      <c r="J288"/>
      <c r="K288"/>
      <c r="L288"/>
      <c r="M288"/>
      <c r="N288" s="29">
        <f t="shared" si="17"/>
        <v>0</v>
      </c>
      <c r="O288" s="28">
        <f t="shared" si="16"/>
        <v>0</v>
      </c>
    </row>
    <row r="289" spans="7:15" x14ac:dyDescent="0.25">
      <c r="G289"/>
      <c r="H289"/>
      <c r="I289"/>
      <c r="J289"/>
      <c r="K289"/>
      <c r="L289"/>
      <c r="M289"/>
      <c r="N289" s="29">
        <f t="shared" si="17"/>
        <v>0</v>
      </c>
      <c r="O289" s="28">
        <f t="shared" si="16"/>
        <v>0</v>
      </c>
    </row>
    <row r="290" spans="7:15" x14ac:dyDescent="0.25">
      <c r="G290"/>
      <c r="H290"/>
      <c r="I290"/>
      <c r="J290"/>
      <c r="K290"/>
      <c r="L290"/>
      <c r="M290"/>
      <c r="N290" s="29">
        <f t="shared" si="17"/>
        <v>0</v>
      </c>
      <c r="O290" s="28">
        <f t="shared" ref="O290:O353" si="18">A297</f>
        <v>0</v>
      </c>
    </row>
    <row r="291" spans="7:15" x14ac:dyDescent="0.25">
      <c r="G291"/>
      <c r="H291"/>
      <c r="I291"/>
      <c r="J291"/>
      <c r="K291"/>
      <c r="L291"/>
      <c r="M291"/>
      <c r="N291" s="29">
        <f t="shared" si="17"/>
        <v>0</v>
      </c>
      <c r="O291" s="28">
        <f t="shared" si="18"/>
        <v>0</v>
      </c>
    </row>
    <row r="292" spans="7:15" x14ac:dyDescent="0.25">
      <c r="G292"/>
      <c r="H292"/>
      <c r="I292"/>
      <c r="J292"/>
      <c r="K292"/>
      <c r="L292"/>
      <c r="M292"/>
      <c r="N292" s="29">
        <f t="shared" si="17"/>
        <v>0</v>
      </c>
      <c r="O292" s="28">
        <f t="shared" si="18"/>
        <v>0</v>
      </c>
    </row>
    <row r="293" spans="7:15" x14ac:dyDescent="0.25">
      <c r="G293"/>
      <c r="H293"/>
      <c r="I293"/>
      <c r="J293"/>
      <c r="K293"/>
      <c r="L293"/>
      <c r="M293"/>
      <c r="N293" s="29">
        <f t="shared" si="17"/>
        <v>0</v>
      </c>
      <c r="O293" s="28">
        <f t="shared" si="18"/>
        <v>0</v>
      </c>
    </row>
    <row r="294" spans="7:15" x14ac:dyDescent="0.25">
      <c r="G294"/>
      <c r="H294"/>
      <c r="I294"/>
      <c r="J294"/>
      <c r="K294"/>
      <c r="L294"/>
      <c r="M294"/>
      <c r="N294" s="29">
        <f t="shared" si="17"/>
        <v>0</v>
      </c>
      <c r="O294" s="28">
        <f t="shared" si="18"/>
        <v>0</v>
      </c>
    </row>
    <row r="295" spans="7:15" x14ac:dyDescent="0.25">
      <c r="G295"/>
      <c r="H295"/>
      <c r="I295"/>
      <c r="J295"/>
      <c r="K295"/>
      <c r="L295"/>
      <c r="M295"/>
      <c r="N295" s="29">
        <f t="shared" si="17"/>
        <v>0</v>
      </c>
      <c r="O295" s="28">
        <f t="shared" si="18"/>
        <v>0</v>
      </c>
    </row>
    <row r="296" spans="7:15" x14ac:dyDescent="0.25">
      <c r="G296"/>
      <c r="H296"/>
      <c r="I296"/>
      <c r="J296"/>
      <c r="K296"/>
      <c r="L296"/>
      <c r="M296"/>
      <c r="N296" s="29">
        <f t="shared" si="17"/>
        <v>0</v>
      </c>
      <c r="O296" s="28">
        <f t="shared" si="18"/>
        <v>0</v>
      </c>
    </row>
    <row r="297" spans="7:15" x14ac:dyDescent="0.25">
      <c r="G297"/>
      <c r="H297"/>
      <c r="I297"/>
      <c r="J297"/>
      <c r="K297"/>
      <c r="L297"/>
      <c r="M297"/>
      <c r="N297" s="29">
        <f t="shared" si="17"/>
        <v>0</v>
      </c>
      <c r="O297" s="28">
        <f t="shared" si="18"/>
        <v>0</v>
      </c>
    </row>
    <row r="298" spans="7:15" x14ac:dyDescent="0.25">
      <c r="G298"/>
      <c r="H298"/>
      <c r="I298"/>
      <c r="J298"/>
      <c r="K298"/>
      <c r="L298"/>
      <c r="M298"/>
      <c r="N298" s="29">
        <f t="shared" si="17"/>
        <v>0</v>
      </c>
      <c r="O298" s="28">
        <f t="shared" si="18"/>
        <v>0</v>
      </c>
    </row>
    <row r="299" spans="7:15" x14ac:dyDescent="0.25">
      <c r="G299"/>
      <c r="H299"/>
      <c r="I299"/>
      <c r="J299"/>
      <c r="K299"/>
      <c r="L299"/>
      <c r="M299"/>
      <c r="N299" s="29">
        <f t="shared" si="17"/>
        <v>0</v>
      </c>
      <c r="O299" s="28">
        <f t="shared" si="18"/>
        <v>0</v>
      </c>
    </row>
    <row r="300" spans="7:15" x14ac:dyDescent="0.25">
      <c r="G300"/>
      <c r="H300"/>
      <c r="I300"/>
      <c r="J300"/>
      <c r="K300"/>
      <c r="L300"/>
      <c r="M300"/>
      <c r="N300" s="29">
        <f t="shared" si="17"/>
        <v>0</v>
      </c>
      <c r="O300" s="28">
        <f t="shared" si="18"/>
        <v>0</v>
      </c>
    </row>
    <row r="301" spans="7:15" x14ac:dyDescent="0.25">
      <c r="G301"/>
      <c r="H301"/>
      <c r="I301"/>
      <c r="J301"/>
      <c r="K301"/>
      <c r="L301"/>
      <c r="M301"/>
      <c r="N301" s="29">
        <f t="shared" ref="N301:N364" si="19">COUNTIF(A$45:A$999894,"&lt;"&amp;A308)</f>
        <v>0</v>
      </c>
      <c r="O301" s="28">
        <f t="shared" si="18"/>
        <v>0</v>
      </c>
    </row>
    <row r="302" spans="7:15" x14ac:dyDescent="0.25">
      <c r="G302"/>
      <c r="H302"/>
      <c r="I302"/>
      <c r="J302"/>
      <c r="K302"/>
      <c r="L302"/>
      <c r="M302"/>
      <c r="N302" s="29">
        <f t="shared" si="19"/>
        <v>0</v>
      </c>
      <c r="O302" s="28">
        <f t="shared" si="18"/>
        <v>0</v>
      </c>
    </row>
    <row r="303" spans="7:15" x14ac:dyDescent="0.25">
      <c r="G303"/>
      <c r="H303"/>
      <c r="I303"/>
      <c r="J303"/>
      <c r="K303"/>
      <c r="L303"/>
      <c r="M303"/>
      <c r="N303" s="29">
        <f t="shared" si="19"/>
        <v>0</v>
      </c>
      <c r="O303" s="28">
        <f t="shared" si="18"/>
        <v>0</v>
      </c>
    </row>
    <row r="304" spans="7:15" x14ac:dyDescent="0.25">
      <c r="G304"/>
      <c r="H304"/>
      <c r="I304"/>
      <c r="J304"/>
      <c r="K304"/>
      <c r="L304"/>
      <c r="M304"/>
      <c r="N304" s="29">
        <f t="shared" si="19"/>
        <v>0</v>
      </c>
      <c r="O304" s="28">
        <f t="shared" si="18"/>
        <v>0</v>
      </c>
    </row>
    <row r="305" spans="7:15" x14ac:dyDescent="0.25">
      <c r="G305"/>
      <c r="H305"/>
      <c r="I305"/>
      <c r="J305"/>
      <c r="K305"/>
      <c r="L305"/>
      <c r="M305"/>
      <c r="N305" s="29">
        <f t="shared" si="19"/>
        <v>0</v>
      </c>
      <c r="O305" s="28">
        <f t="shared" si="18"/>
        <v>0</v>
      </c>
    </row>
    <row r="306" spans="7:15" x14ac:dyDescent="0.25">
      <c r="G306"/>
      <c r="H306"/>
      <c r="I306"/>
      <c r="J306"/>
      <c r="K306"/>
      <c r="L306"/>
      <c r="M306"/>
      <c r="N306" s="29">
        <f t="shared" si="19"/>
        <v>0</v>
      </c>
      <c r="O306" s="28">
        <f t="shared" si="18"/>
        <v>0</v>
      </c>
    </row>
    <row r="307" spans="7:15" x14ac:dyDescent="0.25">
      <c r="G307"/>
      <c r="H307"/>
      <c r="I307"/>
      <c r="J307"/>
      <c r="K307"/>
      <c r="L307"/>
      <c r="M307"/>
      <c r="N307" s="29">
        <f t="shared" si="19"/>
        <v>0</v>
      </c>
      <c r="O307" s="28">
        <f t="shared" si="18"/>
        <v>0</v>
      </c>
    </row>
    <row r="308" spans="7:15" x14ac:dyDescent="0.25">
      <c r="G308"/>
      <c r="H308"/>
      <c r="I308"/>
      <c r="J308"/>
      <c r="K308"/>
      <c r="L308"/>
      <c r="M308"/>
      <c r="N308" s="29">
        <f t="shared" si="19"/>
        <v>0</v>
      </c>
      <c r="O308" s="28">
        <f t="shared" si="18"/>
        <v>0</v>
      </c>
    </row>
    <row r="309" spans="7:15" x14ac:dyDescent="0.25">
      <c r="G309"/>
      <c r="H309"/>
      <c r="I309"/>
      <c r="J309"/>
      <c r="K309"/>
      <c r="L309"/>
      <c r="M309"/>
      <c r="N309" s="29">
        <f t="shared" si="19"/>
        <v>0</v>
      </c>
      <c r="O309" s="28">
        <f t="shared" si="18"/>
        <v>0</v>
      </c>
    </row>
    <row r="310" spans="7:15" x14ac:dyDescent="0.25">
      <c r="G310"/>
      <c r="H310"/>
      <c r="I310"/>
      <c r="J310"/>
      <c r="K310"/>
      <c r="L310"/>
      <c r="M310"/>
      <c r="N310" s="29">
        <f t="shared" si="19"/>
        <v>0</v>
      </c>
      <c r="O310" s="28">
        <f t="shared" si="18"/>
        <v>0</v>
      </c>
    </row>
    <row r="311" spans="7:15" x14ac:dyDescent="0.25">
      <c r="G311"/>
      <c r="H311"/>
      <c r="I311"/>
      <c r="J311"/>
      <c r="K311"/>
      <c r="L311"/>
      <c r="M311"/>
      <c r="N311" s="29">
        <f t="shared" si="19"/>
        <v>0</v>
      </c>
      <c r="O311" s="28">
        <f t="shared" si="18"/>
        <v>0</v>
      </c>
    </row>
    <row r="312" spans="7:15" x14ac:dyDescent="0.25">
      <c r="G312"/>
      <c r="H312"/>
      <c r="I312"/>
      <c r="J312"/>
      <c r="K312"/>
      <c r="L312"/>
      <c r="M312"/>
      <c r="N312" s="29">
        <f t="shared" si="19"/>
        <v>0</v>
      </c>
      <c r="O312" s="28">
        <f t="shared" si="18"/>
        <v>0</v>
      </c>
    </row>
    <row r="313" spans="7:15" x14ac:dyDescent="0.25">
      <c r="G313"/>
      <c r="H313"/>
      <c r="I313"/>
      <c r="J313"/>
      <c r="K313"/>
      <c r="L313"/>
      <c r="M313"/>
      <c r="N313" s="29">
        <f t="shared" si="19"/>
        <v>0</v>
      </c>
      <c r="O313" s="28">
        <f t="shared" si="18"/>
        <v>0</v>
      </c>
    </row>
    <row r="314" spans="7:15" x14ac:dyDescent="0.25">
      <c r="G314"/>
      <c r="H314"/>
      <c r="I314"/>
      <c r="J314"/>
      <c r="K314"/>
      <c r="L314"/>
      <c r="M314"/>
      <c r="N314" s="29">
        <f t="shared" si="19"/>
        <v>0</v>
      </c>
      <c r="O314" s="28">
        <f t="shared" si="18"/>
        <v>0</v>
      </c>
    </row>
    <row r="315" spans="7:15" x14ac:dyDescent="0.25">
      <c r="G315"/>
      <c r="H315"/>
      <c r="I315"/>
      <c r="J315"/>
      <c r="K315"/>
      <c r="L315"/>
      <c r="M315"/>
      <c r="N315" s="29">
        <f t="shared" si="19"/>
        <v>0</v>
      </c>
      <c r="O315" s="28">
        <f t="shared" si="18"/>
        <v>0</v>
      </c>
    </row>
    <row r="316" spans="7:15" x14ac:dyDescent="0.25">
      <c r="G316"/>
      <c r="H316"/>
      <c r="I316"/>
      <c r="J316"/>
      <c r="K316"/>
      <c r="L316"/>
      <c r="M316"/>
      <c r="N316" s="29">
        <f t="shared" si="19"/>
        <v>0</v>
      </c>
      <c r="O316" s="28">
        <f t="shared" si="18"/>
        <v>0</v>
      </c>
    </row>
    <row r="317" spans="7:15" x14ac:dyDescent="0.25">
      <c r="G317"/>
      <c r="H317"/>
      <c r="I317"/>
      <c r="J317"/>
      <c r="K317"/>
      <c r="L317"/>
      <c r="M317"/>
      <c r="N317" s="29">
        <f t="shared" si="19"/>
        <v>0</v>
      </c>
      <c r="O317" s="28">
        <f t="shared" si="18"/>
        <v>0</v>
      </c>
    </row>
    <row r="318" spans="7:15" x14ac:dyDescent="0.25">
      <c r="G318"/>
      <c r="H318"/>
      <c r="I318"/>
      <c r="J318"/>
      <c r="K318"/>
      <c r="L318"/>
      <c r="M318"/>
      <c r="N318" s="29">
        <f t="shared" si="19"/>
        <v>0</v>
      </c>
      <c r="O318" s="28">
        <f t="shared" si="18"/>
        <v>0</v>
      </c>
    </row>
    <row r="319" spans="7:15" x14ac:dyDescent="0.25">
      <c r="G319"/>
      <c r="H319"/>
      <c r="I319"/>
      <c r="J319"/>
      <c r="K319"/>
      <c r="L319"/>
      <c r="M319"/>
      <c r="N319" s="29">
        <f t="shared" si="19"/>
        <v>0</v>
      </c>
      <c r="O319" s="28">
        <f t="shared" si="18"/>
        <v>0</v>
      </c>
    </row>
    <row r="320" spans="7:15" x14ac:dyDescent="0.25">
      <c r="G320"/>
      <c r="H320"/>
      <c r="I320"/>
      <c r="J320"/>
      <c r="K320"/>
      <c r="L320"/>
      <c r="M320"/>
      <c r="N320" s="29">
        <f t="shared" si="19"/>
        <v>0</v>
      </c>
      <c r="O320" s="28">
        <f t="shared" si="18"/>
        <v>0</v>
      </c>
    </row>
    <row r="321" spans="7:15" x14ac:dyDescent="0.25">
      <c r="G321"/>
      <c r="H321"/>
      <c r="I321"/>
      <c r="J321"/>
      <c r="K321"/>
      <c r="L321"/>
      <c r="M321"/>
      <c r="N321" s="29">
        <f t="shared" si="19"/>
        <v>0</v>
      </c>
      <c r="O321" s="28">
        <f t="shared" si="18"/>
        <v>0</v>
      </c>
    </row>
    <row r="322" spans="7:15" x14ac:dyDescent="0.25">
      <c r="G322"/>
      <c r="H322"/>
      <c r="I322"/>
      <c r="J322"/>
      <c r="K322"/>
      <c r="L322"/>
      <c r="M322"/>
      <c r="N322" s="29">
        <f t="shared" si="19"/>
        <v>0</v>
      </c>
      <c r="O322" s="28">
        <f t="shared" si="18"/>
        <v>0</v>
      </c>
    </row>
    <row r="323" spans="7:15" x14ac:dyDescent="0.25">
      <c r="G323"/>
      <c r="H323"/>
      <c r="I323"/>
      <c r="J323"/>
      <c r="K323"/>
      <c r="L323"/>
      <c r="M323"/>
      <c r="N323" s="29">
        <f t="shared" si="19"/>
        <v>0</v>
      </c>
      <c r="O323" s="28">
        <f t="shared" si="18"/>
        <v>0</v>
      </c>
    </row>
    <row r="324" spans="7:15" x14ac:dyDescent="0.25">
      <c r="G324"/>
      <c r="H324"/>
      <c r="I324"/>
      <c r="J324"/>
      <c r="K324"/>
      <c r="L324"/>
      <c r="M324"/>
      <c r="N324" s="29">
        <f t="shared" si="19"/>
        <v>0</v>
      </c>
      <c r="O324" s="28">
        <f t="shared" si="18"/>
        <v>0</v>
      </c>
    </row>
    <row r="325" spans="7:15" x14ac:dyDescent="0.25">
      <c r="G325"/>
      <c r="H325"/>
      <c r="I325"/>
      <c r="J325"/>
      <c r="K325"/>
      <c r="L325"/>
      <c r="M325"/>
      <c r="N325" s="29">
        <f t="shared" si="19"/>
        <v>0</v>
      </c>
      <c r="O325" s="28">
        <f t="shared" si="18"/>
        <v>0</v>
      </c>
    </row>
    <row r="326" spans="7:15" x14ac:dyDescent="0.25">
      <c r="G326"/>
      <c r="H326"/>
      <c r="I326"/>
      <c r="J326"/>
      <c r="K326"/>
      <c r="L326"/>
      <c r="M326"/>
      <c r="N326" s="29">
        <f t="shared" si="19"/>
        <v>0</v>
      </c>
      <c r="O326" s="28">
        <f t="shared" si="18"/>
        <v>0</v>
      </c>
    </row>
    <row r="327" spans="7:15" x14ac:dyDescent="0.25">
      <c r="G327"/>
      <c r="H327"/>
      <c r="I327"/>
      <c r="J327"/>
      <c r="K327"/>
      <c r="L327"/>
      <c r="M327"/>
      <c r="N327" s="29">
        <f t="shared" si="19"/>
        <v>0</v>
      </c>
      <c r="O327" s="28">
        <f t="shared" si="18"/>
        <v>0</v>
      </c>
    </row>
    <row r="328" spans="7:15" x14ac:dyDescent="0.25">
      <c r="G328"/>
      <c r="H328"/>
      <c r="I328"/>
      <c r="J328"/>
      <c r="K328"/>
      <c r="L328"/>
      <c r="M328"/>
      <c r="N328" s="29">
        <f t="shared" si="19"/>
        <v>0</v>
      </c>
      <c r="O328" s="28">
        <f t="shared" si="18"/>
        <v>0</v>
      </c>
    </row>
    <row r="329" spans="7:15" x14ac:dyDescent="0.25">
      <c r="G329"/>
      <c r="H329"/>
      <c r="I329"/>
      <c r="J329"/>
      <c r="K329"/>
      <c r="L329"/>
      <c r="M329"/>
      <c r="N329" s="29">
        <f t="shared" si="19"/>
        <v>0</v>
      </c>
      <c r="O329" s="28">
        <f t="shared" si="18"/>
        <v>0</v>
      </c>
    </row>
    <row r="330" spans="7:15" x14ac:dyDescent="0.25">
      <c r="G330"/>
      <c r="H330"/>
      <c r="I330"/>
      <c r="J330"/>
      <c r="K330"/>
      <c r="L330"/>
      <c r="M330"/>
      <c r="N330" s="29">
        <f t="shared" si="19"/>
        <v>0</v>
      </c>
      <c r="O330" s="28">
        <f t="shared" si="18"/>
        <v>0</v>
      </c>
    </row>
    <row r="331" spans="7:15" x14ac:dyDescent="0.25">
      <c r="G331"/>
      <c r="H331"/>
      <c r="I331"/>
      <c r="J331"/>
      <c r="K331"/>
      <c r="L331"/>
      <c r="M331"/>
      <c r="N331" s="29">
        <f t="shared" si="19"/>
        <v>0</v>
      </c>
      <c r="O331" s="28">
        <f t="shared" si="18"/>
        <v>0</v>
      </c>
    </row>
    <row r="332" spans="7:15" x14ac:dyDescent="0.25">
      <c r="G332"/>
      <c r="H332"/>
      <c r="I332"/>
      <c r="J332"/>
      <c r="K332"/>
      <c r="L332"/>
      <c r="M332"/>
      <c r="N332" s="29">
        <f t="shared" si="19"/>
        <v>0</v>
      </c>
      <c r="O332" s="28">
        <f t="shared" si="18"/>
        <v>0</v>
      </c>
    </row>
    <row r="333" spans="7:15" x14ac:dyDescent="0.25">
      <c r="G333"/>
      <c r="H333"/>
      <c r="I333"/>
      <c r="J333"/>
      <c r="K333"/>
      <c r="L333"/>
      <c r="M333"/>
      <c r="N333" s="29">
        <f t="shared" si="19"/>
        <v>0</v>
      </c>
      <c r="O333" s="28">
        <f t="shared" si="18"/>
        <v>0</v>
      </c>
    </row>
    <row r="334" spans="7:15" x14ac:dyDescent="0.25">
      <c r="G334"/>
      <c r="H334"/>
      <c r="I334"/>
      <c r="J334"/>
      <c r="K334"/>
      <c r="L334"/>
      <c r="M334"/>
      <c r="N334" s="29">
        <f t="shared" si="19"/>
        <v>0</v>
      </c>
      <c r="O334" s="28">
        <f t="shared" si="18"/>
        <v>0</v>
      </c>
    </row>
    <row r="335" spans="7:15" x14ac:dyDescent="0.25">
      <c r="G335"/>
      <c r="H335"/>
      <c r="I335"/>
      <c r="J335"/>
      <c r="K335"/>
      <c r="L335"/>
      <c r="M335"/>
      <c r="N335" s="29">
        <f t="shared" si="19"/>
        <v>0</v>
      </c>
      <c r="O335" s="28">
        <f t="shared" si="18"/>
        <v>0</v>
      </c>
    </row>
    <row r="336" spans="7:15" x14ac:dyDescent="0.25">
      <c r="G336"/>
      <c r="H336"/>
      <c r="I336"/>
      <c r="J336"/>
      <c r="K336"/>
      <c r="L336"/>
      <c r="M336"/>
      <c r="N336" s="29">
        <f t="shared" si="19"/>
        <v>0</v>
      </c>
      <c r="O336" s="28">
        <f t="shared" si="18"/>
        <v>0</v>
      </c>
    </row>
    <row r="337" spans="7:15" x14ac:dyDescent="0.25">
      <c r="G337"/>
      <c r="H337"/>
      <c r="I337"/>
      <c r="J337"/>
      <c r="K337"/>
      <c r="L337"/>
      <c r="M337"/>
      <c r="N337" s="29">
        <f t="shared" si="19"/>
        <v>0</v>
      </c>
      <c r="O337" s="28">
        <f t="shared" si="18"/>
        <v>0</v>
      </c>
    </row>
    <row r="338" spans="7:15" x14ac:dyDescent="0.25">
      <c r="G338"/>
      <c r="H338"/>
      <c r="I338"/>
      <c r="J338"/>
      <c r="K338"/>
      <c r="L338"/>
      <c r="M338"/>
      <c r="N338" s="29">
        <f t="shared" si="19"/>
        <v>0</v>
      </c>
      <c r="O338" s="28">
        <f t="shared" si="18"/>
        <v>0</v>
      </c>
    </row>
    <row r="339" spans="7:15" x14ac:dyDescent="0.25">
      <c r="G339"/>
      <c r="H339"/>
      <c r="I339"/>
      <c r="J339"/>
      <c r="K339"/>
      <c r="L339"/>
      <c r="M339"/>
      <c r="N339" s="29">
        <f t="shared" si="19"/>
        <v>0</v>
      </c>
      <c r="O339" s="28">
        <f t="shared" si="18"/>
        <v>0</v>
      </c>
    </row>
    <row r="340" spans="7:15" x14ac:dyDescent="0.25">
      <c r="G340"/>
      <c r="H340"/>
      <c r="I340"/>
      <c r="J340"/>
      <c r="K340"/>
      <c r="L340"/>
      <c r="M340"/>
      <c r="N340" s="29">
        <f t="shared" si="19"/>
        <v>0</v>
      </c>
      <c r="O340" s="28">
        <f t="shared" si="18"/>
        <v>0</v>
      </c>
    </row>
    <row r="341" spans="7:15" x14ac:dyDescent="0.25">
      <c r="G341"/>
      <c r="H341"/>
      <c r="I341"/>
      <c r="J341"/>
      <c r="K341"/>
      <c r="L341"/>
      <c r="M341"/>
      <c r="N341" s="29">
        <f t="shared" si="19"/>
        <v>0</v>
      </c>
      <c r="O341" s="28">
        <f t="shared" si="18"/>
        <v>0</v>
      </c>
    </row>
    <row r="342" spans="7:15" x14ac:dyDescent="0.25">
      <c r="G342"/>
      <c r="H342"/>
      <c r="I342"/>
      <c r="J342"/>
      <c r="K342"/>
      <c r="L342"/>
      <c r="M342"/>
      <c r="N342" s="29">
        <f t="shared" si="19"/>
        <v>0</v>
      </c>
      <c r="O342" s="28">
        <f t="shared" si="18"/>
        <v>0</v>
      </c>
    </row>
    <row r="343" spans="7:15" x14ac:dyDescent="0.25">
      <c r="G343"/>
      <c r="H343"/>
      <c r="I343"/>
      <c r="J343"/>
      <c r="K343"/>
      <c r="L343"/>
      <c r="M343"/>
      <c r="N343" s="29">
        <f t="shared" si="19"/>
        <v>0</v>
      </c>
      <c r="O343" s="28">
        <f t="shared" si="18"/>
        <v>0</v>
      </c>
    </row>
    <row r="344" spans="7:15" x14ac:dyDescent="0.25">
      <c r="G344"/>
      <c r="H344"/>
      <c r="I344"/>
      <c r="J344"/>
      <c r="K344"/>
      <c r="L344"/>
      <c r="M344"/>
      <c r="N344" s="29">
        <f t="shared" si="19"/>
        <v>0</v>
      </c>
      <c r="O344" s="28">
        <f t="shared" si="18"/>
        <v>0</v>
      </c>
    </row>
    <row r="345" spans="7:15" x14ac:dyDescent="0.25">
      <c r="G345"/>
      <c r="H345"/>
      <c r="I345"/>
      <c r="J345"/>
      <c r="K345"/>
      <c r="L345"/>
      <c r="M345"/>
      <c r="N345" s="29">
        <f t="shared" si="19"/>
        <v>0</v>
      </c>
      <c r="O345" s="28">
        <f t="shared" si="18"/>
        <v>0</v>
      </c>
    </row>
    <row r="346" spans="7:15" x14ac:dyDescent="0.25">
      <c r="G346"/>
      <c r="H346"/>
      <c r="I346"/>
      <c r="J346"/>
      <c r="K346"/>
      <c r="L346"/>
      <c r="M346"/>
      <c r="N346" s="29">
        <f t="shared" si="19"/>
        <v>0</v>
      </c>
      <c r="O346" s="28">
        <f t="shared" si="18"/>
        <v>0</v>
      </c>
    </row>
    <row r="347" spans="7:15" x14ac:dyDescent="0.25">
      <c r="G347"/>
      <c r="H347"/>
      <c r="I347"/>
      <c r="J347"/>
      <c r="K347"/>
      <c r="L347"/>
      <c r="M347"/>
      <c r="N347" s="29">
        <f t="shared" si="19"/>
        <v>0</v>
      </c>
      <c r="O347" s="28">
        <f t="shared" si="18"/>
        <v>0</v>
      </c>
    </row>
    <row r="348" spans="7:15" x14ac:dyDescent="0.25">
      <c r="G348"/>
      <c r="H348"/>
      <c r="I348"/>
      <c r="J348"/>
      <c r="K348"/>
      <c r="L348"/>
      <c r="M348"/>
      <c r="N348" s="29">
        <f t="shared" si="19"/>
        <v>0</v>
      </c>
      <c r="O348" s="28">
        <f t="shared" si="18"/>
        <v>0</v>
      </c>
    </row>
    <row r="349" spans="7:15" x14ac:dyDescent="0.25">
      <c r="G349"/>
      <c r="H349"/>
      <c r="I349"/>
      <c r="J349"/>
      <c r="K349"/>
      <c r="L349"/>
      <c r="M349"/>
      <c r="N349" s="29">
        <f t="shared" si="19"/>
        <v>0</v>
      </c>
      <c r="O349" s="28">
        <f t="shared" si="18"/>
        <v>0</v>
      </c>
    </row>
    <row r="350" spans="7:15" x14ac:dyDescent="0.25">
      <c r="G350"/>
      <c r="H350"/>
      <c r="I350"/>
      <c r="J350"/>
      <c r="K350"/>
      <c r="L350"/>
      <c r="M350"/>
      <c r="N350" s="29">
        <f t="shared" si="19"/>
        <v>0</v>
      </c>
      <c r="O350" s="28">
        <f t="shared" si="18"/>
        <v>0</v>
      </c>
    </row>
    <row r="351" spans="7:15" x14ac:dyDescent="0.25">
      <c r="G351"/>
      <c r="H351"/>
      <c r="I351"/>
      <c r="J351"/>
      <c r="K351"/>
      <c r="L351"/>
      <c r="M351"/>
      <c r="N351" s="29">
        <f t="shared" si="19"/>
        <v>0</v>
      </c>
      <c r="O351" s="28">
        <f t="shared" si="18"/>
        <v>0</v>
      </c>
    </row>
    <row r="352" spans="7:15" x14ac:dyDescent="0.25">
      <c r="G352"/>
      <c r="H352"/>
      <c r="I352"/>
      <c r="J352"/>
      <c r="K352"/>
      <c r="L352"/>
      <c r="M352"/>
      <c r="N352" s="29">
        <f t="shared" si="19"/>
        <v>0</v>
      </c>
      <c r="O352" s="28">
        <f t="shared" si="18"/>
        <v>0</v>
      </c>
    </row>
    <row r="353" spans="7:15" x14ac:dyDescent="0.25">
      <c r="G353"/>
      <c r="H353"/>
      <c r="I353"/>
      <c r="J353"/>
      <c r="K353"/>
      <c r="L353"/>
      <c r="M353"/>
      <c r="N353" s="29">
        <f t="shared" si="19"/>
        <v>0</v>
      </c>
      <c r="O353" s="28">
        <f t="shared" si="18"/>
        <v>0</v>
      </c>
    </row>
    <row r="354" spans="7:15" x14ac:dyDescent="0.25">
      <c r="G354"/>
      <c r="H354"/>
      <c r="I354"/>
      <c r="J354"/>
      <c r="K354"/>
      <c r="L354"/>
      <c r="M354"/>
      <c r="N354" s="29">
        <f t="shared" si="19"/>
        <v>0</v>
      </c>
      <c r="O354" s="28">
        <f t="shared" ref="O354:O417" si="20">A361</f>
        <v>0</v>
      </c>
    </row>
    <row r="355" spans="7:15" x14ac:dyDescent="0.25">
      <c r="G355"/>
      <c r="H355"/>
      <c r="I355"/>
      <c r="J355"/>
      <c r="K355"/>
      <c r="L355"/>
      <c r="M355"/>
      <c r="N355" s="29">
        <f t="shared" si="19"/>
        <v>0</v>
      </c>
      <c r="O355" s="28">
        <f t="shared" si="20"/>
        <v>0</v>
      </c>
    </row>
    <row r="356" spans="7:15" x14ac:dyDescent="0.25">
      <c r="G356"/>
      <c r="H356"/>
      <c r="I356"/>
      <c r="J356"/>
      <c r="K356"/>
      <c r="L356"/>
      <c r="M356"/>
      <c r="N356" s="29">
        <f t="shared" si="19"/>
        <v>0</v>
      </c>
      <c r="O356" s="28">
        <f t="shared" si="20"/>
        <v>0</v>
      </c>
    </row>
    <row r="357" spans="7:15" x14ac:dyDescent="0.25">
      <c r="G357"/>
      <c r="H357"/>
      <c r="I357"/>
      <c r="J357"/>
      <c r="K357"/>
      <c r="L357"/>
      <c r="M357"/>
      <c r="N357" s="29">
        <f t="shared" si="19"/>
        <v>0</v>
      </c>
      <c r="O357" s="28">
        <f t="shared" si="20"/>
        <v>0</v>
      </c>
    </row>
    <row r="358" spans="7:15" x14ac:dyDescent="0.25">
      <c r="G358"/>
      <c r="H358"/>
      <c r="I358"/>
      <c r="J358"/>
      <c r="K358"/>
      <c r="L358"/>
      <c r="M358"/>
      <c r="N358" s="29">
        <f t="shared" si="19"/>
        <v>0</v>
      </c>
      <c r="O358" s="28">
        <f t="shared" si="20"/>
        <v>0</v>
      </c>
    </row>
    <row r="359" spans="7:15" x14ac:dyDescent="0.25">
      <c r="G359"/>
      <c r="H359"/>
      <c r="I359"/>
      <c r="J359"/>
      <c r="K359"/>
      <c r="L359"/>
      <c r="M359"/>
      <c r="N359" s="29">
        <f t="shared" si="19"/>
        <v>0</v>
      </c>
      <c r="O359" s="28">
        <f t="shared" si="20"/>
        <v>0</v>
      </c>
    </row>
    <row r="360" spans="7:15" x14ac:dyDescent="0.25">
      <c r="G360"/>
      <c r="H360"/>
      <c r="I360"/>
      <c r="J360"/>
      <c r="K360"/>
      <c r="L360"/>
      <c r="M360"/>
      <c r="N360" s="29">
        <f t="shared" si="19"/>
        <v>0</v>
      </c>
      <c r="O360" s="28">
        <f t="shared" si="20"/>
        <v>0</v>
      </c>
    </row>
    <row r="361" spans="7:15" x14ac:dyDescent="0.25">
      <c r="G361"/>
      <c r="H361"/>
      <c r="I361"/>
      <c r="J361"/>
      <c r="K361"/>
      <c r="L361"/>
      <c r="M361"/>
      <c r="N361" s="29">
        <f t="shared" si="19"/>
        <v>0</v>
      </c>
      <c r="O361" s="28">
        <f t="shared" si="20"/>
        <v>0</v>
      </c>
    </row>
    <row r="362" spans="7:15" x14ac:dyDescent="0.25">
      <c r="G362"/>
      <c r="H362"/>
      <c r="I362"/>
      <c r="J362"/>
      <c r="K362"/>
      <c r="L362"/>
      <c r="M362"/>
      <c r="N362" s="29">
        <f t="shared" si="19"/>
        <v>0</v>
      </c>
      <c r="O362" s="28">
        <f t="shared" si="20"/>
        <v>0</v>
      </c>
    </row>
    <row r="363" spans="7:15" x14ac:dyDescent="0.25">
      <c r="G363"/>
      <c r="H363"/>
      <c r="I363"/>
      <c r="J363"/>
      <c r="K363"/>
      <c r="L363"/>
      <c r="M363"/>
      <c r="N363" s="29">
        <f t="shared" si="19"/>
        <v>0</v>
      </c>
      <c r="O363" s="28">
        <f t="shared" si="20"/>
        <v>0</v>
      </c>
    </row>
    <row r="364" spans="7:15" x14ac:dyDescent="0.25">
      <c r="G364"/>
      <c r="H364"/>
      <c r="I364"/>
      <c r="J364"/>
      <c r="K364"/>
      <c r="L364"/>
      <c r="M364"/>
      <c r="N364" s="29">
        <f t="shared" si="19"/>
        <v>0</v>
      </c>
      <c r="O364" s="28">
        <f t="shared" si="20"/>
        <v>0</v>
      </c>
    </row>
    <row r="365" spans="7:15" x14ac:dyDescent="0.25">
      <c r="G365"/>
      <c r="H365"/>
      <c r="I365"/>
      <c r="J365"/>
      <c r="K365"/>
      <c r="L365"/>
      <c r="M365"/>
      <c r="N365" s="29">
        <f t="shared" ref="N365:N428" si="21">COUNTIF(A$45:A$999894,"&lt;"&amp;A372)</f>
        <v>0</v>
      </c>
      <c r="O365" s="28">
        <f t="shared" si="20"/>
        <v>0</v>
      </c>
    </row>
    <row r="366" spans="7:15" x14ac:dyDescent="0.25">
      <c r="G366"/>
      <c r="H366"/>
      <c r="I366"/>
      <c r="J366"/>
      <c r="K366"/>
      <c r="L366"/>
      <c r="M366"/>
      <c r="N366" s="29">
        <f t="shared" si="21"/>
        <v>0</v>
      </c>
      <c r="O366" s="28">
        <f t="shared" si="20"/>
        <v>0</v>
      </c>
    </row>
    <row r="367" spans="7:15" x14ac:dyDescent="0.25">
      <c r="G367"/>
      <c r="H367"/>
      <c r="I367"/>
      <c r="J367"/>
      <c r="K367"/>
      <c r="L367"/>
      <c r="M367"/>
      <c r="N367" s="29">
        <f t="shared" si="21"/>
        <v>0</v>
      </c>
      <c r="O367" s="28">
        <f t="shared" si="20"/>
        <v>0</v>
      </c>
    </row>
    <row r="368" spans="7:15" x14ac:dyDescent="0.25">
      <c r="G368"/>
      <c r="H368"/>
      <c r="I368"/>
      <c r="J368"/>
      <c r="K368"/>
      <c r="L368"/>
      <c r="M368"/>
      <c r="N368" s="29">
        <f t="shared" si="21"/>
        <v>0</v>
      </c>
      <c r="O368" s="28">
        <f t="shared" si="20"/>
        <v>0</v>
      </c>
    </row>
    <row r="369" spans="7:15" x14ac:dyDescent="0.25">
      <c r="G369"/>
      <c r="H369"/>
      <c r="I369"/>
      <c r="J369"/>
      <c r="K369"/>
      <c r="L369"/>
      <c r="M369"/>
      <c r="N369" s="29">
        <f t="shared" si="21"/>
        <v>0</v>
      </c>
      <c r="O369" s="28">
        <f t="shared" si="20"/>
        <v>0</v>
      </c>
    </row>
    <row r="370" spans="7:15" x14ac:dyDescent="0.25">
      <c r="G370"/>
      <c r="H370"/>
      <c r="I370"/>
      <c r="J370"/>
      <c r="K370"/>
      <c r="L370"/>
      <c r="M370"/>
      <c r="N370" s="29">
        <f t="shared" si="21"/>
        <v>0</v>
      </c>
      <c r="O370" s="28">
        <f t="shared" si="20"/>
        <v>0</v>
      </c>
    </row>
    <row r="371" spans="7:15" x14ac:dyDescent="0.25">
      <c r="G371"/>
      <c r="H371"/>
      <c r="I371"/>
      <c r="J371"/>
      <c r="K371"/>
      <c r="L371"/>
      <c r="M371"/>
      <c r="N371" s="29">
        <f t="shared" si="21"/>
        <v>0</v>
      </c>
      <c r="O371" s="28">
        <f t="shared" si="20"/>
        <v>0</v>
      </c>
    </row>
    <row r="372" spans="7:15" x14ac:dyDescent="0.25">
      <c r="G372"/>
      <c r="H372"/>
      <c r="I372"/>
      <c r="J372"/>
      <c r="K372"/>
      <c r="L372"/>
      <c r="M372"/>
      <c r="N372" s="29">
        <f t="shared" si="21"/>
        <v>0</v>
      </c>
      <c r="O372" s="28">
        <f t="shared" si="20"/>
        <v>0</v>
      </c>
    </row>
    <row r="373" spans="7:15" x14ac:dyDescent="0.25">
      <c r="G373"/>
      <c r="H373"/>
      <c r="I373"/>
      <c r="J373"/>
      <c r="K373"/>
      <c r="L373"/>
      <c r="M373"/>
      <c r="N373" s="29">
        <f t="shared" si="21"/>
        <v>0</v>
      </c>
      <c r="O373" s="28">
        <f t="shared" si="20"/>
        <v>0</v>
      </c>
    </row>
    <row r="374" spans="7:15" x14ac:dyDescent="0.25">
      <c r="G374"/>
      <c r="H374"/>
      <c r="I374"/>
      <c r="J374"/>
      <c r="K374"/>
      <c r="L374"/>
      <c r="M374"/>
      <c r="N374" s="29">
        <f t="shared" si="21"/>
        <v>0</v>
      </c>
      <c r="O374" s="28">
        <f t="shared" si="20"/>
        <v>0</v>
      </c>
    </row>
    <row r="375" spans="7:15" x14ac:dyDescent="0.25">
      <c r="G375"/>
      <c r="H375"/>
      <c r="I375"/>
      <c r="J375"/>
      <c r="K375"/>
      <c r="L375"/>
      <c r="M375"/>
      <c r="N375" s="29">
        <f t="shared" si="21"/>
        <v>0</v>
      </c>
      <c r="O375" s="28">
        <f t="shared" si="20"/>
        <v>0</v>
      </c>
    </row>
    <row r="376" spans="7:15" x14ac:dyDescent="0.25">
      <c r="G376"/>
      <c r="H376"/>
      <c r="I376"/>
      <c r="J376"/>
      <c r="K376"/>
      <c r="L376"/>
      <c r="M376"/>
      <c r="N376" s="29">
        <f t="shared" si="21"/>
        <v>0</v>
      </c>
      <c r="O376" s="28">
        <f t="shared" si="20"/>
        <v>0</v>
      </c>
    </row>
    <row r="377" spans="7:15" x14ac:dyDescent="0.25">
      <c r="G377"/>
      <c r="H377"/>
      <c r="I377"/>
      <c r="J377"/>
      <c r="K377"/>
      <c r="L377"/>
      <c r="M377"/>
      <c r="N377" s="29">
        <f t="shared" si="21"/>
        <v>0</v>
      </c>
      <c r="O377" s="28">
        <f t="shared" si="20"/>
        <v>0</v>
      </c>
    </row>
    <row r="378" spans="7:15" x14ac:dyDescent="0.25">
      <c r="G378"/>
      <c r="H378"/>
      <c r="I378"/>
      <c r="J378"/>
      <c r="K378"/>
      <c r="L378"/>
      <c r="M378"/>
      <c r="N378" s="29">
        <f t="shared" si="21"/>
        <v>0</v>
      </c>
      <c r="O378" s="28">
        <f t="shared" si="20"/>
        <v>0</v>
      </c>
    </row>
    <row r="379" spans="7:15" x14ac:dyDescent="0.25">
      <c r="G379"/>
      <c r="H379"/>
      <c r="I379"/>
      <c r="J379"/>
      <c r="K379"/>
      <c r="L379"/>
      <c r="M379"/>
      <c r="N379" s="29">
        <f t="shared" si="21"/>
        <v>0</v>
      </c>
      <c r="O379" s="28">
        <f t="shared" si="20"/>
        <v>0</v>
      </c>
    </row>
    <row r="380" spans="7:15" x14ac:dyDescent="0.25">
      <c r="G380"/>
      <c r="H380"/>
      <c r="I380"/>
      <c r="J380"/>
      <c r="K380"/>
      <c r="L380"/>
      <c r="M380"/>
      <c r="N380" s="29">
        <f t="shared" si="21"/>
        <v>0</v>
      </c>
      <c r="O380" s="28">
        <f t="shared" si="20"/>
        <v>0</v>
      </c>
    </row>
    <row r="381" spans="7:15" x14ac:dyDescent="0.25">
      <c r="G381"/>
      <c r="H381"/>
      <c r="I381"/>
      <c r="J381"/>
      <c r="K381"/>
      <c r="L381"/>
      <c r="M381"/>
      <c r="N381" s="29">
        <f t="shared" si="21"/>
        <v>0</v>
      </c>
      <c r="O381" s="28">
        <f t="shared" si="20"/>
        <v>0</v>
      </c>
    </row>
    <row r="382" spans="7:15" x14ac:dyDescent="0.25">
      <c r="G382"/>
      <c r="H382"/>
      <c r="I382"/>
      <c r="J382"/>
      <c r="K382"/>
      <c r="L382"/>
      <c r="M382"/>
      <c r="N382" s="29">
        <f t="shared" si="21"/>
        <v>0</v>
      </c>
      <c r="O382" s="28">
        <f t="shared" si="20"/>
        <v>0</v>
      </c>
    </row>
    <row r="383" spans="7:15" x14ac:dyDescent="0.25">
      <c r="G383"/>
      <c r="H383"/>
      <c r="I383"/>
      <c r="J383"/>
      <c r="K383"/>
      <c r="L383"/>
      <c r="M383"/>
      <c r="N383" s="29">
        <f t="shared" si="21"/>
        <v>0</v>
      </c>
      <c r="O383" s="28">
        <f t="shared" si="20"/>
        <v>0</v>
      </c>
    </row>
    <row r="384" spans="7:15" x14ac:dyDescent="0.25">
      <c r="G384"/>
      <c r="H384"/>
      <c r="I384"/>
      <c r="J384"/>
      <c r="K384"/>
      <c r="L384"/>
      <c r="M384"/>
      <c r="N384" s="29">
        <f t="shared" si="21"/>
        <v>0</v>
      </c>
      <c r="O384" s="28">
        <f t="shared" si="20"/>
        <v>0</v>
      </c>
    </row>
    <row r="385" spans="7:15" x14ac:dyDescent="0.25">
      <c r="G385"/>
      <c r="H385"/>
      <c r="I385"/>
      <c r="J385"/>
      <c r="K385"/>
      <c r="L385"/>
      <c r="M385"/>
      <c r="N385" s="29">
        <f t="shared" si="21"/>
        <v>0</v>
      </c>
      <c r="O385" s="28">
        <f t="shared" si="20"/>
        <v>0</v>
      </c>
    </row>
    <row r="386" spans="7:15" x14ac:dyDescent="0.25">
      <c r="G386"/>
      <c r="H386"/>
      <c r="I386"/>
      <c r="J386"/>
      <c r="K386"/>
      <c r="L386"/>
      <c r="M386"/>
      <c r="N386" s="29">
        <f t="shared" si="21"/>
        <v>0</v>
      </c>
      <c r="O386" s="28">
        <f t="shared" si="20"/>
        <v>0</v>
      </c>
    </row>
    <row r="387" spans="7:15" x14ac:dyDescent="0.25">
      <c r="G387"/>
      <c r="H387"/>
      <c r="I387"/>
      <c r="J387"/>
      <c r="K387"/>
      <c r="L387"/>
      <c r="M387"/>
      <c r="N387" s="29">
        <f t="shared" si="21"/>
        <v>0</v>
      </c>
      <c r="O387" s="28">
        <f t="shared" si="20"/>
        <v>0</v>
      </c>
    </row>
    <row r="388" spans="7:15" x14ac:dyDescent="0.25">
      <c r="G388"/>
      <c r="H388"/>
      <c r="I388"/>
      <c r="J388"/>
      <c r="K388"/>
      <c r="L388"/>
      <c r="M388"/>
      <c r="N388" s="29">
        <f t="shared" si="21"/>
        <v>0</v>
      </c>
      <c r="O388" s="28">
        <f t="shared" si="20"/>
        <v>0</v>
      </c>
    </row>
    <row r="389" spans="7:15" x14ac:dyDescent="0.25">
      <c r="G389"/>
      <c r="H389"/>
      <c r="I389"/>
      <c r="J389"/>
      <c r="K389"/>
      <c r="L389"/>
      <c r="M389"/>
      <c r="N389" s="29">
        <f t="shared" si="21"/>
        <v>0</v>
      </c>
      <c r="O389" s="28">
        <f t="shared" si="20"/>
        <v>0</v>
      </c>
    </row>
    <row r="390" spans="7:15" x14ac:dyDescent="0.25">
      <c r="G390"/>
      <c r="H390"/>
      <c r="I390"/>
      <c r="J390"/>
      <c r="K390"/>
      <c r="L390"/>
      <c r="M390"/>
      <c r="N390" s="29">
        <f t="shared" si="21"/>
        <v>0</v>
      </c>
      <c r="O390" s="28">
        <f t="shared" si="20"/>
        <v>0</v>
      </c>
    </row>
    <row r="391" spans="7:15" x14ac:dyDescent="0.25">
      <c r="G391"/>
      <c r="H391"/>
      <c r="I391"/>
      <c r="J391"/>
      <c r="K391"/>
      <c r="L391"/>
      <c r="M391"/>
      <c r="N391" s="29">
        <f t="shared" si="21"/>
        <v>0</v>
      </c>
      <c r="O391" s="28">
        <f t="shared" si="20"/>
        <v>0</v>
      </c>
    </row>
    <row r="392" spans="7:15" x14ac:dyDescent="0.25">
      <c r="G392"/>
      <c r="H392"/>
      <c r="I392"/>
      <c r="J392"/>
      <c r="K392"/>
      <c r="L392"/>
      <c r="M392"/>
      <c r="N392" s="29">
        <f t="shared" si="21"/>
        <v>0</v>
      </c>
      <c r="O392" s="28">
        <f t="shared" si="20"/>
        <v>0</v>
      </c>
    </row>
    <row r="393" spans="7:15" x14ac:dyDescent="0.25">
      <c r="G393"/>
      <c r="H393"/>
      <c r="I393"/>
      <c r="J393"/>
      <c r="K393"/>
      <c r="L393"/>
      <c r="M393"/>
      <c r="N393" s="29">
        <f t="shared" si="21"/>
        <v>0</v>
      </c>
      <c r="O393" s="28">
        <f t="shared" si="20"/>
        <v>0</v>
      </c>
    </row>
    <row r="394" spans="7:15" x14ac:dyDescent="0.25">
      <c r="G394"/>
      <c r="H394"/>
      <c r="I394"/>
      <c r="J394"/>
      <c r="K394"/>
      <c r="L394"/>
      <c r="M394"/>
      <c r="N394" s="29">
        <f t="shared" si="21"/>
        <v>0</v>
      </c>
      <c r="O394" s="28">
        <f t="shared" si="20"/>
        <v>0</v>
      </c>
    </row>
    <row r="395" spans="7:15" x14ac:dyDescent="0.25">
      <c r="G395"/>
      <c r="H395"/>
      <c r="I395"/>
      <c r="J395"/>
      <c r="K395"/>
      <c r="L395"/>
      <c r="M395"/>
      <c r="N395" s="29">
        <f t="shared" si="21"/>
        <v>0</v>
      </c>
      <c r="O395" s="28">
        <f t="shared" si="20"/>
        <v>0</v>
      </c>
    </row>
    <row r="396" spans="7:15" x14ac:dyDescent="0.25">
      <c r="G396"/>
      <c r="H396"/>
      <c r="I396"/>
      <c r="J396"/>
      <c r="K396"/>
      <c r="L396"/>
      <c r="M396"/>
      <c r="N396" s="29">
        <f t="shared" si="21"/>
        <v>0</v>
      </c>
      <c r="O396" s="28">
        <f t="shared" si="20"/>
        <v>0</v>
      </c>
    </row>
    <row r="397" spans="7:15" x14ac:dyDescent="0.25">
      <c r="G397"/>
      <c r="H397"/>
      <c r="I397"/>
      <c r="J397"/>
      <c r="K397"/>
      <c r="L397"/>
      <c r="M397"/>
      <c r="N397" s="29">
        <f t="shared" si="21"/>
        <v>0</v>
      </c>
      <c r="O397" s="28">
        <f t="shared" si="20"/>
        <v>0</v>
      </c>
    </row>
    <row r="398" spans="7:15" x14ac:dyDescent="0.25">
      <c r="G398"/>
      <c r="H398"/>
      <c r="I398"/>
      <c r="J398"/>
      <c r="K398"/>
      <c r="L398"/>
      <c r="M398"/>
      <c r="N398" s="29">
        <f t="shared" si="21"/>
        <v>0</v>
      </c>
      <c r="O398" s="28">
        <f t="shared" si="20"/>
        <v>0</v>
      </c>
    </row>
    <row r="399" spans="7:15" x14ac:dyDescent="0.25">
      <c r="G399"/>
      <c r="H399"/>
      <c r="I399"/>
      <c r="J399"/>
      <c r="K399"/>
      <c r="L399"/>
      <c r="M399"/>
      <c r="N399" s="29">
        <f t="shared" si="21"/>
        <v>0</v>
      </c>
      <c r="O399" s="28">
        <f t="shared" si="20"/>
        <v>0</v>
      </c>
    </row>
    <row r="400" spans="7:15" x14ac:dyDescent="0.25">
      <c r="G400"/>
      <c r="H400"/>
      <c r="I400"/>
      <c r="J400"/>
      <c r="K400"/>
      <c r="L400"/>
      <c r="M400"/>
      <c r="N400" s="29">
        <f t="shared" si="21"/>
        <v>0</v>
      </c>
      <c r="O400" s="28">
        <f t="shared" si="20"/>
        <v>0</v>
      </c>
    </row>
    <row r="401" spans="7:15" x14ac:dyDescent="0.25">
      <c r="G401"/>
      <c r="H401"/>
      <c r="I401"/>
      <c r="J401"/>
      <c r="K401"/>
      <c r="L401"/>
      <c r="M401"/>
      <c r="N401" s="29">
        <f t="shared" si="21"/>
        <v>0</v>
      </c>
      <c r="O401" s="28">
        <f t="shared" si="20"/>
        <v>0</v>
      </c>
    </row>
    <row r="402" spans="7:15" x14ac:dyDescent="0.25">
      <c r="G402"/>
      <c r="H402"/>
      <c r="I402"/>
      <c r="J402"/>
      <c r="K402"/>
      <c r="L402"/>
      <c r="M402"/>
      <c r="N402" s="29">
        <f t="shared" si="21"/>
        <v>0</v>
      </c>
      <c r="O402" s="28">
        <f t="shared" si="20"/>
        <v>0</v>
      </c>
    </row>
    <row r="403" spans="7:15" x14ac:dyDescent="0.25">
      <c r="G403"/>
      <c r="H403"/>
      <c r="I403"/>
      <c r="J403"/>
      <c r="K403"/>
      <c r="L403"/>
      <c r="M403"/>
      <c r="N403" s="29">
        <f t="shared" si="21"/>
        <v>0</v>
      </c>
      <c r="O403" s="28">
        <f t="shared" si="20"/>
        <v>0</v>
      </c>
    </row>
    <row r="404" spans="7:15" x14ac:dyDescent="0.25">
      <c r="G404"/>
      <c r="H404"/>
      <c r="I404"/>
      <c r="J404"/>
      <c r="K404"/>
      <c r="L404"/>
      <c r="M404"/>
      <c r="N404" s="29">
        <f t="shared" si="21"/>
        <v>0</v>
      </c>
      <c r="O404" s="28">
        <f t="shared" si="20"/>
        <v>0</v>
      </c>
    </row>
    <row r="405" spans="7:15" x14ac:dyDescent="0.25">
      <c r="G405"/>
      <c r="H405"/>
      <c r="I405"/>
      <c r="J405"/>
      <c r="K405"/>
      <c r="L405"/>
      <c r="M405"/>
      <c r="N405" s="29">
        <f t="shared" si="21"/>
        <v>0</v>
      </c>
      <c r="O405" s="28">
        <f t="shared" si="20"/>
        <v>0</v>
      </c>
    </row>
    <row r="406" spans="7:15" x14ac:dyDescent="0.25">
      <c r="G406"/>
      <c r="H406"/>
      <c r="I406"/>
      <c r="J406"/>
      <c r="K406"/>
      <c r="L406"/>
      <c r="M406"/>
      <c r="N406" s="29">
        <f t="shared" si="21"/>
        <v>0</v>
      </c>
      <c r="O406" s="28">
        <f t="shared" si="20"/>
        <v>0</v>
      </c>
    </row>
    <row r="407" spans="7:15" x14ac:dyDescent="0.25">
      <c r="G407"/>
      <c r="H407"/>
      <c r="I407"/>
      <c r="J407"/>
      <c r="K407"/>
      <c r="L407"/>
      <c r="M407"/>
      <c r="N407" s="29">
        <f t="shared" si="21"/>
        <v>0</v>
      </c>
      <c r="O407" s="28">
        <f t="shared" si="20"/>
        <v>0</v>
      </c>
    </row>
    <row r="408" spans="7:15" x14ac:dyDescent="0.25">
      <c r="G408"/>
      <c r="H408"/>
      <c r="I408"/>
      <c r="J408"/>
      <c r="K408"/>
      <c r="L408"/>
      <c r="M408"/>
      <c r="N408" s="29">
        <f t="shared" si="21"/>
        <v>0</v>
      </c>
      <c r="O408" s="28">
        <f t="shared" si="20"/>
        <v>0</v>
      </c>
    </row>
    <row r="409" spans="7:15" x14ac:dyDescent="0.25">
      <c r="G409"/>
      <c r="H409"/>
      <c r="I409"/>
      <c r="J409"/>
      <c r="K409"/>
      <c r="L409"/>
      <c r="M409"/>
      <c r="N409" s="29">
        <f t="shared" si="21"/>
        <v>0</v>
      </c>
      <c r="O409" s="28">
        <f t="shared" si="20"/>
        <v>0</v>
      </c>
    </row>
    <row r="410" spans="7:15" x14ac:dyDescent="0.25">
      <c r="G410"/>
      <c r="H410"/>
      <c r="I410"/>
      <c r="J410"/>
      <c r="K410"/>
      <c r="L410"/>
      <c r="M410"/>
      <c r="N410" s="29">
        <f t="shared" si="21"/>
        <v>0</v>
      </c>
      <c r="O410" s="28">
        <f t="shared" si="20"/>
        <v>0</v>
      </c>
    </row>
    <row r="411" spans="7:15" x14ac:dyDescent="0.25">
      <c r="G411"/>
      <c r="H411"/>
      <c r="I411"/>
      <c r="J411"/>
      <c r="K411"/>
      <c r="L411"/>
      <c r="M411"/>
      <c r="N411" s="29">
        <f t="shared" si="21"/>
        <v>0</v>
      </c>
      <c r="O411" s="28">
        <f t="shared" si="20"/>
        <v>0</v>
      </c>
    </row>
    <row r="412" spans="7:15" x14ac:dyDescent="0.25">
      <c r="G412"/>
      <c r="H412"/>
      <c r="I412"/>
      <c r="J412"/>
      <c r="K412"/>
      <c r="L412"/>
      <c r="M412"/>
      <c r="N412" s="29">
        <f t="shared" si="21"/>
        <v>0</v>
      </c>
      <c r="O412" s="28">
        <f t="shared" si="20"/>
        <v>0</v>
      </c>
    </row>
    <row r="413" spans="7:15" x14ac:dyDescent="0.25">
      <c r="G413"/>
      <c r="H413"/>
      <c r="I413"/>
      <c r="J413"/>
      <c r="K413"/>
      <c r="L413"/>
      <c r="M413"/>
      <c r="N413" s="29">
        <f t="shared" si="21"/>
        <v>0</v>
      </c>
      <c r="O413" s="28">
        <f t="shared" si="20"/>
        <v>0</v>
      </c>
    </row>
    <row r="414" spans="7:15" x14ac:dyDescent="0.25">
      <c r="G414"/>
      <c r="H414"/>
      <c r="I414"/>
      <c r="J414"/>
      <c r="K414"/>
      <c r="L414"/>
      <c r="M414"/>
      <c r="N414" s="29">
        <f t="shared" si="21"/>
        <v>0</v>
      </c>
      <c r="O414" s="28">
        <f t="shared" si="20"/>
        <v>0</v>
      </c>
    </row>
    <row r="415" spans="7:15" x14ac:dyDescent="0.25">
      <c r="G415"/>
      <c r="H415"/>
      <c r="I415"/>
      <c r="J415"/>
      <c r="K415"/>
      <c r="L415"/>
      <c r="M415"/>
      <c r="N415" s="29">
        <f t="shared" si="21"/>
        <v>0</v>
      </c>
      <c r="O415" s="28">
        <f t="shared" si="20"/>
        <v>0</v>
      </c>
    </row>
    <row r="416" spans="7:15" x14ac:dyDescent="0.25">
      <c r="G416"/>
      <c r="H416"/>
      <c r="I416"/>
      <c r="J416"/>
      <c r="K416"/>
      <c r="L416"/>
      <c r="M416"/>
      <c r="N416" s="29">
        <f t="shared" si="21"/>
        <v>0</v>
      </c>
      <c r="O416" s="28">
        <f t="shared" si="20"/>
        <v>0</v>
      </c>
    </row>
    <row r="417" spans="7:15" x14ac:dyDescent="0.25">
      <c r="G417"/>
      <c r="H417"/>
      <c r="I417"/>
      <c r="J417"/>
      <c r="K417"/>
      <c r="L417"/>
      <c r="M417"/>
      <c r="N417" s="29">
        <f t="shared" si="21"/>
        <v>0</v>
      </c>
      <c r="O417" s="28">
        <f t="shared" si="20"/>
        <v>0</v>
      </c>
    </row>
    <row r="418" spans="7:15" x14ac:dyDescent="0.25">
      <c r="G418"/>
      <c r="H418"/>
      <c r="I418"/>
      <c r="J418"/>
      <c r="K418"/>
      <c r="L418"/>
      <c r="M418"/>
      <c r="N418" s="29">
        <f t="shared" si="21"/>
        <v>0</v>
      </c>
      <c r="O418" s="28">
        <f t="shared" ref="O418:O481" si="22">A425</f>
        <v>0</v>
      </c>
    </row>
    <row r="419" spans="7:15" x14ac:dyDescent="0.25">
      <c r="G419"/>
      <c r="H419"/>
      <c r="I419"/>
      <c r="J419"/>
      <c r="K419"/>
      <c r="L419"/>
      <c r="M419"/>
      <c r="N419" s="29">
        <f t="shared" si="21"/>
        <v>0</v>
      </c>
      <c r="O419" s="28">
        <f t="shared" si="22"/>
        <v>0</v>
      </c>
    </row>
    <row r="420" spans="7:15" x14ac:dyDescent="0.25">
      <c r="G420"/>
      <c r="H420"/>
      <c r="I420"/>
      <c r="J420"/>
      <c r="K420"/>
      <c r="L420"/>
      <c r="M420"/>
      <c r="N420" s="29">
        <f t="shared" si="21"/>
        <v>0</v>
      </c>
      <c r="O420" s="28">
        <f t="shared" si="22"/>
        <v>0</v>
      </c>
    </row>
    <row r="421" spans="7:15" x14ac:dyDescent="0.25">
      <c r="G421"/>
      <c r="H421"/>
      <c r="I421"/>
      <c r="J421"/>
      <c r="K421"/>
      <c r="L421"/>
      <c r="M421"/>
      <c r="N421" s="29">
        <f t="shared" si="21"/>
        <v>0</v>
      </c>
      <c r="O421" s="28">
        <f t="shared" si="22"/>
        <v>0</v>
      </c>
    </row>
    <row r="422" spans="7:15" x14ac:dyDescent="0.25">
      <c r="G422"/>
      <c r="H422"/>
      <c r="I422"/>
      <c r="J422"/>
      <c r="K422"/>
      <c r="L422"/>
      <c r="M422"/>
      <c r="N422" s="29">
        <f t="shared" si="21"/>
        <v>0</v>
      </c>
      <c r="O422" s="28">
        <f t="shared" si="22"/>
        <v>0</v>
      </c>
    </row>
    <row r="423" spans="7:15" x14ac:dyDescent="0.25">
      <c r="G423"/>
      <c r="H423"/>
      <c r="I423"/>
      <c r="J423"/>
      <c r="K423"/>
      <c r="L423"/>
      <c r="M423"/>
      <c r="N423" s="29">
        <f t="shared" si="21"/>
        <v>0</v>
      </c>
      <c r="O423" s="28">
        <f t="shared" si="22"/>
        <v>0</v>
      </c>
    </row>
    <row r="424" spans="7:15" x14ac:dyDescent="0.25">
      <c r="G424"/>
      <c r="H424"/>
      <c r="I424"/>
      <c r="J424"/>
      <c r="K424"/>
      <c r="L424"/>
      <c r="M424"/>
      <c r="N424" s="29">
        <f t="shared" si="21"/>
        <v>0</v>
      </c>
      <c r="O424" s="28">
        <f t="shared" si="22"/>
        <v>0</v>
      </c>
    </row>
    <row r="425" spans="7:15" x14ac:dyDescent="0.25">
      <c r="G425"/>
      <c r="H425"/>
      <c r="I425"/>
      <c r="J425"/>
      <c r="K425"/>
      <c r="L425"/>
      <c r="M425"/>
      <c r="N425" s="29">
        <f t="shared" si="21"/>
        <v>0</v>
      </c>
      <c r="O425" s="28">
        <f t="shared" si="22"/>
        <v>0</v>
      </c>
    </row>
    <row r="426" spans="7:15" x14ac:dyDescent="0.25">
      <c r="G426"/>
      <c r="H426"/>
      <c r="I426"/>
      <c r="J426"/>
      <c r="K426"/>
      <c r="L426"/>
      <c r="M426"/>
      <c r="N426" s="29">
        <f t="shared" si="21"/>
        <v>0</v>
      </c>
      <c r="O426" s="28">
        <f t="shared" si="22"/>
        <v>0</v>
      </c>
    </row>
    <row r="427" spans="7:15" x14ac:dyDescent="0.25">
      <c r="G427"/>
      <c r="H427"/>
      <c r="I427"/>
      <c r="J427"/>
      <c r="K427"/>
      <c r="L427"/>
      <c r="M427"/>
      <c r="N427" s="29">
        <f t="shared" si="21"/>
        <v>0</v>
      </c>
      <c r="O427" s="28">
        <f t="shared" si="22"/>
        <v>0</v>
      </c>
    </row>
    <row r="428" spans="7:15" x14ac:dyDescent="0.25">
      <c r="G428"/>
      <c r="H428"/>
      <c r="I428"/>
      <c r="J428"/>
      <c r="K428"/>
      <c r="L428"/>
      <c r="M428"/>
      <c r="N428" s="29">
        <f t="shared" si="21"/>
        <v>0</v>
      </c>
      <c r="O428" s="28">
        <f t="shared" si="22"/>
        <v>0</v>
      </c>
    </row>
    <row r="429" spans="7:15" x14ac:dyDescent="0.25">
      <c r="G429"/>
      <c r="H429"/>
      <c r="I429"/>
      <c r="J429"/>
      <c r="K429"/>
      <c r="L429"/>
      <c r="M429"/>
      <c r="N429" s="29">
        <f t="shared" ref="N429:N492" si="23">COUNTIF(A$45:A$999894,"&lt;"&amp;A436)</f>
        <v>0</v>
      </c>
      <c r="O429" s="28">
        <f t="shared" si="22"/>
        <v>0</v>
      </c>
    </row>
    <row r="430" spans="7:15" x14ac:dyDescent="0.25">
      <c r="G430"/>
      <c r="H430"/>
      <c r="I430"/>
      <c r="J430"/>
      <c r="K430"/>
      <c r="L430"/>
      <c r="M430"/>
      <c r="N430" s="29">
        <f t="shared" si="23"/>
        <v>0</v>
      </c>
      <c r="O430" s="28">
        <f t="shared" si="22"/>
        <v>0</v>
      </c>
    </row>
    <row r="431" spans="7:15" x14ac:dyDescent="0.25">
      <c r="G431"/>
      <c r="H431"/>
      <c r="I431"/>
      <c r="J431"/>
      <c r="K431"/>
      <c r="L431"/>
      <c r="M431"/>
      <c r="N431" s="29">
        <f t="shared" si="23"/>
        <v>0</v>
      </c>
      <c r="O431" s="28">
        <f t="shared" si="22"/>
        <v>0</v>
      </c>
    </row>
    <row r="432" spans="7:15" x14ac:dyDescent="0.25">
      <c r="G432"/>
      <c r="H432"/>
      <c r="I432"/>
      <c r="J432"/>
      <c r="K432"/>
      <c r="L432"/>
      <c r="M432"/>
      <c r="N432" s="29">
        <f t="shared" si="23"/>
        <v>0</v>
      </c>
      <c r="O432" s="28">
        <f t="shared" si="22"/>
        <v>0</v>
      </c>
    </row>
    <row r="433" spans="7:15" x14ac:dyDescent="0.25">
      <c r="G433"/>
      <c r="H433"/>
      <c r="I433"/>
      <c r="J433"/>
      <c r="K433"/>
      <c r="L433"/>
      <c r="M433"/>
      <c r="N433" s="29">
        <f t="shared" si="23"/>
        <v>0</v>
      </c>
      <c r="O433" s="28">
        <f t="shared" si="22"/>
        <v>0</v>
      </c>
    </row>
    <row r="434" spans="7:15" x14ac:dyDescent="0.25">
      <c r="G434"/>
      <c r="H434"/>
      <c r="I434"/>
      <c r="J434"/>
      <c r="K434"/>
      <c r="L434"/>
      <c r="M434"/>
      <c r="N434" s="29">
        <f t="shared" si="23"/>
        <v>0</v>
      </c>
      <c r="O434" s="28">
        <f t="shared" si="22"/>
        <v>0</v>
      </c>
    </row>
    <row r="435" spans="7:15" x14ac:dyDescent="0.25">
      <c r="G435"/>
      <c r="H435"/>
      <c r="I435"/>
      <c r="J435"/>
      <c r="K435"/>
      <c r="L435"/>
      <c r="M435"/>
      <c r="N435" s="29">
        <f t="shared" si="23"/>
        <v>0</v>
      </c>
      <c r="O435" s="28">
        <f t="shared" si="22"/>
        <v>0</v>
      </c>
    </row>
    <row r="436" spans="7:15" x14ac:dyDescent="0.25">
      <c r="G436"/>
      <c r="H436"/>
      <c r="I436"/>
      <c r="J436"/>
      <c r="K436"/>
      <c r="L436"/>
      <c r="M436"/>
      <c r="N436" s="29">
        <f t="shared" si="23"/>
        <v>0</v>
      </c>
      <c r="O436" s="28">
        <f t="shared" si="22"/>
        <v>0</v>
      </c>
    </row>
    <row r="437" spans="7:15" x14ac:dyDescent="0.25">
      <c r="G437"/>
      <c r="H437"/>
      <c r="I437"/>
      <c r="J437"/>
      <c r="K437"/>
      <c r="L437"/>
      <c r="M437"/>
      <c r="N437" s="29">
        <f t="shared" si="23"/>
        <v>0</v>
      </c>
      <c r="O437" s="28">
        <f t="shared" si="22"/>
        <v>0</v>
      </c>
    </row>
    <row r="438" spans="7:15" x14ac:dyDescent="0.25">
      <c r="G438"/>
      <c r="H438"/>
      <c r="I438"/>
      <c r="J438"/>
      <c r="K438"/>
      <c r="L438"/>
      <c r="M438"/>
      <c r="N438" s="29">
        <f t="shared" si="23"/>
        <v>0</v>
      </c>
      <c r="O438" s="28">
        <f t="shared" si="22"/>
        <v>0</v>
      </c>
    </row>
    <row r="439" spans="7:15" x14ac:dyDescent="0.25">
      <c r="G439"/>
      <c r="H439"/>
      <c r="I439"/>
      <c r="J439"/>
      <c r="K439"/>
      <c r="L439"/>
      <c r="M439"/>
      <c r="N439" s="29">
        <f t="shared" si="23"/>
        <v>0</v>
      </c>
      <c r="O439" s="28">
        <f t="shared" si="22"/>
        <v>0</v>
      </c>
    </row>
    <row r="440" spans="7:15" x14ac:dyDescent="0.25">
      <c r="G440"/>
      <c r="H440"/>
      <c r="I440"/>
      <c r="J440"/>
      <c r="K440"/>
      <c r="L440"/>
      <c r="M440"/>
      <c r="N440" s="29">
        <f t="shared" si="23"/>
        <v>0</v>
      </c>
      <c r="O440" s="28">
        <f t="shared" si="22"/>
        <v>0</v>
      </c>
    </row>
    <row r="441" spans="7:15" x14ac:dyDescent="0.25">
      <c r="G441"/>
      <c r="H441"/>
      <c r="I441"/>
      <c r="J441"/>
      <c r="K441"/>
      <c r="L441"/>
      <c r="M441"/>
      <c r="N441" s="29">
        <f t="shared" si="23"/>
        <v>0</v>
      </c>
      <c r="O441" s="28">
        <f t="shared" si="22"/>
        <v>0</v>
      </c>
    </row>
    <row r="442" spans="7:15" x14ac:dyDescent="0.25">
      <c r="G442"/>
      <c r="H442"/>
      <c r="I442"/>
      <c r="J442"/>
      <c r="K442"/>
      <c r="L442"/>
      <c r="M442"/>
      <c r="N442" s="29">
        <f t="shared" si="23"/>
        <v>0</v>
      </c>
      <c r="O442" s="28">
        <f t="shared" si="22"/>
        <v>0</v>
      </c>
    </row>
    <row r="443" spans="7:15" x14ac:dyDescent="0.25">
      <c r="G443"/>
      <c r="H443"/>
      <c r="I443"/>
      <c r="J443"/>
      <c r="K443"/>
      <c r="L443"/>
      <c r="M443"/>
      <c r="N443" s="29">
        <f t="shared" si="23"/>
        <v>0</v>
      </c>
      <c r="O443" s="28">
        <f t="shared" si="22"/>
        <v>0</v>
      </c>
    </row>
    <row r="444" spans="7:15" x14ac:dyDescent="0.25">
      <c r="G444"/>
      <c r="H444"/>
      <c r="I444"/>
      <c r="J444"/>
      <c r="K444"/>
      <c r="L444"/>
      <c r="M444"/>
      <c r="N444" s="29">
        <f t="shared" si="23"/>
        <v>0</v>
      </c>
      <c r="O444" s="28">
        <f t="shared" si="22"/>
        <v>0</v>
      </c>
    </row>
    <row r="445" spans="7:15" x14ac:dyDescent="0.25">
      <c r="G445"/>
      <c r="H445"/>
      <c r="I445"/>
      <c r="J445"/>
      <c r="K445"/>
      <c r="L445"/>
      <c r="M445"/>
      <c r="N445" s="29">
        <f t="shared" si="23"/>
        <v>0</v>
      </c>
      <c r="O445" s="28">
        <f t="shared" si="22"/>
        <v>0</v>
      </c>
    </row>
    <row r="446" spans="7:15" x14ac:dyDescent="0.25">
      <c r="G446"/>
      <c r="H446"/>
      <c r="I446"/>
      <c r="J446"/>
      <c r="K446"/>
      <c r="L446"/>
      <c r="M446"/>
      <c r="N446" s="29">
        <f t="shared" si="23"/>
        <v>0</v>
      </c>
      <c r="O446" s="28">
        <f t="shared" si="22"/>
        <v>0</v>
      </c>
    </row>
    <row r="447" spans="7:15" x14ac:dyDescent="0.25">
      <c r="G447"/>
      <c r="H447"/>
      <c r="I447"/>
      <c r="J447"/>
      <c r="K447"/>
      <c r="L447"/>
      <c r="M447"/>
      <c r="N447" s="29">
        <f t="shared" si="23"/>
        <v>0</v>
      </c>
      <c r="O447" s="28">
        <f t="shared" si="22"/>
        <v>0</v>
      </c>
    </row>
    <row r="448" spans="7:15" x14ac:dyDescent="0.25">
      <c r="G448"/>
      <c r="H448"/>
      <c r="I448"/>
      <c r="J448"/>
      <c r="K448"/>
      <c r="L448"/>
      <c r="M448"/>
      <c r="N448" s="29">
        <f t="shared" si="23"/>
        <v>0</v>
      </c>
      <c r="O448" s="28">
        <f t="shared" si="22"/>
        <v>0</v>
      </c>
    </row>
    <row r="449" spans="7:15" x14ac:dyDescent="0.25">
      <c r="G449"/>
      <c r="H449"/>
      <c r="I449"/>
      <c r="J449"/>
      <c r="K449"/>
      <c r="L449"/>
      <c r="M449"/>
      <c r="N449" s="29">
        <f t="shared" si="23"/>
        <v>0</v>
      </c>
      <c r="O449" s="28">
        <f t="shared" si="22"/>
        <v>0</v>
      </c>
    </row>
    <row r="450" spans="7:15" x14ac:dyDescent="0.25">
      <c r="G450"/>
      <c r="H450"/>
      <c r="I450"/>
      <c r="J450"/>
      <c r="K450"/>
      <c r="L450"/>
      <c r="M450"/>
      <c r="N450" s="29">
        <f t="shared" si="23"/>
        <v>0</v>
      </c>
      <c r="O450" s="28">
        <f t="shared" si="22"/>
        <v>0</v>
      </c>
    </row>
    <row r="451" spans="7:15" x14ac:dyDescent="0.25">
      <c r="G451"/>
      <c r="H451"/>
      <c r="I451"/>
      <c r="J451"/>
      <c r="K451"/>
      <c r="L451"/>
      <c r="M451"/>
      <c r="N451" s="29">
        <f t="shared" si="23"/>
        <v>0</v>
      </c>
      <c r="O451" s="28">
        <f t="shared" si="22"/>
        <v>0</v>
      </c>
    </row>
    <row r="452" spans="7:15" x14ac:dyDescent="0.25">
      <c r="G452"/>
      <c r="H452"/>
      <c r="I452"/>
      <c r="J452"/>
      <c r="K452"/>
      <c r="L452"/>
      <c r="M452"/>
      <c r="N452" s="29">
        <f t="shared" si="23"/>
        <v>0</v>
      </c>
      <c r="O452" s="28">
        <f t="shared" si="22"/>
        <v>0</v>
      </c>
    </row>
    <row r="453" spans="7:15" x14ac:dyDescent="0.25">
      <c r="G453"/>
      <c r="H453"/>
      <c r="I453"/>
      <c r="J453"/>
      <c r="K453"/>
      <c r="L453"/>
      <c r="M453"/>
      <c r="N453" s="29">
        <f t="shared" si="23"/>
        <v>0</v>
      </c>
      <c r="O453" s="28">
        <f t="shared" si="22"/>
        <v>0</v>
      </c>
    </row>
    <row r="454" spans="7:15" x14ac:dyDescent="0.25">
      <c r="G454"/>
      <c r="H454"/>
      <c r="I454"/>
      <c r="J454"/>
      <c r="K454"/>
      <c r="L454"/>
      <c r="M454"/>
      <c r="N454" s="29">
        <f t="shared" si="23"/>
        <v>0</v>
      </c>
      <c r="O454" s="28">
        <f t="shared" si="22"/>
        <v>0</v>
      </c>
    </row>
    <row r="455" spans="7:15" x14ac:dyDescent="0.25">
      <c r="G455"/>
      <c r="H455"/>
      <c r="I455"/>
      <c r="J455"/>
      <c r="K455"/>
      <c r="L455"/>
      <c r="M455"/>
      <c r="N455" s="29">
        <f t="shared" si="23"/>
        <v>0</v>
      </c>
      <c r="O455" s="28">
        <f t="shared" si="22"/>
        <v>0</v>
      </c>
    </row>
    <row r="456" spans="7:15" x14ac:dyDescent="0.25">
      <c r="G456"/>
      <c r="H456"/>
      <c r="I456"/>
      <c r="J456"/>
      <c r="K456"/>
      <c r="L456"/>
      <c r="M456"/>
      <c r="N456" s="29">
        <f t="shared" si="23"/>
        <v>0</v>
      </c>
      <c r="O456" s="28">
        <f t="shared" si="22"/>
        <v>0</v>
      </c>
    </row>
    <row r="457" spans="7:15" x14ac:dyDescent="0.25">
      <c r="G457"/>
      <c r="H457"/>
      <c r="I457"/>
      <c r="J457"/>
      <c r="K457"/>
      <c r="L457"/>
      <c r="M457"/>
      <c r="N457" s="29">
        <f t="shared" si="23"/>
        <v>0</v>
      </c>
      <c r="O457" s="28">
        <f t="shared" si="22"/>
        <v>0</v>
      </c>
    </row>
    <row r="458" spans="7:15" x14ac:dyDescent="0.25">
      <c r="G458"/>
      <c r="H458"/>
      <c r="I458"/>
      <c r="J458"/>
      <c r="K458"/>
      <c r="L458"/>
      <c r="M458"/>
      <c r="N458" s="29">
        <f t="shared" si="23"/>
        <v>0</v>
      </c>
      <c r="O458" s="28">
        <f t="shared" si="22"/>
        <v>0</v>
      </c>
    </row>
    <row r="459" spans="7:15" x14ac:dyDescent="0.25">
      <c r="G459"/>
      <c r="H459"/>
      <c r="I459"/>
      <c r="J459"/>
      <c r="K459"/>
      <c r="L459"/>
      <c r="M459"/>
      <c r="N459" s="29">
        <f t="shared" si="23"/>
        <v>0</v>
      </c>
      <c r="O459" s="28">
        <f t="shared" si="22"/>
        <v>0</v>
      </c>
    </row>
    <row r="460" spans="7:15" x14ac:dyDescent="0.25">
      <c r="G460"/>
      <c r="H460"/>
      <c r="I460"/>
      <c r="J460"/>
      <c r="K460"/>
      <c r="L460"/>
      <c r="M460"/>
      <c r="N460" s="29">
        <f t="shared" si="23"/>
        <v>0</v>
      </c>
      <c r="O460" s="28">
        <f t="shared" si="22"/>
        <v>0</v>
      </c>
    </row>
    <row r="461" spans="7:15" x14ac:dyDescent="0.25">
      <c r="G461"/>
      <c r="H461"/>
      <c r="I461"/>
      <c r="J461"/>
      <c r="K461"/>
      <c r="L461"/>
      <c r="M461"/>
      <c r="N461" s="29">
        <f t="shared" si="23"/>
        <v>0</v>
      </c>
      <c r="O461" s="28">
        <f t="shared" si="22"/>
        <v>0</v>
      </c>
    </row>
    <row r="462" spans="7:15" x14ac:dyDescent="0.25">
      <c r="G462"/>
      <c r="H462"/>
      <c r="I462"/>
      <c r="J462"/>
      <c r="K462"/>
      <c r="L462"/>
      <c r="M462"/>
      <c r="N462" s="29">
        <f t="shared" si="23"/>
        <v>0</v>
      </c>
      <c r="O462" s="28">
        <f t="shared" si="22"/>
        <v>0</v>
      </c>
    </row>
    <row r="463" spans="7:15" x14ac:dyDescent="0.25">
      <c r="G463"/>
      <c r="H463"/>
      <c r="I463"/>
      <c r="J463"/>
      <c r="K463"/>
      <c r="L463"/>
      <c r="M463"/>
      <c r="N463" s="29">
        <f t="shared" si="23"/>
        <v>0</v>
      </c>
      <c r="O463" s="28">
        <f t="shared" si="22"/>
        <v>0</v>
      </c>
    </row>
    <row r="464" spans="7:15" x14ac:dyDescent="0.25">
      <c r="G464"/>
      <c r="H464"/>
      <c r="I464"/>
      <c r="J464"/>
      <c r="K464"/>
      <c r="L464"/>
      <c r="M464"/>
      <c r="N464" s="29">
        <f t="shared" si="23"/>
        <v>0</v>
      </c>
      <c r="O464" s="28">
        <f t="shared" si="22"/>
        <v>0</v>
      </c>
    </row>
    <row r="465" spans="7:15" x14ac:dyDescent="0.25">
      <c r="G465"/>
      <c r="H465"/>
      <c r="I465"/>
      <c r="J465"/>
      <c r="K465"/>
      <c r="L465"/>
      <c r="M465"/>
      <c r="N465" s="29">
        <f t="shared" si="23"/>
        <v>0</v>
      </c>
      <c r="O465" s="28">
        <f t="shared" si="22"/>
        <v>0</v>
      </c>
    </row>
    <row r="466" spans="7:15" x14ac:dyDescent="0.25">
      <c r="G466"/>
      <c r="H466"/>
      <c r="I466"/>
      <c r="J466"/>
      <c r="K466"/>
      <c r="L466"/>
      <c r="M466"/>
      <c r="N466" s="29">
        <f t="shared" si="23"/>
        <v>0</v>
      </c>
      <c r="O466" s="28">
        <f t="shared" si="22"/>
        <v>0</v>
      </c>
    </row>
    <row r="467" spans="7:15" x14ac:dyDescent="0.25">
      <c r="G467"/>
      <c r="H467"/>
      <c r="I467"/>
      <c r="J467"/>
      <c r="K467"/>
      <c r="L467"/>
      <c r="M467"/>
      <c r="N467" s="29">
        <f t="shared" si="23"/>
        <v>0</v>
      </c>
      <c r="O467" s="28">
        <f t="shared" si="22"/>
        <v>0</v>
      </c>
    </row>
    <row r="468" spans="7:15" x14ac:dyDescent="0.25">
      <c r="G468"/>
      <c r="H468"/>
      <c r="I468"/>
      <c r="J468"/>
      <c r="K468"/>
      <c r="L468"/>
      <c r="M468"/>
      <c r="N468" s="29">
        <f t="shared" si="23"/>
        <v>0</v>
      </c>
      <c r="O468" s="28">
        <f t="shared" si="22"/>
        <v>0</v>
      </c>
    </row>
    <row r="469" spans="7:15" x14ac:dyDescent="0.25">
      <c r="G469"/>
      <c r="H469"/>
      <c r="I469"/>
      <c r="J469"/>
      <c r="K469"/>
      <c r="L469"/>
      <c r="M469"/>
      <c r="N469" s="29">
        <f t="shared" si="23"/>
        <v>0</v>
      </c>
      <c r="O469" s="28">
        <f t="shared" si="22"/>
        <v>0</v>
      </c>
    </row>
    <row r="470" spans="7:15" x14ac:dyDescent="0.25">
      <c r="G470"/>
      <c r="H470"/>
      <c r="I470"/>
      <c r="J470"/>
      <c r="K470"/>
      <c r="L470"/>
      <c r="M470"/>
      <c r="N470" s="29">
        <f t="shared" si="23"/>
        <v>0</v>
      </c>
      <c r="O470" s="28">
        <f t="shared" si="22"/>
        <v>0</v>
      </c>
    </row>
    <row r="471" spans="7:15" x14ac:dyDescent="0.25">
      <c r="G471"/>
      <c r="H471"/>
      <c r="I471"/>
      <c r="J471"/>
      <c r="K471"/>
      <c r="L471"/>
      <c r="M471"/>
      <c r="N471" s="29">
        <f t="shared" si="23"/>
        <v>0</v>
      </c>
      <c r="O471" s="28">
        <f t="shared" si="22"/>
        <v>0</v>
      </c>
    </row>
    <row r="472" spans="7:15" x14ac:dyDescent="0.25">
      <c r="G472"/>
      <c r="H472"/>
      <c r="I472"/>
      <c r="J472"/>
      <c r="K472"/>
      <c r="L472"/>
      <c r="M472"/>
      <c r="N472" s="29">
        <f t="shared" si="23"/>
        <v>0</v>
      </c>
      <c r="O472" s="28">
        <f t="shared" si="22"/>
        <v>0</v>
      </c>
    </row>
    <row r="473" spans="7:15" x14ac:dyDescent="0.25">
      <c r="G473"/>
      <c r="H473"/>
      <c r="I473"/>
      <c r="J473"/>
      <c r="K473"/>
      <c r="L473"/>
      <c r="M473"/>
      <c r="N473" s="29">
        <f t="shared" si="23"/>
        <v>0</v>
      </c>
      <c r="O473" s="28">
        <f t="shared" si="22"/>
        <v>0</v>
      </c>
    </row>
    <row r="474" spans="7:15" x14ac:dyDescent="0.25">
      <c r="G474"/>
      <c r="H474"/>
      <c r="I474"/>
      <c r="J474"/>
      <c r="K474"/>
      <c r="L474"/>
      <c r="M474"/>
      <c r="N474" s="29">
        <f t="shared" si="23"/>
        <v>0</v>
      </c>
      <c r="O474" s="28">
        <f t="shared" si="22"/>
        <v>0</v>
      </c>
    </row>
    <row r="475" spans="7:15" x14ac:dyDescent="0.25">
      <c r="G475"/>
      <c r="H475"/>
      <c r="I475"/>
      <c r="J475"/>
      <c r="K475"/>
      <c r="L475"/>
      <c r="M475"/>
      <c r="N475" s="29">
        <f t="shared" si="23"/>
        <v>0</v>
      </c>
      <c r="O475" s="28">
        <f t="shared" si="22"/>
        <v>0</v>
      </c>
    </row>
    <row r="476" spans="7:15" x14ac:dyDescent="0.25">
      <c r="G476"/>
      <c r="H476"/>
      <c r="I476"/>
      <c r="J476"/>
      <c r="K476"/>
      <c r="L476"/>
      <c r="M476"/>
      <c r="N476" s="29">
        <f t="shared" si="23"/>
        <v>0</v>
      </c>
      <c r="O476" s="28">
        <f t="shared" si="22"/>
        <v>0</v>
      </c>
    </row>
    <row r="477" spans="7:15" x14ac:dyDescent="0.25">
      <c r="G477"/>
      <c r="H477"/>
      <c r="I477"/>
      <c r="J477"/>
      <c r="K477"/>
      <c r="L477"/>
      <c r="M477"/>
      <c r="N477" s="29">
        <f t="shared" si="23"/>
        <v>0</v>
      </c>
      <c r="O477" s="28">
        <f t="shared" si="22"/>
        <v>0</v>
      </c>
    </row>
    <row r="478" spans="7:15" x14ac:dyDescent="0.25">
      <c r="G478"/>
      <c r="H478"/>
      <c r="I478"/>
      <c r="J478"/>
      <c r="K478"/>
      <c r="L478"/>
      <c r="M478"/>
      <c r="N478" s="29">
        <f t="shared" si="23"/>
        <v>0</v>
      </c>
      <c r="O478" s="28">
        <f t="shared" si="22"/>
        <v>0</v>
      </c>
    </row>
    <row r="479" spans="7:15" x14ac:dyDescent="0.25">
      <c r="G479"/>
      <c r="H479"/>
      <c r="I479"/>
      <c r="J479"/>
      <c r="K479"/>
      <c r="L479"/>
      <c r="M479"/>
      <c r="N479" s="29">
        <f t="shared" si="23"/>
        <v>0</v>
      </c>
      <c r="O479" s="28">
        <f t="shared" si="22"/>
        <v>0</v>
      </c>
    </row>
    <row r="480" spans="7:15" x14ac:dyDescent="0.25">
      <c r="G480"/>
      <c r="H480"/>
      <c r="I480"/>
      <c r="J480"/>
      <c r="K480"/>
      <c r="L480"/>
      <c r="M480"/>
      <c r="N480" s="29">
        <f t="shared" si="23"/>
        <v>0</v>
      </c>
      <c r="O480" s="28">
        <f t="shared" si="22"/>
        <v>0</v>
      </c>
    </row>
    <row r="481" spans="7:15" x14ac:dyDescent="0.25">
      <c r="G481"/>
      <c r="H481"/>
      <c r="I481"/>
      <c r="J481"/>
      <c r="K481"/>
      <c r="L481"/>
      <c r="M481"/>
      <c r="N481" s="29">
        <f t="shared" si="23"/>
        <v>0</v>
      </c>
      <c r="O481" s="28">
        <f t="shared" si="22"/>
        <v>0</v>
      </c>
    </row>
    <row r="482" spans="7:15" x14ac:dyDescent="0.25">
      <c r="G482"/>
      <c r="H482"/>
      <c r="I482"/>
      <c r="J482"/>
      <c r="K482"/>
      <c r="L482"/>
      <c r="M482"/>
      <c r="N482" s="29">
        <f t="shared" si="23"/>
        <v>0</v>
      </c>
      <c r="O482" s="28">
        <f t="shared" ref="O482:O545" si="24">A489</f>
        <v>0</v>
      </c>
    </row>
    <row r="483" spans="7:15" x14ac:dyDescent="0.25">
      <c r="G483"/>
      <c r="H483"/>
      <c r="I483"/>
      <c r="J483"/>
      <c r="K483"/>
      <c r="L483"/>
      <c r="M483"/>
      <c r="N483" s="29">
        <f t="shared" si="23"/>
        <v>0</v>
      </c>
      <c r="O483" s="28">
        <f t="shared" si="24"/>
        <v>0</v>
      </c>
    </row>
    <row r="484" spans="7:15" x14ac:dyDescent="0.25">
      <c r="G484"/>
      <c r="H484"/>
      <c r="I484"/>
      <c r="J484"/>
      <c r="K484"/>
      <c r="L484"/>
      <c r="M484"/>
      <c r="N484" s="29">
        <f t="shared" si="23"/>
        <v>0</v>
      </c>
      <c r="O484" s="28">
        <f t="shared" si="24"/>
        <v>0</v>
      </c>
    </row>
    <row r="485" spans="7:15" x14ac:dyDescent="0.25">
      <c r="G485"/>
      <c r="H485"/>
      <c r="I485"/>
      <c r="J485"/>
      <c r="K485"/>
      <c r="L485"/>
      <c r="M485"/>
      <c r="N485" s="29">
        <f t="shared" si="23"/>
        <v>0</v>
      </c>
      <c r="O485" s="28">
        <f t="shared" si="24"/>
        <v>0</v>
      </c>
    </row>
    <row r="486" spans="7:15" x14ac:dyDescent="0.25">
      <c r="G486"/>
      <c r="H486"/>
      <c r="I486"/>
      <c r="J486"/>
      <c r="K486"/>
      <c r="L486"/>
      <c r="M486"/>
      <c r="N486" s="29">
        <f t="shared" si="23"/>
        <v>0</v>
      </c>
      <c r="O486" s="28">
        <f t="shared" si="24"/>
        <v>0</v>
      </c>
    </row>
    <row r="487" spans="7:15" x14ac:dyDescent="0.25">
      <c r="G487"/>
      <c r="H487"/>
      <c r="I487"/>
      <c r="J487"/>
      <c r="K487"/>
      <c r="L487"/>
      <c r="M487"/>
      <c r="N487" s="29">
        <f t="shared" si="23"/>
        <v>0</v>
      </c>
      <c r="O487" s="28">
        <f t="shared" si="24"/>
        <v>0</v>
      </c>
    </row>
    <row r="488" spans="7:15" x14ac:dyDescent="0.25">
      <c r="G488"/>
      <c r="H488"/>
      <c r="I488"/>
      <c r="J488"/>
      <c r="K488"/>
      <c r="L488"/>
      <c r="M488"/>
      <c r="N488" s="29">
        <f t="shared" si="23"/>
        <v>0</v>
      </c>
      <c r="O488" s="28">
        <f t="shared" si="24"/>
        <v>0</v>
      </c>
    </row>
    <row r="489" spans="7:15" x14ac:dyDescent="0.25">
      <c r="G489"/>
      <c r="H489"/>
      <c r="I489"/>
      <c r="J489"/>
      <c r="K489"/>
      <c r="L489"/>
      <c r="M489"/>
      <c r="N489" s="29">
        <f t="shared" si="23"/>
        <v>0</v>
      </c>
      <c r="O489" s="28">
        <f t="shared" si="24"/>
        <v>0</v>
      </c>
    </row>
    <row r="490" spans="7:15" x14ac:dyDescent="0.25">
      <c r="G490"/>
      <c r="H490"/>
      <c r="I490"/>
      <c r="J490"/>
      <c r="K490"/>
      <c r="L490"/>
      <c r="M490"/>
      <c r="N490" s="29">
        <f t="shared" si="23"/>
        <v>0</v>
      </c>
      <c r="O490" s="28">
        <f t="shared" si="24"/>
        <v>0</v>
      </c>
    </row>
    <row r="491" spans="7:15" x14ac:dyDescent="0.25">
      <c r="G491"/>
      <c r="H491"/>
      <c r="I491"/>
      <c r="J491"/>
      <c r="K491"/>
      <c r="L491"/>
      <c r="M491"/>
      <c r="N491" s="29">
        <f t="shared" si="23"/>
        <v>0</v>
      </c>
      <c r="O491" s="28">
        <f t="shared" si="24"/>
        <v>0</v>
      </c>
    </row>
    <row r="492" spans="7:15" x14ac:dyDescent="0.25">
      <c r="G492"/>
      <c r="H492"/>
      <c r="I492"/>
      <c r="J492"/>
      <c r="K492"/>
      <c r="L492"/>
      <c r="M492"/>
      <c r="N492" s="29">
        <f t="shared" si="23"/>
        <v>0</v>
      </c>
      <c r="O492" s="28">
        <f t="shared" si="24"/>
        <v>0</v>
      </c>
    </row>
    <row r="493" spans="7:15" x14ac:dyDescent="0.25">
      <c r="G493"/>
      <c r="H493"/>
      <c r="I493"/>
      <c r="J493"/>
      <c r="K493"/>
      <c r="L493"/>
      <c r="M493"/>
      <c r="N493" s="29">
        <f t="shared" ref="N493:N556" si="25">COUNTIF(A$45:A$999894,"&lt;"&amp;A500)</f>
        <v>0</v>
      </c>
      <c r="O493" s="28">
        <f t="shared" si="24"/>
        <v>0</v>
      </c>
    </row>
    <row r="494" spans="7:15" x14ac:dyDescent="0.25">
      <c r="G494"/>
      <c r="H494"/>
      <c r="I494"/>
      <c r="J494"/>
      <c r="K494"/>
      <c r="L494"/>
      <c r="M494"/>
      <c r="N494" s="29">
        <f t="shared" si="25"/>
        <v>0</v>
      </c>
      <c r="O494" s="28">
        <f t="shared" si="24"/>
        <v>0</v>
      </c>
    </row>
    <row r="495" spans="7:15" x14ac:dyDescent="0.25">
      <c r="G495"/>
      <c r="H495"/>
      <c r="I495"/>
      <c r="J495"/>
      <c r="K495"/>
      <c r="L495"/>
      <c r="M495"/>
      <c r="N495" s="29">
        <f t="shared" si="25"/>
        <v>0</v>
      </c>
      <c r="O495" s="28">
        <f t="shared" si="24"/>
        <v>0</v>
      </c>
    </row>
    <row r="496" spans="7:15" x14ac:dyDescent="0.25">
      <c r="G496"/>
      <c r="H496"/>
      <c r="I496"/>
      <c r="J496"/>
      <c r="K496"/>
      <c r="L496"/>
      <c r="M496"/>
      <c r="N496" s="29">
        <f t="shared" si="25"/>
        <v>0</v>
      </c>
      <c r="O496" s="28">
        <f t="shared" si="24"/>
        <v>0</v>
      </c>
    </row>
    <row r="497" spans="7:15" x14ac:dyDescent="0.25">
      <c r="G497"/>
      <c r="H497"/>
      <c r="I497"/>
      <c r="J497"/>
      <c r="K497"/>
      <c r="L497"/>
      <c r="M497"/>
      <c r="N497" s="29">
        <f t="shared" si="25"/>
        <v>0</v>
      </c>
      <c r="O497" s="28">
        <f t="shared" si="24"/>
        <v>0</v>
      </c>
    </row>
    <row r="498" spans="7:15" x14ac:dyDescent="0.25">
      <c r="G498"/>
      <c r="H498"/>
      <c r="I498"/>
      <c r="J498"/>
      <c r="K498"/>
      <c r="L498"/>
      <c r="M498"/>
      <c r="N498" s="29">
        <f t="shared" si="25"/>
        <v>0</v>
      </c>
      <c r="O498" s="28">
        <f t="shared" si="24"/>
        <v>0</v>
      </c>
    </row>
    <row r="499" spans="7:15" x14ac:dyDescent="0.25">
      <c r="G499"/>
      <c r="H499"/>
      <c r="I499"/>
      <c r="J499"/>
      <c r="K499"/>
      <c r="L499"/>
      <c r="M499"/>
      <c r="N499" s="29">
        <f t="shared" si="25"/>
        <v>0</v>
      </c>
      <c r="O499" s="28">
        <f t="shared" si="24"/>
        <v>0</v>
      </c>
    </row>
    <row r="500" spans="7:15" x14ac:dyDescent="0.25">
      <c r="G500"/>
      <c r="H500"/>
      <c r="I500"/>
      <c r="J500"/>
      <c r="K500"/>
      <c r="L500"/>
      <c r="M500"/>
      <c r="N500" s="29">
        <f t="shared" si="25"/>
        <v>0</v>
      </c>
      <c r="O500" s="28">
        <f t="shared" si="24"/>
        <v>0</v>
      </c>
    </row>
    <row r="501" spans="7:15" x14ac:dyDescent="0.25">
      <c r="G501"/>
      <c r="H501"/>
      <c r="I501"/>
      <c r="J501"/>
      <c r="K501"/>
      <c r="L501"/>
      <c r="M501"/>
      <c r="N501" s="29">
        <f t="shared" si="25"/>
        <v>0</v>
      </c>
      <c r="O501" s="28">
        <f t="shared" si="24"/>
        <v>0</v>
      </c>
    </row>
    <row r="502" spans="7:15" x14ac:dyDescent="0.25">
      <c r="G502"/>
      <c r="H502"/>
      <c r="I502"/>
      <c r="J502"/>
      <c r="K502"/>
      <c r="L502"/>
      <c r="M502"/>
      <c r="N502" s="29">
        <f t="shared" si="25"/>
        <v>0</v>
      </c>
      <c r="O502" s="28">
        <f t="shared" si="24"/>
        <v>0</v>
      </c>
    </row>
    <row r="503" spans="7:15" x14ac:dyDescent="0.25">
      <c r="G503"/>
      <c r="H503"/>
      <c r="I503"/>
      <c r="J503"/>
      <c r="K503"/>
      <c r="L503"/>
      <c r="M503"/>
      <c r="N503" s="29">
        <f t="shared" si="25"/>
        <v>0</v>
      </c>
      <c r="O503" s="28">
        <f t="shared" si="24"/>
        <v>0</v>
      </c>
    </row>
    <row r="504" spans="7:15" x14ac:dyDescent="0.25">
      <c r="G504"/>
      <c r="H504"/>
      <c r="I504"/>
      <c r="J504"/>
      <c r="K504"/>
      <c r="L504"/>
      <c r="M504"/>
      <c r="N504" s="29">
        <f t="shared" si="25"/>
        <v>0</v>
      </c>
      <c r="O504" s="28">
        <f t="shared" si="24"/>
        <v>0</v>
      </c>
    </row>
    <row r="505" spans="7:15" x14ac:dyDescent="0.25">
      <c r="G505"/>
      <c r="H505"/>
      <c r="I505"/>
      <c r="J505"/>
      <c r="K505"/>
      <c r="L505"/>
      <c r="M505"/>
      <c r="N505" s="29">
        <f t="shared" si="25"/>
        <v>0</v>
      </c>
      <c r="O505" s="28">
        <f t="shared" si="24"/>
        <v>0</v>
      </c>
    </row>
    <row r="506" spans="7:15" x14ac:dyDescent="0.25">
      <c r="G506"/>
      <c r="H506"/>
      <c r="I506"/>
      <c r="J506"/>
      <c r="K506"/>
      <c r="L506"/>
      <c r="M506"/>
      <c r="N506" s="29">
        <f t="shared" si="25"/>
        <v>0</v>
      </c>
      <c r="O506" s="28">
        <f t="shared" si="24"/>
        <v>0</v>
      </c>
    </row>
    <row r="507" spans="7:15" x14ac:dyDescent="0.25">
      <c r="G507"/>
      <c r="H507"/>
      <c r="I507"/>
      <c r="J507"/>
      <c r="K507"/>
      <c r="L507"/>
      <c r="M507"/>
      <c r="N507" s="29">
        <f t="shared" si="25"/>
        <v>0</v>
      </c>
      <c r="O507" s="28">
        <f t="shared" si="24"/>
        <v>0</v>
      </c>
    </row>
    <row r="508" spans="7:15" x14ac:dyDescent="0.25">
      <c r="G508"/>
      <c r="H508"/>
      <c r="I508"/>
      <c r="J508"/>
      <c r="K508"/>
      <c r="L508"/>
      <c r="M508"/>
      <c r="N508" s="29">
        <f t="shared" si="25"/>
        <v>0</v>
      </c>
      <c r="O508" s="28">
        <f t="shared" si="24"/>
        <v>0</v>
      </c>
    </row>
    <row r="509" spans="7:15" x14ac:dyDescent="0.25">
      <c r="G509"/>
      <c r="H509"/>
      <c r="I509"/>
      <c r="J509"/>
      <c r="K509"/>
      <c r="L509"/>
      <c r="M509"/>
      <c r="N509" s="29">
        <f t="shared" si="25"/>
        <v>0</v>
      </c>
      <c r="O509" s="28">
        <f t="shared" si="24"/>
        <v>0</v>
      </c>
    </row>
    <row r="510" spans="7:15" x14ac:dyDescent="0.25">
      <c r="G510"/>
      <c r="H510"/>
      <c r="I510"/>
      <c r="J510"/>
      <c r="K510"/>
      <c r="L510"/>
      <c r="M510"/>
      <c r="N510" s="29">
        <f t="shared" si="25"/>
        <v>0</v>
      </c>
      <c r="O510" s="28">
        <f t="shared" si="24"/>
        <v>0</v>
      </c>
    </row>
    <row r="511" spans="7:15" x14ac:dyDescent="0.25">
      <c r="G511"/>
      <c r="H511"/>
      <c r="I511"/>
      <c r="J511"/>
      <c r="K511"/>
      <c r="L511"/>
      <c r="M511"/>
      <c r="N511" s="29">
        <f t="shared" si="25"/>
        <v>0</v>
      </c>
      <c r="O511" s="28">
        <f t="shared" si="24"/>
        <v>0</v>
      </c>
    </row>
    <row r="512" spans="7:15" x14ac:dyDescent="0.25">
      <c r="G512"/>
      <c r="H512"/>
      <c r="I512"/>
      <c r="J512"/>
      <c r="K512"/>
      <c r="L512"/>
      <c r="M512"/>
      <c r="N512" s="29">
        <f t="shared" si="25"/>
        <v>0</v>
      </c>
      <c r="O512" s="28">
        <f t="shared" si="24"/>
        <v>0</v>
      </c>
    </row>
    <row r="513" spans="7:15" x14ac:dyDescent="0.25">
      <c r="G513"/>
      <c r="H513"/>
      <c r="I513"/>
      <c r="J513"/>
      <c r="K513"/>
      <c r="L513"/>
      <c r="M513"/>
      <c r="N513" s="29">
        <f t="shared" si="25"/>
        <v>0</v>
      </c>
      <c r="O513" s="28">
        <f t="shared" si="24"/>
        <v>0</v>
      </c>
    </row>
    <row r="514" spans="7:15" x14ac:dyDescent="0.25">
      <c r="G514"/>
      <c r="H514"/>
      <c r="I514"/>
      <c r="J514"/>
      <c r="K514"/>
      <c r="L514"/>
      <c r="M514"/>
      <c r="N514" s="29">
        <f t="shared" si="25"/>
        <v>0</v>
      </c>
      <c r="O514" s="28">
        <f t="shared" si="24"/>
        <v>0</v>
      </c>
    </row>
    <row r="515" spans="7:15" x14ac:dyDescent="0.25">
      <c r="G515"/>
      <c r="H515"/>
      <c r="I515"/>
      <c r="J515"/>
      <c r="K515"/>
      <c r="L515"/>
      <c r="M515"/>
      <c r="N515" s="29">
        <f t="shared" si="25"/>
        <v>0</v>
      </c>
      <c r="O515" s="28">
        <f t="shared" si="24"/>
        <v>0</v>
      </c>
    </row>
    <row r="516" spans="7:15" x14ac:dyDescent="0.25">
      <c r="G516"/>
      <c r="H516"/>
      <c r="I516"/>
      <c r="J516"/>
      <c r="K516"/>
      <c r="L516"/>
      <c r="M516"/>
      <c r="N516" s="29">
        <f t="shared" si="25"/>
        <v>0</v>
      </c>
      <c r="O516" s="28">
        <f t="shared" si="24"/>
        <v>0</v>
      </c>
    </row>
    <row r="517" spans="7:15" x14ac:dyDescent="0.25">
      <c r="G517"/>
      <c r="H517"/>
      <c r="I517"/>
      <c r="J517"/>
      <c r="K517"/>
      <c r="L517"/>
      <c r="M517"/>
      <c r="N517" s="29">
        <f t="shared" si="25"/>
        <v>0</v>
      </c>
      <c r="O517" s="28">
        <f t="shared" si="24"/>
        <v>0</v>
      </c>
    </row>
    <row r="518" spans="7:15" x14ac:dyDescent="0.25">
      <c r="G518"/>
      <c r="H518"/>
      <c r="I518"/>
      <c r="J518"/>
      <c r="K518"/>
      <c r="L518"/>
      <c r="M518"/>
      <c r="N518" s="29">
        <f t="shared" si="25"/>
        <v>0</v>
      </c>
      <c r="O518" s="28">
        <f t="shared" si="24"/>
        <v>0</v>
      </c>
    </row>
    <row r="519" spans="7:15" x14ac:dyDescent="0.25">
      <c r="G519"/>
      <c r="H519"/>
      <c r="I519"/>
      <c r="J519"/>
      <c r="K519"/>
      <c r="L519"/>
      <c r="M519"/>
      <c r="N519" s="29">
        <f t="shared" si="25"/>
        <v>0</v>
      </c>
      <c r="O519" s="28">
        <f t="shared" si="24"/>
        <v>0</v>
      </c>
    </row>
    <row r="520" spans="7:15" x14ac:dyDescent="0.25">
      <c r="G520"/>
      <c r="H520"/>
      <c r="I520"/>
      <c r="J520"/>
      <c r="K520"/>
      <c r="L520"/>
      <c r="M520"/>
      <c r="N520" s="29">
        <f t="shared" si="25"/>
        <v>0</v>
      </c>
      <c r="O520" s="28">
        <f t="shared" si="24"/>
        <v>0</v>
      </c>
    </row>
    <row r="521" spans="7:15" x14ac:dyDescent="0.25">
      <c r="G521"/>
      <c r="H521"/>
      <c r="I521"/>
      <c r="J521"/>
      <c r="K521"/>
      <c r="L521"/>
      <c r="M521"/>
      <c r="N521" s="29">
        <f t="shared" si="25"/>
        <v>0</v>
      </c>
      <c r="O521" s="28">
        <f t="shared" si="24"/>
        <v>0</v>
      </c>
    </row>
    <row r="522" spans="7:15" x14ac:dyDescent="0.25">
      <c r="G522"/>
      <c r="H522"/>
      <c r="I522"/>
      <c r="J522"/>
      <c r="K522"/>
      <c r="L522"/>
      <c r="M522"/>
      <c r="N522" s="29">
        <f t="shared" si="25"/>
        <v>0</v>
      </c>
      <c r="O522" s="28">
        <f t="shared" si="24"/>
        <v>0</v>
      </c>
    </row>
    <row r="523" spans="7:15" x14ac:dyDescent="0.25">
      <c r="G523"/>
      <c r="H523"/>
      <c r="I523"/>
      <c r="J523"/>
      <c r="K523"/>
      <c r="L523"/>
      <c r="M523"/>
      <c r="N523" s="29">
        <f t="shared" si="25"/>
        <v>0</v>
      </c>
      <c r="O523" s="28">
        <f t="shared" si="24"/>
        <v>0</v>
      </c>
    </row>
    <row r="524" spans="7:15" x14ac:dyDescent="0.25">
      <c r="G524"/>
      <c r="H524"/>
      <c r="I524"/>
      <c r="J524"/>
      <c r="K524"/>
      <c r="L524"/>
      <c r="M524"/>
      <c r="N524" s="29">
        <f t="shared" si="25"/>
        <v>0</v>
      </c>
      <c r="O524" s="28">
        <f t="shared" si="24"/>
        <v>0</v>
      </c>
    </row>
    <row r="525" spans="7:15" x14ac:dyDescent="0.25">
      <c r="G525"/>
      <c r="H525"/>
      <c r="I525"/>
      <c r="J525"/>
      <c r="K525"/>
      <c r="L525"/>
      <c r="M525"/>
      <c r="N525" s="29">
        <f t="shared" si="25"/>
        <v>0</v>
      </c>
      <c r="O525" s="28">
        <f t="shared" si="24"/>
        <v>0</v>
      </c>
    </row>
    <row r="526" spans="7:15" x14ac:dyDescent="0.25">
      <c r="G526"/>
      <c r="H526"/>
      <c r="I526"/>
      <c r="J526"/>
      <c r="K526"/>
      <c r="L526"/>
      <c r="M526"/>
      <c r="N526" s="29">
        <f t="shared" si="25"/>
        <v>0</v>
      </c>
      <c r="O526" s="28">
        <f t="shared" si="24"/>
        <v>0</v>
      </c>
    </row>
    <row r="527" spans="7:15" x14ac:dyDescent="0.25">
      <c r="G527"/>
      <c r="H527"/>
      <c r="I527"/>
      <c r="J527"/>
      <c r="K527"/>
      <c r="L527"/>
      <c r="M527"/>
      <c r="N527" s="29">
        <f t="shared" si="25"/>
        <v>0</v>
      </c>
      <c r="O527" s="28">
        <f t="shared" si="24"/>
        <v>0</v>
      </c>
    </row>
    <row r="528" spans="7:15" x14ac:dyDescent="0.25">
      <c r="G528"/>
      <c r="H528"/>
      <c r="I528"/>
      <c r="J528"/>
      <c r="K528"/>
      <c r="L528"/>
      <c r="M528"/>
      <c r="N528" s="29">
        <f t="shared" si="25"/>
        <v>0</v>
      </c>
      <c r="O528" s="28">
        <f t="shared" si="24"/>
        <v>0</v>
      </c>
    </row>
    <row r="529" spans="7:15" x14ac:dyDescent="0.25">
      <c r="G529"/>
      <c r="H529"/>
      <c r="I529"/>
      <c r="J529"/>
      <c r="K529"/>
      <c r="L529"/>
      <c r="M529"/>
      <c r="N529" s="29">
        <f t="shared" si="25"/>
        <v>0</v>
      </c>
      <c r="O529" s="28">
        <f t="shared" si="24"/>
        <v>0</v>
      </c>
    </row>
    <row r="530" spans="7:15" x14ac:dyDescent="0.25">
      <c r="G530"/>
      <c r="H530"/>
      <c r="I530"/>
      <c r="J530"/>
      <c r="K530"/>
      <c r="L530"/>
      <c r="M530"/>
      <c r="N530" s="29">
        <f t="shared" si="25"/>
        <v>0</v>
      </c>
      <c r="O530" s="28">
        <f t="shared" si="24"/>
        <v>0</v>
      </c>
    </row>
    <row r="531" spans="7:15" x14ac:dyDescent="0.25">
      <c r="G531"/>
      <c r="H531"/>
      <c r="I531"/>
      <c r="J531"/>
      <c r="K531"/>
      <c r="L531"/>
      <c r="M531"/>
      <c r="N531" s="29">
        <f t="shared" si="25"/>
        <v>0</v>
      </c>
      <c r="O531" s="28">
        <f t="shared" si="24"/>
        <v>0</v>
      </c>
    </row>
    <row r="532" spans="7:15" x14ac:dyDescent="0.25">
      <c r="G532"/>
      <c r="H532"/>
      <c r="I532"/>
      <c r="J532"/>
      <c r="K532"/>
      <c r="L532"/>
      <c r="M532"/>
      <c r="N532" s="29">
        <f t="shared" si="25"/>
        <v>0</v>
      </c>
      <c r="O532" s="28">
        <f t="shared" si="24"/>
        <v>0</v>
      </c>
    </row>
    <row r="533" spans="7:15" x14ac:dyDescent="0.25">
      <c r="G533"/>
      <c r="H533"/>
      <c r="I533"/>
      <c r="J533"/>
      <c r="K533"/>
      <c r="L533"/>
      <c r="M533"/>
      <c r="N533" s="29">
        <f t="shared" si="25"/>
        <v>0</v>
      </c>
      <c r="O533" s="28">
        <f t="shared" si="24"/>
        <v>0</v>
      </c>
    </row>
    <row r="534" spans="7:15" x14ac:dyDescent="0.25">
      <c r="G534"/>
      <c r="H534"/>
      <c r="I534"/>
      <c r="J534"/>
      <c r="K534"/>
      <c r="L534"/>
      <c r="M534"/>
      <c r="N534" s="29">
        <f t="shared" si="25"/>
        <v>0</v>
      </c>
      <c r="O534" s="28">
        <f t="shared" si="24"/>
        <v>0</v>
      </c>
    </row>
    <row r="535" spans="7:15" x14ac:dyDescent="0.25">
      <c r="G535"/>
      <c r="H535"/>
      <c r="I535"/>
      <c r="J535"/>
      <c r="K535"/>
      <c r="L535"/>
      <c r="M535"/>
      <c r="N535" s="29">
        <f t="shared" si="25"/>
        <v>0</v>
      </c>
      <c r="O535" s="28">
        <f t="shared" si="24"/>
        <v>0</v>
      </c>
    </row>
    <row r="536" spans="7:15" x14ac:dyDescent="0.25">
      <c r="G536"/>
      <c r="H536"/>
      <c r="I536"/>
      <c r="J536"/>
      <c r="K536"/>
      <c r="L536"/>
      <c r="M536"/>
      <c r="N536" s="29">
        <f t="shared" si="25"/>
        <v>0</v>
      </c>
      <c r="O536" s="28">
        <f t="shared" si="24"/>
        <v>0</v>
      </c>
    </row>
    <row r="537" spans="7:15" x14ac:dyDescent="0.25">
      <c r="G537"/>
      <c r="H537"/>
      <c r="I537"/>
      <c r="J537"/>
      <c r="K537"/>
      <c r="L537"/>
      <c r="M537"/>
      <c r="N537" s="29">
        <f t="shared" si="25"/>
        <v>0</v>
      </c>
      <c r="O537" s="28">
        <f t="shared" si="24"/>
        <v>0</v>
      </c>
    </row>
    <row r="538" spans="7:15" x14ac:dyDescent="0.25">
      <c r="G538"/>
      <c r="H538"/>
      <c r="I538"/>
      <c r="J538"/>
      <c r="K538"/>
      <c r="L538"/>
      <c r="M538"/>
      <c r="N538" s="29">
        <f t="shared" si="25"/>
        <v>0</v>
      </c>
      <c r="O538" s="28">
        <f t="shared" si="24"/>
        <v>0</v>
      </c>
    </row>
    <row r="539" spans="7:15" x14ac:dyDescent="0.25">
      <c r="G539"/>
      <c r="H539"/>
      <c r="I539"/>
      <c r="J539"/>
      <c r="K539"/>
      <c r="L539"/>
      <c r="M539"/>
      <c r="N539" s="29">
        <f t="shared" si="25"/>
        <v>0</v>
      </c>
      <c r="O539" s="28">
        <f t="shared" si="24"/>
        <v>0</v>
      </c>
    </row>
    <row r="540" spans="7:15" x14ac:dyDescent="0.25">
      <c r="G540"/>
      <c r="H540"/>
      <c r="I540"/>
      <c r="J540"/>
      <c r="K540"/>
      <c r="L540"/>
      <c r="M540"/>
      <c r="N540" s="29">
        <f t="shared" si="25"/>
        <v>0</v>
      </c>
      <c r="O540" s="28">
        <f t="shared" si="24"/>
        <v>0</v>
      </c>
    </row>
    <row r="541" spans="7:15" x14ac:dyDescent="0.25">
      <c r="G541"/>
      <c r="H541"/>
      <c r="I541"/>
      <c r="J541"/>
      <c r="K541"/>
      <c r="L541"/>
      <c r="M541"/>
      <c r="N541" s="29">
        <f t="shared" si="25"/>
        <v>0</v>
      </c>
      <c r="O541" s="28">
        <f t="shared" si="24"/>
        <v>0</v>
      </c>
    </row>
    <row r="542" spans="7:15" x14ac:dyDescent="0.25">
      <c r="G542"/>
      <c r="H542"/>
      <c r="I542"/>
      <c r="J542"/>
      <c r="K542"/>
      <c r="L542"/>
      <c r="M542"/>
      <c r="N542" s="29">
        <f t="shared" si="25"/>
        <v>0</v>
      </c>
      <c r="O542" s="28">
        <f t="shared" si="24"/>
        <v>0</v>
      </c>
    </row>
    <row r="543" spans="7:15" x14ac:dyDescent="0.25">
      <c r="G543"/>
      <c r="H543"/>
      <c r="I543"/>
      <c r="J543"/>
      <c r="K543"/>
      <c r="L543"/>
      <c r="M543"/>
      <c r="N543" s="29">
        <f t="shared" si="25"/>
        <v>0</v>
      </c>
      <c r="O543" s="28">
        <f t="shared" si="24"/>
        <v>0</v>
      </c>
    </row>
    <row r="544" spans="7:15" x14ac:dyDescent="0.25">
      <c r="G544"/>
      <c r="H544"/>
      <c r="I544"/>
      <c r="J544"/>
      <c r="K544"/>
      <c r="L544"/>
      <c r="M544"/>
      <c r="N544" s="29">
        <f t="shared" si="25"/>
        <v>0</v>
      </c>
      <c r="O544" s="28">
        <f t="shared" si="24"/>
        <v>0</v>
      </c>
    </row>
    <row r="545" spans="7:15" x14ac:dyDescent="0.25">
      <c r="G545"/>
      <c r="H545"/>
      <c r="I545"/>
      <c r="J545"/>
      <c r="K545"/>
      <c r="L545"/>
      <c r="M545"/>
      <c r="N545" s="29">
        <f t="shared" si="25"/>
        <v>0</v>
      </c>
      <c r="O545" s="28">
        <f t="shared" si="24"/>
        <v>0</v>
      </c>
    </row>
    <row r="546" spans="7:15" x14ac:dyDescent="0.25">
      <c r="G546"/>
      <c r="H546"/>
      <c r="I546"/>
      <c r="J546"/>
      <c r="K546"/>
      <c r="L546"/>
      <c r="M546"/>
      <c r="N546" s="29">
        <f t="shared" si="25"/>
        <v>0</v>
      </c>
      <c r="O546" s="28">
        <f t="shared" ref="O546:O609" si="26">A553</f>
        <v>0</v>
      </c>
    </row>
    <row r="547" spans="7:15" x14ac:dyDescent="0.25">
      <c r="G547"/>
      <c r="H547"/>
      <c r="I547"/>
      <c r="J547"/>
      <c r="K547"/>
      <c r="L547"/>
      <c r="M547"/>
      <c r="N547" s="29">
        <f t="shared" si="25"/>
        <v>0</v>
      </c>
      <c r="O547" s="28">
        <f t="shared" si="26"/>
        <v>0</v>
      </c>
    </row>
    <row r="548" spans="7:15" x14ac:dyDescent="0.25">
      <c r="G548"/>
      <c r="H548"/>
      <c r="I548"/>
      <c r="J548"/>
      <c r="K548"/>
      <c r="L548"/>
      <c r="M548"/>
      <c r="N548" s="29">
        <f t="shared" si="25"/>
        <v>0</v>
      </c>
      <c r="O548" s="28">
        <f t="shared" si="26"/>
        <v>0</v>
      </c>
    </row>
    <row r="549" spans="7:15" x14ac:dyDescent="0.25">
      <c r="G549"/>
      <c r="H549"/>
      <c r="I549"/>
      <c r="J549"/>
      <c r="K549"/>
      <c r="L549"/>
      <c r="M549"/>
      <c r="N549" s="29">
        <f t="shared" si="25"/>
        <v>0</v>
      </c>
      <c r="O549" s="28">
        <f t="shared" si="26"/>
        <v>0</v>
      </c>
    </row>
    <row r="550" spans="7:15" x14ac:dyDescent="0.25">
      <c r="G550"/>
      <c r="H550"/>
      <c r="I550"/>
      <c r="J550"/>
      <c r="K550"/>
      <c r="L550"/>
      <c r="M550"/>
      <c r="N550" s="29">
        <f t="shared" si="25"/>
        <v>0</v>
      </c>
      <c r="O550" s="28">
        <f t="shared" si="26"/>
        <v>0</v>
      </c>
    </row>
    <row r="551" spans="7:15" x14ac:dyDescent="0.25">
      <c r="G551"/>
      <c r="H551"/>
      <c r="I551"/>
      <c r="J551"/>
      <c r="K551"/>
      <c r="L551"/>
      <c r="M551"/>
      <c r="N551" s="29">
        <f t="shared" si="25"/>
        <v>0</v>
      </c>
      <c r="O551" s="28">
        <f t="shared" si="26"/>
        <v>0</v>
      </c>
    </row>
    <row r="552" spans="7:15" x14ac:dyDescent="0.25">
      <c r="G552"/>
      <c r="H552"/>
      <c r="I552"/>
      <c r="J552"/>
      <c r="K552"/>
      <c r="L552"/>
      <c r="M552"/>
      <c r="N552" s="29">
        <f t="shared" si="25"/>
        <v>0</v>
      </c>
      <c r="O552" s="28">
        <f t="shared" si="26"/>
        <v>0</v>
      </c>
    </row>
    <row r="553" spans="7:15" x14ac:dyDescent="0.25">
      <c r="G553"/>
      <c r="H553"/>
      <c r="I553"/>
      <c r="J553"/>
      <c r="K553"/>
      <c r="L553"/>
      <c r="M553"/>
      <c r="N553" s="29">
        <f t="shared" si="25"/>
        <v>0</v>
      </c>
      <c r="O553" s="28">
        <f t="shared" si="26"/>
        <v>0</v>
      </c>
    </row>
    <row r="554" spans="7:15" x14ac:dyDescent="0.25">
      <c r="G554"/>
      <c r="H554"/>
      <c r="I554"/>
      <c r="J554"/>
      <c r="K554"/>
      <c r="L554"/>
      <c r="M554"/>
      <c r="N554" s="29">
        <f t="shared" si="25"/>
        <v>0</v>
      </c>
      <c r="O554" s="28">
        <f t="shared" si="26"/>
        <v>0</v>
      </c>
    </row>
    <row r="555" spans="7:15" x14ac:dyDescent="0.25">
      <c r="G555"/>
      <c r="H555"/>
      <c r="I555"/>
      <c r="J555"/>
      <c r="K555"/>
      <c r="L555"/>
      <c r="M555"/>
      <c r="N555" s="29">
        <f t="shared" si="25"/>
        <v>0</v>
      </c>
      <c r="O555" s="28">
        <f t="shared" si="26"/>
        <v>0</v>
      </c>
    </row>
    <row r="556" spans="7:15" x14ac:dyDescent="0.25">
      <c r="G556"/>
      <c r="H556"/>
      <c r="I556"/>
      <c r="J556"/>
      <c r="K556"/>
      <c r="L556"/>
      <c r="M556"/>
      <c r="N556" s="29">
        <f t="shared" si="25"/>
        <v>0</v>
      </c>
      <c r="O556" s="28">
        <f t="shared" si="26"/>
        <v>0</v>
      </c>
    </row>
    <row r="557" spans="7:15" x14ac:dyDescent="0.25">
      <c r="G557"/>
      <c r="H557"/>
      <c r="I557"/>
      <c r="J557"/>
      <c r="K557"/>
      <c r="L557"/>
      <c r="M557"/>
      <c r="N557" s="29">
        <f t="shared" ref="N557:N620" si="27">COUNTIF(A$45:A$999894,"&lt;"&amp;A564)</f>
        <v>0</v>
      </c>
      <c r="O557" s="28">
        <f t="shared" si="26"/>
        <v>0</v>
      </c>
    </row>
    <row r="558" spans="7:15" x14ac:dyDescent="0.25">
      <c r="G558"/>
      <c r="H558"/>
      <c r="I558"/>
      <c r="J558"/>
      <c r="K558"/>
      <c r="L558"/>
      <c r="M558"/>
      <c r="N558" s="29">
        <f t="shared" si="27"/>
        <v>0</v>
      </c>
      <c r="O558" s="28">
        <f t="shared" si="26"/>
        <v>0</v>
      </c>
    </row>
    <row r="559" spans="7:15" x14ac:dyDescent="0.25">
      <c r="G559"/>
      <c r="H559"/>
      <c r="I559"/>
      <c r="J559"/>
      <c r="K559"/>
      <c r="L559"/>
      <c r="M559"/>
      <c r="N559" s="29">
        <f t="shared" si="27"/>
        <v>0</v>
      </c>
      <c r="O559" s="28">
        <f t="shared" si="26"/>
        <v>0</v>
      </c>
    </row>
    <row r="560" spans="7:15" x14ac:dyDescent="0.25">
      <c r="G560"/>
      <c r="H560"/>
      <c r="I560"/>
      <c r="J560"/>
      <c r="K560"/>
      <c r="L560"/>
      <c r="M560"/>
      <c r="N560" s="29">
        <f t="shared" si="27"/>
        <v>0</v>
      </c>
      <c r="O560" s="28">
        <f t="shared" si="26"/>
        <v>0</v>
      </c>
    </row>
    <row r="561" spans="7:15" x14ac:dyDescent="0.25">
      <c r="G561"/>
      <c r="H561"/>
      <c r="I561"/>
      <c r="J561"/>
      <c r="K561"/>
      <c r="L561"/>
      <c r="M561"/>
      <c r="N561" s="29">
        <f t="shared" si="27"/>
        <v>0</v>
      </c>
      <c r="O561" s="28">
        <f t="shared" si="26"/>
        <v>0</v>
      </c>
    </row>
    <row r="562" spans="7:15" x14ac:dyDescent="0.25">
      <c r="G562"/>
      <c r="H562"/>
      <c r="I562"/>
      <c r="J562"/>
      <c r="K562"/>
      <c r="L562"/>
      <c r="M562"/>
      <c r="N562" s="29">
        <f t="shared" si="27"/>
        <v>0</v>
      </c>
      <c r="O562" s="28">
        <f t="shared" si="26"/>
        <v>0</v>
      </c>
    </row>
    <row r="563" spans="7:15" x14ac:dyDescent="0.25">
      <c r="G563"/>
      <c r="H563"/>
      <c r="I563"/>
      <c r="J563"/>
      <c r="K563"/>
      <c r="L563"/>
      <c r="M563"/>
      <c r="N563" s="29">
        <f t="shared" si="27"/>
        <v>0</v>
      </c>
      <c r="O563" s="28">
        <f t="shared" si="26"/>
        <v>0</v>
      </c>
    </row>
    <row r="564" spans="7:15" x14ac:dyDescent="0.25">
      <c r="G564"/>
      <c r="H564"/>
      <c r="I564"/>
      <c r="J564"/>
      <c r="K564"/>
      <c r="L564"/>
      <c r="M564"/>
      <c r="N564" s="29">
        <f t="shared" si="27"/>
        <v>0</v>
      </c>
      <c r="O564" s="28">
        <f t="shared" si="26"/>
        <v>0</v>
      </c>
    </row>
    <row r="565" spans="7:15" x14ac:dyDescent="0.25">
      <c r="G565"/>
      <c r="H565"/>
      <c r="I565"/>
      <c r="J565"/>
      <c r="K565"/>
      <c r="L565"/>
      <c r="M565"/>
      <c r="N565" s="29">
        <f t="shared" si="27"/>
        <v>0</v>
      </c>
      <c r="O565" s="28">
        <f t="shared" si="26"/>
        <v>0</v>
      </c>
    </row>
    <row r="566" spans="7:15" x14ac:dyDescent="0.25">
      <c r="G566"/>
      <c r="H566"/>
      <c r="I566"/>
      <c r="J566"/>
      <c r="K566"/>
      <c r="L566"/>
      <c r="M566"/>
      <c r="N566" s="29">
        <f t="shared" si="27"/>
        <v>0</v>
      </c>
      <c r="O566" s="28">
        <f t="shared" si="26"/>
        <v>0</v>
      </c>
    </row>
    <row r="567" spans="7:15" x14ac:dyDescent="0.25">
      <c r="G567"/>
      <c r="H567"/>
      <c r="I567"/>
      <c r="J567"/>
      <c r="K567"/>
      <c r="L567"/>
      <c r="M567"/>
      <c r="N567" s="29">
        <f t="shared" si="27"/>
        <v>0</v>
      </c>
      <c r="O567" s="28">
        <f t="shared" si="26"/>
        <v>0</v>
      </c>
    </row>
    <row r="568" spans="7:15" x14ac:dyDescent="0.25">
      <c r="G568"/>
      <c r="H568"/>
      <c r="I568"/>
      <c r="J568"/>
      <c r="K568"/>
      <c r="L568"/>
      <c r="M568"/>
      <c r="N568" s="29">
        <f t="shared" si="27"/>
        <v>0</v>
      </c>
      <c r="O568" s="28">
        <f t="shared" si="26"/>
        <v>0</v>
      </c>
    </row>
    <row r="569" spans="7:15" x14ac:dyDescent="0.25">
      <c r="G569"/>
      <c r="H569"/>
      <c r="I569"/>
      <c r="J569"/>
      <c r="K569"/>
      <c r="L569"/>
      <c r="M569"/>
      <c r="N569" s="29">
        <f t="shared" si="27"/>
        <v>0</v>
      </c>
      <c r="O569" s="28">
        <f t="shared" si="26"/>
        <v>0</v>
      </c>
    </row>
    <row r="570" spans="7:15" x14ac:dyDescent="0.25">
      <c r="G570"/>
      <c r="H570"/>
      <c r="I570"/>
      <c r="J570"/>
      <c r="K570"/>
      <c r="L570"/>
      <c r="M570"/>
      <c r="N570" s="29">
        <f t="shared" si="27"/>
        <v>0</v>
      </c>
      <c r="O570" s="28">
        <f t="shared" si="26"/>
        <v>0</v>
      </c>
    </row>
    <row r="571" spans="7:15" x14ac:dyDescent="0.25">
      <c r="G571"/>
      <c r="H571"/>
      <c r="I571"/>
      <c r="J571"/>
      <c r="K571"/>
      <c r="L571"/>
      <c r="M571"/>
      <c r="N571" s="29">
        <f t="shared" si="27"/>
        <v>0</v>
      </c>
      <c r="O571" s="28">
        <f t="shared" si="26"/>
        <v>0</v>
      </c>
    </row>
    <row r="572" spans="7:15" x14ac:dyDescent="0.25">
      <c r="G572"/>
      <c r="H572"/>
      <c r="I572"/>
      <c r="J572"/>
      <c r="K572"/>
      <c r="L572"/>
      <c r="M572"/>
      <c r="N572" s="29">
        <f t="shared" si="27"/>
        <v>0</v>
      </c>
      <c r="O572" s="28">
        <f t="shared" si="26"/>
        <v>0</v>
      </c>
    </row>
    <row r="573" spans="7:15" x14ac:dyDescent="0.25">
      <c r="G573"/>
      <c r="H573"/>
      <c r="I573"/>
      <c r="J573"/>
      <c r="K573"/>
      <c r="L573"/>
      <c r="M573"/>
      <c r="N573" s="29">
        <f t="shared" si="27"/>
        <v>0</v>
      </c>
      <c r="O573" s="28">
        <f t="shared" si="26"/>
        <v>0</v>
      </c>
    </row>
    <row r="574" spans="7:15" x14ac:dyDescent="0.25">
      <c r="G574"/>
      <c r="H574"/>
      <c r="I574"/>
      <c r="J574"/>
      <c r="K574"/>
      <c r="L574"/>
      <c r="M574"/>
      <c r="N574" s="29">
        <f t="shared" si="27"/>
        <v>0</v>
      </c>
      <c r="O574" s="28">
        <f t="shared" si="26"/>
        <v>0</v>
      </c>
    </row>
    <row r="575" spans="7:15" x14ac:dyDescent="0.25">
      <c r="G575"/>
      <c r="H575"/>
      <c r="I575"/>
      <c r="J575"/>
      <c r="K575"/>
      <c r="L575"/>
      <c r="M575"/>
      <c r="N575" s="29">
        <f t="shared" si="27"/>
        <v>0</v>
      </c>
      <c r="O575" s="28">
        <f t="shared" si="26"/>
        <v>0</v>
      </c>
    </row>
    <row r="576" spans="7:15" x14ac:dyDescent="0.25">
      <c r="G576"/>
      <c r="H576"/>
      <c r="I576"/>
      <c r="J576"/>
      <c r="K576"/>
      <c r="L576"/>
      <c r="M576"/>
      <c r="N576" s="29">
        <f t="shared" si="27"/>
        <v>0</v>
      </c>
      <c r="O576" s="28">
        <f t="shared" si="26"/>
        <v>0</v>
      </c>
    </row>
    <row r="577" spans="7:15" x14ac:dyDescent="0.25">
      <c r="G577"/>
      <c r="H577"/>
      <c r="I577"/>
      <c r="J577"/>
      <c r="K577"/>
      <c r="L577"/>
      <c r="M577"/>
      <c r="N577" s="29">
        <f t="shared" si="27"/>
        <v>0</v>
      </c>
      <c r="O577" s="28">
        <f t="shared" si="26"/>
        <v>0</v>
      </c>
    </row>
    <row r="578" spans="7:15" x14ac:dyDescent="0.25">
      <c r="G578"/>
      <c r="H578"/>
      <c r="I578"/>
      <c r="J578"/>
      <c r="K578"/>
      <c r="L578"/>
      <c r="M578"/>
      <c r="N578" s="29">
        <f t="shared" si="27"/>
        <v>0</v>
      </c>
      <c r="O578" s="28">
        <f t="shared" si="26"/>
        <v>0</v>
      </c>
    </row>
    <row r="579" spans="7:15" x14ac:dyDescent="0.25">
      <c r="G579"/>
      <c r="H579"/>
      <c r="I579"/>
      <c r="J579"/>
      <c r="K579"/>
      <c r="L579"/>
      <c r="M579"/>
      <c r="N579" s="29">
        <f t="shared" si="27"/>
        <v>0</v>
      </c>
      <c r="O579" s="28">
        <f t="shared" si="26"/>
        <v>0</v>
      </c>
    </row>
    <row r="580" spans="7:15" x14ac:dyDescent="0.25">
      <c r="G580"/>
      <c r="H580"/>
      <c r="I580"/>
      <c r="J580"/>
      <c r="K580"/>
      <c r="L580"/>
      <c r="M580"/>
      <c r="N580" s="29">
        <f t="shared" si="27"/>
        <v>0</v>
      </c>
      <c r="O580" s="28">
        <f t="shared" si="26"/>
        <v>0</v>
      </c>
    </row>
    <row r="581" spans="7:15" x14ac:dyDescent="0.25">
      <c r="G581"/>
      <c r="H581"/>
      <c r="I581"/>
      <c r="J581"/>
      <c r="K581"/>
      <c r="L581"/>
      <c r="M581"/>
      <c r="N581" s="29">
        <f t="shared" si="27"/>
        <v>0</v>
      </c>
      <c r="O581" s="28">
        <f t="shared" si="26"/>
        <v>0</v>
      </c>
    </row>
    <row r="582" spans="7:15" x14ac:dyDescent="0.25">
      <c r="G582"/>
      <c r="H582"/>
      <c r="I582"/>
      <c r="J582"/>
      <c r="K582"/>
      <c r="L582"/>
      <c r="M582"/>
      <c r="N582" s="29">
        <f t="shared" si="27"/>
        <v>0</v>
      </c>
      <c r="O582" s="28">
        <f t="shared" si="26"/>
        <v>0</v>
      </c>
    </row>
    <row r="583" spans="7:15" x14ac:dyDescent="0.25">
      <c r="G583"/>
      <c r="H583"/>
      <c r="I583"/>
      <c r="J583"/>
      <c r="K583"/>
      <c r="L583"/>
      <c r="M583"/>
      <c r="N583" s="29">
        <f t="shared" si="27"/>
        <v>0</v>
      </c>
      <c r="O583" s="28">
        <f t="shared" si="26"/>
        <v>0</v>
      </c>
    </row>
    <row r="584" spans="7:15" x14ac:dyDescent="0.25">
      <c r="G584"/>
      <c r="H584"/>
      <c r="I584"/>
      <c r="J584"/>
      <c r="K584"/>
      <c r="L584"/>
      <c r="M584"/>
      <c r="N584" s="29">
        <f t="shared" si="27"/>
        <v>0</v>
      </c>
      <c r="O584" s="28">
        <f t="shared" si="26"/>
        <v>0</v>
      </c>
    </row>
    <row r="585" spans="7:15" x14ac:dyDescent="0.25">
      <c r="G585"/>
      <c r="H585"/>
      <c r="I585"/>
      <c r="J585"/>
      <c r="K585"/>
      <c r="L585"/>
      <c r="M585"/>
      <c r="N585" s="29">
        <f t="shared" si="27"/>
        <v>0</v>
      </c>
      <c r="O585" s="28">
        <f t="shared" si="26"/>
        <v>0</v>
      </c>
    </row>
    <row r="586" spans="7:15" x14ac:dyDescent="0.25">
      <c r="G586"/>
      <c r="H586"/>
      <c r="I586"/>
      <c r="J586"/>
      <c r="K586"/>
      <c r="L586"/>
      <c r="M586"/>
      <c r="N586" s="29">
        <f t="shared" si="27"/>
        <v>0</v>
      </c>
      <c r="O586" s="28">
        <f t="shared" si="26"/>
        <v>0</v>
      </c>
    </row>
    <row r="587" spans="7:15" x14ac:dyDescent="0.25">
      <c r="G587"/>
      <c r="H587"/>
      <c r="I587"/>
      <c r="J587"/>
      <c r="K587"/>
      <c r="L587"/>
      <c r="M587"/>
      <c r="N587" s="29">
        <f t="shared" si="27"/>
        <v>0</v>
      </c>
      <c r="O587" s="28">
        <f t="shared" si="26"/>
        <v>0</v>
      </c>
    </row>
    <row r="588" spans="7:15" x14ac:dyDescent="0.25">
      <c r="G588"/>
      <c r="H588"/>
      <c r="I588"/>
      <c r="J588"/>
      <c r="K588"/>
      <c r="L588"/>
      <c r="M588"/>
      <c r="N588" s="29">
        <f t="shared" si="27"/>
        <v>0</v>
      </c>
      <c r="O588" s="28">
        <f t="shared" si="26"/>
        <v>0</v>
      </c>
    </row>
    <row r="589" spans="7:15" x14ac:dyDescent="0.25">
      <c r="G589"/>
      <c r="H589"/>
      <c r="I589"/>
      <c r="J589"/>
      <c r="K589"/>
      <c r="L589"/>
      <c r="M589"/>
      <c r="N589" s="29">
        <f t="shared" si="27"/>
        <v>0</v>
      </c>
      <c r="O589" s="28">
        <f t="shared" si="26"/>
        <v>0</v>
      </c>
    </row>
    <row r="590" spans="7:15" x14ac:dyDescent="0.25">
      <c r="G590"/>
      <c r="H590"/>
      <c r="I590"/>
      <c r="J590"/>
      <c r="K590"/>
      <c r="L590"/>
      <c r="M590"/>
      <c r="N590" s="29">
        <f t="shared" si="27"/>
        <v>0</v>
      </c>
      <c r="O590" s="28">
        <f t="shared" si="26"/>
        <v>0</v>
      </c>
    </row>
    <row r="591" spans="7:15" x14ac:dyDescent="0.25">
      <c r="G591"/>
      <c r="H591"/>
      <c r="I591"/>
      <c r="J591"/>
      <c r="K591"/>
      <c r="L591"/>
      <c r="M591"/>
      <c r="N591" s="29">
        <f t="shared" si="27"/>
        <v>0</v>
      </c>
      <c r="O591" s="28">
        <f t="shared" si="26"/>
        <v>0</v>
      </c>
    </row>
    <row r="592" spans="7:15" x14ac:dyDescent="0.25">
      <c r="G592"/>
      <c r="H592"/>
      <c r="I592"/>
      <c r="J592"/>
      <c r="K592"/>
      <c r="L592"/>
      <c r="M592"/>
      <c r="N592" s="29">
        <f t="shared" si="27"/>
        <v>0</v>
      </c>
      <c r="O592" s="28">
        <f t="shared" si="26"/>
        <v>0</v>
      </c>
    </row>
    <row r="593" spans="7:15" x14ac:dyDescent="0.25">
      <c r="G593"/>
      <c r="H593"/>
      <c r="I593"/>
      <c r="J593"/>
      <c r="K593"/>
      <c r="L593"/>
      <c r="M593"/>
      <c r="N593" s="29">
        <f t="shared" si="27"/>
        <v>0</v>
      </c>
      <c r="O593" s="28">
        <f t="shared" si="26"/>
        <v>0</v>
      </c>
    </row>
    <row r="594" spans="7:15" x14ac:dyDescent="0.25">
      <c r="G594"/>
      <c r="H594"/>
      <c r="I594"/>
      <c r="J594"/>
      <c r="K594"/>
      <c r="L594"/>
      <c r="M594"/>
      <c r="N594" s="29">
        <f t="shared" si="27"/>
        <v>0</v>
      </c>
      <c r="O594" s="28">
        <f t="shared" si="26"/>
        <v>0</v>
      </c>
    </row>
    <row r="595" spans="7:15" x14ac:dyDescent="0.25">
      <c r="G595"/>
      <c r="H595"/>
      <c r="I595"/>
      <c r="J595"/>
      <c r="K595"/>
      <c r="L595"/>
      <c r="M595"/>
      <c r="N595" s="29">
        <f t="shared" si="27"/>
        <v>0</v>
      </c>
      <c r="O595" s="28">
        <f t="shared" si="26"/>
        <v>0</v>
      </c>
    </row>
    <row r="596" spans="7:15" x14ac:dyDescent="0.25">
      <c r="G596"/>
      <c r="H596"/>
      <c r="I596"/>
      <c r="J596"/>
      <c r="K596"/>
      <c r="L596"/>
      <c r="M596"/>
      <c r="N596" s="29">
        <f t="shared" si="27"/>
        <v>0</v>
      </c>
      <c r="O596" s="28">
        <f t="shared" si="26"/>
        <v>0</v>
      </c>
    </row>
    <row r="597" spans="7:15" x14ac:dyDescent="0.25">
      <c r="G597"/>
      <c r="H597"/>
      <c r="I597"/>
      <c r="J597"/>
      <c r="K597"/>
      <c r="L597"/>
      <c r="M597"/>
      <c r="N597" s="29">
        <f t="shared" si="27"/>
        <v>0</v>
      </c>
      <c r="O597" s="28">
        <f t="shared" si="26"/>
        <v>0</v>
      </c>
    </row>
    <row r="598" spans="7:15" x14ac:dyDescent="0.25">
      <c r="G598"/>
      <c r="H598"/>
      <c r="I598"/>
      <c r="J598"/>
      <c r="K598"/>
      <c r="L598"/>
      <c r="M598"/>
      <c r="N598" s="29">
        <f t="shared" si="27"/>
        <v>0</v>
      </c>
      <c r="O598" s="28">
        <f t="shared" si="26"/>
        <v>0</v>
      </c>
    </row>
    <row r="599" spans="7:15" x14ac:dyDescent="0.25">
      <c r="G599"/>
      <c r="H599"/>
      <c r="I599"/>
      <c r="J599"/>
      <c r="K599"/>
      <c r="L599"/>
      <c r="M599"/>
      <c r="N599" s="29">
        <f t="shared" si="27"/>
        <v>0</v>
      </c>
      <c r="O599" s="28">
        <f t="shared" si="26"/>
        <v>0</v>
      </c>
    </row>
    <row r="600" spans="7:15" x14ac:dyDescent="0.25">
      <c r="G600"/>
      <c r="H600"/>
      <c r="I600"/>
      <c r="J600"/>
      <c r="K600"/>
      <c r="L600"/>
      <c r="M600"/>
      <c r="N600" s="29">
        <f t="shared" si="27"/>
        <v>0</v>
      </c>
      <c r="O600" s="28">
        <f t="shared" si="26"/>
        <v>0</v>
      </c>
    </row>
    <row r="601" spans="7:15" x14ac:dyDescent="0.25">
      <c r="G601"/>
      <c r="H601"/>
      <c r="I601"/>
      <c r="J601"/>
      <c r="K601"/>
      <c r="L601"/>
      <c r="M601"/>
      <c r="N601" s="29">
        <f t="shared" si="27"/>
        <v>0</v>
      </c>
      <c r="O601" s="28">
        <f t="shared" si="26"/>
        <v>0</v>
      </c>
    </row>
    <row r="602" spans="7:15" x14ac:dyDescent="0.25">
      <c r="G602"/>
      <c r="H602"/>
      <c r="I602"/>
      <c r="J602"/>
      <c r="K602"/>
      <c r="L602"/>
      <c r="M602"/>
      <c r="N602" s="29">
        <f t="shared" si="27"/>
        <v>0</v>
      </c>
      <c r="O602" s="28">
        <f t="shared" si="26"/>
        <v>0</v>
      </c>
    </row>
    <row r="603" spans="7:15" x14ac:dyDescent="0.25">
      <c r="G603"/>
      <c r="H603"/>
      <c r="I603"/>
      <c r="J603"/>
      <c r="K603"/>
      <c r="L603"/>
      <c r="M603"/>
      <c r="N603" s="29">
        <f t="shared" si="27"/>
        <v>0</v>
      </c>
      <c r="O603" s="28">
        <f t="shared" si="26"/>
        <v>0</v>
      </c>
    </row>
    <row r="604" spans="7:15" x14ac:dyDescent="0.25">
      <c r="G604"/>
      <c r="H604"/>
      <c r="I604"/>
      <c r="J604"/>
      <c r="K604"/>
      <c r="L604"/>
      <c r="M604"/>
      <c r="N604" s="29">
        <f t="shared" si="27"/>
        <v>0</v>
      </c>
      <c r="O604" s="28">
        <f t="shared" si="26"/>
        <v>0</v>
      </c>
    </row>
    <row r="605" spans="7:15" x14ac:dyDescent="0.25">
      <c r="G605"/>
      <c r="H605"/>
      <c r="I605"/>
      <c r="J605"/>
      <c r="K605"/>
      <c r="L605"/>
      <c r="M605"/>
      <c r="N605" s="29">
        <f t="shared" si="27"/>
        <v>0</v>
      </c>
      <c r="O605" s="28">
        <f t="shared" si="26"/>
        <v>0</v>
      </c>
    </row>
    <row r="606" spans="7:15" x14ac:dyDescent="0.25">
      <c r="G606"/>
      <c r="H606"/>
      <c r="I606"/>
      <c r="J606"/>
      <c r="K606"/>
      <c r="L606"/>
      <c r="M606"/>
      <c r="N606" s="29">
        <f t="shared" si="27"/>
        <v>0</v>
      </c>
      <c r="O606" s="28">
        <f t="shared" si="26"/>
        <v>0</v>
      </c>
    </row>
    <row r="607" spans="7:15" x14ac:dyDescent="0.25">
      <c r="G607"/>
      <c r="H607"/>
      <c r="I607"/>
      <c r="J607"/>
      <c r="K607"/>
      <c r="L607"/>
      <c r="M607"/>
      <c r="N607" s="29">
        <f t="shared" si="27"/>
        <v>0</v>
      </c>
      <c r="O607" s="28">
        <f t="shared" si="26"/>
        <v>0</v>
      </c>
    </row>
    <row r="608" spans="7:15" x14ac:dyDescent="0.25">
      <c r="G608"/>
      <c r="H608"/>
      <c r="I608"/>
      <c r="J608"/>
      <c r="K608"/>
      <c r="L608"/>
      <c r="M608"/>
      <c r="N608" s="29">
        <f t="shared" si="27"/>
        <v>0</v>
      </c>
      <c r="O608" s="28">
        <f t="shared" si="26"/>
        <v>0</v>
      </c>
    </row>
    <row r="609" spans="7:15" x14ac:dyDescent="0.25">
      <c r="G609"/>
      <c r="H609"/>
      <c r="I609"/>
      <c r="J609"/>
      <c r="K609"/>
      <c r="L609"/>
      <c r="M609"/>
      <c r="N609" s="29">
        <f t="shared" si="27"/>
        <v>0</v>
      </c>
      <c r="O609" s="28">
        <f t="shared" si="26"/>
        <v>0</v>
      </c>
    </row>
    <row r="610" spans="7:15" x14ac:dyDescent="0.25">
      <c r="G610"/>
      <c r="H610"/>
      <c r="I610"/>
      <c r="J610"/>
      <c r="K610"/>
      <c r="L610"/>
      <c r="M610"/>
      <c r="N610" s="29">
        <f t="shared" si="27"/>
        <v>0</v>
      </c>
      <c r="O610" s="28">
        <f t="shared" ref="O610:O673" si="28">A617</f>
        <v>0</v>
      </c>
    </row>
    <row r="611" spans="7:15" x14ac:dyDescent="0.25">
      <c r="G611"/>
      <c r="H611"/>
      <c r="I611"/>
      <c r="J611"/>
      <c r="K611"/>
      <c r="L611"/>
      <c r="M611"/>
      <c r="N611" s="29">
        <f t="shared" si="27"/>
        <v>0</v>
      </c>
      <c r="O611" s="28">
        <f t="shared" si="28"/>
        <v>0</v>
      </c>
    </row>
    <row r="612" spans="7:15" x14ac:dyDescent="0.25">
      <c r="G612"/>
      <c r="H612"/>
      <c r="I612"/>
      <c r="J612"/>
      <c r="K612"/>
      <c r="L612"/>
      <c r="M612"/>
      <c r="N612" s="29">
        <f t="shared" si="27"/>
        <v>0</v>
      </c>
      <c r="O612" s="28">
        <f t="shared" si="28"/>
        <v>0</v>
      </c>
    </row>
    <row r="613" spans="7:15" x14ac:dyDescent="0.25">
      <c r="G613"/>
      <c r="H613"/>
      <c r="I613"/>
      <c r="J613"/>
      <c r="K613"/>
      <c r="L613"/>
      <c r="M613"/>
      <c r="N613" s="29">
        <f t="shared" si="27"/>
        <v>0</v>
      </c>
      <c r="O613" s="28">
        <f t="shared" si="28"/>
        <v>0</v>
      </c>
    </row>
    <row r="614" spans="7:15" x14ac:dyDescent="0.25">
      <c r="G614"/>
      <c r="H614"/>
      <c r="I614"/>
      <c r="J614"/>
      <c r="K614"/>
      <c r="L614"/>
      <c r="M614"/>
      <c r="N614" s="29">
        <f t="shared" si="27"/>
        <v>0</v>
      </c>
      <c r="O614" s="28">
        <f t="shared" si="28"/>
        <v>0</v>
      </c>
    </row>
    <row r="615" spans="7:15" x14ac:dyDescent="0.25">
      <c r="G615"/>
      <c r="H615"/>
      <c r="I615"/>
      <c r="J615"/>
      <c r="K615"/>
      <c r="L615"/>
      <c r="M615"/>
      <c r="N615" s="29">
        <f t="shared" si="27"/>
        <v>0</v>
      </c>
      <c r="O615" s="28">
        <f t="shared" si="28"/>
        <v>0</v>
      </c>
    </row>
    <row r="616" spans="7:15" x14ac:dyDescent="0.25">
      <c r="G616"/>
      <c r="H616"/>
      <c r="I616"/>
      <c r="J616"/>
      <c r="K616"/>
      <c r="L616"/>
      <c r="M616"/>
      <c r="N616" s="29">
        <f t="shared" si="27"/>
        <v>0</v>
      </c>
      <c r="O616" s="28">
        <f t="shared" si="28"/>
        <v>0</v>
      </c>
    </row>
    <row r="617" spans="7:15" x14ac:dyDescent="0.25">
      <c r="G617"/>
      <c r="H617"/>
      <c r="I617"/>
      <c r="J617"/>
      <c r="K617"/>
      <c r="L617"/>
      <c r="M617"/>
      <c r="N617" s="29">
        <f t="shared" si="27"/>
        <v>0</v>
      </c>
      <c r="O617" s="28">
        <f t="shared" si="28"/>
        <v>0</v>
      </c>
    </row>
    <row r="618" spans="7:15" x14ac:dyDescent="0.25">
      <c r="G618"/>
      <c r="H618"/>
      <c r="I618"/>
      <c r="J618"/>
      <c r="K618"/>
      <c r="L618"/>
      <c r="M618"/>
      <c r="N618" s="29">
        <f t="shared" si="27"/>
        <v>0</v>
      </c>
      <c r="O618" s="28">
        <f t="shared" si="28"/>
        <v>0</v>
      </c>
    </row>
    <row r="619" spans="7:15" x14ac:dyDescent="0.25">
      <c r="G619"/>
      <c r="H619"/>
      <c r="I619"/>
      <c r="J619"/>
      <c r="K619"/>
      <c r="L619"/>
      <c r="M619"/>
      <c r="N619" s="29">
        <f t="shared" si="27"/>
        <v>0</v>
      </c>
      <c r="O619" s="28">
        <f t="shared" si="28"/>
        <v>0</v>
      </c>
    </row>
    <row r="620" spans="7:15" x14ac:dyDescent="0.25">
      <c r="G620"/>
      <c r="H620"/>
      <c r="I620"/>
      <c r="J620"/>
      <c r="K620"/>
      <c r="L620"/>
      <c r="M620"/>
      <c r="N620" s="29">
        <f t="shared" si="27"/>
        <v>0</v>
      </c>
      <c r="O620" s="28">
        <f t="shared" si="28"/>
        <v>0</v>
      </c>
    </row>
    <row r="621" spans="7:15" x14ac:dyDescent="0.25">
      <c r="G621"/>
      <c r="H621"/>
      <c r="I621"/>
      <c r="J621"/>
      <c r="K621"/>
      <c r="L621"/>
      <c r="M621"/>
      <c r="N621" s="29">
        <f t="shared" ref="N621:N684" si="29">COUNTIF(A$45:A$999894,"&lt;"&amp;A628)</f>
        <v>0</v>
      </c>
      <c r="O621" s="28">
        <f t="shared" si="28"/>
        <v>0</v>
      </c>
    </row>
    <row r="622" spans="7:15" x14ac:dyDescent="0.25">
      <c r="G622"/>
      <c r="H622"/>
      <c r="I622"/>
      <c r="J622"/>
      <c r="K622"/>
      <c r="L622"/>
      <c r="M622"/>
      <c r="N622" s="29">
        <f t="shared" si="29"/>
        <v>0</v>
      </c>
      <c r="O622" s="28">
        <f t="shared" si="28"/>
        <v>0</v>
      </c>
    </row>
    <row r="623" spans="7:15" x14ac:dyDescent="0.25">
      <c r="G623"/>
      <c r="H623"/>
      <c r="I623"/>
      <c r="J623"/>
      <c r="K623"/>
      <c r="L623"/>
      <c r="M623"/>
      <c r="N623" s="29">
        <f t="shared" si="29"/>
        <v>0</v>
      </c>
      <c r="O623" s="28">
        <f t="shared" si="28"/>
        <v>0</v>
      </c>
    </row>
    <row r="624" spans="7:15" x14ac:dyDescent="0.25">
      <c r="G624"/>
      <c r="H624"/>
      <c r="I624"/>
      <c r="J624"/>
      <c r="K624"/>
      <c r="L624"/>
      <c r="M624"/>
      <c r="N624" s="29">
        <f t="shared" si="29"/>
        <v>0</v>
      </c>
      <c r="O624" s="28">
        <f t="shared" si="28"/>
        <v>0</v>
      </c>
    </row>
    <row r="625" spans="7:15" x14ac:dyDescent="0.25">
      <c r="G625"/>
      <c r="H625"/>
      <c r="I625"/>
      <c r="J625"/>
      <c r="K625"/>
      <c r="L625"/>
      <c r="M625"/>
      <c r="N625" s="29">
        <f t="shared" si="29"/>
        <v>0</v>
      </c>
      <c r="O625" s="28">
        <f t="shared" si="28"/>
        <v>0</v>
      </c>
    </row>
    <row r="626" spans="7:15" x14ac:dyDescent="0.25">
      <c r="G626"/>
      <c r="H626"/>
      <c r="I626"/>
      <c r="J626"/>
      <c r="K626"/>
      <c r="L626"/>
      <c r="M626"/>
      <c r="N626" s="29">
        <f t="shared" si="29"/>
        <v>0</v>
      </c>
      <c r="O626" s="28">
        <f t="shared" si="28"/>
        <v>0</v>
      </c>
    </row>
    <row r="627" spans="7:15" x14ac:dyDescent="0.25">
      <c r="G627"/>
      <c r="H627"/>
      <c r="I627"/>
      <c r="J627"/>
      <c r="K627"/>
      <c r="L627"/>
      <c r="M627"/>
      <c r="N627" s="29">
        <f t="shared" si="29"/>
        <v>0</v>
      </c>
      <c r="O627" s="28">
        <f t="shared" si="28"/>
        <v>0</v>
      </c>
    </row>
    <row r="628" spans="7:15" x14ac:dyDescent="0.25">
      <c r="G628"/>
      <c r="H628"/>
      <c r="I628"/>
      <c r="J628"/>
      <c r="K628"/>
      <c r="L628"/>
      <c r="M628"/>
      <c r="N628" s="29">
        <f t="shared" si="29"/>
        <v>0</v>
      </c>
      <c r="O628" s="28">
        <f t="shared" si="28"/>
        <v>0</v>
      </c>
    </row>
    <row r="629" spans="7:15" x14ac:dyDescent="0.25">
      <c r="G629"/>
      <c r="H629"/>
      <c r="I629"/>
      <c r="J629"/>
      <c r="K629"/>
      <c r="L629"/>
      <c r="M629"/>
      <c r="N629" s="29">
        <f t="shared" si="29"/>
        <v>0</v>
      </c>
      <c r="O629" s="28">
        <f t="shared" si="28"/>
        <v>0</v>
      </c>
    </row>
    <row r="630" spans="7:15" x14ac:dyDescent="0.25">
      <c r="G630"/>
      <c r="H630"/>
      <c r="I630"/>
      <c r="J630"/>
      <c r="K630"/>
      <c r="L630"/>
      <c r="M630"/>
      <c r="N630" s="29">
        <f t="shared" si="29"/>
        <v>0</v>
      </c>
      <c r="O630" s="28">
        <f t="shared" si="28"/>
        <v>0</v>
      </c>
    </row>
    <row r="631" spans="7:15" x14ac:dyDescent="0.25">
      <c r="G631"/>
      <c r="H631"/>
      <c r="I631"/>
      <c r="J631"/>
      <c r="K631"/>
      <c r="L631"/>
      <c r="M631"/>
      <c r="N631" s="29">
        <f t="shared" si="29"/>
        <v>0</v>
      </c>
      <c r="O631" s="28">
        <f t="shared" si="28"/>
        <v>0</v>
      </c>
    </row>
    <row r="632" spans="7:15" x14ac:dyDescent="0.25">
      <c r="G632"/>
      <c r="H632"/>
      <c r="I632"/>
      <c r="J632"/>
      <c r="K632"/>
      <c r="L632"/>
      <c r="M632"/>
      <c r="N632" s="29">
        <f t="shared" si="29"/>
        <v>0</v>
      </c>
      <c r="O632" s="28">
        <f t="shared" si="28"/>
        <v>0</v>
      </c>
    </row>
    <row r="633" spans="7:15" x14ac:dyDescent="0.25">
      <c r="G633"/>
      <c r="H633"/>
      <c r="I633"/>
      <c r="J633"/>
      <c r="K633"/>
      <c r="L633"/>
      <c r="M633"/>
      <c r="N633" s="29">
        <f t="shared" si="29"/>
        <v>0</v>
      </c>
      <c r="O633" s="28">
        <f t="shared" si="28"/>
        <v>0</v>
      </c>
    </row>
    <row r="634" spans="7:15" x14ac:dyDescent="0.25">
      <c r="G634"/>
      <c r="H634"/>
      <c r="I634"/>
      <c r="J634"/>
      <c r="K634"/>
      <c r="L634"/>
      <c r="M634"/>
      <c r="N634" s="29">
        <f t="shared" si="29"/>
        <v>0</v>
      </c>
      <c r="O634" s="28">
        <f t="shared" si="28"/>
        <v>0</v>
      </c>
    </row>
    <row r="635" spans="7:15" x14ac:dyDescent="0.25">
      <c r="G635"/>
      <c r="H635"/>
      <c r="I635"/>
      <c r="J635"/>
      <c r="K635"/>
      <c r="L635"/>
      <c r="M635"/>
      <c r="N635" s="29">
        <f t="shared" si="29"/>
        <v>0</v>
      </c>
      <c r="O635" s="28">
        <f t="shared" si="28"/>
        <v>0</v>
      </c>
    </row>
    <row r="636" spans="7:15" x14ac:dyDescent="0.25">
      <c r="G636"/>
      <c r="H636"/>
      <c r="I636"/>
      <c r="J636"/>
      <c r="K636"/>
      <c r="L636"/>
      <c r="M636"/>
      <c r="N636" s="29">
        <f t="shared" si="29"/>
        <v>0</v>
      </c>
      <c r="O636" s="28">
        <f t="shared" si="28"/>
        <v>0</v>
      </c>
    </row>
    <row r="637" spans="7:15" x14ac:dyDescent="0.25">
      <c r="G637"/>
      <c r="H637"/>
      <c r="I637"/>
      <c r="J637"/>
      <c r="K637"/>
      <c r="L637"/>
      <c r="M637"/>
      <c r="N637" s="29">
        <f t="shared" si="29"/>
        <v>0</v>
      </c>
      <c r="O637" s="28">
        <f t="shared" si="28"/>
        <v>0</v>
      </c>
    </row>
    <row r="638" spans="7:15" x14ac:dyDescent="0.25">
      <c r="G638"/>
      <c r="H638"/>
      <c r="I638"/>
      <c r="J638"/>
      <c r="K638"/>
      <c r="L638"/>
      <c r="M638"/>
      <c r="N638" s="29">
        <f t="shared" si="29"/>
        <v>0</v>
      </c>
      <c r="O638" s="28">
        <f t="shared" si="28"/>
        <v>0</v>
      </c>
    </row>
    <row r="639" spans="7:15" x14ac:dyDescent="0.25">
      <c r="G639"/>
      <c r="H639"/>
      <c r="I639"/>
      <c r="J639"/>
      <c r="K639"/>
      <c r="L639"/>
      <c r="M639"/>
      <c r="N639" s="29">
        <f t="shared" si="29"/>
        <v>0</v>
      </c>
      <c r="O639" s="28">
        <f t="shared" si="28"/>
        <v>0</v>
      </c>
    </row>
    <row r="640" spans="7:15" x14ac:dyDescent="0.25">
      <c r="G640"/>
      <c r="H640"/>
      <c r="I640"/>
      <c r="J640"/>
      <c r="K640"/>
      <c r="L640"/>
      <c r="M640"/>
      <c r="N640" s="29">
        <f t="shared" si="29"/>
        <v>0</v>
      </c>
      <c r="O640" s="28">
        <f t="shared" si="28"/>
        <v>0</v>
      </c>
    </row>
    <row r="641" spans="7:15" x14ac:dyDescent="0.25">
      <c r="G641"/>
      <c r="H641"/>
      <c r="I641"/>
      <c r="J641"/>
      <c r="K641"/>
      <c r="L641"/>
      <c r="M641"/>
      <c r="N641" s="29">
        <f t="shared" si="29"/>
        <v>0</v>
      </c>
      <c r="O641" s="28">
        <f t="shared" si="28"/>
        <v>0</v>
      </c>
    </row>
    <row r="642" spans="7:15" x14ac:dyDescent="0.25">
      <c r="G642"/>
      <c r="H642"/>
      <c r="I642"/>
      <c r="J642"/>
      <c r="K642"/>
      <c r="L642"/>
      <c r="M642"/>
      <c r="N642" s="29">
        <f t="shared" si="29"/>
        <v>0</v>
      </c>
      <c r="O642" s="28">
        <f t="shared" si="28"/>
        <v>0</v>
      </c>
    </row>
    <row r="643" spans="7:15" x14ac:dyDescent="0.25">
      <c r="G643"/>
      <c r="H643"/>
      <c r="I643"/>
      <c r="J643"/>
      <c r="K643"/>
      <c r="L643"/>
      <c r="M643"/>
      <c r="N643" s="29">
        <f t="shared" si="29"/>
        <v>0</v>
      </c>
      <c r="O643" s="28">
        <f t="shared" si="28"/>
        <v>0</v>
      </c>
    </row>
    <row r="644" spans="7:15" x14ac:dyDescent="0.25">
      <c r="G644"/>
      <c r="H644"/>
      <c r="I644"/>
      <c r="J644"/>
      <c r="K644"/>
      <c r="L644"/>
      <c r="M644"/>
      <c r="N644" s="29">
        <f t="shared" si="29"/>
        <v>0</v>
      </c>
      <c r="O644" s="28">
        <f t="shared" si="28"/>
        <v>0</v>
      </c>
    </row>
    <row r="645" spans="7:15" x14ac:dyDescent="0.25">
      <c r="G645"/>
      <c r="H645"/>
      <c r="I645"/>
      <c r="J645"/>
      <c r="K645"/>
      <c r="L645"/>
      <c r="M645"/>
      <c r="N645" s="29">
        <f t="shared" si="29"/>
        <v>0</v>
      </c>
      <c r="O645" s="28">
        <f t="shared" si="28"/>
        <v>0</v>
      </c>
    </row>
    <row r="646" spans="7:15" x14ac:dyDescent="0.25">
      <c r="G646"/>
      <c r="H646"/>
      <c r="I646"/>
      <c r="J646"/>
      <c r="K646"/>
      <c r="L646"/>
      <c r="M646"/>
      <c r="N646" s="29">
        <f t="shared" si="29"/>
        <v>0</v>
      </c>
      <c r="O646" s="28">
        <f t="shared" si="28"/>
        <v>0</v>
      </c>
    </row>
    <row r="647" spans="7:15" x14ac:dyDescent="0.25">
      <c r="G647"/>
      <c r="H647"/>
      <c r="I647"/>
      <c r="J647"/>
      <c r="K647"/>
      <c r="L647"/>
      <c r="M647"/>
      <c r="N647" s="29">
        <f t="shared" si="29"/>
        <v>0</v>
      </c>
      <c r="O647" s="28">
        <f t="shared" si="28"/>
        <v>0</v>
      </c>
    </row>
    <row r="648" spans="7:15" x14ac:dyDescent="0.25">
      <c r="G648"/>
      <c r="H648"/>
      <c r="I648"/>
      <c r="J648"/>
      <c r="K648"/>
      <c r="L648"/>
      <c r="M648"/>
      <c r="N648" s="29">
        <f t="shared" si="29"/>
        <v>0</v>
      </c>
      <c r="O648" s="28">
        <f t="shared" si="28"/>
        <v>0</v>
      </c>
    </row>
    <row r="649" spans="7:15" x14ac:dyDescent="0.25">
      <c r="G649"/>
      <c r="H649"/>
      <c r="I649"/>
      <c r="J649"/>
      <c r="K649"/>
      <c r="L649"/>
      <c r="M649"/>
      <c r="N649" s="29">
        <f t="shared" si="29"/>
        <v>0</v>
      </c>
      <c r="O649" s="28">
        <f t="shared" si="28"/>
        <v>0</v>
      </c>
    </row>
    <row r="650" spans="7:15" x14ac:dyDescent="0.25">
      <c r="G650"/>
      <c r="H650"/>
      <c r="I650"/>
      <c r="J650"/>
      <c r="K650"/>
      <c r="L650"/>
      <c r="M650"/>
      <c r="N650" s="29">
        <f t="shared" si="29"/>
        <v>0</v>
      </c>
      <c r="O650" s="28">
        <f t="shared" si="28"/>
        <v>0</v>
      </c>
    </row>
    <row r="651" spans="7:15" x14ac:dyDescent="0.25">
      <c r="G651"/>
      <c r="H651"/>
      <c r="I651"/>
      <c r="J651"/>
      <c r="K651"/>
      <c r="L651"/>
      <c r="M651"/>
      <c r="N651" s="29">
        <f t="shared" si="29"/>
        <v>0</v>
      </c>
      <c r="O651" s="28">
        <f t="shared" si="28"/>
        <v>0</v>
      </c>
    </row>
    <row r="652" spans="7:15" x14ac:dyDescent="0.25">
      <c r="G652"/>
      <c r="H652"/>
      <c r="I652"/>
      <c r="J652"/>
      <c r="K652"/>
      <c r="L652"/>
      <c r="M652"/>
      <c r="N652" s="29">
        <f t="shared" si="29"/>
        <v>0</v>
      </c>
      <c r="O652" s="28">
        <f t="shared" si="28"/>
        <v>0</v>
      </c>
    </row>
    <row r="653" spans="7:15" x14ac:dyDescent="0.25">
      <c r="G653"/>
      <c r="H653"/>
      <c r="I653"/>
      <c r="J653"/>
      <c r="K653"/>
      <c r="L653"/>
      <c r="M653"/>
      <c r="N653" s="29">
        <f t="shared" si="29"/>
        <v>0</v>
      </c>
      <c r="O653" s="28">
        <f t="shared" si="28"/>
        <v>0</v>
      </c>
    </row>
    <row r="654" spans="7:15" x14ac:dyDescent="0.25">
      <c r="G654"/>
      <c r="H654"/>
      <c r="I654"/>
      <c r="J654"/>
      <c r="K654"/>
      <c r="L654"/>
      <c r="M654"/>
      <c r="N654" s="29">
        <f t="shared" si="29"/>
        <v>0</v>
      </c>
      <c r="O654" s="28">
        <f t="shared" si="28"/>
        <v>0</v>
      </c>
    </row>
    <row r="655" spans="7:15" x14ac:dyDescent="0.25">
      <c r="G655"/>
      <c r="H655"/>
      <c r="I655"/>
      <c r="J655"/>
      <c r="K655"/>
      <c r="L655"/>
      <c r="M655"/>
      <c r="N655" s="29">
        <f t="shared" si="29"/>
        <v>0</v>
      </c>
      <c r="O655" s="28">
        <f t="shared" si="28"/>
        <v>0</v>
      </c>
    </row>
    <row r="656" spans="7:15" x14ac:dyDescent="0.25">
      <c r="G656"/>
      <c r="H656"/>
      <c r="I656"/>
      <c r="J656"/>
      <c r="K656"/>
      <c r="L656"/>
      <c r="M656"/>
      <c r="N656" s="29">
        <f t="shared" si="29"/>
        <v>0</v>
      </c>
      <c r="O656" s="28">
        <f t="shared" si="28"/>
        <v>0</v>
      </c>
    </row>
    <row r="657" spans="7:15" x14ac:dyDescent="0.25">
      <c r="G657"/>
      <c r="H657"/>
      <c r="I657"/>
      <c r="J657"/>
      <c r="K657"/>
      <c r="L657"/>
      <c r="M657"/>
      <c r="N657" s="29">
        <f t="shared" si="29"/>
        <v>0</v>
      </c>
      <c r="O657" s="28">
        <f t="shared" si="28"/>
        <v>0</v>
      </c>
    </row>
    <row r="658" spans="7:15" x14ac:dyDescent="0.25">
      <c r="G658"/>
      <c r="H658"/>
      <c r="I658"/>
      <c r="J658"/>
      <c r="K658"/>
      <c r="L658"/>
      <c r="M658"/>
      <c r="N658" s="29">
        <f t="shared" si="29"/>
        <v>0</v>
      </c>
      <c r="O658" s="28">
        <f t="shared" si="28"/>
        <v>0</v>
      </c>
    </row>
    <row r="659" spans="7:15" x14ac:dyDescent="0.25">
      <c r="G659"/>
      <c r="H659"/>
      <c r="I659"/>
      <c r="J659"/>
      <c r="K659"/>
      <c r="L659"/>
      <c r="M659"/>
      <c r="N659" s="29">
        <f t="shared" si="29"/>
        <v>0</v>
      </c>
      <c r="O659" s="28">
        <f t="shared" si="28"/>
        <v>0</v>
      </c>
    </row>
    <row r="660" spans="7:15" x14ac:dyDescent="0.25">
      <c r="G660"/>
      <c r="H660"/>
      <c r="I660"/>
      <c r="J660"/>
      <c r="K660"/>
      <c r="L660"/>
      <c r="M660"/>
      <c r="N660" s="29">
        <f t="shared" si="29"/>
        <v>0</v>
      </c>
      <c r="O660" s="28">
        <f t="shared" si="28"/>
        <v>0</v>
      </c>
    </row>
    <row r="661" spans="7:15" x14ac:dyDescent="0.25">
      <c r="G661"/>
      <c r="H661"/>
      <c r="I661"/>
      <c r="J661"/>
      <c r="K661"/>
      <c r="L661"/>
      <c r="M661"/>
      <c r="N661" s="29">
        <f t="shared" si="29"/>
        <v>0</v>
      </c>
      <c r="O661" s="28">
        <f t="shared" si="28"/>
        <v>0</v>
      </c>
    </row>
    <row r="662" spans="7:15" x14ac:dyDescent="0.25">
      <c r="G662"/>
      <c r="H662"/>
      <c r="I662"/>
      <c r="J662"/>
      <c r="K662"/>
      <c r="L662"/>
      <c r="M662"/>
      <c r="N662" s="29">
        <f t="shared" si="29"/>
        <v>0</v>
      </c>
      <c r="O662" s="28">
        <f t="shared" si="28"/>
        <v>0</v>
      </c>
    </row>
    <row r="663" spans="7:15" x14ac:dyDescent="0.25">
      <c r="G663"/>
      <c r="H663"/>
      <c r="I663"/>
      <c r="J663"/>
      <c r="K663"/>
      <c r="L663"/>
      <c r="M663"/>
      <c r="N663" s="29">
        <f t="shared" si="29"/>
        <v>0</v>
      </c>
      <c r="O663" s="28">
        <f t="shared" si="28"/>
        <v>0</v>
      </c>
    </row>
    <row r="664" spans="7:15" x14ac:dyDescent="0.25">
      <c r="G664"/>
      <c r="H664"/>
      <c r="I664"/>
      <c r="J664"/>
      <c r="K664"/>
      <c r="L664"/>
      <c r="M664"/>
      <c r="N664" s="29">
        <f t="shared" si="29"/>
        <v>0</v>
      </c>
      <c r="O664" s="28">
        <f t="shared" si="28"/>
        <v>0</v>
      </c>
    </row>
    <row r="665" spans="7:15" x14ac:dyDescent="0.25">
      <c r="G665"/>
      <c r="H665"/>
      <c r="I665"/>
      <c r="J665"/>
      <c r="K665"/>
      <c r="L665"/>
      <c r="M665"/>
      <c r="N665" s="29">
        <f t="shared" si="29"/>
        <v>0</v>
      </c>
      <c r="O665" s="28">
        <f t="shared" si="28"/>
        <v>0</v>
      </c>
    </row>
    <row r="666" spans="7:15" x14ac:dyDescent="0.25">
      <c r="G666"/>
      <c r="H666"/>
      <c r="I666"/>
      <c r="J666"/>
      <c r="K666"/>
      <c r="L666"/>
      <c r="M666"/>
      <c r="N666" s="29">
        <f t="shared" si="29"/>
        <v>0</v>
      </c>
      <c r="O666" s="28">
        <f t="shared" si="28"/>
        <v>0</v>
      </c>
    </row>
    <row r="667" spans="7:15" x14ac:dyDescent="0.25">
      <c r="G667"/>
      <c r="H667"/>
      <c r="I667"/>
      <c r="J667"/>
      <c r="K667"/>
      <c r="L667"/>
      <c r="M667"/>
      <c r="N667" s="29">
        <f t="shared" si="29"/>
        <v>0</v>
      </c>
      <c r="O667" s="28">
        <f t="shared" si="28"/>
        <v>0</v>
      </c>
    </row>
    <row r="668" spans="7:15" x14ac:dyDescent="0.25">
      <c r="G668"/>
      <c r="H668"/>
      <c r="I668"/>
      <c r="J668"/>
      <c r="K668"/>
      <c r="L668"/>
      <c r="M668"/>
      <c r="N668" s="29">
        <f t="shared" si="29"/>
        <v>0</v>
      </c>
      <c r="O668" s="28">
        <f t="shared" si="28"/>
        <v>0</v>
      </c>
    </row>
    <row r="669" spans="7:15" x14ac:dyDescent="0.25">
      <c r="G669"/>
      <c r="H669"/>
      <c r="I669"/>
      <c r="J669"/>
      <c r="K669"/>
      <c r="L669"/>
      <c r="M669"/>
      <c r="N669" s="29">
        <f t="shared" si="29"/>
        <v>0</v>
      </c>
      <c r="O669" s="28">
        <f t="shared" si="28"/>
        <v>0</v>
      </c>
    </row>
    <row r="670" spans="7:15" x14ac:dyDescent="0.25">
      <c r="G670"/>
      <c r="H670"/>
      <c r="I670"/>
      <c r="J670"/>
      <c r="K670"/>
      <c r="L670"/>
      <c r="M670"/>
      <c r="N670" s="29">
        <f t="shared" si="29"/>
        <v>0</v>
      </c>
      <c r="O670" s="28">
        <f t="shared" si="28"/>
        <v>0</v>
      </c>
    </row>
    <row r="671" spans="7:15" x14ac:dyDescent="0.25">
      <c r="G671"/>
      <c r="H671"/>
      <c r="I671"/>
      <c r="J671"/>
      <c r="K671"/>
      <c r="L671"/>
      <c r="M671"/>
      <c r="N671" s="29">
        <f t="shared" si="29"/>
        <v>0</v>
      </c>
      <c r="O671" s="28">
        <f t="shared" si="28"/>
        <v>0</v>
      </c>
    </row>
    <row r="672" spans="7:15" x14ac:dyDescent="0.25">
      <c r="G672"/>
      <c r="H672"/>
      <c r="I672"/>
      <c r="J672"/>
      <c r="K672"/>
      <c r="L672"/>
      <c r="M672"/>
      <c r="N672" s="29">
        <f t="shared" si="29"/>
        <v>0</v>
      </c>
      <c r="O672" s="28">
        <f t="shared" si="28"/>
        <v>0</v>
      </c>
    </row>
    <row r="673" spans="7:15" x14ac:dyDescent="0.25">
      <c r="G673"/>
      <c r="H673"/>
      <c r="I673"/>
      <c r="J673"/>
      <c r="K673"/>
      <c r="L673"/>
      <c r="M673"/>
      <c r="N673" s="29">
        <f t="shared" si="29"/>
        <v>0</v>
      </c>
      <c r="O673" s="28">
        <f t="shared" si="28"/>
        <v>0</v>
      </c>
    </row>
    <row r="674" spans="7:15" x14ac:dyDescent="0.25">
      <c r="G674"/>
      <c r="H674"/>
      <c r="I674"/>
      <c r="J674"/>
      <c r="K674"/>
      <c r="L674"/>
      <c r="M674"/>
      <c r="N674" s="29">
        <f t="shared" si="29"/>
        <v>0</v>
      </c>
      <c r="O674" s="28">
        <f t="shared" ref="O674:O737" si="30">A681</f>
        <v>0</v>
      </c>
    </row>
    <row r="675" spans="7:15" x14ac:dyDescent="0.25">
      <c r="G675"/>
      <c r="H675"/>
      <c r="I675"/>
      <c r="J675"/>
      <c r="K675"/>
      <c r="L675"/>
      <c r="M675"/>
      <c r="N675" s="29">
        <f t="shared" si="29"/>
        <v>0</v>
      </c>
      <c r="O675" s="28">
        <f t="shared" si="30"/>
        <v>0</v>
      </c>
    </row>
    <row r="676" spans="7:15" x14ac:dyDescent="0.25">
      <c r="G676"/>
      <c r="H676"/>
      <c r="I676"/>
      <c r="J676"/>
      <c r="K676"/>
      <c r="L676"/>
      <c r="M676"/>
      <c r="N676" s="29">
        <f t="shared" si="29"/>
        <v>0</v>
      </c>
      <c r="O676" s="28">
        <f t="shared" si="30"/>
        <v>0</v>
      </c>
    </row>
    <row r="677" spans="7:15" x14ac:dyDescent="0.25">
      <c r="G677"/>
      <c r="H677"/>
      <c r="I677"/>
      <c r="J677"/>
      <c r="K677"/>
      <c r="L677"/>
      <c r="M677"/>
      <c r="N677" s="29">
        <f t="shared" si="29"/>
        <v>0</v>
      </c>
      <c r="O677" s="28">
        <f t="shared" si="30"/>
        <v>0</v>
      </c>
    </row>
    <row r="678" spans="7:15" x14ac:dyDescent="0.25">
      <c r="G678"/>
      <c r="H678"/>
      <c r="I678"/>
      <c r="J678"/>
      <c r="K678"/>
      <c r="L678"/>
      <c r="M678"/>
      <c r="N678" s="29">
        <f t="shared" si="29"/>
        <v>0</v>
      </c>
      <c r="O678" s="28">
        <f t="shared" si="30"/>
        <v>0</v>
      </c>
    </row>
    <row r="679" spans="7:15" x14ac:dyDescent="0.25">
      <c r="G679"/>
      <c r="H679"/>
      <c r="I679"/>
      <c r="J679"/>
      <c r="K679"/>
      <c r="L679"/>
      <c r="M679"/>
      <c r="N679" s="29">
        <f t="shared" si="29"/>
        <v>0</v>
      </c>
      <c r="O679" s="28">
        <f t="shared" si="30"/>
        <v>0</v>
      </c>
    </row>
    <row r="680" spans="7:15" x14ac:dyDescent="0.25">
      <c r="G680"/>
      <c r="H680"/>
      <c r="I680"/>
      <c r="J680"/>
      <c r="K680"/>
      <c r="L680"/>
      <c r="M680"/>
      <c r="N680" s="29">
        <f t="shared" si="29"/>
        <v>0</v>
      </c>
      <c r="O680" s="28">
        <f t="shared" si="30"/>
        <v>0</v>
      </c>
    </row>
    <row r="681" spans="7:15" x14ac:dyDescent="0.25">
      <c r="G681"/>
      <c r="H681"/>
      <c r="I681"/>
      <c r="J681"/>
      <c r="K681"/>
      <c r="L681"/>
      <c r="M681"/>
      <c r="N681" s="29">
        <f t="shared" si="29"/>
        <v>0</v>
      </c>
      <c r="O681" s="28">
        <f t="shared" si="30"/>
        <v>0</v>
      </c>
    </row>
    <row r="682" spans="7:15" x14ac:dyDescent="0.25">
      <c r="G682"/>
      <c r="H682"/>
      <c r="I682"/>
      <c r="J682"/>
      <c r="K682"/>
      <c r="L682"/>
      <c r="M682"/>
      <c r="N682" s="29">
        <f t="shared" si="29"/>
        <v>0</v>
      </c>
      <c r="O682" s="28">
        <f t="shared" si="30"/>
        <v>0</v>
      </c>
    </row>
    <row r="683" spans="7:15" x14ac:dyDescent="0.25">
      <c r="G683"/>
      <c r="H683"/>
      <c r="I683"/>
      <c r="J683"/>
      <c r="K683"/>
      <c r="L683"/>
      <c r="M683"/>
      <c r="N683" s="29">
        <f t="shared" si="29"/>
        <v>0</v>
      </c>
      <c r="O683" s="28">
        <f t="shared" si="30"/>
        <v>0</v>
      </c>
    </row>
    <row r="684" spans="7:15" x14ac:dyDescent="0.25">
      <c r="G684"/>
      <c r="H684"/>
      <c r="I684"/>
      <c r="J684"/>
      <c r="K684"/>
      <c r="L684"/>
      <c r="M684"/>
      <c r="N684" s="29">
        <f t="shared" si="29"/>
        <v>0</v>
      </c>
      <c r="O684" s="28">
        <f t="shared" si="30"/>
        <v>0</v>
      </c>
    </row>
    <row r="685" spans="7:15" x14ac:dyDescent="0.25">
      <c r="G685"/>
      <c r="H685"/>
      <c r="I685"/>
      <c r="J685"/>
      <c r="K685"/>
      <c r="L685"/>
      <c r="M685"/>
      <c r="N685" s="29">
        <f t="shared" ref="N685:N748" si="31">COUNTIF(A$45:A$999894,"&lt;"&amp;A692)</f>
        <v>0</v>
      </c>
      <c r="O685" s="28">
        <f t="shared" si="30"/>
        <v>0</v>
      </c>
    </row>
    <row r="686" spans="7:15" x14ac:dyDescent="0.25">
      <c r="G686"/>
      <c r="H686"/>
      <c r="I686"/>
      <c r="J686"/>
      <c r="K686"/>
      <c r="L686"/>
      <c r="M686"/>
      <c r="N686" s="29">
        <f t="shared" si="31"/>
        <v>0</v>
      </c>
      <c r="O686" s="28">
        <f t="shared" si="30"/>
        <v>0</v>
      </c>
    </row>
    <row r="687" spans="7:15" x14ac:dyDescent="0.25">
      <c r="G687"/>
      <c r="H687"/>
      <c r="I687"/>
      <c r="J687"/>
      <c r="K687"/>
      <c r="L687"/>
      <c r="M687"/>
      <c r="N687" s="29">
        <f t="shared" si="31"/>
        <v>0</v>
      </c>
      <c r="O687" s="28">
        <f t="shared" si="30"/>
        <v>0</v>
      </c>
    </row>
    <row r="688" spans="7:15" x14ac:dyDescent="0.25">
      <c r="G688"/>
      <c r="H688"/>
      <c r="I688"/>
      <c r="J688"/>
      <c r="K688"/>
      <c r="L688"/>
      <c r="M688"/>
      <c r="N688" s="29">
        <f t="shared" si="31"/>
        <v>0</v>
      </c>
      <c r="O688" s="28">
        <f t="shared" si="30"/>
        <v>0</v>
      </c>
    </row>
    <row r="689" spans="7:15" x14ac:dyDescent="0.25">
      <c r="G689"/>
      <c r="H689"/>
      <c r="I689"/>
      <c r="J689"/>
      <c r="K689"/>
      <c r="L689"/>
      <c r="M689"/>
      <c r="N689" s="29">
        <f t="shared" si="31"/>
        <v>0</v>
      </c>
      <c r="O689" s="28">
        <f t="shared" si="30"/>
        <v>0</v>
      </c>
    </row>
    <row r="690" spans="7:15" x14ac:dyDescent="0.25">
      <c r="G690"/>
      <c r="H690"/>
      <c r="I690"/>
      <c r="J690"/>
      <c r="K690"/>
      <c r="L690"/>
      <c r="M690"/>
      <c r="N690" s="29">
        <f t="shared" si="31"/>
        <v>0</v>
      </c>
      <c r="O690" s="28">
        <f t="shared" si="30"/>
        <v>0</v>
      </c>
    </row>
    <row r="691" spans="7:15" x14ac:dyDescent="0.25">
      <c r="G691"/>
      <c r="H691"/>
      <c r="I691"/>
      <c r="J691"/>
      <c r="K691"/>
      <c r="L691"/>
      <c r="M691"/>
      <c r="N691" s="29">
        <f t="shared" si="31"/>
        <v>0</v>
      </c>
      <c r="O691" s="28">
        <f t="shared" si="30"/>
        <v>0</v>
      </c>
    </row>
    <row r="692" spans="7:15" x14ac:dyDescent="0.25">
      <c r="G692"/>
      <c r="H692"/>
      <c r="I692"/>
      <c r="J692"/>
      <c r="K692"/>
      <c r="L692"/>
      <c r="M692"/>
      <c r="N692" s="29">
        <f t="shared" si="31"/>
        <v>0</v>
      </c>
      <c r="O692" s="28">
        <f t="shared" si="30"/>
        <v>0</v>
      </c>
    </row>
    <row r="693" spans="7:15" x14ac:dyDescent="0.25">
      <c r="G693"/>
      <c r="H693"/>
      <c r="I693"/>
      <c r="J693"/>
      <c r="K693"/>
      <c r="L693"/>
      <c r="M693"/>
      <c r="N693" s="29">
        <f t="shared" si="31"/>
        <v>0</v>
      </c>
      <c r="O693" s="28">
        <f t="shared" si="30"/>
        <v>0</v>
      </c>
    </row>
    <row r="694" spans="7:15" x14ac:dyDescent="0.25">
      <c r="G694"/>
      <c r="H694"/>
      <c r="I694"/>
      <c r="J694"/>
      <c r="K694"/>
      <c r="L694"/>
      <c r="M694"/>
      <c r="N694" s="29">
        <f t="shared" si="31"/>
        <v>0</v>
      </c>
      <c r="O694" s="28">
        <f t="shared" si="30"/>
        <v>0</v>
      </c>
    </row>
    <row r="695" spans="7:15" x14ac:dyDescent="0.25">
      <c r="G695"/>
      <c r="H695"/>
      <c r="I695"/>
      <c r="J695"/>
      <c r="K695"/>
      <c r="L695"/>
      <c r="M695"/>
      <c r="N695" s="29">
        <f t="shared" si="31"/>
        <v>0</v>
      </c>
      <c r="O695" s="28">
        <f t="shared" si="30"/>
        <v>0</v>
      </c>
    </row>
    <row r="696" spans="7:15" x14ac:dyDescent="0.25">
      <c r="G696"/>
      <c r="H696"/>
      <c r="I696"/>
      <c r="J696"/>
      <c r="K696"/>
      <c r="L696"/>
      <c r="M696"/>
      <c r="N696" s="29">
        <f t="shared" si="31"/>
        <v>0</v>
      </c>
      <c r="O696" s="28">
        <f t="shared" si="30"/>
        <v>0</v>
      </c>
    </row>
    <row r="697" spans="7:15" x14ac:dyDescent="0.25">
      <c r="G697"/>
      <c r="H697"/>
      <c r="I697"/>
      <c r="J697"/>
      <c r="K697"/>
      <c r="L697"/>
      <c r="M697"/>
      <c r="N697" s="29">
        <f t="shared" si="31"/>
        <v>0</v>
      </c>
      <c r="O697" s="28">
        <f t="shared" si="30"/>
        <v>0</v>
      </c>
    </row>
    <row r="698" spans="7:15" x14ac:dyDescent="0.25">
      <c r="G698"/>
      <c r="H698"/>
      <c r="I698"/>
      <c r="J698"/>
      <c r="K698"/>
      <c r="L698"/>
      <c r="M698"/>
      <c r="N698" s="29">
        <f t="shared" si="31"/>
        <v>0</v>
      </c>
      <c r="O698" s="28">
        <f t="shared" si="30"/>
        <v>0</v>
      </c>
    </row>
    <row r="699" spans="7:15" x14ac:dyDescent="0.25">
      <c r="G699"/>
      <c r="H699"/>
      <c r="I699"/>
      <c r="J699"/>
      <c r="K699"/>
      <c r="L699"/>
      <c r="M699"/>
      <c r="N699" s="29">
        <f t="shared" si="31"/>
        <v>0</v>
      </c>
      <c r="O699" s="28">
        <f t="shared" si="30"/>
        <v>0</v>
      </c>
    </row>
    <row r="700" spans="7:15" x14ac:dyDescent="0.25">
      <c r="G700"/>
      <c r="H700"/>
      <c r="I700"/>
      <c r="J700"/>
      <c r="K700"/>
      <c r="L700"/>
      <c r="M700"/>
      <c r="N700" s="29">
        <f t="shared" si="31"/>
        <v>0</v>
      </c>
      <c r="O700" s="28">
        <f t="shared" si="30"/>
        <v>0</v>
      </c>
    </row>
    <row r="701" spans="7:15" x14ac:dyDescent="0.25">
      <c r="G701"/>
      <c r="H701"/>
      <c r="I701"/>
      <c r="J701"/>
      <c r="K701"/>
      <c r="L701"/>
      <c r="M701"/>
      <c r="N701" s="29">
        <f t="shared" si="31"/>
        <v>0</v>
      </c>
      <c r="O701" s="28">
        <f t="shared" si="30"/>
        <v>0</v>
      </c>
    </row>
    <row r="702" spans="7:15" x14ac:dyDescent="0.25">
      <c r="G702"/>
      <c r="H702"/>
      <c r="I702"/>
      <c r="J702"/>
      <c r="K702"/>
      <c r="L702"/>
      <c r="M702"/>
      <c r="N702" s="29">
        <f t="shared" si="31"/>
        <v>0</v>
      </c>
      <c r="O702" s="28">
        <f t="shared" si="30"/>
        <v>0</v>
      </c>
    </row>
    <row r="703" spans="7:15" x14ac:dyDescent="0.25">
      <c r="G703"/>
      <c r="H703"/>
      <c r="I703"/>
      <c r="J703"/>
      <c r="K703"/>
      <c r="L703"/>
      <c r="M703"/>
      <c r="N703" s="29">
        <f t="shared" si="31"/>
        <v>0</v>
      </c>
      <c r="O703" s="28">
        <f t="shared" si="30"/>
        <v>0</v>
      </c>
    </row>
    <row r="704" spans="7:15" x14ac:dyDescent="0.25">
      <c r="G704"/>
      <c r="H704"/>
      <c r="I704"/>
      <c r="J704"/>
      <c r="K704"/>
      <c r="L704"/>
      <c r="M704"/>
      <c r="N704" s="29">
        <f t="shared" si="31"/>
        <v>0</v>
      </c>
      <c r="O704" s="28">
        <f t="shared" si="30"/>
        <v>0</v>
      </c>
    </row>
    <row r="705" spans="7:15" x14ac:dyDescent="0.25">
      <c r="G705"/>
      <c r="H705"/>
      <c r="I705"/>
      <c r="J705"/>
      <c r="K705"/>
      <c r="L705"/>
      <c r="M705"/>
      <c r="N705" s="29">
        <f t="shared" si="31"/>
        <v>0</v>
      </c>
      <c r="O705" s="28">
        <f t="shared" si="30"/>
        <v>0</v>
      </c>
    </row>
    <row r="706" spans="7:15" x14ac:dyDescent="0.25">
      <c r="G706"/>
      <c r="H706"/>
      <c r="I706"/>
      <c r="J706"/>
      <c r="K706"/>
      <c r="L706"/>
      <c r="M706"/>
      <c r="N706" s="29">
        <f t="shared" si="31"/>
        <v>0</v>
      </c>
      <c r="O706" s="28">
        <f t="shared" si="30"/>
        <v>0</v>
      </c>
    </row>
    <row r="707" spans="7:15" x14ac:dyDescent="0.25">
      <c r="G707"/>
      <c r="H707"/>
      <c r="I707"/>
      <c r="J707"/>
      <c r="K707"/>
      <c r="L707"/>
      <c r="M707"/>
      <c r="N707" s="29">
        <f t="shared" si="31"/>
        <v>0</v>
      </c>
      <c r="O707" s="28">
        <f t="shared" si="30"/>
        <v>0</v>
      </c>
    </row>
    <row r="708" spans="7:15" x14ac:dyDescent="0.25">
      <c r="G708"/>
      <c r="H708"/>
      <c r="I708"/>
      <c r="J708"/>
      <c r="K708"/>
      <c r="L708"/>
      <c r="M708"/>
      <c r="N708" s="29">
        <f t="shared" si="31"/>
        <v>0</v>
      </c>
      <c r="O708" s="28">
        <f t="shared" si="30"/>
        <v>0</v>
      </c>
    </row>
    <row r="709" spans="7:15" x14ac:dyDescent="0.25">
      <c r="G709"/>
      <c r="H709"/>
      <c r="I709"/>
      <c r="J709"/>
      <c r="K709"/>
      <c r="L709"/>
      <c r="M709"/>
      <c r="N709" s="29">
        <f t="shared" si="31"/>
        <v>0</v>
      </c>
      <c r="O709" s="28">
        <f t="shared" si="30"/>
        <v>0</v>
      </c>
    </row>
    <row r="710" spans="7:15" x14ac:dyDescent="0.25">
      <c r="G710"/>
      <c r="H710"/>
      <c r="I710"/>
      <c r="J710"/>
      <c r="K710"/>
      <c r="L710"/>
      <c r="M710"/>
      <c r="N710" s="29">
        <f t="shared" si="31"/>
        <v>0</v>
      </c>
      <c r="O710" s="28">
        <f t="shared" si="30"/>
        <v>0</v>
      </c>
    </row>
    <row r="711" spans="7:15" x14ac:dyDescent="0.25">
      <c r="G711"/>
      <c r="H711"/>
      <c r="I711"/>
      <c r="J711"/>
      <c r="K711"/>
      <c r="L711"/>
      <c r="M711"/>
      <c r="N711" s="29">
        <f t="shared" si="31"/>
        <v>0</v>
      </c>
      <c r="O711" s="28">
        <f t="shared" si="30"/>
        <v>0</v>
      </c>
    </row>
    <row r="712" spans="7:15" x14ac:dyDescent="0.25">
      <c r="G712"/>
      <c r="H712"/>
      <c r="I712"/>
      <c r="J712"/>
      <c r="K712"/>
      <c r="L712"/>
      <c r="M712"/>
      <c r="N712" s="29">
        <f t="shared" si="31"/>
        <v>0</v>
      </c>
      <c r="O712" s="28">
        <f t="shared" si="30"/>
        <v>0</v>
      </c>
    </row>
    <row r="713" spans="7:15" x14ac:dyDescent="0.25">
      <c r="G713"/>
      <c r="H713"/>
      <c r="I713"/>
      <c r="J713"/>
      <c r="K713"/>
      <c r="L713"/>
      <c r="M713"/>
      <c r="N713" s="29">
        <f t="shared" si="31"/>
        <v>0</v>
      </c>
      <c r="O713" s="28">
        <f t="shared" si="30"/>
        <v>0</v>
      </c>
    </row>
    <row r="714" spans="7:15" x14ac:dyDescent="0.25">
      <c r="G714"/>
      <c r="H714"/>
      <c r="I714"/>
      <c r="J714"/>
      <c r="K714"/>
      <c r="L714"/>
      <c r="M714"/>
      <c r="N714" s="29">
        <f t="shared" si="31"/>
        <v>0</v>
      </c>
      <c r="O714" s="28">
        <f t="shared" si="30"/>
        <v>0</v>
      </c>
    </row>
    <row r="715" spans="7:15" x14ac:dyDescent="0.25">
      <c r="G715"/>
      <c r="H715"/>
      <c r="I715"/>
      <c r="J715"/>
      <c r="K715"/>
      <c r="L715"/>
      <c r="M715"/>
      <c r="N715" s="29">
        <f t="shared" si="31"/>
        <v>0</v>
      </c>
      <c r="O715" s="28">
        <f t="shared" si="30"/>
        <v>0</v>
      </c>
    </row>
    <row r="716" spans="7:15" x14ac:dyDescent="0.25">
      <c r="G716"/>
      <c r="H716"/>
      <c r="I716"/>
      <c r="J716"/>
      <c r="K716"/>
      <c r="L716"/>
      <c r="M716"/>
      <c r="N716" s="29">
        <f t="shared" si="31"/>
        <v>0</v>
      </c>
      <c r="O716" s="28">
        <f t="shared" si="30"/>
        <v>0</v>
      </c>
    </row>
    <row r="717" spans="7:15" x14ac:dyDescent="0.25">
      <c r="G717"/>
      <c r="H717"/>
      <c r="I717"/>
      <c r="J717"/>
      <c r="K717"/>
      <c r="L717"/>
      <c r="M717"/>
      <c r="N717" s="29">
        <f t="shared" si="31"/>
        <v>0</v>
      </c>
      <c r="O717" s="28">
        <f t="shared" si="30"/>
        <v>0</v>
      </c>
    </row>
    <row r="718" spans="7:15" x14ac:dyDescent="0.25">
      <c r="G718"/>
      <c r="H718"/>
      <c r="I718"/>
      <c r="J718"/>
      <c r="K718"/>
      <c r="L718"/>
      <c r="M718"/>
      <c r="N718" s="29">
        <f t="shared" si="31"/>
        <v>0</v>
      </c>
      <c r="O718" s="28">
        <f t="shared" si="30"/>
        <v>0</v>
      </c>
    </row>
    <row r="719" spans="7:15" x14ac:dyDescent="0.25">
      <c r="G719"/>
      <c r="H719"/>
      <c r="I719"/>
      <c r="J719"/>
      <c r="K719"/>
      <c r="L719"/>
      <c r="M719"/>
      <c r="N719" s="29">
        <f t="shared" si="31"/>
        <v>0</v>
      </c>
      <c r="O719" s="28">
        <f t="shared" si="30"/>
        <v>0</v>
      </c>
    </row>
    <row r="720" spans="7:15" x14ac:dyDescent="0.25">
      <c r="G720"/>
      <c r="H720"/>
      <c r="I720"/>
      <c r="J720"/>
      <c r="K720"/>
      <c r="L720"/>
      <c r="M720"/>
      <c r="N720" s="29">
        <f t="shared" si="31"/>
        <v>0</v>
      </c>
      <c r="O720" s="28">
        <f t="shared" si="30"/>
        <v>0</v>
      </c>
    </row>
    <row r="721" spans="7:15" x14ac:dyDescent="0.25">
      <c r="G721"/>
      <c r="H721"/>
      <c r="I721"/>
      <c r="J721"/>
      <c r="K721"/>
      <c r="L721"/>
      <c r="M721"/>
      <c r="N721" s="29">
        <f t="shared" si="31"/>
        <v>0</v>
      </c>
      <c r="O721" s="28">
        <f t="shared" si="30"/>
        <v>0</v>
      </c>
    </row>
    <row r="722" spans="7:15" x14ac:dyDescent="0.25">
      <c r="G722"/>
      <c r="H722"/>
      <c r="I722"/>
      <c r="J722"/>
      <c r="K722"/>
      <c r="L722"/>
      <c r="M722"/>
      <c r="N722" s="29">
        <f t="shared" si="31"/>
        <v>0</v>
      </c>
      <c r="O722" s="28">
        <f t="shared" si="30"/>
        <v>0</v>
      </c>
    </row>
    <row r="723" spans="7:15" x14ac:dyDescent="0.25">
      <c r="G723"/>
      <c r="H723"/>
      <c r="I723"/>
      <c r="J723"/>
      <c r="K723"/>
      <c r="L723"/>
      <c r="M723"/>
      <c r="N723" s="29">
        <f t="shared" si="31"/>
        <v>0</v>
      </c>
      <c r="O723" s="28">
        <f t="shared" si="30"/>
        <v>0</v>
      </c>
    </row>
    <row r="724" spans="7:15" x14ac:dyDescent="0.25">
      <c r="G724"/>
      <c r="H724"/>
      <c r="I724"/>
      <c r="J724"/>
      <c r="K724"/>
      <c r="L724"/>
      <c r="M724"/>
      <c r="N724" s="29">
        <f t="shared" si="31"/>
        <v>0</v>
      </c>
      <c r="O724" s="28">
        <f t="shared" si="30"/>
        <v>0</v>
      </c>
    </row>
    <row r="725" spans="7:15" x14ac:dyDescent="0.25">
      <c r="G725"/>
      <c r="H725"/>
      <c r="I725"/>
      <c r="J725"/>
      <c r="K725"/>
      <c r="L725"/>
      <c r="M725"/>
      <c r="N725" s="29">
        <f t="shared" si="31"/>
        <v>0</v>
      </c>
      <c r="O725" s="28">
        <f t="shared" si="30"/>
        <v>0</v>
      </c>
    </row>
    <row r="726" spans="7:15" x14ac:dyDescent="0.25">
      <c r="G726"/>
      <c r="H726"/>
      <c r="I726"/>
      <c r="J726"/>
      <c r="K726"/>
      <c r="L726"/>
      <c r="M726"/>
      <c r="N726" s="29">
        <f t="shared" si="31"/>
        <v>0</v>
      </c>
      <c r="O726" s="28">
        <f t="shared" si="30"/>
        <v>0</v>
      </c>
    </row>
    <row r="727" spans="7:15" x14ac:dyDescent="0.25">
      <c r="G727"/>
      <c r="H727"/>
      <c r="I727"/>
      <c r="J727"/>
      <c r="K727"/>
      <c r="L727"/>
      <c r="M727"/>
      <c r="N727" s="29">
        <f t="shared" si="31"/>
        <v>0</v>
      </c>
      <c r="O727" s="28">
        <f t="shared" si="30"/>
        <v>0</v>
      </c>
    </row>
    <row r="728" spans="7:15" x14ac:dyDescent="0.25">
      <c r="G728"/>
      <c r="H728"/>
      <c r="I728"/>
      <c r="J728"/>
      <c r="K728"/>
      <c r="L728"/>
      <c r="M728"/>
      <c r="N728" s="29">
        <f t="shared" si="31"/>
        <v>0</v>
      </c>
      <c r="O728" s="28">
        <f t="shared" si="30"/>
        <v>0</v>
      </c>
    </row>
    <row r="729" spans="7:15" x14ac:dyDescent="0.25">
      <c r="G729"/>
      <c r="H729"/>
      <c r="I729"/>
      <c r="J729"/>
      <c r="K729"/>
      <c r="L729"/>
      <c r="M729"/>
      <c r="N729" s="29">
        <f t="shared" si="31"/>
        <v>0</v>
      </c>
      <c r="O729" s="28">
        <f t="shared" si="30"/>
        <v>0</v>
      </c>
    </row>
    <row r="730" spans="7:15" x14ac:dyDescent="0.25">
      <c r="G730"/>
      <c r="H730"/>
      <c r="I730"/>
      <c r="J730"/>
      <c r="K730"/>
      <c r="L730"/>
      <c r="M730"/>
      <c r="N730" s="29">
        <f t="shared" si="31"/>
        <v>0</v>
      </c>
      <c r="O730" s="28">
        <f t="shared" si="30"/>
        <v>0</v>
      </c>
    </row>
    <row r="731" spans="7:15" x14ac:dyDescent="0.25">
      <c r="G731"/>
      <c r="H731"/>
      <c r="I731"/>
      <c r="J731"/>
      <c r="K731"/>
      <c r="L731"/>
      <c r="M731"/>
      <c r="N731" s="29">
        <f t="shared" si="31"/>
        <v>0</v>
      </c>
      <c r="O731" s="28">
        <f t="shared" si="30"/>
        <v>0</v>
      </c>
    </row>
    <row r="732" spans="7:15" x14ac:dyDescent="0.25">
      <c r="G732"/>
      <c r="H732"/>
      <c r="I732"/>
      <c r="J732"/>
      <c r="K732"/>
      <c r="L732"/>
      <c r="M732"/>
      <c r="N732" s="29">
        <f t="shared" si="31"/>
        <v>0</v>
      </c>
      <c r="O732" s="28">
        <f t="shared" si="30"/>
        <v>0</v>
      </c>
    </row>
    <row r="733" spans="7:15" x14ac:dyDescent="0.25">
      <c r="G733"/>
      <c r="H733"/>
      <c r="I733"/>
      <c r="J733"/>
      <c r="K733"/>
      <c r="L733"/>
      <c r="M733"/>
      <c r="N733" s="29">
        <f t="shared" si="31"/>
        <v>0</v>
      </c>
      <c r="O733" s="28">
        <f t="shared" si="30"/>
        <v>0</v>
      </c>
    </row>
    <row r="734" spans="7:15" x14ac:dyDescent="0.25">
      <c r="G734"/>
      <c r="H734"/>
      <c r="I734"/>
      <c r="J734"/>
      <c r="K734"/>
      <c r="L734"/>
      <c r="M734"/>
      <c r="N734" s="29">
        <f t="shared" si="31"/>
        <v>0</v>
      </c>
      <c r="O734" s="28">
        <f t="shared" si="30"/>
        <v>0</v>
      </c>
    </row>
    <row r="735" spans="7:15" x14ac:dyDescent="0.25">
      <c r="G735"/>
      <c r="H735"/>
      <c r="I735"/>
      <c r="J735"/>
      <c r="K735"/>
      <c r="L735"/>
      <c r="M735"/>
      <c r="N735" s="29">
        <f t="shared" si="31"/>
        <v>0</v>
      </c>
      <c r="O735" s="28">
        <f t="shared" si="30"/>
        <v>0</v>
      </c>
    </row>
    <row r="736" spans="7:15" x14ac:dyDescent="0.25">
      <c r="G736"/>
      <c r="H736"/>
      <c r="I736"/>
      <c r="J736"/>
      <c r="K736"/>
      <c r="L736"/>
      <c r="M736"/>
      <c r="N736" s="29">
        <f t="shared" si="31"/>
        <v>0</v>
      </c>
      <c r="O736" s="28">
        <f t="shared" si="30"/>
        <v>0</v>
      </c>
    </row>
    <row r="737" spans="7:15" x14ac:dyDescent="0.25">
      <c r="G737"/>
      <c r="H737"/>
      <c r="I737"/>
      <c r="J737"/>
      <c r="K737"/>
      <c r="L737"/>
      <c r="M737"/>
      <c r="N737" s="29">
        <f t="shared" si="31"/>
        <v>0</v>
      </c>
      <c r="O737" s="28">
        <f t="shared" si="30"/>
        <v>0</v>
      </c>
    </row>
    <row r="738" spans="7:15" x14ac:dyDescent="0.25">
      <c r="G738"/>
      <c r="H738"/>
      <c r="I738"/>
      <c r="J738"/>
      <c r="K738"/>
      <c r="L738"/>
      <c r="M738"/>
      <c r="N738" s="29">
        <f t="shared" si="31"/>
        <v>0</v>
      </c>
      <c r="O738" s="28">
        <f t="shared" ref="O738:O801" si="32">A745</f>
        <v>0</v>
      </c>
    </row>
    <row r="739" spans="7:15" x14ac:dyDescent="0.25">
      <c r="G739"/>
      <c r="H739"/>
      <c r="I739"/>
      <c r="J739"/>
      <c r="K739"/>
      <c r="L739"/>
      <c r="M739"/>
      <c r="N739" s="29">
        <f t="shared" si="31"/>
        <v>0</v>
      </c>
      <c r="O739" s="28">
        <f t="shared" si="32"/>
        <v>0</v>
      </c>
    </row>
    <row r="740" spans="7:15" x14ac:dyDescent="0.25">
      <c r="G740"/>
      <c r="H740"/>
      <c r="I740"/>
      <c r="J740"/>
      <c r="K740"/>
      <c r="L740"/>
      <c r="M740"/>
      <c r="N740" s="29">
        <f t="shared" si="31"/>
        <v>0</v>
      </c>
      <c r="O740" s="28">
        <f t="shared" si="32"/>
        <v>0</v>
      </c>
    </row>
    <row r="741" spans="7:15" x14ac:dyDescent="0.25">
      <c r="G741"/>
      <c r="H741"/>
      <c r="I741"/>
      <c r="J741"/>
      <c r="K741"/>
      <c r="L741"/>
      <c r="M741"/>
      <c r="N741" s="29">
        <f t="shared" si="31"/>
        <v>0</v>
      </c>
      <c r="O741" s="28">
        <f t="shared" si="32"/>
        <v>0</v>
      </c>
    </row>
    <row r="742" spans="7:15" x14ac:dyDescent="0.25">
      <c r="G742"/>
      <c r="H742"/>
      <c r="I742"/>
      <c r="J742"/>
      <c r="K742"/>
      <c r="L742"/>
      <c r="M742"/>
      <c r="N742" s="29">
        <f t="shared" si="31"/>
        <v>0</v>
      </c>
      <c r="O742" s="28">
        <f t="shared" si="32"/>
        <v>0</v>
      </c>
    </row>
    <row r="743" spans="7:15" x14ac:dyDescent="0.25">
      <c r="G743"/>
      <c r="H743"/>
      <c r="I743"/>
      <c r="J743"/>
      <c r="K743"/>
      <c r="L743"/>
      <c r="M743"/>
      <c r="N743" s="29">
        <f t="shared" si="31"/>
        <v>0</v>
      </c>
      <c r="O743" s="28">
        <f t="shared" si="32"/>
        <v>0</v>
      </c>
    </row>
    <row r="744" spans="7:15" x14ac:dyDescent="0.25">
      <c r="G744"/>
      <c r="H744"/>
      <c r="I744"/>
      <c r="J744"/>
      <c r="K744"/>
      <c r="L744"/>
      <c r="M744"/>
      <c r="N744" s="29">
        <f t="shared" si="31"/>
        <v>0</v>
      </c>
      <c r="O744" s="28">
        <f t="shared" si="32"/>
        <v>0</v>
      </c>
    </row>
    <row r="745" spans="7:15" x14ac:dyDescent="0.25">
      <c r="G745"/>
      <c r="H745"/>
      <c r="I745"/>
      <c r="J745"/>
      <c r="K745"/>
      <c r="L745"/>
      <c r="M745"/>
      <c r="N745" s="29">
        <f t="shared" si="31"/>
        <v>0</v>
      </c>
      <c r="O745" s="28">
        <f t="shared" si="32"/>
        <v>0</v>
      </c>
    </row>
    <row r="746" spans="7:15" x14ac:dyDescent="0.25">
      <c r="G746"/>
      <c r="H746"/>
      <c r="I746"/>
      <c r="J746"/>
      <c r="K746"/>
      <c r="L746"/>
      <c r="M746"/>
      <c r="N746" s="29">
        <f t="shared" si="31"/>
        <v>0</v>
      </c>
      <c r="O746" s="28">
        <f t="shared" si="32"/>
        <v>0</v>
      </c>
    </row>
    <row r="747" spans="7:15" x14ac:dyDescent="0.25">
      <c r="G747"/>
      <c r="H747"/>
      <c r="I747"/>
      <c r="J747"/>
      <c r="K747"/>
      <c r="L747"/>
      <c r="M747"/>
      <c r="N747" s="29">
        <f t="shared" si="31"/>
        <v>0</v>
      </c>
      <c r="O747" s="28">
        <f t="shared" si="32"/>
        <v>0</v>
      </c>
    </row>
    <row r="748" spans="7:15" x14ac:dyDescent="0.25">
      <c r="G748"/>
      <c r="H748"/>
      <c r="I748"/>
      <c r="J748"/>
      <c r="K748"/>
      <c r="L748"/>
      <c r="M748"/>
      <c r="N748" s="29">
        <f t="shared" si="31"/>
        <v>0</v>
      </c>
      <c r="O748" s="28">
        <f t="shared" si="32"/>
        <v>0</v>
      </c>
    </row>
    <row r="749" spans="7:15" x14ac:dyDescent="0.25">
      <c r="G749"/>
      <c r="H749"/>
      <c r="I749"/>
      <c r="J749"/>
      <c r="K749"/>
      <c r="L749"/>
      <c r="M749"/>
      <c r="N749" s="29">
        <f t="shared" ref="N749:N812" si="33">COUNTIF(A$45:A$999894,"&lt;"&amp;A756)</f>
        <v>0</v>
      </c>
      <c r="O749" s="28">
        <f t="shared" si="32"/>
        <v>0</v>
      </c>
    </row>
    <row r="750" spans="7:15" x14ac:dyDescent="0.25">
      <c r="G750"/>
      <c r="H750"/>
      <c r="I750"/>
      <c r="J750"/>
      <c r="K750"/>
      <c r="L750"/>
      <c r="M750"/>
      <c r="N750" s="29">
        <f t="shared" si="33"/>
        <v>0</v>
      </c>
      <c r="O750" s="28">
        <f t="shared" si="32"/>
        <v>0</v>
      </c>
    </row>
    <row r="751" spans="7:15" x14ac:dyDescent="0.25">
      <c r="G751"/>
      <c r="H751"/>
      <c r="I751"/>
      <c r="J751"/>
      <c r="K751"/>
      <c r="L751"/>
      <c r="M751"/>
      <c r="N751" s="29">
        <f t="shared" si="33"/>
        <v>0</v>
      </c>
      <c r="O751" s="28">
        <f t="shared" si="32"/>
        <v>0</v>
      </c>
    </row>
    <row r="752" spans="7:15" x14ac:dyDescent="0.25">
      <c r="G752"/>
      <c r="H752"/>
      <c r="I752"/>
      <c r="J752"/>
      <c r="K752"/>
      <c r="L752"/>
      <c r="M752"/>
      <c r="N752" s="29">
        <f t="shared" si="33"/>
        <v>0</v>
      </c>
      <c r="O752" s="28">
        <f t="shared" si="32"/>
        <v>0</v>
      </c>
    </row>
    <row r="753" spans="7:15" x14ac:dyDescent="0.25">
      <c r="G753"/>
      <c r="H753"/>
      <c r="I753"/>
      <c r="J753"/>
      <c r="K753"/>
      <c r="L753"/>
      <c r="M753"/>
      <c r="N753" s="29">
        <f t="shared" si="33"/>
        <v>0</v>
      </c>
      <c r="O753" s="28">
        <f t="shared" si="32"/>
        <v>0</v>
      </c>
    </row>
    <row r="754" spans="7:15" x14ac:dyDescent="0.25">
      <c r="G754"/>
      <c r="H754"/>
      <c r="I754"/>
      <c r="J754"/>
      <c r="K754"/>
      <c r="L754"/>
      <c r="M754"/>
      <c r="N754" s="29">
        <f t="shared" si="33"/>
        <v>0</v>
      </c>
      <c r="O754" s="28">
        <f t="shared" si="32"/>
        <v>0</v>
      </c>
    </row>
    <row r="755" spans="7:15" x14ac:dyDescent="0.25">
      <c r="G755"/>
      <c r="H755"/>
      <c r="I755"/>
      <c r="J755"/>
      <c r="K755"/>
      <c r="L755"/>
      <c r="M755"/>
      <c r="N755" s="29">
        <f t="shared" si="33"/>
        <v>0</v>
      </c>
      <c r="O755" s="28">
        <f t="shared" si="32"/>
        <v>0</v>
      </c>
    </row>
    <row r="756" spans="7:15" x14ac:dyDescent="0.25">
      <c r="G756"/>
      <c r="H756"/>
      <c r="I756"/>
      <c r="J756"/>
      <c r="K756"/>
      <c r="L756"/>
      <c r="M756"/>
      <c r="N756" s="29">
        <f t="shared" si="33"/>
        <v>0</v>
      </c>
      <c r="O756" s="28">
        <f t="shared" si="32"/>
        <v>0</v>
      </c>
    </row>
    <row r="757" spans="7:15" x14ac:dyDescent="0.25">
      <c r="G757"/>
      <c r="H757"/>
      <c r="I757"/>
      <c r="J757"/>
      <c r="K757"/>
      <c r="L757"/>
      <c r="M757"/>
      <c r="N757" s="29">
        <f t="shared" si="33"/>
        <v>0</v>
      </c>
      <c r="O757" s="28">
        <f t="shared" si="32"/>
        <v>0</v>
      </c>
    </row>
    <row r="758" spans="7:15" x14ac:dyDescent="0.25">
      <c r="G758"/>
      <c r="H758"/>
      <c r="I758"/>
      <c r="J758"/>
      <c r="K758"/>
      <c r="L758"/>
      <c r="M758"/>
      <c r="N758" s="29">
        <f t="shared" si="33"/>
        <v>0</v>
      </c>
      <c r="O758" s="28">
        <f t="shared" si="32"/>
        <v>0</v>
      </c>
    </row>
    <row r="759" spans="7:15" x14ac:dyDescent="0.25">
      <c r="G759"/>
      <c r="H759"/>
      <c r="I759"/>
      <c r="J759"/>
      <c r="K759"/>
      <c r="L759"/>
      <c r="M759"/>
      <c r="N759" s="29">
        <f t="shared" si="33"/>
        <v>0</v>
      </c>
      <c r="O759" s="28">
        <f t="shared" si="32"/>
        <v>0</v>
      </c>
    </row>
    <row r="760" spans="7:15" x14ac:dyDescent="0.25">
      <c r="G760"/>
      <c r="H760"/>
      <c r="I760"/>
      <c r="J760"/>
      <c r="K760"/>
      <c r="L760"/>
      <c r="M760"/>
      <c r="N760" s="29">
        <f t="shared" si="33"/>
        <v>0</v>
      </c>
      <c r="O760" s="28">
        <f t="shared" si="32"/>
        <v>0</v>
      </c>
    </row>
    <row r="761" spans="7:15" x14ac:dyDescent="0.25">
      <c r="G761"/>
      <c r="H761"/>
      <c r="I761"/>
      <c r="J761"/>
      <c r="K761"/>
      <c r="L761"/>
      <c r="M761"/>
      <c r="N761" s="29">
        <f t="shared" si="33"/>
        <v>0</v>
      </c>
      <c r="O761" s="28">
        <f t="shared" si="32"/>
        <v>0</v>
      </c>
    </row>
    <row r="762" spans="7:15" x14ac:dyDescent="0.25">
      <c r="G762"/>
      <c r="H762"/>
      <c r="I762"/>
      <c r="J762"/>
      <c r="K762"/>
      <c r="L762"/>
      <c r="M762"/>
      <c r="N762" s="29">
        <f t="shared" si="33"/>
        <v>0</v>
      </c>
      <c r="O762" s="28">
        <f t="shared" si="32"/>
        <v>0</v>
      </c>
    </row>
    <row r="763" spans="7:15" x14ac:dyDescent="0.25">
      <c r="G763"/>
      <c r="H763"/>
      <c r="I763"/>
      <c r="J763"/>
      <c r="K763"/>
      <c r="L763"/>
      <c r="M763"/>
      <c r="N763" s="29">
        <f t="shared" si="33"/>
        <v>0</v>
      </c>
      <c r="O763" s="28">
        <f t="shared" si="32"/>
        <v>0</v>
      </c>
    </row>
    <row r="764" spans="7:15" x14ac:dyDescent="0.25">
      <c r="G764"/>
      <c r="H764"/>
      <c r="I764"/>
      <c r="J764"/>
      <c r="K764"/>
      <c r="L764"/>
      <c r="M764"/>
      <c r="N764" s="29">
        <f t="shared" si="33"/>
        <v>0</v>
      </c>
      <c r="O764" s="28">
        <f t="shared" si="32"/>
        <v>0</v>
      </c>
    </row>
    <row r="765" spans="7:15" x14ac:dyDescent="0.25">
      <c r="G765"/>
      <c r="H765"/>
      <c r="I765"/>
      <c r="J765"/>
      <c r="K765"/>
      <c r="L765"/>
      <c r="M765"/>
      <c r="N765" s="29">
        <f t="shared" si="33"/>
        <v>0</v>
      </c>
      <c r="O765" s="28">
        <f t="shared" si="32"/>
        <v>0</v>
      </c>
    </row>
    <row r="766" spans="7:15" x14ac:dyDescent="0.25">
      <c r="G766"/>
      <c r="H766"/>
      <c r="I766"/>
      <c r="J766"/>
      <c r="K766"/>
      <c r="L766"/>
      <c r="M766"/>
      <c r="N766" s="29">
        <f t="shared" si="33"/>
        <v>0</v>
      </c>
      <c r="O766" s="28">
        <f t="shared" si="32"/>
        <v>0</v>
      </c>
    </row>
    <row r="767" spans="7:15" x14ac:dyDescent="0.25">
      <c r="G767"/>
      <c r="H767"/>
      <c r="I767"/>
      <c r="J767"/>
      <c r="K767"/>
      <c r="L767"/>
      <c r="M767"/>
      <c r="N767" s="29">
        <f t="shared" si="33"/>
        <v>0</v>
      </c>
      <c r="O767" s="28">
        <f t="shared" si="32"/>
        <v>0</v>
      </c>
    </row>
    <row r="768" spans="7:15" x14ac:dyDescent="0.25">
      <c r="G768"/>
      <c r="H768"/>
      <c r="I768"/>
      <c r="J768"/>
      <c r="K768"/>
      <c r="L768"/>
      <c r="M768"/>
      <c r="N768" s="29">
        <f t="shared" si="33"/>
        <v>0</v>
      </c>
      <c r="O768" s="28">
        <f t="shared" si="32"/>
        <v>0</v>
      </c>
    </row>
    <row r="769" spans="7:15" x14ac:dyDescent="0.25">
      <c r="G769"/>
      <c r="H769"/>
      <c r="I769"/>
      <c r="J769"/>
      <c r="K769"/>
      <c r="L769"/>
      <c r="M769"/>
      <c r="N769" s="29">
        <f t="shared" si="33"/>
        <v>0</v>
      </c>
      <c r="O769" s="28">
        <f t="shared" si="32"/>
        <v>0</v>
      </c>
    </row>
    <row r="770" spans="7:15" x14ac:dyDescent="0.25">
      <c r="G770"/>
      <c r="H770"/>
      <c r="I770"/>
      <c r="J770"/>
      <c r="K770"/>
      <c r="L770"/>
      <c r="M770"/>
      <c r="N770" s="29">
        <f t="shared" si="33"/>
        <v>0</v>
      </c>
      <c r="O770" s="28">
        <f t="shared" si="32"/>
        <v>0</v>
      </c>
    </row>
    <row r="771" spans="7:15" x14ac:dyDescent="0.25">
      <c r="G771"/>
      <c r="H771"/>
      <c r="I771"/>
      <c r="J771"/>
      <c r="K771"/>
      <c r="L771"/>
      <c r="M771"/>
      <c r="N771" s="29">
        <f t="shared" si="33"/>
        <v>0</v>
      </c>
      <c r="O771" s="28">
        <f t="shared" si="32"/>
        <v>0</v>
      </c>
    </row>
    <row r="772" spans="7:15" x14ac:dyDescent="0.25">
      <c r="G772"/>
      <c r="H772"/>
      <c r="I772"/>
      <c r="J772"/>
      <c r="K772"/>
      <c r="L772"/>
      <c r="M772"/>
      <c r="N772" s="29">
        <f t="shared" si="33"/>
        <v>0</v>
      </c>
      <c r="O772" s="28">
        <f t="shared" si="32"/>
        <v>0</v>
      </c>
    </row>
    <row r="773" spans="7:15" x14ac:dyDescent="0.25">
      <c r="G773"/>
      <c r="H773"/>
      <c r="I773"/>
      <c r="J773"/>
      <c r="K773"/>
      <c r="L773"/>
      <c r="M773"/>
      <c r="N773" s="29">
        <f t="shared" si="33"/>
        <v>0</v>
      </c>
      <c r="O773" s="28">
        <f t="shared" si="32"/>
        <v>0</v>
      </c>
    </row>
    <row r="774" spans="7:15" x14ac:dyDescent="0.25">
      <c r="G774"/>
      <c r="H774"/>
      <c r="I774"/>
      <c r="J774"/>
      <c r="K774"/>
      <c r="L774"/>
      <c r="M774"/>
      <c r="N774" s="29">
        <f t="shared" si="33"/>
        <v>0</v>
      </c>
      <c r="O774" s="28">
        <f t="shared" si="32"/>
        <v>0</v>
      </c>
    </row>
    <row r="775" spans="7:15" x14ac:dyDescent="0.25">
      <c r="G775"/>
      <c r="H775"/>
      <c r="I775"/>
      <c r="J775"/>
      <c r="K775"/>
      <c r="L775"/>
      <c r="M775"/>
      <c r="N775" s="29">
        <f t="shared" si="33"/>
        <v>0</v>
      </c>
      <c r="O775" s="28">
        <f t="shared" si="32"/>
        <v>0</v>
      </c>
    </row>
    <row r="776" spans="7:15" x14ac:dyDescent="0.25">
      <c r="G776"/>
      <c r="H776"/>
      <c r="I776"/>
      <c r="J776"/>
      <c r="K776"/>
      <c r="L776"/>
      <c r="M776"/>
      <c r="N776" s="29">
        <f t="shared" si="33"/>
        <v>0</v>
      </c>
      <c r="O776" s="28">
        <f t="shared" si="32"/>
        <v>0</v>
      </c>
    </row>
    <row r="777" spans="7:15" x14ac:dyDescent="0.25">
      <c r="G777"/>
      <c r="H777"/>
      <c r="I777"/>
      <c r="J777"/>
      <c r="K777"/>
      <c r="L777"/>
      <c r="M777"/>
      <c r="N777" s="29">
        <f t="shared" si="33"/>
        <v>0</v>
      </c>
      <c r="O777" s="28">
        <f t="shared" si="32"/>
        <v>0</v>
      </c>
    </row>
    <row r="778" spans="7:15" x14ac:dyDescent="0.25">
      <c r="G778"/>
      <c r="H778"/>
      <c r="I778"/>
      <c r="J778"/>
      <c r="K778"/>
      <c r="L778"/>
      <c r="M778"/>
      <c r="N778" s="29">
        <f t="shared" si="33"/>
        <v>0</v>
      </c>
      <c r="O778" s="28">
        <f t="shared" si="32"/>
        <v>0</v>
      </c>
    </row>
    <row r="779" spans="7:15" x14ac:dyDescent="0.25">
      <c r="G779"/>
      <c r="H779"/>
      <c r="I779"/>
      <c r="J779"/>
      <c r="K779"/>
      <c r="L779"/>
      <c r="M779"/>
      <c r="N779" s="29">
        <f t="shared" si="33"/>
        <v>0</v>
      </c>
      <c r="O779" s="28">
        <f t="shared" si="32"/>
        <v>0</v>
      </c>
    </row>
    <row r="780" spans="7:15" x14ac:dyDescent="0.25">
      <c r="G780"/>
      <c r="H780"/>
      <c r="I780"/>
      <c r="J780"/>
      <c r="K780"/>
      <c r="L780"/>
      <c r="M780"/>
      <c r="N780" s="29">
        <f t="shared" si="33"/>
        <v>0</v>
      </c>
      <c r="O780" s="28">
        <f t="shared" si="32"/>
        <v>0</v>
      </c>
    </row>
    <row r="781" spans="7:15" x14ac:dyDescent="0.25">
      <c r="G781"/>
      <c r="H781"/>
      <c r="I781"/>
      <c r="J781"/>
      <c r="K781"/>
      <c r="L781"/>
      <c r="M781"/>
      <c r="N781" s="29">
        <f t="shared" si="33"/>
        <v>0</v>
      </c>
      <c r="O781" s="28">
        <f t="shared" si="32"/>
        <v>0</v>
      </c>
    </row>
    <row r="782" spans="7:15" x14ac:dyDescent="0.25">
      <c r="G782"/>
      <c r="H782"/>
      <c r="I782"/>
      <c r="J782"/>
      <c r="K782"/>
      <c r="L782"/>
      <c r="M782"/>
      <c r="N782" s="29">
        <f t="shared" si="33"/>
        <v>0</v>
      </c>
      <c r="O782" s="28">
        <f t="shared" si="32"/>
        <v>0</v>
      </c>
    </row>
    <row r="783" spans="7:15" x14ac:dyDescent="0.25">
      <c r="G783"/>
      <c r="H783"/>
      <c r="I783"/>
      <c r="J783"/>
      <c r="K783"/>
      <c r="L783"/>
      <c r="M783"/>
      <c r="N783" s="29">
        <f t="shared" si="33"/>
        <v>0</v>
      </c>
      <c r="O783" s="28">
        <f t="shared" si="32"/>
        <v>0</v>
      </c>
    </row>
    <row r="784" spans="7:15" x14ac:dyDescent="0.25">
      <c r="G784"/>
      <c r="H784"/>
      <c r="I784"/>
      <c r="J784"/>
      <c r="K784"/>
      <c r="L784"/>
      <c r="M784"/>
      <c r="N784" s="29">
        <f t="shared" si="33"/>
        <v>0</v>
      </c>
      <c r="O784" s="28">
        <f t="shared" si="32"/>
        <v>0</v>
      </c>
    </row>
    <row r="785" spans="7:15" x14ac:dyDescent="0.25">
      <c r="G785"/>
      <c r="H785"/>
      <c r="I785"/>
      <c r="J785"/>
      <c r="K785"/>
      <c r="L785"/>
      <c r="M785"/>
      <c r="N785" s="29">
        <f t="shared" si="33"/>
        <v>0</v>
      </c>
      <c r="O785" s="28">
        <f t="shared" si="32"/>
        <v>0</v>
      </c>
    </row>
    <row r="786" spans="7:15" x14ac:dyDescent="0.25">
      <c r="G786"/>
      <c r="H786"/>
      <c r="I786"/>
      <c r="J786"/>
      <c r="K786"/>
      <c r="L786"/>
      <c r="M786"/>
      <c r="N786" s="29">
        <f t="shared" si="33"/>
        <v>0</v>
      </c>
      <c r="O786" s="28">
        <f t="shared" si="32"/>
        <v>0</v>
      </c>
    </row>
    <row r="787" spans="7:15" x14ac:dyDescent="0.25">
      <c r="G787"/>
      <c r="H787"/>
      <c r="I787"/>
      <c r="J787"/>
      <c r="K787"/>
      <c r="L787"/>
      <c r="M787"/>
      <c r="N787" s="29">
        <f t="shared" si="33"/>
        <v>0</v>
      </c>
      <c r="O787" s="28">
        <f t="shared" si="32"/>
        <v>0</v>
      </c>
    </row>
    <row r="788" spans="7:15" x14ac:dyDescent="0.25">
      <c r="G788"/>
      <c r="H788"/>
      <c r="I788"/>
      <c r="J788"/>
      <c r="K788"/>
      <c r="L788"/>
      <c r="M788"/>
      <c r="N788" s="29">
        <f t="shared" si="33"/>
        <v>0</v>
      </c>
      <c r="O788" s="28">
        <f t="shared" si="32"/>
        <v>0</v>
      </c>
    </row>
    <row r="789" spans="7:15" x14ac:dyDescent="0.25">
      <c r="G789"/>
      <c r="H789"/>
      <c r="I789"/>
      <c r="J789"/>
      <c r="K789"/>
      <c r="L789"/>
      <c r="M789"/>
      <c r="N789" s="29">
        <f t="shared" si="33"/>
        <v>0</v>
      </c>
      <c r="O789" s="28">
        <f t="shared" si="32"/>
        <v>0</v>
      </c>
    </row>
    <row r="790" spans="7:15" x14ac:dyDescent="0.25">
      <c r="G790"/>
      <c r="H790"/>
      <c r="I790"/>
      <c r="J790"/>
      <c r="K790"/>
      <c r="L790"/>
      <c r="M790"/>
      <c r="N790" s="29">
        <f t="shared" si="33"/>
        <v>0</v>
      </c>
      <c r="O790" s="28">
        <f t="shared" si="32"/>
        <v>0</v>
      </c>
    </row>
    <row r="791" spans="7:15" x14ac:dyDescent="0.25">
      <c r="G791"/>
      <c r="H791"/>
      <c r="I791"/>
      <c r="J791"/>
      <c r="K791"/>
      <c r="L791"/>
      <c r="M791"/>
      <c r="N791" s="29">
        <f t="shared" si="33"/>
        <v>0</v>
      </c>
      <c r="O791" s="28">
        <f t="shared" si="32"/>
        <v>0</v>
      </c>
    </row>
    <row r="792" spans="7:15" x14ac:dyDescent="0.25">
      <c r="G792"/>
      <c r="H792"/>
      <c r="I792"/>
      <c r="J792"/>
      <c r="K792"/>
      <c r="L792"/>
      <c r="M792"/>
      <c r="N792" s="29">
        <f t="shared" si="33"/>
        <v>0</v>
      </c>
      <c r="O792" s="28">
        <f t="shared" si="32"/>
        <v>0</v>
      </c>
    </row>
    <row r="793" spans="7:15" x14ac:dyDescent="0.25">
      <c r="G793"/>
      <c r="H793"/>
      <c r="I793"/>
      <c r="J793"/>
      <c r="K793"/>
      <c r="L793"/>
      <c r="M793"/>
      <c r="N793" s="29">
        <f t="shared" si="33"/>
        <v>0</v>
      </c>
      <c r="O793" s="28">
        <f t="shared" si="32"/>
        <v>0</v>
      </c>
    </row>
    <row r="794" spans="7:15" x14ac:dyDescent="0.25">
      <c r="G794"/>
      <c r="H794"/>
      <c r="I794"/>
      <c r="J794"/>
      <c r="K794"/>
      <c r="L794"/>
      <c r="M794"/>
      <c r="N794" s="29">
        <f t="shared" si="33"/>
        <v>0</v>
      </c>
      <c r="O794" s="28">
        <f t="shared" si="32"/>
        <v>0</v>
      </c>
    </row>
    <row r="795" spans="7:15" x14ac:dyDescent="0.25">
      <c r="G795"/>
      <c r="H795"/>
      <c r="I795"/>
      <c r="J795"/>
      <c r="K795"/>
      <c r="L795"/>
      <c r="M795"/>
      <c r="N795" s="29">
        <f t="shared" si="33"/>
        <v>0</v>
      </c>
      <c r="O795" s="28">
        <f t="shared" si="32"/>
        <v>0</v>
      </c>
    </row>
    <row r="796" spans="7:15" x14ac:dyDescent="0.25">
      <c r="G796"/>
      <c r="H796"/>
      <c r="I796"/>
      <c r="J796"/>
      <c r="K796"/>
      <c r="L796"/>
      <c r="M796"/>
      <c r="N796" s="29">
        <f t="shared" si="33"/>
        <v>0</v>
      </c>
      <c r="O796" s="28">
        <f t="shared" si="32"/>
        <v>0</v>
      </c>
    </row>
    <row r="797" spans="7:15" x14ac:dyDescent="0.25">
      <c r="G797"/>
      <c r="H797"/>
      <c r="I797"/>
      <c r="J797"/>
      <c r="K797"/>
      <c r="L797"/>
      <c r="M797"/>
      <c r="N797" s="29">
        <f t="shared" si="33"/>
        <v>0</v>
      </c>
      <c r="O797" s="28">
        <f t="shared" si="32"/>
        <v>0</v>
      </c>
    </row>
    <row r="798" spans="7:15" x14ac:dyDescent="0.25">
      <c r="G798"/>
      <c r="H798"/>
      <c r="I798"/>
      <c r="J798"/>
      <c r="K798"/>
      <c r="L798"/>
      <c r="M798"/>
      <c r="N798" s="29">
        <f t="shared" si="33"/>
        <v>0</v>
      </c>
      <c r="O798" s="28">
        <f t="shared" si="32"/>
        <v>0</v>
      </c>
    </row>
    <row r="799" spans="7:15" x14ac:dyDescent="0.25">
      <c r="G799"/>
      <c r="H799"/>
      <c r="I799"/>
      <c r="J799"/>
      <c r="K799"/>
      <c r="L799"/>
      <c r="M799"/>
      <c r="N799" s="29">
        <f t="shared" si="33"/>
        <v>0</v>
      </c>
      <c r="O799" s="28">
        <f t="shared" si="32"/>
        <v>0</v>
      </c>
    </row>
    <row r="800" spans="7:15" x14ac:dyDescent="0.25">
      <c r="G800"/>
      <c r="H800"/>
      <c r="I800"/>
      <c r="J800"/>
      <c r="K800"/>
      <c r="L800"/>
      <c r="M800"/>
      <c r="N800" s="29">
        <f t="shared" si="33"/>
        <v>0</v>
      </c>
      <c r="O800" s="28">
        <f t="shared" si="32"/>
        <v>0</v>
      </c>
    </row>
    <row r="801" spans="7:15" x14ac:dyDescent="0.25">
      <c r="G801"/>
      <c r="H801"/>
      <c r="I801"/>
      <c r="J801"/>
      <c r="K801"/>
      <c r="L801"/>
      <c r="M801"/>
      <c r="N801" s="29">
        <f t="shared" si="33"/>
        <v>0</v>
      </c>
      <c r="O801" s="28">
        <f t="shared" si="32"/>
        <v>0</v>
      </c>
    </row>
    <row r="802" spans="7:15" x14ac:dyDescent="0.25">
      <c r="G802"/>
      <c r="H802"/>
      <c r="I802"/>
      <c r="J802"/>
      <c r="K802"/>
      <c r="L802"/>
      <c r="M802"/>
      <c r="N802" s="29">
        <f t="shared" si="33"/>
        <v>0</v>
      </c>
      <c r="O802" s="28">
        <f t="shared" ref="O802:O827" si="34">A809</f>
        <v>0</v>
      </c>
    </row>
    <row r="803" spans="7:15" x14ac:dyDescent="0.25">
      <c r="G803"/>
      <c r="H803"/>
      <c r="I803"/>
      <c r="J803"/>
      <c r="K803"/>
      <c r="L803"/>
      <c r="M803"/>
      <c r="N803" s="29">
        <f t="shared" si="33"/>
        <v>0</v>
      </c>
      <c r="O803" s="28">
        <f t="shared" si="34"/>
        <v>0</v>
      </c>
    </row>
    <row r="804" spans="7:15" x14ac:dyDescent="0.25">
      <c r="G804"/>
      <c r="H804"/>
      <c r="I804"/>
      <c r="J804"/>
      <c r="K804"/>
      <c r="L804"/>
      <c r="M804"/>
      <c r="N804" s="29">
        <f t="shared" si="33"/>
        <v>0</v>
      </c>
      <c r="O804" s="28">
        <f t="shared" si="34"/>
        <v>0</v>
      </c>
    </row>
    <row r="805" spans="7:15" x14ac:dyDescent="0.25">
      <c r="G805"/>
      <c r="H805"/>
      <c r="I805"/>
      <c r="J805"/>
      <c r="K805"/>
      <c r="L805"/>
      <c r="M805"/>
      <c r="N805" s="29">
        <f t="shared" si="33"/>
        <v>0</v>
      </c>
      <c r="O805" s="28">
        <f t="shared" si="34"/>
        <v>0</v>
      </c>
    </row>
    <row r="806" spans="7:15" x14ac:dyDescent="0.25">
      <c r="G806"/>
      <c r="H806"/>
      <c r="I806"/>
      <c r="J806"/>
      <c r="K806"/>
      <c r="L806"/>
      <c r="M806"/>
      <c r="N806" s="29">
        <f t="shared" si="33"/>
        <v>0</v>
      </c>
      <c r="O806" s="28">
        <f t="shared" si="34"/>
        <v>0</v>
      </c>
    </row>
    <row r="807" spans="7:15" x14ac:dyDescent="0.25">
      <c r="G807"/>
      <c r="H807"/>
      <c r="I807"/>
      <c r="J807"/>
      <c r="K807"/>
      <c r="L807"/>
      <c r="M807"/>
      <c r="N807" s="29">
        <f t="shared" si="33"/>
        <v>0</v>
      </c>
      <c r="O807" s="28">
        <f t="shared" si="34"/>
        <v>0</v>
      </c>
    </row>
    <row r="808" spans="7:15" x14ac:dyDescent="0.25">
      <c r="G808"/>
      <c r="H808"/>
      <c r="I808"/>
      <c r="J808"/>
      <c r="K808"/>
      <c r="L808"/>
      <c r="M808"/>
      <c r="N808" s="29">
        <f t="shared" si="33"/>
        <v>0</v>
      </c>
      <c r="O808" s="28">
        <f t="shared" si="34"/>
        <v>0</v>
      </c>
    </row>
    <row r="809" spans="7:15" x14ac:dyDescent="0.25">
      <c r="G809"/>
      <c r="H809"/>
      <c r="I809"/>
      <c r="J809"/>
      <c r="K809"/>
      <c r="L809"/>
      <c r="M809"/>
      <c r="N809" s="29">
        <f t="shared" si="33"/>
        <v>0</v>
      </c>
      <c r="O809" s="28">
        <f t="shared" si="34"/>
        <v>0</v>
      </c>
    </row>
    <row r="810" spans="7:15" x14ac:dyDescent="0.25">
      <c r="G810"/>
      <c r="H810"/>
      <c r="I810"/>
      <c r="J810"/>
      <c r="K810"/>
      <c r="L810"/>
      <c r="M810"/>
      <c r="N810" s="29">
        <f t="shared" si="33"/>
        <v>0</v>
      </c>
      <c r="O810" s="28">
        <f t="shared" si="34"/>
        <v>0</v>
      </c>
    </row>
    <row r="811" spans="7:15" x14ac:dyDescent="0.25">
      <c r="G811"/>
      <c r="H811"/>
      <c r="I811"/>
      <c r="J811"/>
      <c r="K811"/>
      <c r="L811"/>
      <c r="M811"/>
      <c r="N811" s="29">
        <f t="shared" si="33"/>
        <v>0</v>
      </c>
      <c r="O811" s="28">
        <f t="shared" si="34"/>
        <v>0</v>
      </c>
    </row>
    <row r="812" spans="7:15" x14ac:dyDescent="0.25">
      <c r="G812"/>
      <c r="H812"/>
      <c r="I812"/>
      <c r="J812"/>
      <c r="K812"/>
      <c r="L812"/>
      <c r="M812"/>
      <c r="N812" s="29">
        <f t="shared" si="33"/>
        <v>0</v>
      </c>
      <c r="O812" s="28">
        <f t="shared" si="34"/>
        <v>0</v>
      </c>
    </row>
    <row r="813" spans="7:15" x14ac:dyDescent="0.25">
      <c r="G813"/>
      <c r="H813"/>
      <c r="I813"/>
      <c r="J813"/>
      <c r="K813"/>
      <c r="L813"/>
      <c r="M813"/>
      <c r="N813" s="29">
        <f t="shared" ref="N813:N827" si="35">COUNTIF(A$45:A$999894,"&lt;"&amp;A820)</f>
        <v>0</v>
      </c>
      <c r="O813" s="28">
        <f t="shared" si="34"/>
        <v>0</v>
      </c>
    </row>
    <row r="814" spans="7:15" x14ac:dyDescent="0.25">
      <c r="G814"/>
      <c r="H814"/>
      <c r="I814"/>
      <c r="J814"/>
      <c r="K814"/>
      <c r="L814"/>
      <c r="M814"/>
      <c r="N814" s="29">
        <f t="shared" si="35"/>
        <v>0</v>
      </c>
      <c r="O814" s="28">
        <f t="shared" si="34"/>
        <v>0</v>
      </c>
    </row>
    <row r="815" spans="7:15" x14ac:dyDescent="0.25">
      <c r="G815"/>
      <c r="H815"/>
      <c r="I815"/>
      <c r="J815"/>
      <c r="K815"/>
      <c r="L815"/>
      <c r="M815"/>
      <c r="N815" s="29">
        <f t="shared" si="35"/>
        <v>0</v>
      </c>
      <c r="O815" s="28">
        <f t="shared" si="34"/>
        <v>0</v>
      </c>
    </row>
    <row r="816" spans="7:15" x14ac:dyDescent="0.25">
      <c r="G816"/>
      <c r="H816"/>
      <c r="I816"/>
      <c r="J816"/>
      <c r="K816"/>
      <c r="L816"/>
      <c r="M816"/>
      <c r="N816" s="29">
        <f t="shared" si="35"/>
        <v>0</v>
      </c>
      <c r="O816" s="28">
        <f t="shared" si="34"/>
        <v>0</v>
      </c>
    </row>
    <row r="817" spans="7:15" x14ac:dyDescent="0.25">
      <c r="G817"/>
      <c r="H817"/>
      <c r="I817"/>
      <c r="J817"/>
      <c r="K817"/>
      <c r="L817"/>
      <c r="M817"/>
      <c r="N817" s="29">
        <f t="shared" si="35"/>
        <v>0</v>
      </c>
      <c r="O817" s="28">
        <f t="shared" si="34"/>
        <v>0</v>
      </c>
    </row>
    <row r="818" spans="7:15" x14ac:dyDescent="0.25">
      <c r="G818"/>
      <c r="H818"/>
      <c r="I818"/>
      <c r="J818"/>
      <c r="K818"/>
      <c r="L818"/>
      <c r="M818"/>
      <c r="N818" s="29">
        <f t="shared" si="35"/>
        <v>0</v>
      </c>
      <c r="O818" s="28">
        <f t="shared" si="34"/>
        <v>0</v>
      </c>
    </row>
    <row r="819" spans="7:15" x14ac:dyDescent="0.25">
      <c r="G819"/>
      <c r="H819"/>
      <c r="I819"/>
      <c r="J819"/>
      <c r="K819"/>
      <c r="L819"/>
      <c r="M819"/>
      <c r="N819" s="29">
        <f t="shared" si="35"/>
        <v>0</v>
      </c>
      <c r="O819" s="28">
        <f t="shared" si="34"/>
        <v>0</v>
      </c>
    </row>
    <row r="820" spans="7:15" x14ac:dyDescent="0.25">
      <c r="G820"/>
      <c r="H820"/>
      <c r="I820"/>
      <c r="J820"/>
      <c r="K820"/>
      <c r="L820"/>
      <c r="M820"/>
      <c r="N820" s="29">
        <f t="shared" si="35"/>
        <v>0</v>
      </c>
      <c r="O820" s="28">
        <f t="shared" si="34"/>
        <v>0</v>
      </c>
    </row>
    <row r="821" spans="7:15" x14ac:dyDescent="0.25">
      <c r="G821"/>
      <c r="H821"/>
      <c r="I821"/>
      <c r="J821"/>
      <c r="K821"/>
      <c r="L821"/>
      <c r="M821"/>
      <c r="N821" s="29">
        <f t="shared" si="35"/>
        <v>0</v>
      </c>
      <c r="O821" s="28">
        <f t="shared" si="34"/>
        <v>0</v>
      </c>
    </row>
    <row r="822" spans="7:15" x14ac:dyDescent="0.25">
      <c r="G822"/>
      <c r="H822"/>
      <c r="I822"/>
      <c r="J822"/>
      <c r="K822"/>
      <c r="L822"/>
      <c r="M822"/>
      <c r="N822" s="29">
        <f t="shared" si="35"/>
        <v>0</v>
      </c>
      <c r="O822" s="28">
        <f t="shared" si="34"/>
        <v>0</v>
      </c>
    </row>
    <row r="823" spans="7:15" x14ac:dyDescent="0.25">
      <c r="G823"/>
      <c r="H823"/>
      <c r="I823"/>
      <c r="J823"/>
      <c r="K823"/>
      <c r="L823"/>
      <c r="M823"/>
      <c r="N823" s="29">
        <f t="shared" si="35"/>
        <v>0</v>
      </c>
      <c r="O823" s="28">
        <f t="shared" si="34"/>
        <v>0</v>
      </c>
    </row>
    <row r="824" spans="7:15" x14ac:dyDescent="0.25">
      <c r="G824"/>
      <c r="H824"/>
      <c r="I824"/>
      <c r="J824"/>
      <c r="K824"/>
      <c r="L824"/>
      <c r="M824"/>
      <c r="N824" s="29">
        <f t="shared" si="35"/>
        <v>0</v>
      </c>
      <c r="O824" s="28">
        <f t="shared" si="34"/>
        <v>0</v>
      </c>
    </row>
    <row r="825" spans="7:15" x14ac:dyDescent="0.25">
      <c r="G825"/>
      <c r="H825"/>
      <c r="I825"/>
      <c r="J825"/>
      <c r="K825"/>
      <c r="L825"/>
      <c r="M825"/>
      <c r="N825" s="29">
        <f t="shared" si="35"/>
        <v>0</v>
      </c>
      <c r="O825" s="28">
        <f t="shared" si="34"/>
        <v>0</v>
      </c>
    </row>
    <row r="826" spans="7:15" x14ac:dyDescent="0.25">
      <c r="G826"/>
      <c r="H826"/>
      <c r="I826"/>
      <c r="J826"/>
      <c r="K826"/>
      <c r="L826"/>
      <c r="M826"/>
      <c r="N826" s="29">
        <f t="shared" si="35"/>
        <v>0</v>
      </c>
      <c r="O826" s="28">
        <f t="shared" si="34"/>
        <v>0</v>
      </c>
    </row>
    <row r="827" spans="7:15" x14ac:dyDescent="0.25">
      <c r="G827"/>
      <c r="H827"/>
      <c r="I827"/>
      <c r="J827"/>
      <c r="K827"/>
      <c r="L827"/>
      <c r="M827"/>
      <c r="N827" s="29">
        <f t="shared" si="35"/>
        <v>0</v>
      </c>
      <c r="O827" s="28">
        <f t="shared" si="34"/>
        <v>0</v>
      </c>
    </row>
  </sheetData>
  <sheetProtection sheet="1" objects="1" scenarios="1"/>
  <mergeCells count="20">
    <mergeCell ref="B2:G2"/>
    <mergeCell ref="J2:O2"/>
    <mergeCell ref="A3:J3"/>
    <mergeCell ref="A24:J24"/>
    <mergeCell ref="A13:J13"/>
    <mergeCell ref="B14:G14"/>
    <mergeCell ref="J14:O14"/>
    <mergeCell ref="A15:J15"/>
    <mergeCell ref="B25:G25"/>
    <mergeCell ref="J25:O25"/>
    <mergeCell ref="A26:J26"/>
    <mergeCell ref="A31:J31"/>
    <mergeCell ref="B32:G32"/>
    <mergeCell ref="J32:O32"/>
    <mergeCell ref="A43:J43"/>
    <mergeCell ref="A33:J33"/>
    <mergeCell ref="A38:J38"/>
    <mergeCell ref="B39:G39"/>
    <mergeCell ref="J39:O39"/>
    <mergeCell ref="A40:J40"/>
  </mergeCells>
  <conditionalFormatting sqref="A1 A45:A1048576 A41 A4:A12 A34:A36 A28:A29">
    <cfRule type="expression" dxfId="18" priority="1136">
      <formula>COUNTIF(A:A,A1)&gt;1</formula>
    </cfRule>
  </conditionalFormatting>
  <conditionalFormatting sqref="A1:K1 A45:K46">
    <cfRule type="expression" priority="1134">
      <formula>estformule(A1)</formula>
    </cfRule>
  </conditionalFormatting>
  <conditionalFormatting sqref="H2:I2">
    <cfRule type="expression" priority="791">
      <formula>estformule(H2)</formula>
    </cfRule>
  </conditionalFormatting>
  <conditionalFormatting sqref="K44">
    <cfRule type="expression" priority="790">
      <formula>estformule(K44)</formula>
    </cfRule>
  </conditionalFormatting>
  <conditionalFormatting sqref="A2:B2 A3">
    <cfRule type="expression" priority="789">
      <formula>estformule(A2)</formula>
    </cfRule>
  </conditionalFormatting>
  <conditionalFormatting sqref="A44">
    <cfRule type="expression" priority="787">
      <formula>estformule(A44)</formula>
    </cfRule>
  </conditionalFormatting>
  <conditionalFormatting sqref="J2">
    <cfRule type="expression" priority="362">
      <formula>estformule(J2)</formula>
    </cfRule>
  </conditionalFormatting>
  <conditionalFormatting sqref="A4:K4 I8:I9">
    <cfRule type="expression" priority="278">
      <formula>estformule(A4)</formula>
    </cfRule>
  </conditionalFormatting>
  <conditionalFormatting sqref="A8:H8 J8:K8">
    <cfRule type="expression" priority="250">
      <formula>estformule(A8)</formula>
    </cfRule>
  </conditionalFormatting>
  <conditionalFormatting sqref="A9:H9 J9">
    <cfRule type="expression" priority="237">
      <formula>estformule(A9)</formula>
    </cfRule>
  </conditionalFormatting>
  <conditionalFormatting sqref="K9">
    <cfRule type="expression" priority="236">
      <formula>estformule(K9)</formula>
    </cfRule>
  </conditionalFormatting>
  <conditionalFormatting sqref="A12:J12">
    <cfRule type="expression" priority="225">
      <formula>estformule(A12)</formula>
    </cfRule>
  </conditionalFormatting>
  <conditionalFormatting sqref="K12">
    <cfRule type="expression" priority="224">
      <formula>estformule(K12)</formula>
    </cfRule>
  </conditionalFormatting>
  <conditionalFormatting sqref="K13 A13">
    <cfRule type="expression" priority="129">
      <formula>estformule(#REF!)</formula>
    </cfRule>
  </conditionalFormatting>
  <conditionalFormatting sqref="A14:B14 A15 H14:J14">
    <cfRule type="expression" priority="78">
      <formula>estformule(A14)</formula>
    </cfRule>
  </conditionalFormatting>
  <conditionalFormatting sqref="K24 A24">
    <cfRule type="expression" priority="79">
      <formula>estformule(#REF!)</formula>
    </cfRule>
  </conditionalFormatting>
  <conditionalFormatting sqref="A23:K23">
    <cfRule type="expression" priority="80">
      <formula>estformule(#REF!)</formula>
    </cfRule>
  </conditionalFormatting>
  <conditionalFormatting sqref="A16:A23">
    <cfRule type="expression" dxfId="17" priority="81">
      <formula>COUNTIF(A:A,#REF!)&gt;1</formula>
    </cfRule>
  </conditionalFormatting>
  <conditionalFormatting sqref="I7">
    <cfRule type="expression" priority="65">
      <formula>estformule(I7)</formula>
    </cfRule>
  </conditionalFormatting>
  <conditionalFormatting sqref="A7 J7:K7 C7:H7">
    <cfRule type="expression" priority="64">
      <formula>estformule(A7)</formula>
    </cfRule>
  </conditionalFormatting>
  <conditionalFormatting sqref="I6">
    <cfRule type="expression" priority="59">
      <formula>estformule(I6)</formula>
    </cfRule>
  </conditionalFormatting>
  <conditionalFormatting sqref="A6:H6 J6:K6 B7">
    <cfRule type="expression" priority="58">
      <formula>estformule(A6)</formula>
    </cfRule>
  </conditionalFormatting>
  <conditionalFormatting sqref="I5">
    <cfRule type="expression" priority="56">
      <formula>estformule(I5)</formula>
    </cfRule>
  </conditionalFormatting>
  <conditionalFormatting sqref="A5:H5 J5:K5">
    <cfRule type="expression" priority="55">
      <formula>estformule(A5)</formula>
    </cfRule>
  </conditionalFormatting>
  <conditionalFormatting sqref="A19:K19">
    <cfRule type="expression" priority="45">
      <formula>estformule(#REF!)</formula>
    </cfRule>
  </conditionalFormatting>
  <conditionalFormatting sqref="A18:K18">
    <cfRule type="expression" priority="43">
      <formula>estformule(#REF!)</formula>
    </cfRule>
  </conditionalFormatting>
  <conditionalFormatting sqref="A17:K17">
    <cfRule type="expression" priority="41">
      <formula>estformule(#REF!)</formula>
    </cfRule>
  </conditionalFormatting>
  <conditionalFormatting sqref="A16:K16">
    <cfRule type="expression" priority="39">
      <formula>estformule(#REF!)</formula>
    </cfRule>
  </conditionalFormatting>
  <conditionalFormatting sqref="A29:K29 A25:B25 A26 H25:J25">
    <cfRule type="expression" priority="35">
      <formula>estformule(A25)</formula>
    </cfRule>
  </conditionalFormatting>
  <conditionalFormatting sqref="K31 A31">
    <cfRule type="expression" priority="36">
      <formula>estformule(#REF!)</formula>
    </cfRule>
  </conditionalFormatting>
  <conditionalFormatting sqref="A30:K30">
    <cfRule type="expression" priority="37">
      <formula>estformule(#REF!)</formula>
    </cfRule>
  </conditionalFormatting>
  <conditionalFormatting sqref="A30 A37 A42">
    <cfRule type="expression" dxfId="16" priority="38">
      <formula>COUNTIF(A:A,#REF!)&gt;1</formula>
    </cfRule>
  </conditionalFormatting>
  <conditionalFormatting sqref="A36:K36 A32:B32 A33 H32:J32">
    <cfRule type="expression" priority="30">
      <formula>estformule(A32)</formula>
    </cfRule>
  </conditionalFormatting>
  <conditionalFormatting sqref="K38 A38">
    <cfRule type="expression" priority="31">
      <formula>estformule(#REF!)</formula>
    </cfRule>
  </conditionalFormatting>
  <conditionalFormatting sqref="A37:K37">
    <cfRule type="expression" priority="32">
      <formula>estformule(#REF!)</formula>
    </cfRule>
  </conditionalFormatting>
  <conditionalFormatting sqref="A41:K41 A39:B39 A40 H39:J39">
    <cfRule type="expression" priority="25">
      <formula>estformule(A39)</formula>
    </cfRule>
  </conditionalFormatting>
  <conditionalFormatting sqref="K43 A43">
    <cfRule type="expression" priority="26">
      <formula>estformule(#REF!)</formula>
    </cfRule>
  </conditionalFormatting>
  <conditionalFormatting sqref="A42:K42">
    <cfRule type="expression" priority="27">
      <formula>estformule(#REF!)</formula>
    </cfRule>
  </conditionalFormatting>
  <conditionalFormatting sqref="A11:J11">
    <cfRule type="expression" priority="22">
      <formula>estformule(A11)</formula>
    </cfRule>
  </conditionalFormatting>
  <conditionalFormatting sqref="K11">
    <cfRule type="expression" priority="21">
      <formula>estformule(K11)</formula>
    </cfRule>
  </conditionalFormatting>
  <conditionalFormatting sqref="A10:J10">
    <cfRule type="expression" priority="19">
      <formula>estformule(A10)</formula>
    </cfRule>
  </conditionalFormatting>
  <conditionalFormatting sqref="K10">
    <cfRule type="expression" priority="18">
      <formula>estformule(K10)</formula>
    </cfRule>
  </conditionalFormatting>
  <conditionalFormatting sqref="A22:K22">
    <cfRule type="expression" priority="14">
      <formula>estformule(#REF!)</formula>
    </cfRule>
  </conditionalFormatting>
  <conditionalFormatting sqref="A21 C21:K21">
    <cfRule type="expression" priority="12">
      <formula>estformule(#REF!)</formula>
    </cfRule>
  </conditionalFormatting>
  <conditionalFormatting sqref="A20:K20">
    <cfRule type="expression" priority="10">
      <formula>estformule(#REF!)</formula>
    </cfRule>
  </conditionalFormatting>
  <conditionalFormatting sqref="B21">
    <cfRule type="expression" priority="9">
      <formula>estformule(#REF!)</formula>
    </cfRule>
  </conditionalFormatting>
  <conditionalFormatting sqref="A35:K35">
    <cfRule type="expression" priority="7">
      <formula>estformule(A35)</formula>
    </cfRule>
  </conditionalFormatting>
  <conditionalFormatting sqref="A34:K34">
    <cfRule type="expression" priority="5">
      <formula>estformule(A34)</formula>
    </cfRule>
  </conditionalFormatting>
  <conditionalFormatting sqref="A28:K28">
    <cfRule type="expression" priority="3">
      <formula>estformule(A28)</formula>
    </cfRule>
  </conditionalFormatting>
  <conditionalFormatting sqref="A27">
    <cfRule type="expression" dxfId="15" priority="2">
      <formula>COUNTIF(A:A,A27)&gt;1</formula>
    </cfRule>
  </conditionalFormatting>
  <conditionalFormatting sqref="A27:K27">
    <cfRule type="expression" priority="1">
      <formula>estformule(A27)</formula>
    </cfRule>
  </conditionalFormatting>
  <dataValidations count="1">
    <dataValidation type="list" allowBlank="1" showInputMessage="1" showErrorMessage="1" sqref="B2:G2 B14:G14 B25:G25 B32:G32 B39:G39">
      <formula1>Type_bordereau</formula1>
    </dataValidation>
  </dataValidations>
  <pageMargins left="0.7" right="0.7" top="0.75" bottom="0.75" header="0.3" footer="0.3"/>
  <pageSetup scale="96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18" r:id="rId4" name="Button 10">
              <controlPr defaultSize="0" print="0" autoFill="0" autoPict="0" macro="[0]!ThisWorkbook.insererligne">
                <anchor moveWithCells="1" sizeWithCells="1">
                  <from>
                    <xdr:col>15</xdr:col>
                    <xdr:colOff>123825</xdr:colOff>
                    <xdr:row>0</xdr:row>
                    <xdr:rowOff>57150</xdr:rowOff>
                  </from>
                  <to>
                    <xdr:col>17</xdr:col>
                    <xdr:colOff>104775</xdr:colOff>
                    <xdr:row>0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9" r:id="rId5" name="Button 11">
              <controlPr defaultSize="0" print="0" autoFill="0" autoPict="0" macro="[0]!ThisWorkbook.supprimerligne">
                <anchor moveWithCells="1" sizeWithCells="1">
                  <from>
                    <xdr:col>18</xdr:col>
                    <xdr:colOff>85725</xdr:colOff>
                    <xdr:row>0</xdr:row>
                    <xdr:rowOff>47625</xdr:rowOff>
                  </from>
                  <to>
                    <xdr:col>19</xdr:col>
                    <xdr:colOff>76200</xdr:colOff>
                    <xdr:row>0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96" r:id="rId6" name="Button 88">
              <controlPr defaultSize="0" print="0" autoFill="0" autoPict="0" macro="[0]!ThisWorkbook.inserer_bordereau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21</xdr:col>
                    <xdr:colOff>333375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8"/>
  </sheetPr>
  <dimension ref="A1:K24"/>
  <sheetViews>
    <sheetView showZeros="0" tabSelected="1" view="pageBreakPreview" zoomScale="80" zoomScaleNormal="100" zoomScaleSheetLayoutView="80" workbookViewId="0">
      <pane ySplit="1" topLeftCell="A2" activePane="bottomLeft" state="frozen"/>
      <selection activeCell="G39" activeCellId="1" sqref="J11 G39"/>
      <selection pane="bottomLeft" activeCell="H31" sqref="H31"/>
    </sheetView>
  </sheetViews>
  <sheetFormatPr baseColWidth="10" defaultRowHeight="15" x14ac:dyDescent="0.25"/>
  <cols>
    <col min="1" max="1" width="10.85546875" customWidth="1"/>
    <col min="2" max="2" width="75.5703125" customWidth="1"/>
    <col min="3" max="3" width="12.140625" customWidth="1"/>
    <col min="4" max="4" width="11.42578125" customWidth="1"/>
    <col min="5" max="5" width="24.5703125" customWidth="1"/>
    <col min="6" max="6" width="15.42578125" customWidth="1"/>
    <col min="7" max="7" width="25.7109375" customWidth="1"/>
    <col min="8" max="8" width="8.85546875" customWidth="1"/>
    <col min="9" max="9" width="16.28515625" customWidth="1"/>
    <col min="10" max="10" width="10.42578125" customWidth="1"/>
    <col min="11" max="11" width="13.140625" customWidth="1"/>
    <col min="12" max="12" width="11" customWidth="1"/>
    <col min="13" max="13" width="7.85546875" customWidth="1"/>
    <col min="14" max="14" width="3" customWidth="1"/>
    <col min="15" max="15" width="17.85546875" customWidth="1"/>
  </cols>
  <sheetData>
    <row r="1" spans="1:11" ht="73.5" customHeight="1" thickBot="1" x14ac:dyDescent="0.3">
      <c r="A1" s="22"/>
      <c r="B1" s="23" t="s">
        <v>0</v>
      </c>
      <c r="C1" s="23" t="s">
        <v>3</v>
      </c>
      <c r="D1" s="23" t="s">
        <v>1</v>
      </c>
      <c r="E1" s="23" t="s">
        <v>10</v>
      </c>
      <c r="F1" s="23" t="s">
        <v>8</v>
      </c>
      <c r="G1" s="23" t="s">
        <v>9</v>
      </c>
      <c r="H1" s="23" t="s">
        <v>21</v>
      </c>
      <c r="I1" s="23" t="s">
        <v>4</v>
      </c>
      <c r="J1" s="23" t="s">
        <v>7</v>
      </c>
      <c r="K1" s="24" t="s">
        <v>5</v>
      </c>
    </row>
    <row r="2" spans="1:11" s="14" customFormat="1" ht="15.75" hidden="1" thickTop="1" x14ac:dyDescent="0.25">
      <c r="A2" s="52"/>
      <c r="B2" s="36" t="str">
        <f>IFERROR(VLOOKUP(A2,'Bordereau Sommaire'!A:D,2,FALSE),"")</f>
        <v/>
      </c>
      <c r="C2" s="36" t="str">
        <f>IFERROR(VLOOKUP(A2,'Bordereau Sommaire'!A:D,3,FALSE),"")</f>
        <v/>
      </c>
      <c r="D2" s="36" t="str">
        <f>IFERROR(VLOOKUP(A2,'Bordereau Sommaire'!A:D,4,FALSE),"")</f>
        <v/>
      </c>
      <c r="E2" s="37"/>
      <c r="F2" s="38" t="str">
        <f ca="1">IFERROR(K2/J2,"")</f>
        <v/>
      </c>
      <c r="G2" s="39" t="str">
        <f>IFERROR(C2/J2,"")</f>
        <v/>
      </c>
      <c r="H2" s="36" t="str">
        <f t="shared" ref="H2:H8" si="0">D2</f>
        <v/>
      </c>
      <c r="I2" s="38" t="str">
        <f ca="1">IFERROR(K2/C2,"")</f>
        <v/>
      </c>
      <c r="J2" s="40">
        <f>IFERROR(SUM(J3:J6),"")</f>
        <v>0</v>
      </c>
      <c r="K2" s="41">
        <f ca="1">IFERROR(SUMIF(A2:A6,"",K2:K6),"")</f>
        <v>0</v>
      </c>
    </row>
    <row r="3" spans="1:11" s="14" customFormat="1" hidden="1" x14ac:dyDescent="0.25">
      <c r="A3" s="53"/>
      <c r="B3" s="42"/>
      <c r="C3" s="42"/>
      <c r="D3" s="42"/>
      <c r="E3" s="32"/>
      <c r="F3" s="44" t="str">
        <f>IFERROR(VLOOKUP(E3,#REF!,10,FALSE),"")</f>
        <v/>
      </c>
      <c r="G3" s="42"/>
      <c r="H3" s="45">
        <f t="shared" si="0"/>
        <v>0</v>
      </c>
      <c r="I3" s="44" t="str">
        <f>IFERROR(F3/G3,"")</f>
        <v/>
      </c>
      <c r="J3" s="46" t="str">
        <f>IFERROR(C3/G3,"")</f>
        <v/>
      </c>
      <c r="K3" s="47" t="str">
        <f>IFERROR(I3*C3,"")</f>
        <v/>
      </c>
    </row>
    <row r="4" spans="1:11" s="14" customFormat="1" hidden="1" x14ac:dyDescent="0.25">
      <c r="A4" s="53"/>
      <c r="B4" s="42"/>
      <c r="C4" s="42"/>
      <c r="D4" s="42"/>
      <c r="E4" s="32"/>
      <c r="F4" s="75" t="str">
        <f>IFERROR(VLOOKUP(E4,#REF!,10,FALSE),"")</f>
        <v/>
      </c>
      <c r="G4" s="42"/>
      <c r="H4" s="45">
        <f t="shared" si="0"/>
        <v>0</v>
      </c>
      <c r="I4" s="44" t="str">
        <f>IFERROR(F4/G4,"")</f>
        <v/>
      </c>
      <c r="J4" s="46" t="str">
        <f>IFERROR(C4/G4,"")</f>
        <v/>
      </c>
      <c r="K4" s="47" t="str">
        <f>IFERROR(I4*C4,"")</f>
        <v/>
      </c>
    </row>
    <row r="5" spans="1:11" s="14" customFormat="1" hidden="1" x14ac:dyDescent="0.25">
      <c r="A5" s="53"/>
      <c r="B5" s="48"/>
      <c r="C5" s="48"/>
      <c r="D5" s="48"/>
      <c r="E5" s="32"/>
      <c r="F5" s="75" t="str">
        <f>IFERROR(VLOOKUP(E5,#REF!,10,FALSE),"")</f>
        <v/>
      </c>
      <c r="G5" s="49"/>
      <c r="H5" s="45">
        <f t="shared" si="0"/>
        <v>0</v>
      </c>
      <c r="I5" s="44" t="str">
        <f>IFERROR(F5/G5,"")</f>
        <v/>
      </c>
      <c r="J5" s="46" t="str">
        <f>IFERROR(C5/G5,"")</f>
        <v/>
      </c>
      <c r="K5" s="47" t="str">
        <f>IFERROR(I5*C5,"")</f>
        <v/>
      </c>
    </row>
    <row r="6" spans="1:11" s="14" customFormat="1" ht="15.75" hidden="1" thickBot="1" x14ac:dyDescent="0.3">
      <c r="A6" s="53"/>
      <c r="B6" s="30"/>
      <c r="C6" s="30"/>
      <c r="D6" s="30"/>
      <c r="E6" s="32"/>
      <c r="F6" s="75" t="str">
        <f>IFERROR(VLOOKUP(E6,#REF!,10,FALSE),"")</f>
        <v/>
      </c>
      <c r="G6" s="31"/>
      <c r="H6" s="26">
        <f t="shared" si="0"/>
        <v>0</v>
      </c>
      <c r="I6" s="25" t="str">
        <f>IFERROR(F6/G6,"")</f>
        <v/>
      </c>
      <c r="J6" s="50" t="str">
        <f>IFERROR(C6/G6,"")</f>
        <v/>
      </c>
      <c r="K6" s="51" t="str">
        <f>IFERROR(I6*C6,"")</f>
        <v/>
      </c>
    </row>
    <row r="7" spans="1:11" ht="15.75" thickTop="1" x14ac:dyDescent="0.25">
      <c r="A7" s="52" t="s">
        <v>29</v>
      </c>
      <c r="B7" s="36" t="str">
        <f>IFERROR(VLOOKUP(A7,'Bordereau Sommaire'!A:D,2,FALSE),"")</f>
        <v/>
      </c>
      <c r="C7" s="36" t="str">
        <f>IFERROR(VLOOKUP(A7,'Bordereau Sommaire'!A:D,3,FALSE),"")</f>
        <v/>
      </c>
      <c r="D7" s="36" t="str">
        <f>IFERROR(VLOOKUP(A7,'Bordereau Sommaire'!A:D,4,FALSE),"")</f>
        <v/>
      </c>
      <c r="E7" s="37"/>
      <c r="F7" s="38" t="str">
        <f>IFERROR(K7/J7,"")</f>
        <v/>
      </c>
      <c r="G7" s="39" t="str">
        <f>IFERROR(C7/J7,"")</f>
        <v/>
      </c>
      <c r="H7" s="36" t="str">
        <f t="shared" si="0"/>
        <v/>
      </c>
      <c r="I7" s="38" t="str">
        <f>IFERROR(K7/C7,"")</f>
        <v/>
      </c>
      <c r="J7" s="76">
        <f>IFERROR(SUM(J8:J9),"")</f>
        <v>0</v>
      </c>
      <c r="K7" s="41">
        <f>IFERROR(SUMIF(A7:A9,"",K7:K9),"")</f>
        <v>0</v>
      </c>
    </row>
    <row r="8" spans="1:11" s="85" customFormat="1" x14ac:dyDescent="0.25">
      <c r="A8" s="81"/>
      <c r="B8" s="83"/>
      <c r="C8" s="74"/>
      <c r="D8" s="74"/>
      <c r="E8" s="123"/>
      <c r="F8" s="124" t="str">
        <f>IFERROR(VLOOKUP(E8,#REF!,10,FALSE),"")</f>
        <v/>
      </c>
      <c r="G8" s="83"/>
      <c r="H8" s="78">
        <f t="shared" si="0"/>
        <v>0</v>
      </c>
      <c r="I8" s="124" t="str">
        <f>IFERROR(F8/G8,"")</f>
        <v/>
      </c>
      <c r="J8" s="79" t="str">
        <f>IFERROR(C8/G8,"")</f>
        <v/>
      </c>
      <c r="K8" s="80" t="str">
        <f>IFERROR(I8*C8,"")</f>
        <v/>
      </c>
    </row>
    <row r="9" spans="1:11" ht="15.75" thickBot="1" x14ac:dyDescent="0.3">
      <c r="A9" s="53"/>
      <c r="B9" s="82"/>
      <c r="C9" s="82"/>
      <c r="D9" s="82"/>
      <c r="E9" s="32"/>
      <c r="F9" s="75" t="str">
        <f>IFERROR(VLOOKUP(E9,#REF!,10,FALSE),"")</f>
        <v/>
      </c>
      <c r="G9" s="84"/>
      <c r="H9" s="26">
        <f t="shared" ref="H9:H24" si="1">D9</f>
        <v>0</v>
      </c>
      <c r="I9" s="25" t="str">
        <f>IFERROR(F9/G9,"")</f>
        <v/>
      </c>
      <c r="J9" s="50" t="str">
        <f>IFERROR(C9/G9,"")</f>
        <v/>
      </c>
      <c r="K9" s="51" t="str">
        <f>IFERROR(I9*C9,"")</f>
        <v/>
      </c>
    </row>
    <row r="10" spans="1:11" ht="15.75" thickTop="1" x14ac:dyDescent="0.25">
      <c r="A10" s="52"/>
      <c r="B10" s="36" t="str">
        <f>IFERROR(VLOOKUP(A10,'Bordereau Sommaire'!A:D,2,FALSE),"")</f>
        <v/>
      </c>
      <c r="C10" s="36" t="str">
        <f>IFERROR(VLOOKUP(A10,'Bordereau Sommaire'!A:D,3,FALSE),"")</f>
        <v/>
      </c>
      <c r="D10" s="36" t="str">
        <f>IFERROR(VLOOKUP(A10,'Bordereau Sommaire'!A:D,4,FALSE),"")</f>
        <v/>
      </c>
      <c r="E10" s="37"/>
      <c r="F10" s="38" t="str">
        <f ca="1">IFERROR(K10/J10,"")</f>
        <v/>
      </c>
      <c r="G10" s="39" t="str">
        <f>IFERROR(C10/J10,"")</f>
        <v/>
      </c>
      <c r="H10" s="36" t="str">
        <f t="shared" si="1"/>
        <v/>
      </c>
      <c r="I10" s="38" t="str">
        <f ca="1">IFERROR(K10/C10,"")</f>
        <v/>
      </c>
      <c r="J10" s="76">
        <f>IFERROR(SUM(J11:J14),"")</f>
        <v>0</v>
      </c>
      <c r="K10" s="41">
        <f ca="1">IFERROR(SUMIF(A10:A14,"",K10:K14),"")</f>
        <v>0</v>
      </c>
    </row>
    <row r="11" spans="1:11" x14ac:dyDescent="0.25">
      <c r="A11" s="81"/>
      <c r="B11" s="83"/>
      <c r="C11" s="83"/>
      <c r="D11" s="83"/>
      <c r="E11" s="129"/>
      <c r="F11" s="130" t="str">
        <f>IFERROR(VLOOKUP(E11,#REF!,10,FALSE),"")</f>
        <v/>
      </c>
      <c r="G11" s="83"/>
      <c r="H11" s="78">
        <f t="shared" si="1"/>
        <v>0</v>
      </c>
      <c r="I11" s="130" t="str">
        <f>IFERROR(F11/G11,"")</f>
        <v/>
      </c>
      <c r="J11" s="79" t="str">
        <f>IFERROR(C11/G11,"")</f>
        <v/>
      </c>
      <c r="K11" s="80" t="str">
        <f>IFERROR(I11*C11,"")</f>
        <v/>
      </c>
    </row>
    <row r="12" spans="1:11" x14ac:dyDescent="0.25">
      <c r="A12" s="81"/>
      <c r="B12" s="83" t="s">
        <v>27</v>
      </c>
      <c r="C12" s="83"/>
      <c r="D12" s="83"/>
      <c r="E12" s="129"/>
      <c r="F12" s="130" t="str">
        <f>IFERROR(VLOOKUP(E12,#REF!,10,FALSE),"")</f>
        <v/>
      </c>
      <c r="G12" s="83"/>
      <c r="H12" s="78">
        <f t="shared" si="1"/>
        <v>0</v>
      </c>
      <c r="I12" s="130" t="str">
        <f>IFERROR(F12/G12,"")</f>
        <v/>
      </c>
      <c r="J12" s="79" t="str">
        <f>IFERROR(C12/G12,"")</f>
        <v/>
      </c>
      <c r="K12" s="80" t="str">
        <f>IFERROR(I12*C12,"")</f>
        <v/>
      </c>
    </row>
    <row r="13" spans="1:11" x14ac:dyDescent="0.25">
      <c r="A13" s="81"/>
      <c r="B13" s="48"/>
      <c r="C13" s="48"/>
      <c r="D13" s="48"/>
      <c r="E13" s="129"/>
      <c r="F13" s="130" t="str">
        <f>IFERROR(VLOOKUP(E13,#REF!,10,FALSE),"")</f>
        <v/>
      </c>
      <c r="G13" s="86"/>
      <c r="H13" s="78">
        <f t="shared" si="1"/>
        <v>0</v>
      </c>
      <c r="I13" s="130" t="str">
        <f>IFERROR(F13/G13,"")</f>
        <v/>
      </c>
      <c r="J13" s="79" t="str">
        <f>IFERROR(C13/G13,"")</f>
        <v/>
      </c>
      <c r="K13" s="80" t="str">
        <f>IFERROR(I13*C13,"")</f>
        <v/>
      </c>
    </row>
    <row r="14" spans="1:11" ht="15.75" thickBot="1" x14ac:dyDescent="0.3">
      <c r="A14" s="81"/>
      <c r="B14" s="82"/>
      <c r="C14" s="82"/>
      <c r="D14" s="82"/>
      <c r="E14" s="129"/>
      <c r="F14" s="130" t="str">
        <f>IFERROR(VLOOKUP(E14,#REF!,10,FALSE),"")</f>
        <v/>
      </c>
      <c r="G14" s="84"/>
      <c r="H14" s="26">
        <f t="shared" si="1"/>
        <v>0</v>
      </c>
      <c r="I14" s="131" t="str">
        <f>IFERROR(F14/G14,"")</f>
        <v/>
      </c>
      <c r="J14" s="50" t="str">
        <f>IFERROR(C14/G14,"")</f>
        <v/>
      </c>
      <c r="K14" s="77" t="str">
        <f>IFERROR(I14*C14,"")</f>
        <v/>
      </c>
    </row>
    <row r="15" spans="1:11" ht="15.75" thickTop="1" x14ac:dyDescent="0.25">
      <c r="A15" s="52"/>
      <c r="B15" s="36" t="str">
        <f>IFERROR(VLOOKUP(A15,'Bordereau Sommaire'!A:D,2,FALSE),"")</f>
        <v/>
      </c>
      <c r="C15" s="36" t="str">
        <f>IFERROR(VLOOKUP(A15,'Bordereau Sommaire'!A:D,3,FALSE),"")</f>
        <v/>
      </c>
      <c r="D15" s="36" t="str">
        <f>IFERROR(VLOOKUP(A15,'Bordereau Sommaire'!A:D,4,FALSE),"")</f>
        <v/>
      </c>
      <c r="E15" s="37"/>
      <c r="F15" s="38" t="str">
        <f ca="1">IFERROR(K15/J15,"")</f>
        <v/>
      </c>
      <c r="G15" s="39" t="str">
        <f>IFERROR(C15/J15,"")</f>
        <v/>
      </c>
      <c r="H15" s="36" t="str">
        <f t="shared" si="1"/>
        <v/>
      </c>
      <c r="I15" s="38" t="str">
        <f ca="1">IFERROR(K15/C15,"")</f>
        <v/>
      </c>
      <c r="J15" s="76">
        <f>IFERROR(SUM(J16:J19),"")</f>
        <v>0</v>
      </c>
      <c r="K15" s="41">
        <f ca="1">IFERROR(SUMIF(A15:A19,"",K15:K19),"")</f>
        <v>0</v>
      </c>
    </row>
    <row r="16" spans="1:11" x14ac:dyDescent="0.25">
      <c r="A16" s="81"/>
      <c r="B16" s="83"/>
      <c r="C16" s="83"/>
      <c r="D16" s="83"/>
      <c r="E16" s="129"/>
      <c r="F16" s="130" t="str">
        <f>IFERROR(VLOOKUP(E16,#REF!,10,FALSE),"")</f>
        <v/>
      </c>
      <c r="G16" s="83"/>
      <c r="H16" s="78">
        <f t="shared" si="1"/>
        <v>0</v>
      </c>
      <c r="I16" s="130" t="str">
        <f>IFERROR(F16/G16,"")</f>
        <v/>
      </c>
      <c r="J16" s="79" t="str">
        <f>IFERROR(C16/G16,"")</f>
        <v/>
      </c>
      <c r="K16" s="80" t="str">
        <f>IFERROR(I16*C16,"")</f>
        <v/>
      </c>
    </row>
    <row r="17" spans="1:11" x14ac:dyDescent="0.25">
      <c r="A17" s="81"/>
      <c r="B17" s="83" t="s">
        <v>28</v>
      </c>
      <c r="C17" s="83"/>
      <c r="D17" s="83"/>
      <c r="E17" s="129"/>
      <c r="F17" s="130" t="str">
        <f>IFERROR(VLOOKUP(E17,#REF!,10,FALSE),"")</f>
        <v/>
      </c>
      <c r="G17" s="83" t="s">
        <v>31</v>
      </c>
      <c r="H17" s="78">
        <f t="shared" si="1"/>
        <v>0</v>
      </c>
      <c r="I17" s="130" t="str">
        <f>IFERROR(F17/G17,"")</f>
        <v/>
      </c>
      <c r="J17" s="79" t="str">
        <f>IFERROR(C17/G17,"")</f>
        <v/>
      </c>
      <c r="K17" s="80" t="str">
        <f>IFERROR(I17*C17,"")</f>
        <v/>
      </c>
    </row>
    <row r="18" spans="1:11" x14ac:dyDescent="0.25">
      <c r="A18" s="81"/>
      <c r="B18" s="48"/>
      <c r="C18" s="48"/>
      <c r="D18" s="48" t="s">
        <v>30</v>
      </c>
      <c r="E18" s="129"/>
      <c r="F18" s="130" t="str">
        <f>IFERROR(VLOOKUP(E18,#REF!,10,FALSE),"")</f>
        <v/>
      </c>
      <c r="G18" s="86"/>
      <c r="H18" s="78" t="str">
        <f t="shared" si="1"/>
        <v>ass</v>
      </c>
      <c r="I18" s="130" t="str">
        <f>IFERROR(F18/G18,"")</f>
        <v/>
      </c>
      <c r="J18" s="79" t="str">
        <f>IFERROR(C18/G18,"")</f>
        <v/>
      </c>
      <c r="K18" s="80" t="str">
        <f>IFERROR(I18*C18,"")</f>
        <v/>
      </c>
    </row>
    <row r="19" spans="1:11" ht="15.75" thickBot="1" x14ac:dyDescent="0.3">
      <c r="A19" s="81"/>
      <c r="B19" s="82"/>
      <c r="C19" s="82"/>
      <c r="D19" s="82"/>
      <c r="E19" s="129"/>
      <c r="F19" s="130" t="str">
        <f>IFERROR(VLOOKUP(E19,#REF!,10,FALSE),"")</f>
        <v/>
      </c>
      <c r="G19" s="84"/>
      <c r="H19" s="26">
        <f t="shared" si="1"/>
        <v>0</v>
      </c>
      <c r="I19" s="131" t="str">
        <f>IFERROR(F19/G19,"")</f>
        <v/>
      </c>
      <c r="J19" s="50" t="str">
        <f>IFERROR(C19/G19,"")</f>
        <v/>
      </c>
      <c r="K19" s="77" t="str">
        <f>IFERROR(I19*C19,"")</f>
        <v/>
      </c>
    </row>
    <row r="20" spans="1:11" ht="15.75" thickTop="1" x14ac:dyDescent="0.25">
      <c r="A20" s="52"/>
      <c r="B20" s="36" t="str">
        <f>IFERROR(VLOOKUP(A20,'Bordereau Sommaire'!A:D,2,FALSE),"")</f>
        <v/>
      </c>
      <c r="C20" s="36" t="str">
        <f>IFERROR(VLOOKUP(A20,'Bordereau Sommaire'!A:D,3,FALSE),"")</f>
        <v/>
      </c>
      <c r="D20" s="36" t="str">
        <f>IFERROR(VLOOKUP(A20,'Bordereau Sommaire'!A:D,4,FALSE),"")</f>
        <v/>
      </c>
      <c r="E20" s="37"/>
      <c r="F20" s="38" t="str">
        <f ca="1">IFERROR(K20/J20,"")</f>
        <v/>
      </c>
      <c r="G20" s="39" t="str">
        <f>IFERROR(C20/J20,"")</f>
        <v/>
      </c>
      <c r="H20" s="36" t="str">
        <f t="shared" si="1"/>
        <v/>
      </c>
      <c r="I20" s="38" t="str">
        <f ca="1">IFERROR(K20/C20,"")</f>
        <v/>
      </c>
      <c r="J20" s="76">
        <f>IFERROR(SUM(J21:J24),"")</f>
        <v>0</v>
      </c>
      <c r="K20" s="41">
        <f ca="1">IFERROR(SUMIF(A20:A24,"",K20:K24),"")</f>
        <v>0</v>
      </c>
    </row>
    <row r="21" spans="1:11" x14ac:dyDescent="0.25">
      <c r="A21" s="81"/>
      <c r="B21" s="83"/>
      <c r="C21" s="83"/>
      <c r="D21" s="83"/>
      <c r="E21" s="129"/>
      <c r="F21" s="130" t="str">
        <f>IFERROR(VLOOKUP(E21,#REF!,10,FALSE),"")</f>
        <v/>
      </c>
      <c r="G21" s="83"/>
      <c r="H21" s="78">
        <f t="shared" si="1"/>
        <v>0</v>
      </c>
      <c r="I21" s="130" t="str">
        <f>IFERROR(F21/G21,"")</f>
        <v/>
      </c>
      <c r="J21" s="79" t="str">
        <f>IFERROR(C21/G21,"")</f>
        <v/>
      </c>
      <c r="K21" s="80" t="str">
        <f>IFERROR(I21*C21,"")</f>
        <v/>
      </c>
    </row>
    <row r="22" spans="1:11" x14ac:dyDescent="0.25">
      <c r="A22" s="81"/>
      <c r="B22" s="83"/>
      <c r="C22" s="83"/>
      <c r="D22" s="83"/>
      <c r="E22" s="129"/>
      <c r="F22" s="130" t="str">
        <f>IFERROR(VLOOKUP(E22,#REF!,10,FALSE),"")</f>
        <v/>
      </c>
      <c r="G22" s="83"/>
      <c r="H22" s="78">
        <f t="shared" si="1"/>
        <v>0</v>
      </c>
      <c r="I22" s="130" t="str">
        <f>IFERROR(F22/G22,"")</f>
        <v/>
      </c>
      <c r="J22" s="79" t="str">
        <f>IFERROR(C22/G22,"")</f>
        <v/>
      </c>
      <c r="K22" s="80" t="str">
        <f>IFERROR(I22*C22,"")</f>
        <v/>
      </c>
    </row>
    <row r="23" spans="1:11" x14ac:dyDescent="0.25">
      <c r="A23" s="81"/>
      <c r="B23" s="48"/>
      <c r="C23" s="48"/>
      <c r="D23" s="48"/>
      <c r="E23" s="129"/>
      <c r="F23" s="130" t="str">
        <f>IFERROR(VLOOKUP(E23,#REF!,10,FALSE),"")</f>
        <v/>
      </c>
      <c r="G23" s="86"/>
      <c r="H23" s="78">
        <f t="shared" si="1"/>
        <v>0</v>
      </c>
      <c r="I23" s="130" t="str">
        <f>IFERROR(F23/G23,"")</f>
        <v/>
      </c>
      <c r="J23" s="79" t="str">
        <f>IFERROR(C23/G23,"")</f>
        <v/>
      </c>
      <c r="K23" s="80" t="str">
        <f>IFERROR(I23*C23,"")</f>
        <v/>
      </c>
    </row>
    <row r="24" spans="1:11" x14ac:dyDescent="0.25">
      <c r="A24" s="81"/>
      <c r="B24" s="82"/>
      <c r="C24" s="82"/>
      <c r="D24" s="82"/>
      <c r="E24" s="129"/>
      <c r="F24" s="130" t="str">
        <f>IFERROR(VLOOKUP(E24,#REF!,10,FALSE),"")</f>
        <v/>
      </c>
      <c r="G24" s="84"/>
      <c r="H24" s="26">
        <f t="shared" si="1"/>
        <v>0</v>
      </c>
      <c r="I24" s="131" t="str">
        <f>IFERROR(F24/G24,"")</f>
        <v/>
      </c>
      <c r="J24" s="50" t="str">
        <f>IFERROR(C24/G24,"")</f>
        <v/>
      </c>
      <c r="K24" s="77" t="str">
        <f>IFERROR(I24*C24,"")</f>
        <v/>
      </c>
    </row>
  </sheetData>
  <sheetProtection sheet="1" objects="1" scenarios="1"/>
  <conditionalFormatting sqref="A1:K1 F9">
    <cfRule type="expression" priority="2549">
      <formula>estformule(A1)</formula>
    </cfRule>
  </conditionalFormatting>
  <conditionalFormatting sqref="F2 F9">
    <cfRule type="expression" priority="2453">
      <formula>"si(esterreur(F2);OUI;F2)"</formula>
    </cfRule>
  </conditionalFormatting>
  <conditionalFormatting sqref="A2:K2 A4:D4 G4:K4">
    <cfRule type="expression" priority="2452">
      <formula>estformule(A2)</formula>
    </cfRule>
  </conditionalFormatting>
  <conditionalFormatting sqref="A6:D6 G6:K6">
    <cfRule type="expression" priority="1932">
      <formula>estformule(A6)</formula>
    </cfRule>
  </conditionalFormatting>
  <conditionalFormatting sqref="A5:D5 G5:K5">
    <cfRule type="expression" priority="1817">
      <formula>estformule(A5)</formula>
    </cfRule>
  </conditionalFormatting>
  <conditionalFormatting sqref="E6">
    <cfRule type="expression" priority="1798">
      <formula>estformule(E5)</formula>
    </cfRule>
  </conditionalFormatting>
  <conditionalFormatting sqref="A1:A19 A25:A1048576">
    <cfRule type="expression" dxfId="14" priority="1754">
      <formula>COUNTIF(A:A,A1)&gt;1</formula>
    </cfRule>
  </conditionalFormatting>
  <conditionalFormatting sqref="E4">
    <cfRule type="expression" priority="2771">
      <formula>estformule(E2)</formula>
    </cfRule>
  </conditionalFormatting>
  <conditionalFormatting sqref="F3:F6">
    <cfRule type="expression" priority="1654">
      <formula>"si(esterreur(F2);OUI;F2)"</formula>
    </cfRule>
  </conditionalFormatting>
  <conditionalFormatting sqref="A3:D3 F3:K3 F4:F6">
    <cfRule type="expression" priority="1653">
      <formula>estformule(A3)</formula>
    </cfRule>
  </conditionalFormatting>
  <conditionalFormatting sqref="E3">
    <cfRule type="expression" priority="1655">
      <formula>estformule(E1)</formula>
    </cfRule>
  </conditionalFormatting>
  <conditionalFormatting sqref="E5">
    <cfRule type="expression" priority="2775">
      <formula>estformule(#REF!)</formula>
    </cfRule>
  </conditionalFormatting>
  <conditionalFormatting sqref="F7">
    <cfRule type="expression" priority="1437">
      <formula>"si(esterreur(F2);OUI;F2)"</formula>
    </cfRule>
  </conditionalFormatting>
  <conditionalFormatting sqref="A7:I7 K7">
    <cfRule type="expression" priority="1436">
      <formula>estformule(A7)</formula>
    </cfRule>
  </conditionalFormatting>
  <conditionalFormatting sqref="A9:D9 G9:K9">
    <cfRule type="expression" priority="1434">
      <formula>estformule(A9)</formula>
    </cfRule>
  </conditionalFormatting>
  <conditionalFormatting sqref="E9">
    <cfRule type="expression" priority="1431">
      <formula>estformule(#REF!)</formula>
    </cfRule>
  </conditionalFormatting>
  <conditionalFormatting sqref="J7">
    <cfRule type="expression" priority="1058">
      <formula>estformule(J7)</formula>
    </cfRule>
  </conditionalFormatting>
  <conditionalFormatting sqref="F8">
    <cfRule type="expression" priority="233">
      <formula>estformule(F8)</formula>
    </cfRule>
  </conditionalFormatting>
  <conditionalFormatting sqref="F8">
    <cfRule type="expression" priority="232">
      <formula>"si(esterreur(F2);OUI;F2)"</formula>
    </cfRule>
  </conditionalFormatting>
  <conditionalFormatting sqref="A8:D8 G8:K8">
    <cfRule type="expression" priority="230">
      <formula>estformule(A8)</formula>
    </cfRule>
  </conditionalFormatting>
  <conditionalFormatting sqref="E8">
    <cfRule type="expression" priority="231">
      <formula>estformule(E4)</formula>
    </cfRule>
  </conditionalFormatting>
  <conditionalFormatting sqref="F10">
    <cfRule type="expression" priority="31">
      <formula>"si(esterreur(F2);OUI;F2)"</formula>
    </cfRule>
  </conditionalFormatting>
  <conditionalFormatting sqref="A10:K10 A12:D12 G12:K12">
    <cfRule type="expression" priority="30">
      <formula>estformule(A10)</formula>
    </cfRule>
  </conditionalFormatting>
  <conditionalFormatting sqref="A14:D14 G14:K14">
    <cfRule type="expression" priority="29">
      <formula>estformule(A14)</formula>
    </cfRule>
  </conditionalFormatting>
  <conditionalFormatting sqref="A13:D13 G13:K13">
    <cfRule type="expression" priority="28">
      <formula>estformule(A13)</formula>
    </cfRule>
  </conditionalFormatting>
  <conditionalFormatting sqref="E14">
    <cfRule type="expression" priority="27">
      <formula>estformule(E13)</formula>
    </cfRule>
  </conditionalFormatting>
  <conditionalFormatting sqref="E12">
    <cfRule type="expression" priority="32">
      <formula>estformule(E10)</formula>
    </cfRule>
  </conditionalFormatting>
  <conditionalFormatting sqref="F11:F14">
    <cfRule type="expression" priority="24">
      <formula>"si(esterreur(F2);OUI;F2)"</formula>
    </cfRule>
  </conditionalFormatting>
  <conditionalFormatting sqref="A11:D11 F11:K11 F12:F14">
    <cfRule type="expression" priority="23">
      <formula>estformule(A11)</formula>
    </cfRule>
  </conditionalFormatting>
  <conditionalFormatting sqref="E11">
    <cfRule type="expression" priority="25">
      <formula>estformule(E9)</formula>
    </cfRule>
  </conditionalFormatting>
  <conditionalFormatting sqref="E13">
    <cfRule type="expression" priority="33">
      <formula>estformule(#REF!)</formula>
    </cfRule>
  </conditionalFormatting>
  <conditionalFormatting sqref="F15">
    <cfRule type="expression" priority="20">
      <formula>"si(esterreur(F2);OUI;F2)"</formula>
    </cfRule>
  </conditionalFormatting>
  <conditionalFormatting sqref="A15:K15 A17:D17 G17:K17">
    <cfRule type="expression" priority="19">
      <formula>estformule(A15)</formula>
    </cfRule>
  </conditionalFormatting>
  <conditionalFormatting sqref="A19:D19 G19:K19">
    <cfRule type="expression" priority="18">
      <formula>estformule(A19)</formula>
    </cfRule>
  </conditionalFormatting>
  <conditionalFormatting sqref="A18:D18 G18:K18">
    <cfRule type="expression" priority="17">
      <formula>estformule(A18)</formula>
    </cfRule>
  </conditionalFormatting>
  <conditionalFormatting sqref="E19">
    <cfRule type="expression" priority="16">
      <formula>estformule(E18)</formula>
    </cfRule>
  </conditionalFormatting>
  <conditionalFormatting sqref="E17">
    <cfRule type="expression" priority="21">
      <formula>estformule(E15)</formula>
    </cfRule>
  </conditionalFormatting>
  <conditionalFormatting sqref="F16:F19">
    <cfRule type="expression" priority="13">
      <formula>"si(esterreur(F2);OUI;F2)"</formula>
    </cfRule>
  </conditionalFormatting>
  <conditionalFormatting sqref="A16:D16 F16:K16 F17:F19">
    <cfRule type="expression" priority="12">
      <formula>estformule(A16)</formula>
    </cfRule>
  </conditionalFormatting>
  <conditionalFormatting sqref="E16">
    <cfRule type="expression" priority="14">
      <formula>estformule(E14)</formula>
    </cfRule>
  </conditionalFormatting>
  <conditionalFormatting sqref="E18">
    <cfRule type="expression" priority="22">
      <formula>estformule(#REF!)</formula>
    </cfRule>
  </conditionalFormatting>
  <conditionalFormatting sqref="F20">
    <cfRule type="expression" priority="9">
      <formula>"si(esterreur(F2);OUI;F2)"</formula>
    </cfRule>
  </conditionalFormatting>
  <conditionalFormatting sqref="A20:K20 A22:D22 G22:K22">
    <cfRule type="expression" priority="8">
      <formula>estformule(A20)</formula>
    </cfRule>
  </conditionalFormatting>
  <conditionalFormatting sqref="A24:D24 G24:K24">
    <cfRule type="expression" priority="7">
      <formula>estformule(A24)</formula>
    </cfRule>
  </conditionalFormatting>
  <conditionalFormatting sqref="A23:D23 G23:K23">
    <cfRule type="expression" priority="6">
      <formula>estformule(A23)</formula>
    </cfRule>
  </conditionalFormatting>
  <conditionalFormatting sqref="E24">
    <cfRule type="expression" priority="5">
      <formula>estformule(E23)</formula>
    </cfRule>
  </conditionalFormatting>
  <conditionalFormatting sqref="A20:A24">
    <cfRule type="expression" dxfId="13" priority="4">
      <formula>COUNTIF(A:A,A20)&gt;1</formula>
    </cfRule>
  </conditionalFormatting>
  <conditionalFormatting sqref="E22">
    <cfRule type="expression" priority="10">
      <formula>estformule(E20)</formula>
    </cfRule>
  </conditionalFormatting>
  <conditionalFormatting sqref="F21:F24">
    <cfRule type="expression" priority="2">
      <formula>"si(esterreur(F2);OUI;F2)"</formula>
    </cfRule>
  </conditionalFormatting>
  <conditionalFormatting sqref="A21:D21 F21:K21 F22:F24">
    <cfRule type="expression" priority="1">
      <formula>estformule(A21)</formula>
    </cfRule>
  </conditionalFormatting>
  <conditionalFormatting sqref="E21">
    <cfRule type="expression" priority="3">
      <formula>estformule(E19)</formula>
    </cfRule>
  </conditionalFormatting>
  <conditionalFormatting sqref="E23">
    <cfRule type="expression" priority="11">
      <formula>estformule(#REF!)</formula>
    </cfRule>
  </conditionalFormatting>
  <dataValidations count="1">
    <dataValidation type="list" allowBlank="1" showInputMessage="1" showErrorMessage="1" sqref="E3:E6 E8:E9 E11:E14 E16:E19 E21:E24">
      <formula1>equipe</formula1>
    </dataValidation>
  </dataValidations>
  <pageMargins left="0.7" right="0.7" top="0.75" bottom="0.75" header="0.3" footer="0.3"/>
  <pageSetup paperSize="3" scale="56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8" r:id="rId4" name="Button 2">
              <controlPr defaultSize="0" print="0" autoFill="0" autoPict="0" macro="[0]!ThisWorkbook.insererligne">
                <anchor moveWithCells="1" sizeWithCells="1">
                  <from>
                    <xdr:col>11</xdr:col>
                    <xdr:colOff>123825</xdr:colOff>
                    <xdr:row>0</xdr:row>
                    <xdr:rowOff>57150</xdr:rowOff>
                  </from>
                  <to>
                    <xdr:col>13</xdr:col>
                    <xdr:colOff>104775</xdr:colOff>
                    <xdr:row>0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5" name="Button 3">
              <controlPr defaultSize="0" print="0" autoFill="0" autoPict="0" macro="[0]!ThisWorkbook.supprimerligne">
                <anchor moveWithCells="1" sizeWithCells="1">
                  <from>
                    <xdr:col>11</xdr:col>
                    <xdr:colOff>123825</xdr:colOff>
                    <xdr:row>0</xdr:row>
                    <xdr:rowOff>514350</xdr:rowOff>
                  </from>
                  <to>
                    <xdr:col>13</xdr:col>
                    <xdr:colOff>47625</xdr:colOff>
                    <xdr:row>0</xdr:row>
                    <xdr:rowOff>904875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6" r:id="rId6" name="Button 10">
              <controlPr defaultSize="0" print="0" autoFill="0" autoPict="0" macro="[0]!ThisWorkbook.Insererarticlemaindoeuvre">
                <anchor moveWithCells="1" sizeWithCells="1">
                  <from>
                    <xdr:col>13</xdr:col>
                    <xdr:colOff>180975</xdr:colOff>
                    <xdr:row>0</xdr:row>
                    <xdr:rowOff>66675</xdr:rowOff>
                  </from>
                  <to>
                    <xdr:col>15</xdr:col>
                    <xdr:colOff>133350</xdr:colOff>
                    <xdr:row>0</xdr:row>
                    <xdr:rowOff>447675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E216:E1048576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0" tint="-0.249977111117893"/>
  </sheetPr>
  <dimension ref="A1:N36"/>
  <sheetViews>
    <sheetView view="pageBreakPreview" zoomScale="90" zoomScaleNormal="100" zoomScaleSheetLayoutView="90" workbookViewId="0">
      <pane xSplit="2" ySplit="1" topLeftCell="C2" activePane="bottomRight" state="frozen"/>
      <selection activeCell="G39" activeCellId="1" sqref="J11 G39"/>
      <selection pane="topRight" activeCell="G39" activeCellId="1" sqref="J11 G39"/>
      <selection pane="bottomLeft" activeCell="G39" activeCellId="1" sqref="J11 G39"/>
      <selection pane="bottomRight" activeCell="G42" sqref="G42"/>
    </sheetView>
  </sheetViews>
  <sheetFormatPr baseColWidth="10" defaultRowHeight="15" x14ac:dyDescent="0.25"/>
  <cols>
    <col min="2" max="2" width="37.5703125" customWidth="1"/>
    <col min="3" max="3" width="12.140625" style="12" customWidth="1"/>
    <col min="4" max="4" width="11.42578125" style="12"/>
    <col min="5" max="5" width="32.85546875" style="12" customWidth="1"/>
    <col min="6" max="6" width="24.5703125" style="12" customWidth="1"/>
    <col min="7" max="8" width="20.85546875" customWidth="1"/>
    <col min="9" max="9" width="16.85546875" customWidth="1"/>
    <col min="11" max="11" width="2.42578125" customWidth="1"/>
    <col min="12" max="12" width="12.5703125" customWidth="1"/>
    <col min="13" max="13" width="17.85546875" customWidth="1"/>
  </cols>
  <sheetData>
    <row r="1" spans="1:14" ht="71.25" customHeight="1" thickBot="1" x14ac:dyDescent="0.3">
      <c r="A1" s="22" t="s">
        <v>2</v>
      </c>
      <c r="B1" s="23" t="s">
        <v>0</v>
      </c>
      <c r="C1" s="23" t="s">
        <v>3</v>
      </c>
      <c r="D1" s="23" t="s">
        <v>1</v>
      </c>
      <c r="E1" s="23" t="s">
        <v>6</v>
      </c>
      <c r="F1" s="23" t="s">
        <v>14</v>
      </c>
      <c r="G1" s="23" t="s">
        <v>4</v>
      </c>
      <c r="H1" s="23" t="s">
        <v>11</v>
      </c>
      <c r="I1" s="24" t="s">
        <v>5</v>
      </c>
      <c r="J1" s="14"/>
      <c r="K1" s="14"/>
      <c r="L1" s="14"/>
      <c r="M1" s="14"/>
      <c r="N1" s="14"/>
    </row>
    <row r="2" spans="1:14" s="14" customFormat="1" ht="15.75" hidden="1" thickTop="1" x14ac:dyDescent="0.25">
      <c r="A2" s="54"/>
      <c r="B2" s="55" t="str">
        <f>IFERROR(VLOOKUP(A2,'Bordereau Sommaire'!A:D,2,FALSE),"")</f>
        <v/>
      </c>
      <c r="C2" s="56" t="str">
        <f>IFERROR(VLOOKUP(A2,'Bordereau Sommaire'!A:D,3,FALSE),"")</f>
        <v/>
      </c>
      <c r="D2" s="56" t="str">
        <f>IFERROR(VLOOKUP(A2,'Bordereau Sommaire'!A:D,4,FALSE),"")</f>
        <v/>
      </c>
      <c r="E2" s="57"/>
      <c r="F2" s="57"/>
      <c r="G2" s="38" t="str">
        <f>IFERROR(I2/C2,"")</f>
        <v/>
      </c>
      <c r="H2" s="38"/>
      <c r="I2" s="41">
        <f>IFERROR(SUMIF(A2:A6,"",H2:H6),"")</f>
        <v>0</v>
      </c>
    </row>
    <row r="3" spans="1:14" s="14" customFormat="1" hidden="1" x14ac:dyDescent="0.25">
      <c r="A3" s="58"/>
      <c r="B3" s="69"/>
      <c r="C3" s="49"/>
      <c r="D3" s="59" t="str">
        <f>IFERROR(VLOOKUP(F3,#REF!,3,FALSE),"")</f>
        <v/>
      </c>
      <c r="E3" s="43"/>
      <c r="F3" s="43"/>
      <c r="G3" s="60" t="str">
        <f>IFERROR(VLOOKUP('Bordereau Matériaux_Global'!F3,#REF!,2,FALSE),"")</f>
        <v/>
      </c>
      <c r="H3" s="60" t="str">
        <f>IFERROR(G3*C3,"")</f>
        <v/>
      </c>
      <c r="I3" s="61"/>
    </row>
    <row r="4" spans="1:14" s="14" customFormat="1" hidden="1" x14ac:dyDescent="0.25">
      <c r="A4" s="58"/>
      <c r="B4" s="69"/>
      <c r="C4" s="49"/>
      <c r="D4" s="59" t="str">
        <f>IFERROR(VLOOKUP(F4,#REF!,3,FALSE),"")</f>
        <v/>
      </c>
      <c r="E4" s="43"/>
      <c r="F4" s="43"/>
      <c r="G4" s="60" t="str">
        <f>IFERROR(VLOOKUP('Bordereau Matériaux_Global'!F4,#REF!,2,FALSE),"")</f>
        <v/>
      </c>
      <c r="H4" s="60" t="str">
        <f>IFERROR(G4*C4,"")</f>
        <v/>
      </c>
      <c r="I4" s="61"/>
    </row>
    <row r="5" spans="1:14" s="14" customFormat="1" hidden="1" x14ac:dyDescent="0.25">
      <c r="A5" s="58"/>
      <c r="B5" s="69"/>
      <c r="C5" s="49"/>
      <c r="D5" s="59" t="str">
        <f>IFERROR(VLOOKUP(F5,#REF!,3,FALSE),"")</f>
        <v/>
      </c>
      <c r="E5" s="43"/>
      <c r="F5" s="43"/>
      <c r="G5" s="60" t="str">
        <f>IFERROR(VLOOKUP('Bordereau Matériaux_Global'!F5,#REF!,2,FALSE),"")</f>
        <v/>
      </c>
      <c r="H5" s="60" t="str">
        <f>IFERROR(G5*C5,"")</f>
        <v/>
      </c>
      <c r="I5" s="61"/>
    </row>
    <row r="6" spans="1:14" s="14" customFormat="1" ht="15.75" hidden="1" thickBot="1" x14ac:dyDescent="0.3">
      <c r="A6" s="62"/>
      <c r="B6" s="70"/>
      <c r="C6" s="31"/>
      <c r="D6" s="63" t="str">
        <f>IFERROR(VLOOKUP(F6,#REF!,3,FALSE),"")</f>
        <v/>
      </c>
      <c r="E6" s="43"/>
      <c r="F6" s="32"/>
      <c r="G6" s="27" t="str">
        <f>IFERROR(VLOOKUP('Bordereau Matériaux_Global'!F6,#REF!,2,FALSE),"")</f>
        <v/>
      </c>
      <c r="H6" s="27" t="str">
        <f>IFERROR(G6*C6,"")</f>
        <v/>
      </c>
      <c r="I6" s="64"/>
    </row>
    <row r="7" spans="1:14" s="14" customFormat="1" ht="15.75" thickTop="1" x14ac:dyDescent="0.25">
      <c r="A7" s="54" t="s">
        <v>23</v>
      </c>
      <c r="B7" s="55" t="str">
        <f>IFERROR(VLOOKUP(A7,'Bordereau Sommaire'!A:D,2,FALSE),"")</f>
        <v/>
      </c>
      <c r="C7" s="56" t="str">
        <f>IFERROR(VLOOKUP(A7,'Bordereau Sommaire'!A:D,3,FALSE),"")</f>
        <v/>
      </c>
      <c r="D7" s="56" t="str">
        <f>IFERROR(VLOOKUP(A7,'Bordereau Sommaire'!A:D,4,FALSE),"")</f>
        <v/>
      </c>
      <c r="E7" s="57"/>
      <c r="F7" s="57"/>
      <c r="G7" s="38" t="str">
        <f>IFERROR(I7/C7,"")</f>
        <v/>
      </c>
      <c r="H7" s="38"/>
      <c r="I7" s="41">
        <f>IFERROR(SUMIF(A7:A9,"",H7:H9),"")</f>
        <v>0</v>
      </c>
    </row>
    <row r="8" spans="1:14" s="85" customFormat="1" x14ac:dyDescent="0.25">
      <c r="A8" s="58"/>
      <c r="B8" s="69" t="s">
        <v>24</v>
      </c>
      <c r="C8" s="86"/>
      <c r="D8" s="59" t="str">
        <f>IFERROR(VLOOKUP(F8,#REF!,3,FALSE),"")</f>
        <v/>
      </c>
      <c r="E8" s="113"/>
      <c r="F8" s="113"/>
      <c r="G8" s="60" t="str">
        <f>IFERROR(VLOOKUP('Bordereau Matériaux_Global'!F8,#REF!,2,FALSE),"")</f>
        <v/>
      </c>
      <c r="H8" s="60" t="str">
        <f t="shared" ref="H8:H9" si="0">IFERROR(G8*C8,"")</f>
        <v/>
      </c>
      <c r="I8" s="61"/>
    </row>
    <row r="9" spans="1:14" s="14" customFormat="1" ht="15.75" thickBot="1" x14ac:dyDescent="0.3">
      <c r="A9" s="58"/>
      <c r="B9" s="69" t="s">
        <v>24</v>
      </c>
      <c r="C9" s="49"/>
      <c r="D9" s="59" t="str">
        <f>IFERROR(VLOOKUP(F9,#REF!,3,FALSE),"")</f>
        <v/>
      </c>
      <c r="E9" s="43"/>
      <c r="F9" s="43"/>
      <c r="G9" s="60" t="str">
        <f>IFERROR(VLOOKUP('Bordereau Matériaux_Global'!F9,#REF!,2,FALSE),"")</f>
        <v/>
      </c>
      <c r="H9" s="60" t="str">
        <f t="shared" si="0"/>
        <v/>
      </c>
      <c r="I9" s="61"/>
    </row>
    <row r="10" spans="1:14" ht="15.75" thickTop="1" x14ac:dyDescent="0.25">
      <c r="A10" s="54"/>
      <c r="B10" s="55" t="str">
        <f>IFERROR(VLOOKUP(A10,'Bordereau Sommaire'!A:D,2,FALSE),"")</f>
        <v/>
      </c>
      <c r="C10" s="56" t="str">
        <f>IFERROR(VLOOKUP(A10,'Bordereau Sommaire'!A:D,3,FALSE),"")</f>
        <v/>
      </c>
      <c r="D10" s="56" t="str">
        <f>IFERROR(VLOOKUP(A10,'Bordereau Sommaire'!A:D,4,FALSE),"")</f>
        <v/>
      </c>
      <c r="E10" s="57"/>
      <c r="F10" s="57"/>
      <c r="G10" s="38" t="str">
        <f>IFERROR(I10/C10,"")</f>
        <v/>
      </c>
      <c r="H10" s="38"/>
      <c r="I10" s="41">
        <f>IFERROR(SUMIF(A10:A12,"",H10:H12),"")</f>
        <v>0</v>
      </c>
    </row>
    <row r="11" spans="1:14" x14ac:dyDescent="0.25">
      <c r="A11" s="58"/>
      <c r="B11" s="69" t="s">
        <v>25</v>
      </c>
      <c r="C11" s="86"/>
      <c r="D11" s="59" t="str">
        <f>IFERROR(VLOOKUP(F11,#REF!,3,FALSE),"")</f>
        <v/>
      </c>
      <c r="E11" s="122"/>
      <c r="F11" s="122"/>
      <c r="G11" s="60" t="str">
        <f>IFERROR(VLOOKUP('Bordereau Matériaux_Global'!F11,#REF!,2,FALSE),"")</f>
        <v/>
      </c>
      <c r="H11" s="60" t="str">
        <f t="shared" ref="H11:H12" si="1">IFERROR(G11*C11,"")</f>
        <v/>
      </c>
      <c r="I11" s="61"/>
    </row>
    <row r="12" spans="1:14" ht="15.75" thickBot="1" x14ac:dyDescent="0.3">
      <c r="A12" s="62"/>
      <c r="B12" s="70"/>
      <c r="C12" s="84"/>
      <c r="D12" s="63" t="str">
        <f>IFERROR(VLOOKUP(F12,#REF!,3,FALSE),"")</f>
        <v/>
      </c>
      <c r="E12" s="122"/>
      <c r="F12" s="123"/>
      <c r="G12" s="27" t="str">
        <f>IFERROR(VLOOKUP('Bordereau Matériaux_Global'!F12,#REF!,2,FALSE),"")</f>
        <v/>
      </c>
      <c r="H12" s="27" t="str">
        <f t="shared" si="1"/>
        <v/>
      </c>
      <c r="I12" s="64"/>
    </row>
    <row r="13" spans="1:14" ht="15.75" thickTop="1" x14ac:dyDescent="0.25">
      <c r="A13" s="54"/>
      <c r="B13" s="55" t="str">
        <f>IFERROR(VLOOKUP(A13,'Bordereau Sommaire'!A:D,2,FALSE),"")</f>
        <v/>
      </c>
      <c r="C13" s="56" t="str">
        <f>IFERROR(VLOOKUP(A13,'Bordereau Sommaire'!A:D,3,FALSE),"")</f>
        <v/>
      </c>
      <c r="D13" s="56" t="str">
        <f>IFERROR(VLOOKUP(A13,'Bordereau Sommaire'!A:D,4,FALSE),"")</f>
        <v/>
      </c>
      <c r="E13" s="57"/>
      <c r="F13" s="57"/>
      <c r="G13" s="38" t="str">
        <f>IFERROR(I13/C13,"")</f>
        <v/>
      </c>
      <c r="H13" s="38"/>
      <c r="I13" s="41">
        <f>IFERROR(SUMIF(A13:A16,"",H13:H16),"")</f>
        <v>0</v>
      </c>
    </row>
    <row r="14" spans="1:14" x14ac:dyDescent="0.25">
      <c r="A14" s="58"/>
      <c r="B14" s="69" t="s">
        <v>26</v>
      </c>
      <c r="C14" s="86" t="s">
        <v>26</v>
      </c>
      <c r="D14" s="59" t="str">
        <f>IFERROR(VLOOKUP(F14,#REF!,3,FALSE),"")</f>
        <v/>
      </c>
      <c r="E14" s="122"/>
      <c r="F14" s="122"/>
      <c r="G14" s="60" t="str">
        <f>IFERROR(VLOOKUP('Bordereau Matériaux_Global'!F14,#REF!,2,FALSE),"")</f>
        <v/>
      </c>
      <c r="H14" s="60" t="str">
        <f>IFERROR(G14*C14,"")</f>
        <v/>
      </c>
      <c r="I14" s="61"/>
    </row>
    <row r="15" spans="1:14" x14ac:dyDescent="0.25">
      <c r="A15" s="58"/>
      <c r="B15" s="69"/>
      <c r="C15" s="86" t="s">
        <v>25</v>
      </c>
      <c r="D15" s="59" t="str">
        <f>IFERROR(VLOOKUP(F15,#REF!,3,FALSE),"")</f>
        <v/>
      </c>
      <c r="E15" s="122"/>
      <c r="F15" s="122"/>
      <c r="G15" s="60" t="str">
        <f>IFERROR(VLOOKUP('Bordereau Matériaux_Global'!F15,#REF!,2,FALSE),"")</f>
        <v/>
      </c>
      <c r="H15" s="60" t="str">
        <f>IFERROR(G15*C15,"")</f>
        <v/>
      </c>
      <c r="I15" s="61"/>
    </row>
    <row r="16" spans="1:14" ht="15.75" thickBot="1" x14ac:dyDescent="0.3">
      <c r="A16" s="62"/>
      <c r="B16" s="70" t="s">
        <v>26</v>
      </c>
      <c r="C16" s="84"/>
      <c r="D16" s="63" t="str">
        <f>IFERROR(VLOOKUP(F16,#REF!,3,FALSE),"")</f>
        <v/>
      </c>
      <c r="E16" s="122"/>
      <c r="F16" s="123"/>
      <c r="G16" s="27" t="str">
        <f>IFERROR(VLOOKUP('Bordereau Matériaux_Global'!F16,#REF!,2,FALSE),"")</f>
        <v/>
      </c>
      <c r="H16" s="27" t="str">
        <f>IFERROR(G16*C16,"")</f>
        <v/>
      </c>
      <c r="I16" s="64"/>
    </row>
    <row r="17" spans="1:9" ht="15.75" thickTop="1" x14ac:dyDescent="0.25">
      <c r="A17" s="54"/>
      <c r="B17" s="55" t="str">
        <f>IFERROR(VLOOKUP(A17,'Bordereau Sommaire'!A:D,2,FALSE),"")</f>
        <v/>
      </c>
      <c r="C17" s="56" t="str">
        <f>IFERROR(VLOOKUP(A17,'Bordereau Sommaire'!A:D,3,FALSE),"")</f>
        <v/>
      </c>
      <c r="D17" s="56" t="str">
        <f>IFERROR(VLOOKUP(A17,'Bordereau Sommaire'!A:D,4,FALSE),"")</f>
        <v/>
      </c>
      <c r="E17" s="57"/>
      <c r="F17" s="57"/>
      <c r="G17" s="38" t="str">
        <f>IFERROR(I17/C17,"")</f>
        <v/>
      </c>
      <c r="H17" s="38"/>
      <c r="I17" s="41">
        <f>IFERROR(SUMIF(A17:A19,"",H17:H19),"")</f>
        <v>0</v>
      </c>
    </row>
    <row r="18" spans="1:9" x14ac:dyDescent="0.25">
      <c r="A18" s="58"/>
      <c r="B18" s="69" t="s">
        <v>25</v>
      </c>
      <c r="C18" s="86"/>
      <c r="D18" s="59" t="str">
        <f>IFERROR(VLOOKUP(F18,#REF!,3,FALSE),"")</f>
        <v/>
      </c>
      <c r="E18" s="125"/>
      <c r="F18" s="125"/>
      <c r="G18" s="60" t="str">
        <f>IFERROR(VLOOKUP('Bordereau Matériaux_Global'!F18,#REF!,2,FALSE),"")</f>
        <v/>
      </c>
      <c r="H18" s="60" t="str">
        <f>IFERROR(G18*C18,"")</f>
        <v/>
      </c>
      <c r="I18" s="61"/>
    </row>
    <row r="19" spans="1:9" ht="15.75" thickBot="1" x14ac:dyDescent="0.3">
      <c r="A19" s="62"/>
      <c r="B19" s="70" t="s">
        <v>25</v>
      </c>
      <c r="C19" s="84"/>
      <c r="D19" s="63" t="str">
        <f>IFERROR(VLOOKUP(F19,#REF!,3,FALSE),"")</f>
        <v/>
      </c>
      <c r="E19" s="125"/>
      <c r="F19" s="126"/>
      <c r="G19" s="27" t="str">
        <f>IFERROR(VLOOKUP('Bordereau Matériaux_Global'!F19,#REF!,2,FALSE),"")</f>
        <v/>
      </c>
      <c r="H19" s="27" t="str">
        <f>IFERROR(G19*C19,"")</f>
        <v/>
      </c>
      <c r="I19" s="64"/>
    </row>
    <row r="20" spans="1:9" ht="15.75" thickTop="1" x14ac:dyDescent="0.25">
      <c r="A20" s="54"/>
      <c r="B20" s="55" t="str">
        <f>IFERROR(VLOOKUP(A20,'Bordereau Sommaire'!A:D,2,FALSE),"")</f>
        <v/>
      </c>
      <c r="C20" s="56" t="str">
        <f>IFERROR(VLOOKUP(A20,'Bordereau Sommaire'!A:D,3,FALSE),"")</f>
        <v/>
      </c>
      <c r="D20" s="56" t="str">
        <f>IFERROR(VLOOKUP(A20,'Bordereau Sommaire'!A:D,4,FALSE),"")</f>
        <v/>
      </c>
      <c r="E20" s="57"/>
      <c r="F20" s="57"/>
      <c r="G20" s="38" t="str">
        <f>IFERROR(I20/C20,"")</f>
        <v/>
      </c>
      <c r="H20" s="38"/>
      <c r="I20" s="41">
        <f>IFERROR(SUMIF(A20:A22,"",H20:H22),"")</f>
        <v>0</v>
      </c>
    </row>
    <row r="21" spans="1:9" x14ac:dyDescent="0.25">
      <c r="A21" s="58"/>
      <c r="B21" s="69"/>
      <c r="C21" s="86"/>
      <c r="D21" s="59" t="str">
        <f>IFERROR(VLOOKUP(F21,#REF!,3,FALSE),"")</f>
        <v/>
      </c>
      <c r="E21" s="125"/>
      <c r="F21" s="125"/>
      <c r="G21" s="60" t="str">
        <f>IFERROR(VLOOKUP('Bordereau Matériaux_Global'!F21,#REF!,2,FALSE),"")</f>
        <v/>
      </c>
      <c r="H21" s="60" t="str">
        <f>IFERROR(G21*C21,"")</f>
        <v/>
      </c>
      <c r="I21" s="61"/>
    </row>
    <row r="22" spans="1:9" ht="15.75" thickBot="1" x14ac:dyDescent="0.3">
      <c r="A22" s="62"/>
      <c r="B22" s="70"/>
      <c r="C22" s="84"/>
      <c r="D22" s="63" t="str">
        <f>IFERROR(VLOOKUP(F22,#REF!,3,FALSE),"")</f>
        <v/>
      </c>
      <c r="E22" s="125"/>
      <c r="F22" s="126"/>
      <c r="G22" s="27" t="str">
        <f>IFERROR(VLOOKUP('Bordereau Matériaux_Global'!F22,#REF!,2,FALSE),"")</f>
        <v/>
      </c>
      <c r="H22" s="27" t="str">
        <f>IFERROR(G22*C22,"")</f>
        <v/>
      </c>
      <c r="I22" s="64"/>
    </row>
    <row r="23" spans="1:9" ht="15.75" thickTop="1" x14ac:dyDescent="0.25">
      <c r="A23" s="54"/>
      <c r="B23" s="55" t="str">
        <f>IFERROR(VLOOKUP(A23,'Bordereau Sommaire'!A:D,2,FALSE),"")</f>
        <v/>
      </c>
      <c r="C23" s="56" t="str">
        <f>IFERROR(VLOOKUP(A23,'Bordereau Sommaire'!A:D,3,FALSE),"")</f>
        <v/>
      </c>
      <c r="D23" s="56" t="str">
        <f>IFERROR(VLOOKUP(A23,'Bordereau Sommaire'!A:D,4,FALSE),"")</f>
        <v/>
      </c>
      <c r="E23" s="57"/>
      <c r="F23" s="57"/>
      <c r="G23" s="38" t="str">
        <f>IFERROR(I23/C23,"")</f>
        <v/>
      </c>
      <c r="H23" s="38"/>
      <c r="I23" s="41">
        <f>IFERROR(SUMIF(A23:A25,"",H23:H25),"")</f>
        <v>0</v>
      </c>
    </row>
    <row r="24" spans="1:9" x14ac:dyDescent="0.25">
      <c r="A24" s="58"/>
      <c r="B24" s="69"/>
      <c r="C24" s="86"/>
      <c r="D24" s="59" t="str">
        <f>IFERROR(VLOOKUP(F24,#REF!,3,FALSE),"")</f>
        <v/>
      </c>
      <c r="E24" s="127"/>
      <c r="F24" s="127"/>
      <c r="G24" s="60" t="str">
        <f>IFERROR(VLOOKUP('Bordereau Matériaux_Global'!F24,#REF!,2,FALSE),"")</f>
        <v/>
      </c>
      <c r="H24" s="60" t="str">
        <f>IFERROR(G24*C24,"")</f>
        <v/>
      </c>
      <c r="I24" s="61"/>
    </row>
    <row r="25" spans="1:9" ht="15.75" thickBot="1" x14ac:dyDescent="0.3">
      <c r="A25" s="62"/>
      <c r="B25" s="70"/>
      <c r="C25" s="84"/>
      <c r="D25" s="63" t="str">
        <f>IFERROR(VLOOKUP(F25,#REF!,3,FALSE),"")</f>
        <v/>
      </c>
      <c r="E25" s="127"/>
      <c r="F25" s="128"/>
      <c r="G25" s="27" t="str">
        <f>IFERROR(VLOOKUP('Bordereau Matériaux_Global'!F25,#REF!,2,FALSE),"")</f>
        <v/>
      </c>
      <c r="H25" s="27" t="str">
        <f>IFERROR(G25*C25,"")</f>
        <v/>
      </c>
      <c r="I25" s="64"/>
    </row>
    <row r="26" spans="1:9" ht="15.75" thickTop="1" x14ac:dyDescent="0.25">
      <c r="A26" s="54"/>
      <c r="B26" s="55" t="str">
        <f>IFERROR(VLOOKUP(A26,'Bordereau Sommaire'!A:D,2,FALSE),"")</f>
        <v/>
      </c>
      <c r="C26" s="56" t="str">
        <f>IFERROR(VLOOKUP(A26,'Bordereau Sommaire'!A:D,3,FALSE),"")</f>
        <v/>
      </c>
      <c r="D26" s="56" t="str">
        <f>IFERROR(VLOOKUP(A26,'Bordereau Sommaire'!A:D,4,FALSE),"")</f>
        <v/>
      </c>
      <c r="E26" s="57"/>
      <c r="F26" s="57"/>
      <c r="G26" s="38" t="str">
        <f>IFERROR(I26/C26,"")</f>
        <v/>
      </c>
      <c r="H26" s="38"/>
      <c r="I26" s="41">
        <f>IFERROR(SUMIF(A26:A31,"",H26:H31),"")</f>
        <v>0</v>
      </c>
    </row>
    <row r="27" spans="1:9" x14ac:dyDescent="0.25">
      <c r="A27" s="58"/>
      <c r="B27" s="69"/>
      <c r="C27" s="86"/>
      <c r="D27" s="59" t="str">
        <f>IFERROR(VLOOKUP(F27,#REF!,3,FALSE),"")</f>
        <v/>
      </c>
      <c r="E27" s="127"/>
      <c r="F27" s="127"/>
      <c r="G27" s="60" t="str">
        <f>IFERROR(VLOOKUP('Bordereau Matériaux_Global'!F27,#REF!,2,FALSE),"")</f>
        <v/>
      </c>
      <c r="H27" s="60" t="str">
        <f>IFERROR(G27*C27,"")</f>
        <v/>
      </c>
      <c r="I27" s="61"/>
    </row>
    <row r="28" spans="1:9" s="85" customFormat="1" x14ac:dyDescent="0.25">
      <c r="A28" s="62"/>
      <c r="B28" s="70"/>
      <c r="C28" s="84"/>
      <c r="D28" s="63" t="str">
        <f>IFERROR(VLOOKUP(F28,#REF!,3,FALSE),"")</f>
        <v/>
      </c>
      <c r="E28" s="127"/>
      <c r="F28" s="128"/>
      <c r="G28" s="27" t="str">
        <f>IFERROR(VLOOKUP('Bordereau Matériaux_Global'!F28,#REF!,2,FALSE),"")</f>
        <v/>
      </c>
      <c r="H28" s="27" t="str">
        <f>IFERROR(G28*C28,"")</f>
        <v/>
      </c>
      <c r="I28" s="64"/>
    </row>
    <row r="29" spans="1:9" s="85" customFormat="1" x14ac:dyDescent="0.25">
      <c r="A29" s="62"/>
      <c r="B29" s="70"/>
      <c r="C29" s="84"/>
      <c r="D29" s="63" t="str">
        <f>IFERROR(VLOOKUP(F29,#REF!,3,FALSE),"")</f>
        <v/>
      </c>
      <c r="E29" s="127"/>
      <c r="F29" s="128"/>
      <c r="G29" s="27" t="str">
        <f>IFERROR(VLOOKUP('Bordereau Matériaux_Global'!F29,#REF!,2,FALSE),"")</f>
        <v/>
      </c>
      <c r="H29" s="27" t="str">
        <f>IFERROR(G29*C29,"")</f>
        <v/>
      </c>
      <c r="I29" s="64"/>
    </row>
    <row r="30" spans="1:9" s="85" customFormat="1" x14ac:dyDescent="0.25">
      <c r="A30" s="62"/>
      <c r="B30" s="70"/>
      <c r="C30" s="84"/>
      <c r="D30" s="63" t="str">
        <f>IFERROR(VLOOKUP(F30,#REF!,3,FALSE),"")</f>
        <v/>
      </c>
      <c r="E30" s="127"/>
      <c r="F30" s="128"/>
      <c r="G30" s="27" t="str">
        <f>IFERROR(VLOOKUP('Bordereau Matériaux_Global'!F30,#REF!,2,FALSE),"")</f>
        <v/>
      </c>
      <c r="H30" s="27" t="str">
        <f>IFERROR(G30*C30,"")</f>
        <v/>
      </c>
      <c r="I30" s="64"/>
    </row>
    <row r="31" spans="1:9" ht="15.75" thickBot="1" x14ac:dyDescent="0.3">
      <c r="A31" s="62"/>
      <c r="B31" s="70"/>
      <c r="C31" s="84"/>
      <c r="D31" s="63" t="str">
        <f>IFERROR(VLOOKUP(F31,#REF!,3,FALSE),"")</f>
        <v/>
      </c>
      <c r="E31" s="127"/>
      <c r="F31" s="128"/>
      <c r="G31" s="27" t="str">
        <f>IFERROR(VLOOKUP('Bordereau Matériaux_Global'!F31,#REF!,2,FALSE),"")</f>
        <v/>
      </c>
      <c r="H31" s="27" t="str">
        <f>IFERROR(G31*C31,"")</f>
        <v/>
      </c>
      <c r="I31" s="64"/>
    </row>
    <row r="32" spans="1:9" ht="15.75" thickTop="1" x14ac:dyDescent="0.25">
      <c r="A32" s="54"/>
      <c r="B32" s="55" t="str">
        <f>IFERROR(VLOOKUP(A32,'Bordereau Sommaire'!A:D,2,FALSE),"")</f>
        <v/>
      </c>
      <c r="C32" s="56" t="str">
        <f>IFERROR(VLOOKUP(A32,'Bordereau Sommaire'!A:D,3,FALSE),"")</f>
        <v/>
      </c>
      <c r="D32" s="56" t="str">
        <f>IFERROR(VLOOKUP(A32,'Bordereau Sommaire'!A:D,4,FALSE),"")</f>
        <v/>
      </c>
      <c r="E32" s="57"/>
      <c r="F32" s="57"/>
      <c r="G32" s="38" t="str">
        <f>IFERROR(I32/C32,"")</f>
        <v/>
      </c>
      <c r="H32" s="38"/>
      <c r="I32" s="41">
        <f>IFERROR(SUMIF(A32:A36,"",H32:H36),"")</f>
        <v>0</v>
      </c>
    </row>
    <row r="33" spans="1:9" x14ac:dyDescent="0.25">
      <c r="A33" s="58"/>
      <c r="B33" s="69"/>
      <c r="C33" s="86"/>
      <c r="D33" s="59" t="str">
        <f>IFERROR(VLOOKUP(F33,#REF!,3,FALSE),"")</f>
        <v/>
      </c>
      <c r="E33" s="127"/>
      <c r="F33" s="127"/>
      <c r="G33" s="60" t="str">
        <f>IFERROR(VLOOKUP('Bordereau Matériaux_Global'!F33,#REF!,2,FALSE),"")</f>
        <v/>
      </c>
      <c r="H33" s="60" t="str">
        <f>IFERROR(G33*C33,"")</f>
        <v/>
      </c>
      <c r="I33" s="61"/>
    </row>
    <row r="34" spans="1:9" x14ac:dyDescent="0.25">
      <c r="A34" s="58"/>
      <c r="B34" s="69"/>
      <c r="C34" s="86"/>
      <c r="D34" s="59" t="str">
        <f>IFERROR(VLOOKUP(F34,#REF!,3,FALSE),"")</f>
        <v/>
      </c>
      <c r="E34" s="127"/>
      <c r="F34" s="127"/>
      <c r="G34" s="60" t="str">
        <f>IFERROR(VLOOKUP('Bordereau Matériaux_Global'!F34,#REF!,2,FALSE),"")</f>
        <v/>
      </c>
      <c r="H34" s="60" t="str">
        <f>IFERROR(G34*C34,"")</f>
        <v/>
      </c>
      <c r="I34" s="61"/>
    </row>
    <row r="35" spans="1:9" x14ac:dyDescent="0.25">
      <c r="A35" s="58"/>
      <c r="B35" s="69"/>
      <c r="C35" s="86"/>
      <c r="D35" s="59" t="str">
        <f>IFERROR(VLOOKUP(F35,#REF!,3,FALSE),"")</f>
        <v/>
      </c>
      <c r="E35" s="127"/>
      <c r="F35" s="127"/>
      <c r="G35" s="60" t="str">
        <f>IFERROR(VLOOKUP('Bordereau Matériaux_Global'!F35,#REF!,2,FALSE),"")</f>
        <v/>
      </c>
      <c r="H35" s="60" t="str">
        <f>IFERROR(G35*C35,"")</f>
        <v/>
      </c>
      <c r="I35" s="61"/>
    </row>
    <row r="36" spans="1:9" x14ac:dyDescent="0.25">
      <c r="A36" s="62"/>
      <c r="B36" s="70"/>
      <c r="C36" s="84"/>
      <c r="D36" s="63" t="str">
        <f>IFERROR(VLOOKUP(F36,#REF!,3,FALSE),"")</f>
        <v/>
      </c>
      <c r="E36" s="127"/>
      <c r="F36" s="128"/>
      <c r="G36" s="27" t="str">
        <f>IFERROR(VLOOKUP('Bordereau Matériaux_Global'!F36,#REF!,2,FALSE),"")</f>
        <v/>
      </c>
      <c r="H36" s="27" t="str">
        <f>IFERROR(G36*C36,"")</f>
        <v/>
      </c>
      <c r="I36" s="64"/>
    </row>
  </sheetData>
  <sheetProtection sheet="1" objects="1" scenarios="1"/>
  <conditionalFormatting sqref="A1:A27 A29:A1048576">
    <cfRule type="expression" dxfId="12" priority="2066">
      <formula>COUNTIF(A:A,A1)&gt;1</formula>
    </cfRule>
  </conditionalFormatting>
  <conditionalFormatting sqref="A1:I1 E15:E16 E9 E19 A37:I1048576 E25 E31 E22">
    <cfRule type="expression" priority="2036">
      <formula>estformule(A1)</formula>
    </cfRule>
  </conditionalFormatting>
  <conditionalFormatting sqref="A6:D6 F6:I6">
    <cfRule type="expression" priority="1745">
      <formula>estformule(A6)</formula>
    </cfRule>
  </conditionalFormatting>
  <conditionalFormatting sqref="A2:I2">
    <cfRule type="expression" priority="1744">
      <formula>estformule(A2)</formula>
    </cfRule>
  </conditionalFormatting>
  <conditionalFormatting sqref="A5:D5 F5:I5">
    <cfRule type="expression" priority="1743">
      <formula>estformule(A5)</formula>
    </cfRule>
  </conditionalFormatting>
  <conditionalFormatting sqref="A4:D4 F4:I4">
    <cfRule type="expression" priority="1742">
      <formula>estformule(A4)</formula>
    </cfRule>
  </conditionalFormatting>
  <conditionalFormatting sqref="A3:I3 E4:E6">
    <cfRule type="expression" priority="1633">
      <formula>estformule(A3)</formula>
    </cfRule>
  </conditionalFormatting>
  <conditionalFormatting sqref="A7:I7">
    <cfRule type="expression" priority="1631">
      <formula>estformule(A7)</formula>
    </cfRule>
  </conditionalFormatting>
  <conditionalFormatting sqref="A9:D9 F9:I9">
    <cfRule type="expression" priority="1630">
      <formula>estformule(A9)</formula>
    </cfRule>
  </conditionalFormatting>
  <conditionalFormatting sqref="E8">
    <cfRule type="expression" priority="347">
      <formula>estformule(E8)</formula>
    </cfRule>
  </conditionalFormatting>
  <conditionalFormatting sqref="A8:D8 F8:I8">
    <cfRule type="expression" priority="346">
      <formula>estformule(A8)</formula>
    </cfRule>
  </conditionalFormatting>
  <conditionalFormatting sqref="A12:D12 F12:I12">
    <cfRule type="expression" priority="161">
      <formula>estformule(A12)</formula>
    </cfRule>
  </conditionalFormatting>
  <conditionalFormatting sqref="A10:I10">
    <cfRule type="expression" priority="160">
      <formula>estformule(A10)</formula>
    </cfRule>
  </conditionalFormatting>
  <conditionalFormatting sqref="A11:I11 E12">
    <cfRule type="expression" priority="157">
      <formula>estformule(A11)</formula>
    </cfRule>
  </conditionalFormatting>
  <conditionalFormatting sqref="A16:D16 F16:I16">
    <cfRule type="expression" priority="155">
      <formula>estformule(A16)</formula>
    </cfRule>
  </conditionalFormatting>
  <conditionalFormatting sqref="A13:I13">
    <cfRule type="expression" priority="154">
      <formula>estformule(A13)</formula>
    </cfRule>
  </conditionalFormatting>
  <conditionalFormatting sqref="A15:D15 F15:I15">
    <cfRule type="expression" priority="153">
      <formula>estformule(A15)</formula>
    </cfRule>
  </conditionalFormatting>
  <conditionalFormatting sqref="A14:I14">
    <cfRule type="expression" priority="151">
      <formula>estformule(A14)</formula>
    </cfRule>
  </conditionalFormatting>
  <conditionalFormatting sqref="A19:D19 F19:I19">
    <cfRule type="expression" priority="38">
      <formula>estformule(A19)</formula>
    </cfRule>
  </conditionalFormatting>
  <conditionalFormatting sqref="A17:I17">
    <cfRule type="expression" priority="37">
      <formula>estformule(A17)</formula>
    </cfRule>
  </conditionalFormatting>
  <conditionalFormatting sqref="A18:I18">
    <cfRule type="expression" priority="34">
      <formula>estformule(A18)</formula>
    </cfRule>
  </conditionalFormatting>
  <conditionalFormatting sqref="A22:D22 F22:I22">
    <cfRule type="expression" priority="32">
      <formula>estformule(A22)</formula>
    </cfRule>
  </conditionalFormatting>
  <conditionalFormatting sqref="A20:I20">
    <cfRule type="expression" priority="31">
      <formula>estformule(A20)</formula>
    </cfRule>
  </conditionalFormatting>
  <conditionalFormatting sqref="A21:I21">
    <cfRule type="expression" priority="28">
      <formula>estformule(A21)</formula>
    </cfRule>
  </conditionalFormatting>
  <conditionalFormatting sqref="A25:D25 F25:I25">
    <cfRule type="expression" priority="26">
      <formula>estformule(A25)</formula>
    </cfRule>
  </conditionalFormatting>
  <conditionalFormatting sqref="A23:I23">
    <cfRule type="expression" priority="25">
      <formula>estformule(A23)</formula>
    </cfRule>
  </conditionalFormatting>
  <conditionalFormatting sqref="A24:I24">
    <cfRule type="expression" priority="22">
      <formula>estformule(A24)</formula>
    </cfRule>
  </conditionalFormatting>
  <conditionalFormatting sqref="A31:D31 F31:I31">
    <cfRule type="expression" priority="20">
      <formula>estformule(A31)</formula>
    </cfRule>
  </conditionalFormatting>
  <conditionalFormatting sqref="A26:I26">
    <cfRule type="expression" priority="19">
      <formula>estformule(A26)</formula>
    </cfRule>
  </conditionalFormatting>
  <conditionalFormatting sqref="A27:I27">
    <cfRule type="expression" priority="16">
      <formula>estformule(A27)</formula>
    </cfRule>
  </conditionalFormatting>
  <conditionalFormatting sqref="A36:D36 F36:I36">
    <cfRule type="expression" priority="14">
      <formula>estformule(A36)</formula>
    </cfRule>
  </conditionalFormatting>
  <conditionalFormatting sqref="A32:I32">
    <cfRule type="expression" priority="13">
      <formula>estformule(A32)</formula>
    </cfRule>
  </conditionalFormatting>
  <conditionalFormatting sqref="A35:D35 F35:I35">
    <cfRule type="expression" priority="12">
      <formula>estformule(A35)</formula>
    </cfRule>
  </conditionalFormatting>
  <conditionalFormatting sqref="A34:D34 F34:I34">
    <cfRule type="expression" priority="11">
      <formula>estformule(A34)</formula>
    </cfRule>
  </conditionalFormatting>
  <conditionalFormatting sqref="A33:I33 E34:E36">
    <cfRule type="expression" priority="10">
      <formula>estformule(A33)</formula>
    </cfRule>
  </conditionalFormatting>
  <conditionalFormatting sqref="E30">
    <cfRule type="expression" priority="8">
      <formula>estformule(E30)</formula>
    </cfRule>
  </conditionalFormatting>
  <conditionalFormatting sqref="A30:D30 F30:I30">
    <cfRule type="expression" priority="7">
      <formula>estformule(A30)</formula>
    </cfRule>
  </conditionalFormatting>
  <conditionalFormatting sqref="E29">
    <cfRule type="expression" priority="5">
      <formula>estformule(E29)</formula>
    </cfRule>
  </conditionalFormatting>
  <conditionalFormatting sqref="A29:D29 F29:I29">
    <cfRule type="expression" priority="4">
      <formula>estformule(A29)</formula>
    </cfRule>
  </conditionalFormatting>
  <conditionalFormatting sqref="A28">
    <cfRule type="expression" dxfId="11" priority="3">
      <formula>COUNTIF(A:A,A28)&gt;1</formula>
    </cfRule>
  </conditionalFormatting>
  <conditionalFormatting sqref="E28">
    <cfRule type="expression" priority="2">
      <formula>estformule(E28)</formula>
    </cfRule>
  </conditionalFormatting>
  <conditionalFormatting sqref="A28:D28 F28:I28">
    <cfRule type="expression" priority="1">
      <formula>estformule(A28)</formula>
    </cfRule>
  </conditionalFormatting>
  <dataValidations count="2">
    <dataValidation type="list" allowBlank="1" showInputMessage="1" showErrorMessage="1" sqref="F3:F6 F14:F16 F18:F19 F11:F12 F33:F36 F8:F9 F24:F25 F21:F22 F27:F31">
      <formula1>INDIRECT(E3)</formula1>
    </dataValidation>
    <dataValidation type="list" allowBlank="1" showInputMessage="1" showErrorMessage="1" sqref="E3:E6 E14:E16 E18:E19 E11:E12 E33:E36 E8:E9 E24:E25 E21:E22 E27:E31">
      <formula1>Type_materiau</formula1>
    </dataValidation>
  </dataValidations>
  <pageMargins left="0.70866141732283472" right="0.70866141732283472" top="0.74803149606299213" bottom="0.74803149606299213" header="0.31496062992125984" footer="0.31496062992125984"/>
  <pageSetup paperSize="3" scale="5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ThisWorkbook.insererligne">
                <anchor moveWithCells="1">
                  <from>
                    <xdr:col>9</xdr:col>
                    <xdr:colOff>133350</xdr:colOff>
                    <xdr:row>0</xdr:row>
                    <xdr:rowOff>76200</xdr:rowOff>
                  </from>
                  <to>
                    <xdr:col>11</xdr:col>
                    <xdr:colOff>742950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4" r:id="rId5" name="Button 2">
              <controlPr defaultSize="0" print="0" autoFill="0" autoPict="0" macro="[0]!ThisWorkbook.supprimerligne">
                <anchor moveWithCells="1" sizeWithCells="1">
                  <from>
                    <xdr:col>9</xdr:col>
                    <xdr:colOff>133350</xdr:colOff>
                    <xdr:row>0</xdr:row>
                    <xdr:rowOff>438150</xdr:rowOff>
                  </from>
                  <to>
                    <xdr:col>12</xdr:col>
                    <xdr:colOff>571500</xdr:colOff>
                    <xdr:row>0</xdr:row>
                    <xdr:rowOff>828675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6" r:id="rId6" name="Button 4">
              <controlPr defaultSize="0" print="0" autoFill="0" autoPict="0" macro="[0]!ThisWorkbook.Insererarticlemateriaux">
                <anchor moveWithCells="1" sizeWithCells="1">
                  <from>
                    <xdr:col>12</xdr:col>
                    <xdr:colOff>752475</xdr:colOff>
                    <xdr:row>0</xdr:row>
                    <xdr:rowOff>66675</xdr:rowOff>
                  </from>
                  <to>
                    <xdr:col>13</xdr:col>
                    <xdr:colOff>419100</xdr:colOff>
                    <xdr:row>0</xdr:row>
                    <xdr:rowOff>809625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7"/>
    <pageSetUpPr fitToPage="1"/>
  </sheetPr>
  <dimension ref="A1:F50"/>
  <sheetViews>
    <sheetView showZeros="0" workbookViewId="0">
      <selection activeCell="B22" sqref="B22"/>
    </sheetView>
  </sheetViews>
  <sheetFormatPr baseColWidth="10" defaultRowHeight="15" x14ac:dyDescent="0.25"/>
  <cols>
    <col min="1" max="1" width="25.7109375" customWidth="1"/>
    <col min="2" max="2" width="24.28515625" customWidth="1"/>
    <col min="3" max="3" width="16.5703125" customWidth="1"/>
    <col min="5" max="5" width="14.7109375" customWidth="1"/>
    <col min="6" max="6" width="16.7109375" customWidth="1"/>
  </cols>
  <sheetData>
    <row r="1" spans="1:6" ht="15" customHeight="1" thickBot="1" x14ac:dyDescent="0.3">
      <c r="A1" s="153" t="s">
        <v>20</v>
      </c>
      <c r="B1" s="154"/>
      <c r="C1" s="154"/>
      <c r="D1" s="154"/>
      <c r="E1" s="154"/>
      <c r="F1" s="155"/>
    </row>
    <row r="2" spans="1:6" ht="15" customHeight="1" thickBot="1" x14ac:dyDescent="0.3">
      <c r="A2" s="15" t="s">
        <v>6</v>
      </c>
      <c r="B2" s="3" t="s">
        <v>18</v>
      </c>
      <c r="C2" s="4" t="s">
        <v>3</v>
      </c>
      <c r="D2" s="3" t="s">
        <v>1</v>
      </c>
      <c r="E2" s="7" t="s">
        <v>4</v>
      </c>
      <c r="F2" s="3" t="s">
        <v>5</v>
      </c>
    </row>
    <row r="3" spans="1:6" ht="15" customHeight="1" thickTop="1" x14ac:dyDescent="0.25">
      <c r="A3" s="33"/>
      <c r="B3" s="34"/>
      <c r="C3" s="10">
        <f>IFERROR(SUMIF('Bordereau Matériaux_Global'!F:F,'Sommaire quantité'!B3,'Bordereau Matériaux_Global'!C:C),"")</f>
        <v>0</v>
      </c>
      <c r="D3" s="5" t="str">
        <f>IFERROR(VLOOKUP(B3,#REF!,3,FALSE),"")</f>
        <v/>
      </c>
      <c r="E3" s="8" t="str">
        <f>IFERROR(VLOOKUP(B3,#REF!,2,FALSE),"")</f>
        <v/>
      </c>
      <c r="F3" s="16" t="str">
        <f>IFERROR(E3*C3,"")</f>
        <v/>
      </c>
    </row>
    <row r="4" spans="1:6" ht="15" customHeight="1" x14ac:dyDescent="0.25">
      <c r="A4" s="33"/>
      <c r="B4" s="34"/>
      <c r="C4" s="11">
        <f>IFERROR(SUMIF('Bordereau Matériaux_Global'!F:F,'Sommaire quantité'!B4,'Bordereau Matériaux_Global'!C:C),"")</f>
        <v>0</v>
      </c>
      <c r="D4" s="6" t="str">
        <f>IFERROR(VLOOKUP(B4,#REF!,3,FALSE),"")</f>
        <v/>
      </c>
      <c r="E4" s="9" t="str">
        <f>IFERROR(VLOOKUP(B4,#REF!,2,FALSE),"")</f>
        <v/>
      </c>
      <c r="F4" s="17" t="str">
        <f t="shared" ref="F4:F18" si="0">IFERROR(E4*C4,"")</f>
        <v/>
      </c>
    </row>
    <row r="5" spans="1:6" ht="15" customHeight="1" x14ac:dyDescent="0.25">
      <c r="A5" s="33"/>
      <c r="B5" s="34"/>
      <c r="C5" s="10">
        <f>IFERROR(SUMIF('Bordereau Matériaux_Global'!F:F,'Sommaire quantité'!B5,'Bordereau Matériaux_Global'!C:C),"")</f>
        <v>0</v>
      </c>
      <c r="D5" s="5" t="str">
        <f>IFERROR(VLOOKUP(B5,#REF!,3,FALSE),"")</f>
        <v/>
      </c>
      <c r="E5" s="9" t="str">
        <f>IFERROR(VLOOKUP(B5,#REF!,2,FALSE),"")</f>
        <v/>
      </c>
      <c r="F5" s="17" t="str">
        <f t="shared" si="0"/>
        <v/>
      </c>
    </row>
    <row r="6" spans="1:6" ht="15" customHeight="1" x14ac:dyDescent="0.25">
      <c r="A6" s="33"/>
      <c r="B6" s="34"/>
      <c r="C6" s="10">
        <f>IFERROR(SUMIF('Bordereau Matériaux_Global'!F:F,'Sommaire quantité'!B6,'Bordereau Matériaux_Global'!C:C),"")</f>
        <v>0</v>
      </c>
      <c r="D6" s="5" t="str">
        <f>IFERROR(VLOOKUP(B6,#REF!,3,FALSE),"")</f>
        <v/>
      </c>
      <c r="E6" s="9" t="str">
        <f>IFERROR(VLOOKUP(B6,#REF!,2,FALSE),"")</f>
        <v/>
      </c>
      <c r="F6" s="17" t="str">
        <f t="shared" si="0"/>
        <v/>
      </c>
    </row>
    <row r="7" spans="1:6" ht="15" customHeight="1" x14ac:dyDescent="0.25">
      <c r="A7" s="33"/>
      <c r="B7" s="34"/>
      <c r="C7" s="10">
        <f>IFERROR(SUMIF('Bordereau Matériaux_Global'!F:F,'Sommaire quantité'!B7,'Bordereau Matériaux_Global'!C:C),"")</f>
        <v>0</v>
      </c>
      <c r="D7" s="5" t="str">
        <f>IFERROR(VLOOKUP(B7,#REF!,3,FALSE),"")</f>
        <v/>
      </c>
      <c r="E7" s="9" t="str">
        <f>IFERROR(VLOOKUP(B7,#REF!,2,FALSE),"")</f>
        <v/>
      </c>
      <c r="F7" s="17" t="str">
        <f t="shared" si="0"/>
        <v/>
      </c>
    </row>
    <row r="8" spans="1:6" ht="15" customHeight="1" x14ac:dyDescent="0.25">
      <c r="A8" s="33"/>
      <c r="B8" s="34"/>
      <c r="C8" s="10">
        <f>IFERROR(SUMIF('Bordereau Matériaux_Global'!F:F,'Sommaire quantité'!B8,'Bordereau Matériaux_Global'!C:C),"")</f>
        <v>0</v>
      </c>
      <c r="D8" s="5" t="str">
        <f>IFERROR(VLOOKUP(B8,#REF!,3,FALSE),"")</f>
        <v/>
      </c>
      <c r="E8" s="9" t="str">
        <f>IFERROR(VLOOKUP(B8,#REF!,2,FALSE),"")</f>
        <v/>
      </c>
      <c r="F8" s="17" t="str">
        <f t="shared" si="0"/>
        <v/>
      </c>
    </row>
    <row r="9" spans="1:6" ht="15" customHeight="1" x14ac:dyDescent="0.25">
      <c r="A9" s="33"/>
      <c r="B9" s="34"/>
      <c r="C9" s="10">
        <f>IFERROR(SUMIF('Bordereau Matériaux_Global'!F:F,'Sommaire quantité'!B9,'Bordereau Matériaux_Global'!C:C),"")</f>
        <v>0</v>
      </c>
      <c r="D9" s="5" t="str">
        <f>IFERROR(VLOOKUP(B9,#REF!,3,FALSE),"")</f>
        <v/>
      </c>
      <c r="E9" s="9" t="str">
        <f>IFERROR(VLOOKUP(B9,#REF!,2,FALSE),"")</f>
        <v/>
      </c>
      <c r="F9" s="17" t="str">
        <f t="shared" si="0"/>
        <v/>
      </c>
    </row>
    <row r="10" spans="1:6" ht="15" customHeight="1" x14ac:dyDescent="0.25">
      <c r="A10" s="33"/>
      <c r="B10" s="34"/>
      <c r="C10" s="10">
        <f>IFERROR(SUMIF('Bordereau Matériaux_Global'!F:F,'Sommaire quantité'!B10,'Bordereau Matériaux_Global'!C:C),"")</f>
        <v>0</v>
      </c>
      <c r="D10" s="5" t="str">
        <f>IFERROR(VLOOKUP(B10,#REF!,3,FALSE),"")</f>
        <v/>
      </c>
      <c r="E10" s="9" t="str">
        <f>IFERROR(VLOOKUP(B10,#REF!,2,FALSE),"")</f>
        <v/>
      </c>
      <c r="F10" s="17" t="str">
        <f t="shared" si="0"/>
        <v/>
      </c>
    </row>
    <row r="11" spans="1:6" ht="15" customHeight="1" x14ac:dyDescent="0.25">
      <c r="A11" s="33"/>
      <c r="B11" s="34"/>
      <c r="C11" s="10">
        <f>IFERROR(SUMIF('Bordereau Matériaux_Global'!F:F,'Sommaire quantité'!B11,'Bordereau Matériaux_Global'!C:C),"")</f>
        <v>0</v>
      </c>
      <c r="D11" s="5" t="str">
        <f>IFERROR(VLOOKUP(B11,#REF!,3,FALSE),"")</f>
        <v/>
      </c>
      <c r="E11" s="9" t="str">
        <f>IFERROR(VLOOKUP(B11,#REF!,2,FALSE),"")</f>
        <v/>
      </c>
      <c r="F11" s="17" t="str">
        <f t="shared" si="0"/>
        <v/>
      </c>
    </row>
    <row r="12" spans="1:6" ht="15" customHeight="1" x14ac:dyDescent="0.25">
      <c r="A12" s="33"/>
      <c r="B12" s="34"/>
      <c r="C12" s="10">
        <f>IFERROR(SUMIF('Bordereau Matériaux_Global'!F:F,'Sommaire quantité'!B12,'Bordereau Matériaux_Global'!C:C),"")</f>
        <v>0</v>
      </c>
      <c r="D12" s="5" t="str">
        <f>IFERROR(VLOOKUP(B12,#REF!,3,FALSE),"")</f>
        <v/>
      </c>
      <c r="E12" s="9" t="str">
        <f>IFERROR(VLOOKUP(B12,#REF!,2,FALSE),"")</f>
        <v/>
      </c>
      <c r="F12" s="17" t="str">
        <f t="shared" si="0"/>
        <v/>
      </c>
    </row>
    <row r="13" spans="1:6" ht="15" customHeight="1" x14ac:dyDescent="0.25">
      <c r="A13" s="33"/>
      <c r="B13" s="34"/>
      <c r="C13" s="10">
        <f>IFERROR(SUMIF('Bordereau Matériaux_Global'!F:F,'Sommaire quantité'!B13,'Bordereau Matériaux_Global'!C:C),"")</f>
        <v>0</v>
      </c>
      <c r="D13" s="5" t="str">
        <f>IFERROR(VLOOKUP(B13,#REF!,3,FALSE),"")</f>
        <v/>
      </c>
      <c r="E13" s="9" t="str">
        <f>IFERROR(VLOOKUP(B13,#REF!,2,FALSE),"")</f>
        <v/>
      </c>
      <c r="F13" s="17" t="str">
        <f t="shared" si="0"/>
        <v/>
      </c>
    </row>
    <row r="14" spans="1:6" ht="15" customHeight="1" x14ac:dyDescent="0.25">
      <c r="A14" s="33"/>
      <c r="B14" s="34"/>
      <c r="C14" s="10">
        <f>IFERROR(SUMIF('Bordereau Matériaux_Global'!F:F,'Sommaire quantité'!B14,'Bordereau Matériaux_Global'!C:C),"")</f>
        <v>0</v>
      </c>
      <c r="D14" s="5" t="str">
        <f>IFERROR(VLOOKUP(B14,#REF!,3,FALSE),"")</f>
        <v/>
      </c>
      <c r="E14" s="9" t="str">
        <f>IFERROR(VLOOKUP(B14,#REF!,2,FALSE),"")</f>
        <v/>
      </c>
      <c r="F14" s="17" t="str">
        <f t="shared" si="0"/>
        <v/>
      </c>
    </row>
    <row r="15" spans="1:6" ht="15" customHeight="1" x14ac:dyDescent="0.25">
      <c r="A15" s="33"/>
      <c r="B15" s="34"/>
      <c r="C15" s="10">
        <f>IFERROR(SUMIF('Bordereau Matériaux_Global'!F:F,'Sommaire quantité'!B15,'Bordereau Matériaux_Global'!C:C),"")</f>
        <v>0</v>
      </c>
      <c r="D15" s="5" t="str">
        <f>IFERROR(VLOOKUP(B15,#REF!,3,FALSE),"")</f>
        <v/>
      </c>
      <c r="E15" s="9" t="str">
        <f>IFERROR(VLOOKUP(B15,#REF!,2,FALSE),"")</f>
        <v/>
      </c>
      <c r="F15" s="17" t="str">
        <f t="shared" si="0"/>
        <v/>
      </c>
    </row>
    <row r="16" spans="1:6" ht="15" customHeight="1" x14ac:dyDescent="0.25">
      <c r="A16" s="33"/>
      <c r="B16" s="34"/>
      <c r="C16" s="10">
        <f>IFERROR(SUMIF('Bordereau Matériaux_Global'!F:F,'Sommaire quantité'!B16,'Bordereau Matériaux_Global'!C:C),"")</f>
        <v>0</v>
      </c>
      <c r="D16" s="5" t="str">
        <f>IFERROR(VLOOKUP(B16,#REF!,3,FALSE),"")</f>
        <v/>
      </c>
      <c r="E16" s="9" t="str">
        <f>IFERROR(VLOOKUP(B16,#REF!,2,FALSE),"")</f>
        <v/>
      </c>
      <c r="F16" s="17" t="str">
        <f t="shared" si="0"/>
        <v/>
      </c>
    </row>
    <row r="17" spans="1:6" ht="15" customHeight="1" x14ac:dyDescent="0.25">
      <c r="A17" s="33"/>
      <c r="B17" s="34"/>
      <c r="C17" s="10">
        <f>IFERROR(SUMIF('Bordereau Matériaux_Global'!F:F,'Sommaire quantité'!B17,'Bordereau Matériaux_Global'!C:C),"")</f>
        <v>0</v>
      </c>
      <c r="D17" s="5" t="str">
        <f>IFERROR(VLOOKUP(B17,#REF!,3,FALSE),"")</f>
        <v/>
      </c>
      <c r="E17" s="9" t="str">
        <f>IFERROR(VLOOKUP(B17,#REF!,2,FALSE),"")</f>
        <v/>
      </c>
      <c r="F17" s="17" t="str">
        <f t="shared" si="0"/>
        <v/>
      </c>
    </row>
    <row r="18" spans="1:6" ht="15" customHeight="1" x14ac:dyDescent="0.25">
      <c r="A18" s="33"/>
      <c r="B18" s="35"/>
      <c r="C18" s="18">
        <f>IFERROR(SUMIF('Bordereau Matériaux_Global'!F:F,'Sommaire quantité'!B18,'Bordereau Matériaux_Global'!C:C),"")</f>
        <v>0</v>
      </c>
      <c r="D18" s="19" t="str">
        <f>IFERROR(VLOOKUP(B18,#REF!,3,FALSE),"")</f>
        <v/>
      </c>
      <c r="E18" s="20" t="str">
        <f>IFERROR(VLOOKUP(B18,#REF!,2,FALSE),"")</f>
        <v/>
      </c>
      <c r="F18" s="21" t="str">
        <f t="shared" si="0"/>
        <v/>
      </c>
    </row>
    <row r="19" spans="1:6" ht="15" customHeight="1" x14ac:dyDescent="0.25"/>
    <row r="20" spans="1:6" ht="15" customHeight="1" x14ac:dyDescent="0.25"/>
    <row r="21" spans="1:6" ht="15" customHeight="1" x14ac:dyDescent="0.25"/>
    <row r="22" spans="1:6" ht="15" customHeight="1" x14ac:dyDescent="0.25"/>
    <row r="23" spans="1:6" ht="15" customHeight="1" x14ac:dyDescent="0.25"/>
    <row r="24" spans="1:6" ht="15" customHeight="1" x14ac:dyDescent="0.25"/>
    <row r="25" spans="1:6" ht="15" customHeight="1" x14ac:dyDescent="0.25"/>
    <row r="26" spans="1:6" ht="15" customHeight="1" x14ac:dyDescent="0.25"/>
    <row r="27" spans="1:6" ht="15" customHeight="1" x14ac:dyDescent="0.25"/>
    <row r="28" spans="1:6" ht="15" customHeight="1" x14ac:dyDescent="0.25"/>
    <row r="29" spans="1:6" ht="15" customHeight="1" x14ac:dyDescent="0.25"/>
    <row r="30" spans="1:6" ht="15" customHeight="1" x14ac:dyDescent="0.25"/>
    <row r="31" spans="1:6" ht="15" customHeight="1" x14ac:dyDescent="0.25"/>
    <row r="32" spans="1:6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</sheetData>
  <sheetProtection password="ED79" sheet="1" objects="1" scenarios="1"/>
  <mergeCells count="1">
    <mergeCell ref="A1:F1"/>
  </mergeCells>
  <dataValidations count="2">
    <dataValidation type="list" allowBlank="1" showInputMessage="1" showErrorMessage="1" sqref="B3:B18">
      <formula1>INDIRECT(A3)</formula1>
    </dataValidation>
    <dataValidation type="list" allowBlank="1" showInputMessage="1" showErrorMessage="1" sqref="A3:A18">
      <formula1>Type_materiau</formula1>
    </dataValidation>
  </dataValidations>
  <pageMargins left="0.7" right="0.7" top="0.75" bottom="0.75" header="0.3" footer="0.3"/>
  <pageSetup paperSize="5" scale="65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R20"/>
  <sheetViews>
    <sheetView workbookViewId="0">
      <selection activeCell="K35" sqref="K35"/>
    </sheetView>
  </sheetViews>
  <sheetFormatPr baseColWidth="10" defaultRowHeight="15" x14ac:dyDescent="0.25"/>
  <sheetData>
    <row r="1" spans="1:18" s="85" customFormat="1" x14ac:dyDescent="0.25">
      <c r="A1" s="99"/>
      <c r="B1" s="147"/>
      <c r="C1" s="147"/>
      <c r="D1" s="147"/>
      <c r="E1" s="147"/>
      <c r="F1" s="147"/>
      <c r="G1" s="147"/>
      <c r="H1" s="98"/>
      <c r="I1" s="98"/>
      <c r="J1" s="148">
        <f>SUM(J2:J5)</f>
        <v>0</v>
      </c>
      <c r="K1" s="148"/>
      <c r="L1" s="148"/>
      <c r="M1" s="148"/>
      <c r="N1" s="148"/>
      <c r="O1" s="149"/>
      <c r="Q1" s="13"/>
      <c r="R1" s="85" t="e">
        <f>VLOOKUP(MAX(N12:N854),N12:O854,2,FALSE)</f>
        <v>#N/A</v>
      </c>
    </row>
    <row r="2" spans="1:18" s="85" customFormat="1" ht="2.4500000000000002" customHeight="1" thickBot="1" x14ac:dyDescent="0.3">
      <c r="A2" s="145"/>
      <c r="B2" s="146"/>
      <c r="C2" s="146"/>
      <c r="D2" s="146"/>
      <c r="E2" s="146"/>
      <c r="F2" s="146"/>
      <c r="G2" s="146"/>
      <c r="H2" s="146"/>
      <c r="I2" s="146"/>
      <c r="J2" s="146"/>
      <c r="K2" s="97"/>
      <c r="L2" s="97"/>
      <c r="M2" s="97"/>
      <c r="N2" s="97"/>
      <c r="O2" s="96"/>
      <c r="Q2" s="13"/>
    </row>
    <row r="3" spans="1:18" s="85" customFormat="1" x14ac:dyDescent="0.25">
      <c r="A3" s="91"/>
      <c r="B3" s="92"/>
      <c r="C3" s="93"/>
      <c r="D3" s="93"/>
      <c r="E3" s="94">
        <f>IFERROR(VLOOKUP(A3,'Bordereau main d''oeuvre'!A:K,9,FALSE),0)</f>
        <v>0</v>
      </c>
      <c r="F3" s="94">
        <f>IFERROR(VLOOKUP(A3,'Bordereau Matériaux_Global'!A:G,7,FALSE),0)</f>
        <v>0</v>
      </c>
      <c r="G3" s="94">
        <f>IFERROR(E3+F3,"")</f>
        <v>0</v>
      </c>
      <c r="H3" s="94">
        <f>IFERROR(VLOOKUP(A3,'Bordereau main d''oeuvre'!A:K,11,FALSE),0)</f>
        <v>0</v>
      </c>
      <c r="I3" s="94">
        <f>IFERROR(VLOOKUP('Bordereau Sommaire'!A3,'Bordereau Matériaux_Global'!A:I,9,FALSE),0)</f>
        <v>0</v>
      </c>
      <c r="J3" s="94">
        <f>H3+I3</f>
        <v>0</v>
      </c>
      <c r="K3" s="95" t="str">
        <f>IFERROR(VLOOKUP('Bordereau Sommaire'!$A3,'Bordereau main d''oeuvre'!A:K,10,FALSE),"")</f>
        <v/>
      </c>
      <c r="L3" s="29"/>
      <c r="M3" s="29"/>
      <c r="N3" s="29">
        <f>COUNTIF(A$13:A$999862,"&lt;"&amp;A3)</f>
        <v>0</v>
      </c>
      <c r="O3" s="28">
        <f>A3</f>
        <v>0</v>
      </c>
    </row>
    <row r="4" spans="1:18" s="85" customFormat="1" ht="15.75" thickBot="1" x14ac:dyDescent="0.3">
      <c r="A4" s="88"/>
      <c r="B4" s="72"/>
      <c r="C4" s="73"/>
      <c r="D4" s="73"/>
      <c r="E4" s="87">
        <f>IFERROR(VLOOKUP(A4,'Bordereau main d''oeuvre'!A:K,9,FALSE),0)</f>
        <v>0</v>
      </c>
      <c r="F4" s="87">
        <f>IFERROR(VLOOKUP(A4,'Bordereau Matériaux_Global'!A:G,7,FALSE),0)</f>
        <v>0</v>
      </c>
      <c r="G4" s="87">
        <f>IFERROR(E4+F4,"")</f>
        <v>0</v>
      </c>
      <c r="H4" s="87">
        <f>IFERROR(VLOOKUP(A4,'Bordereau main d''oeuvre'!A:K,11,FALSE),0)</f>
        <v>0</v>
      </c>
      <c r="I4" s="87">
        <f>IFERROR(VLOOKUP('Bordereau Sommaire'!#REF!,'Bordereau Matériaux_Global'!A:I,9,FALSE),0)</f>
        <v>0</v>
      </c>
      <c r="J4" s="94">
        <f>H4+I4</f>
        <v>0</v>
      </c>
      <c r="K4" s="67" t="str">
        <f>IFERROR(VLOOKUP('Bordereau Sommaire'!#REF!,'Bordereau main d''oeuvre'!A:K,10,FALSE),"")</f>
        <v/>
      </c>
      <c r="L4" s="29"/>
      <c r="M4" s="29"/>
      <c r="N4" s="29">
        <f>COUNTIF(A$13:A$999862,"&lt;"&amp;A4)</f>
        <v>0</v>
      </c>
      <c r="O4" s="28">
        <f>A4</f>
        <v>0</v>
      </c>
    </row>
    <row r="5" spans="1:18" s="85" customFormat="1" ht="2.4500000000000002" customHeight="1" x14ac:dyDescent="0.25">
      <c r="A5" s="144"/>
      <c r="B5" s="144"/>
      <c r="C5" s="144"/>
      <c r="D5" s="144"/>
      <c r="E5" s="144"/>
      <c r="F5" s="144"/>
      <c r="G5" s="144"/>
      <c r="H5" s="144"/>
      <c r="I5" s="144"/>
      <c r="J5" s="144"/>
      <c r="K5" s="90"/>
      <c r="L5" s="29"/>
      <c r="M5" s="29"/>
      <c r="N5" s="29"/>
      <c r="O5" s="28"/>
    </row>
    <row r="12" spans="1:18" x14ac:dyDescent="0.25">
      <c r="G12" s="1">
        <v>61.6</v>
      </c>
      <c r="H12">
        <v>45</v>
      </c>
    </row>
    <row r="13" spans="1:18" x14ac:dyDescent="0.25">
      <c r="G13" s="1">
        <v>113.98</v>
      </c>
      <c r="H13">
        <v>25</v>
      </c>
    </row>
    <row r="14" spans="1:18" x14ac:dyDescent="0.25">
      <c r="G14" s="1">
        <f>(G12*H12+G13*H13)/H14</f>
        <v>80.307142857142864</v>
      </c>
      <c r="H14">
        <v>70</v>
      </c>
    </row>
    <row r="17" spans="6:7" x14ac:dyDescent="0.25">
      <c r="F17" s="85"/>
      <c r="G17">
        <f>G14/G12</f>
        <v>1.3036873840445269</v>
      </c>
    </row>
    <row r="20" spans="6:7" x14ac:dyDescent="0.25">
      <c r="F20" s="85"/>
    </row>
  </sheetData>
  <mergeCells count="4">
    <mergeCell ref="B1:G1"/>
    <mergeCell ref="J1:O1"/>
    <mergeCell ref="A2:J2"/>
    <mergeCell ref="A5:J5"/>
  </mergeCells>
  <dataValidations disablePrompts="1" count="1">
    <dataValidation type="list" allowBlank="1" showInputMessage="1" showErrorMessage="1" sqref="B1:G1">
      <formula1>Type_bordereau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36E874EB-3474-4390-8E17-1583167AC0EA}">
            <xm:f>COUNTIF('Bordereau Sommaire'!A:A,'Bordereau Sommaire'!A3)&gt;1</xm:f>
            <x14:dxf>
              <fill>
                <patternFill>
                  <bgColor rgb="FFFF0000"/>
                </patternFill>
              </fill>
            </x14:dxf>
          </x14:cfRule>
          <xm:sqref>A3</xm:sqref>
        </x14:conditionalFormatting>
        <x14:conditionalFormatting xmlns:xm="http://schemas.microsoft.com/office/excel/2006/main">
          <x14:cfRule type="expression" priority="2051" id="{B42D2FF1-4360-47C5-BAFD-F48D0A14455A}">
            <xm:f>estformule('Bordereau Sommaire'!A1)</xm:f>
            <x14:dxf/>
          </x14:cfRule>
          <xm:sqref>A3:K3 A1:B1 A2 H1:J1</xm:sqref>
        </x14:conditionalFormatting>
        <x14:conditionalFormatting xmlns:xm="http://schemas.microsoft.com/office/excel/2006/main">
          <x14:cfRule type="expression" priority="3549" id="{B42D2FF1-4360-47C5-BAFD-F48D0A14455A}">
            <xm:f>estformule('Bordereau Sommaire'!#REF!)</xm:f>
            <x14:dxf/>
          </x14:cfRule>
          <xm:sqref>K5 A5</xm:sqref>
        </x14:conditionalFormatting>
        <x14:conditionalFormatting xmlns:xm="http://schemas.microsoft.com/office/excel/2006/main">
          <x14:cfRule type="expression" priority="3656" id="{B42D2FF1-4360-47C5-BAFD-F48D0A14455A}">
            <xm:f>estformule('Bordereau Sommaire'!#REF!)</xm:f>
            <x14:dxf/>
          </x14:cfRule>
          <xm:sqref>A4:K4</xm:sqref>
        </x14:conditionalFormatting>
        <x14:conditionalFormatting xmlns:xm="http://schemas.microsoft.com/office/excel/2006/main">
          <x14:cfRule type="expression" priority="3657" id="{36E874EB-3474-4390-8E17-1583167AC0EA}">
            <xm:f>COUNTIF('Bordereau Sommaire'!A:A,'Bordereau Sommaire'!#REF!)&gt;1</xm:f>
            <x14:dxf>
              <fill>
                <patternFill>
                  <bgColor rgb="FFFF0000"/>
                </patternFill>
              </fill>
            </x14:dxf>
          </x14:cfRule>
          <xm:sqref>A4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Bordereau Sommaire</vt:lpstr>
      <vt:lpstr>Bordereau main d'oeuvre</vt:lpstr>
      <vt:lpstr>Bordereau Matériaux_Global</vt:lpstr>
      <vt:lpstr>Sommaire quantité</vt:lpstr>
      <vt:lpstr>Reference</vt:lpstr>
      <vt:lpstr>Bordereau_matériaux</vt:lpstr>
      <vt:lpstr>reference_bordereau</vt:lpstr>
      <vt:lpstr>reference_maindoeuvre</vt:lpstr>
      <vt:lpstr>reference_materiaux</vt:lpstr>
      <vt:lpstr>reference_test</vt:lpstr>
      <vt:lpstr>'Bordereau main d''oeuvre'!Zone_d_impression</vt:lpstr>
      <vt:lpstr>'Bordereau Matériaux_Global'!Zone_d_impression</vt:lpstr>
      <vt:lpstr>'Bordereau Sommaire'!Zone_d_impression</vt:lpstr>
    </vt:vector>
  </TitlesOfParts>
  <Company>Cima+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Nouveau</dc:creator>
  <cp:lastModifiedBy>Jason Jacques</cp:lastModifiedBy>
  <cp:lastPrinted>2015-09-29T13:26:57Z</cp:lastPrinted>
  <dcterms:created xsi:type="dcterms:W3CDTF">2013-09-10T14:53:42Z</dcterms:created>
  <dcterms:modified xsi:type="dcterms:W3CDTF">2015-09-29T19:54:35Z</dcterms:modified>
</cp:coreProperties>
</file>