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-15" yWindow="-15" windowWidth="14415" windowHeight="12435" tabRatio="804" activeTab="3"/>
  </bookViews>
  <sheets>
    <sheet name="Librairie" sheetId="8" r:id="rId1"/>
    <sheet name="Commande Brigitte" sheetId="7" r:id="rId2"/>
    <sheet name="Maquette" sheetId="14" state="hidden" r:id="rId3"/>
    <sheet name="test" sheetId="16" r:id="rId4"/>
  </sheets>
  <definedNames>
    <definedName name="_xlnm._FilterDatabase" localSheetId="0" hidden="1">Librairie!$A$1:$N$3</definedName>
  </definedNames>
  <calcPr calcId="125725"/>
</workbook>
</file>

<file path=xl/calcChain.xml><?xml version="1.0" encoding="utf-8"?>
<calcChain xmlns="http://schemas.openxmlformats.org/spreadsheetml/2006/main">
  <c r="E15" i="16"/>
  <c r="M15"/>
  <c r="E14"/>
  <c r="M14"/>
  <c r="E13"/>
  <c r="M13"/>
  <c r="E12"/>
  <c r="M12"/>
  <c r="E11"/>
  <c r="M11"/>
  <c r="E10"/>
  <c r="M10"/>
  <c r="E9"/>
  <c r="M9"/>
  <c r="E8"/>
  <c r="M8"/>
  <c r="E7"/>
  <c r="M7"/>
  <c r="D6" i="14"/>
  <c r="M6" i="16"/>
  <c r="E6"/>
  <c r="G4"/>
  <c r="F1"/>
  <c r="C1"/>
  <c r="C6" i="14"/>
  <c r="E6"/>
  <c r="M6"/>
  <c r="G4"/>
  <c r="C1"/>
  <c r="F1" l="1"/>
  <c r="B8" i="7" l="1"/>
</calcChain>
</file>

<file path=xl/sharedStrings.xml><?xml version="1.0" encoding="utf-8"?>
<sst xmlns="http://schemas.openxmlformats.org/spreadsheetml/2006/main" count="73" uniqueCount="51">
  <si>
    <t>Qté</t>
  </si>
  <si>
    <t>LP</t>
  </si>
  <si>
    <t>Date de commande</t>
  </si>
  <si>
    <t>ALSTOM Price</t>
  </si>
  <si>
    <t>EATON</t>
  </si>
  <si>
    <t>DTR-ALSTOM</t>
  </si>
  <si>
    <t>KTP item</t>
  </si>
  <si>
    <t>Délai demandé</t>
  </si>
  <si>
    <t>Délai obtenu</t>
  </si>
  <si>
    <t>Confirmé au client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</si>
  <si>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</si>
  <si>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</si>
  <si>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</si>
  <si>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</si>
  <si>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</si>
  <si>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</si>
  <si>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</si>
  <si>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</si>
  <si>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</si>
  <si>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</si>
  <si>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</si>
  <si>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</si>
  <si>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Le</t>
  </si>
  <si>
    <t>Date Order :</t>
  </si>
  <si>
    <t>Date Subject :</t>
  </si>
  <si>
    <t>Contact :</t>
  </si>
  <si>
    <t>Order N° :</t>
  </si>
  <si>
    <t>Num</t>
  </si>
  <si>
    <t>1.</t>
  </si>
  <si>
    <t>2.</t>
  </si>
  <si>
    <t>3.</t>
  </si>
  <si>
    <t>Contact RHEOVAL :</t>
  </si>
  <si>
    <t>Subject :</t>
  </si>
  <si>
    <t>Comment n°1</t>
  </si>
  <si>
    <t>Estimation 6 semaines</t>
  </si>
  <si>
    <t>Ind</t>
  </si>
  <si>
    <t>N° offre :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</si>
  <si>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</si>
  <si>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</si>
  <si>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</si>
  <si>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</si>
  <si>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</si>
  <si>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</si>
  <si>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</si>
  <si>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</si>
  <si>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</si>
  <si>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</si>
  <si>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</si>
  <si>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</si>
  <si>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</si>
  <si>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A l'att. : Brigitte R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</si>
</sst>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0.0"/>
    <numFmt numFmtId="165" formatCode="[$SFr.-100C]\ #,##0.00"/>
    <numFmt numFmtId="166" formatCode="[$SFr.-100C]\ #,##0.00;[Red][$SFr.-100C]\ \-#,##0.00"/>
    <numFmt numFmtId="167" formatCode="#,##0.00\ &quot;€&quot;"/>
    <numFmt numFmtId="168" formatCode="[$SFr.-100C]\ #,##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entury Schoolbook"/>
      <family val="1"/>
    </font>
    <font>
      <b/>
      <sz val="1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Arial"/>
      <family val="2"/>
    </font>
    <font>
      <b/>
      <u/>
      <sz val="12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4" tint="0.79998168889431442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 style="thin">
        <color theme="3"/>
      </bottom>
      <diagonal/>
    </border>
    <border>
      <left/>
      <right/>
      <top style="medium">
        <color indexed="64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indexed="64"/>
      </bottom>
      <diagonal/>
    </border>
    <border>
      <left/>
      <right/>
      <top style="thin">
        <color theme="3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auto="1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0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Font="1" applyAlignment="1">
      <alignment horizontal="left" vertical="center" indent="1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167" fontId="0" fillId="0" borderId="0" xfId="0" applyNumberFormat="1" applyFont="1" applyFill="1" applyBorder="1" applyAlignment="1">
      <alignment horizontal="right" vertical="center"/>
    </xf>
    <xf numFmtId="167" fontId="0" fillId="0" borderId="0" xfId="0" applyNumberFormat="1" applyFont="1" applyAlignment="1">
      <alignment horizontal="right" vertical="center"/>
    </xf>
    <xf numFmtId="165" fontId="2" fillId="0" borderId="0" xfId="0" applyNumberFormat="1" applyFont="1" applyFill="1" applyBorder="1" applyAlignment="1">
      <alignment horizontal="right" vertical="center" indent="1"/>
    </xf>
    <xf numFmtId="0" fontId="12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 vertical="top"/>
    </xf>
    <xf numFmtId="0" fontId="0" fillId="0" borderId="0" xfId="0" applyNumberFormat="1" applyBorder="1"/>
    <xf numFmtId="165" fontId="0" fillId="0" borderId="0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top"/>
    </xf>
    <xf numFmtId="165" fontId="0" fillId="0" borderId="0" xfId="1" applyNumberFormat="1" applyFont="1" applyFill="1" applyAlignment="1">
      <alignment horizontal="center"/>
    </xf>
    <xf numFmtId="0" fontId="0" fillId="0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NumberFormat="1" applyFont="1" applyFill="1" applyBorder="1"/>
    <xf numFmtId="0" fontId="0" fillId="0" borderId="0" xfId="0" applyFill="1" applyBorder="1"/>
    <xf numFmtId="1" fontId="0" fillId="0" borderId="0" xfId="0" applyNumberFormat="1" applyFont="1" applyFill="1" applyBorder="1"/>
    <xf numFmtId="0" fontId="0" fillId="0" borderId="2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vertical="top"/>
    </xf>
    <xf numFmtId="0" fontId="9" fillId="0" borderId="0" xfId="0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top"/>
    </xf>
    <xf numFmtId="165" fontId="0" fillId="0" borderId="0" xfId="1" applyNumberFormat="1" applyFont="1" applyFill="1" applyBorder="1" applyAlignment="1">
      <alignment horizontal="left" vertical="center" wrapText="1" indent="1"/>
    </xf>
    <xf numFmtId="0" fontId="14" fillId="0" borderId="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15" fillId="0" borderId="0" xfId="0" applyFont="1" applyBorder="1" applyAlignment="1">
      <alignment wrapText="1"/>
    </xf>
    <xf numFmtId="0" fontId="6" fillId="0" borderId="0" xfId="0" applyFont="1" applyBorder="1"/>
    <xf numFmtId="44" fontId="17" fillId="0" borderId="0" xfId="0" applyNumberFormat="1" applyFont="1" applyFill="1" applyBorder="1" applyAlignment="1">
      <alignment horizontal="center" vertical="top" wrapText="1"/>
    </xf>
    <xf numFmtId="1" fontId="17" fillId="0" borderId="0" xfId="0" applyNumberFormat="1" applyFont="1" applyFill="1" applyBorder="1" applyAlignment="1">
      <alignment horizontal="center" vertical="top"/>
    </xf>
    <xf numFmtId="0" fontId="17" fillId="0" borderId="0" xfId="0" applyNumberFormat="1" applyFont="1" applyFill="1" applyBorder="1" applyAlignment="1">
      <alignment horizontal="center" vertical="top" wrapText="1"/>
    </xf>
    <xf numFmtId="14" fontId="17" fillId="0" borderId="0" xfId="0" applyNumberFormat="1" applyFont="1" applyFill="1" applyBorder="1" applyAlignment="1">
      <alignment horizontal="center" vertical="top" wrapText="1"/>
    </xf>
    <xf numFmtId="164" fontId="17" fillId="0" borderId="0" xfId="0" applyNumberFormat="1" applyFont="1" applyFill="1" applyBorder="1" applyAlignment="1">
      <alignment horizontal="center" vertical="top" wrapText="1"/>
    </xf>
    <xf numFmtId="0" fontId="17" fillId="0" borderId="0" xfId="0" applyFont="1" applyFill="1" applyBorder="1" applyAlignment="1">
      <alignment horizontal="center" vertical="top" wrapText="1"/>
    </xf>
    <xf numFmtId="0" fontId="6" fillId="0" borderId="0" xfId="0" applyFont="1" applyAlignment="1"/>
    <xf numFmtId="0" fontId="6" fillId="0" borderId="0" xfId="0" applyNumberFormat="1" applyFont="1" applyAlignment="1"/>
    <xf numFmtId="165" fontId="7" fillId="0" borderId="0" xfId="0" applyNumberFormat="1" applyFont="1" applyAlignment="1"/>
    <xf numFmtId="0" fontId="7" fillId="0" borderId="0" xfId="0" applyNumberFormat="1" applyFont="1" applyAlignment="1"/>
    <xf numFmtId="168" fontId="6" fillId="0" borderId="0" xfId="0" applyNumberFormat="1" applyFont="1" applyAlignment="1"/>
    <xf numFmtId="166" fontId="6" fillId="0" borderId="0" xfId="0" applyNumberFormat="1" applyFont="1" applyAlignment="1"/>
    <xf numFmtId="0" fontId="7" fillId="0" borderId="0" xfId="0" applyFont="1" applyAlignment="1"/>
    <xf numFmtId="0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right" vertical="center"/>
    </xf>
    <xf numFmtId="0" fontId="2" fillId="0" borderId="19" xfId="0" applyFont="1" applyBorder="1" applyAlignment="1">
      <alignment horizontal="right" vertical="center"/>
    </xf>
    <xf numFmtId="14" fontId="2" fillId="0" borderId="12" xfId="0" applyNumberFormat="1" applyFont="1" applyFill="1" applyBorder="1" applyAlignment="1">
      <alignment horizontal="left" vertical="center" indent="1"/>
    </xf>
    <xf numFmtId="0" fontId="2" fillId="0" borderId="14" xfId="0" applyNumberFormat="1" applyFont="1" applyBorder="1" applyAlignment="1">
      <alignment horizontal="left" vertical="center" indent="2"/>
    </xf>
    <xf numFmtId="0" fontId="2" fillId="0" borderId="13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/>
    </xf>
    <xf numFmtId="0" fontId="2" fillId="0" borderId="0" xfId="0" applyNumberFormat="1" applyFont="1" applyBorder="1" applyAlignment="1">
      <alignment horizontal="left" vertical="center" wrapText="1" indent="1"/>
    </xf>
    <xf numFmtId="0" fontId="2" fillId="0" borderId="11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top"/>
    </xf>
    <xf numFmtId="0" fontId="2" fillId="0" borderId="0" xfId="0" applyNumberFormat="1" applyFont="1" applyFill="1" applyBorder="1" applyAlignment="1">
      <alignment horizontal="center" vertical="top" wrapText="1"/>
    </xf>
    <xf numFmtId="0" fontId="6" fillId="0" borderId="0" xfId="0" applyFont="1" applyBorder="1" applyAlignment="1"/>
    <xf numFmtId="0" fontId="7" fillId="0" borderId="0" xfId="0" applyFont="1" applyBorder="1" applyAlignment="1">
      <alignment horizontal="center"/>
    </xf>
    <xf numFmtId="165" fontId="7" fillId="0" borderId="0" xfId="0" applyNumberFormat="1" applyFont="1" applyBorder="1" applyAlignment="1">
      <alignment horizontal="right"/>
    </xf>
    <xf numFmtId="166" fontId="6" fillId="0" borderId="0" xfId="0" applyNumberFormat="1" applyFont="1" applyBorder="1" applyAlignment="1">
      <alignment horizontal="right" indent="1"/>
    </xf>
    <xf numFmtId="0" fontId="7" fillId="0" borderId="0" xfId="0" applyFont="1" applyBorder="1" applyAlignment="1">
      <alignment horizontal="left" indent="1"/>
    </xf>
    <xf numFmtId="14" fontId="18" fillId="0" borderId="0" xfId="0" applyNumberFormat="1" applyFont="1" applyAlignment="1">
      <alignment horizontal="right"/>
    </xf>
    <xf numFmtId="14" fontId="18" fillId="0" borderId="0" xfId="0" quotePrefix="1" applyNumberFormat="1" applyFont="1" applyAlignment="1">
      <alignment horizontal="left"/>
    </xf>
    <xf numFmtId="0" fontId="19" fillId="0" borderId="0" xfId="0" applyFont="1"/>
    <xf numFmtId="0" fontId="18" fillId="0" borderId="0" xfId="0" quotePrefix="1" applyFont="1" applyAlignment="1">
      <alignment horizontal="left"/>
    </xf>
    <xf numFmtId="0" fontId="18" fillId="0" borderId="0" xfId="0" applyFont="1"/>
    <xf numFmtId="0" fontId="20" fillId="0" borderId="0" xfId="0" applyFont="1"/>
    <xf numFmtId="0" fontId="19" fillId="0" borderId="0" xfId="0" applyFont="1" applyBorder="1" applyAlignment="1">
      <alignment wrapText="1"/>
    </xf>
    <xf numFmtId="0" fontId="19" fillId="0" borderId="0" xfId="0" applyFont="1" applyBorder="1" applyAlignment="1"/>
    <xf numFmtId="0" fontId="20" fillId="0" borderId="0" xfId="0" applyFont="1" applyBorder="1"/>
    <xf numFmtId="0" fontId="20" fillId="0" borderId="0" xfId="0" applyFont="1" applyAlignment="1">
      <alignment horizontal="left"/>
    </xf>
    <xf numFmtId="166" fontId="11" fillId="0" borderId="0" xfId="0" applyNumberFormat="1" applyFont="1" applyBorder="1" applyAlignment="1">
      <alignment horizontal="center"/>
    </xf>
    <xf numFmtId="168" fontId="6" fillId="0" borderId="0" xfId="0" applyNumberFormat="1" applyFont="1" applyBorder="1" applyAlignment="1">
      <alignment horizontal="right"/>
    </xf>
    <xf numFmtId="0" fontId="18" fillId="0" borderId="24" xfId="0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top"/>
    </xf>
    <xf numFmtId="0" fontId="9" fillId="0" borderId="4" xfId="0" applyNumberFormat="1" applyFont="1" applyFill="1" applyBorder="1" applyAlignment="1">
      <alignment horizontal="center" vertical="top" wrapText="1"/>
    </xf>
    <xf numFmtId="0" fontId="9" fillId="0" borderId="23" xfId="0" applyNumberFormat="1" applyFont="1" applyFill="1" applyBorder="1" applyAlignment="1">
      <alignment horizontal="center" vertical="top" wrapText="1"/>
    </xf>
    <xf numFmtId="0" fontId="2" fillId="0" borderId="22" xfId="0" applyNumberFormat="1" applyFont="1" applyFill="1" applyBorder="1" applyAlignment="1">
      <alignment horizontal="center" vertical="top"/>
    </xf>
    <xf numFmtId="0" fontId="2" fillId="0" borderId="1" xfId="0" applyNumberFormat="1" applyFont="1" applyFill="1" applyBorder="1" applyAlignment="1">
      <alignment horizontal="center" vertical="top"/>
    </xf>
    <xf numFmtId="0" fontId="2" fillId="0" borderId="21" xfId="0" applyNumberFormat="1" applyFont="1" applyFill="1" applyBorder="1" applyAlignment="1">
      <alignment horizontal="center" vertical="top"/>
    </xf>
    <xf numFmtId="44" fontId="2" fillId="0" borderId="0" xfId="0" applyNumberFormat="1" applyFont="1" applyFill="1" applyBorder="1" applyAlignment="1">
      <alignment horizontal="center" vertical="top"/>
    </xf>
    <xf numFmtId="14" fontId="2" fillId="0" borderId="0" xfId="0" applyNumberFormat="1" applyFont="1" applyFill="1" applyBorder="1" applyAlignment="1">
      <alignment horizontal="center" vertical="top"/>
    </xf>
    <xf numFmtId="164" fontId="2" fillId="0" borderId="0" xfId="0" applyNumberFormat="1" applyFont="1" applyFill="1" applyBorder="1" applyAlignment="1">
      <alignment horizontal="center" vertical="top"/>
    </xf>
    <xf numFmtId="0" fontId="2" fillId="0" borderId="29" xfId="0" applyFont="1" applyBorder="1" applyAlignment="1">
      <alignment horizontal="center" vertical="center"/>
    </xf>
    <xf numFmtId="0" fontId="2" fillId="0" borderId="29" xfId="0" applyNumberFormat="1" applyFont="1" applyFill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10" fillId="0" borderId="0" xfId="0" applyNumberFormat="1" applyFont="1" applyFill="1" applyAlignment="1">
      <alignment horizontal="right" vertical="center"/>
    </xf>
    <xf numFmtId="1" fontId="16" fillId="0" borderId="0" xfId="0" applyNumberFormat="1" applyFont="1" applyFill="1" applyAlignment="1">
      <alignment horizontal="left" vertical="center" indent="1"/>
    </xf>
    <xf numFmtId="0" fontId="0" fillId="0" borderId="0" xfId="0" applyFont="1" applyFill="1" applyAlignment="1">
      <alignment horizontal="left" vertical="center" indent="1"/>
    </xf>
    <xf numFmtId="0" fontId="8" fillId="3" borderId="3" xfId="0" applyFont="1" applyFill="1" applyBorder="1" applyAlignment="1">
      <alignment horizontal="center" vertical="center" wrapText="1"/>
    </xf>
    <xf numFmtId="0" fontId="2" fillId="0" borderId="33" xfId="0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right" vertical="center" indent="1"/>
    </xf>
    <xf numFmtId="0" fontId="8" fillId="3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18" fillId="0" borderId="0" xfId="0" applyFont="1" applyAlignment="1">
      <alignment horizontal="right" indent="1"/>
    </xf>
    <xf numFmtId="0" fontId="9" fillId="0" borderId="1" xfId="0" applyFont="1" applyFill="1" applyBorder="1" applyAlignment="1">
      <alignment horizontal="right" vertical="center" indent="1"/>
    </xf>
    <xf numFmtId="0" fontId="2" fillId="0" borderId="17" xfId="0" applyNumberFormat="1" applyFont="1" applyBorder="1" applyAlignment="1">
      <alignment horizontal="left" vertical="center" wrapText="1" indent="2"/>
    </xf>
    <xf numFmtId="0" fontId="2" fillId="0" borderId="18" xfId="0" applyNumberFormat="1" applyFont="1" applyBorder="1" applyAlignment="1">
      <alignment horizontal="left" vertical="center" wrapText="1" indent="2"/>
    </xf>
    <xf numFmtId="0" fontId="2" fillId="0" borderId="29" xfId="0" applyNumberFormat="1" applyFont="1" applyBorder="1" applyAlignment="1">
      <alignment horizontal="center" vertical="center"/>
    </xf>
    <xf numFmtId="0" fontId="2" fillId="0" borderId="30" xfId="0" applyNumberFormat="1" applyFont="1" applyBorder="1" applyAlignment="1">
      <alignment horizontal="center" vertical="center"/>
    </xf>
    <xf numFmtId="0" fontId="2" fillId="2" borderId="31" xfId="0" applyNumberFormat="1" applyFont="1" applyFill="1" applyBorder="1" applyAlignment="1">
      <alignment horizontal="center" vertical="center"/>
    </xf>
    <xf numFmtId="0" fontId="2" fillId="2" borderId="29" xfId="0" applyNumberFormat="1" applyFont="1" applyFill="1" applyBorder="1" applyAlignment="1">
      <alignment horizontal="center" vertical="center"/>
    </xf>
    <xf numFmtId="0" fontId="2" fillId="2" borderId="32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0" fontId="2" fillId="2" borderId="25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2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</cellXfs>
  <cellStyles count="2">
    <cellStyle name="Monétaire" xfId="1" builtinId="4"/>
    <cellStyle name="Normal" xfId="0" builtinId="0"/>
  </cellStyles>
  <dxfs count="74">
    <dxf>
      <border outline="0">
        <bottom style="thin">
          <color rgb="FF95B3D7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general" vertical="top" textRotation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indent="0" relativeIndent="0" justifyLastLine="0" shrinkToFit="0" mergeCell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SFr.-100C]\ #,##0.00;[Red][$SFr.-100C]\ \-#,##0.00"/>
      <alignment horizontal="right" vertical="bottom" textRotation="0" wrapText="0" indent="1" relativeIndent="1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[$SFr.-100C]\ #,##0"/>
      <alignment horizontal="righ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[$SFr.-100C]\ #,##0.00"/>
      <alignment horizontal="righ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1" relativeIndent="1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SFr.-100C]\ #,##0.00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 patternType="solid">
          <fgColor indexed="64"/>
          <bgColor theme="0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auto="1"/>
          <bgColor theme="0" tint="-4.9989318521683403E-2"/>
        </patternFill>
      </fill>
    </dxf>
    <dxf>
      <font>
        <color theme="1"/>
      </font>
      <fill>
        <patternFill patternType="none">
          <fgColor auto="1"/>
          <bgColor auto="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2" defaultTableStyle="TableStyleMedium2" defaultPivotStyle="PivotStyleLight16">
    <tableStyle name="Style de tableau KTP" pivot="0" count="1">
      <tableStyleElement type="wholeTable" dxfId="73"/>
    </tableStyle>
    <tableStyle name="Tableau commande KTP" pivot="0" count="8">
      <tableStyleElement type="wholeTable" dxfId="72"/>
      <tableStyleElement type="headerRow" dxfId="71"/>
      <tableStyleElement type="totalRow" dxfId="70"/>
      <tableStyleElement type="firstColumn" dxfId="69"/>
      <tableStyleElement type="lastColumn" dxfId="68"/>
      <tableStyleElement type="firstRowStripe" dxfId="67"/>
      <tableStyleElement type="secondRowStripe" dxfId="66"/>
      <tableStyleElement type="firstColumnStripe" dxfId="65"/>
    </tableStyle>
  </tableStyles>
  <colors>
    <mruColors>
      <color rgb="FF00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9" name="Tableau9" displayName="Tableau9" ref="A1:N3" totalsRowShown="0" headerRowDxfId="64" dataDxfId="62" headerRowBorderDxfId="63" tableBorderDxfId="61">
  <autoFilter ref="A1:N3"/>
  <tableColumns count="14">
    <tableColumn id="1" name="Num" dataDxfId="60"/>
    <tableColumn id="2" name="1" dataDxfId="59"/>
    <tableColumn id="3" name="2" dataDxfId="58"/>
    <tableColumn id="4" name="3" dataDxfId="57"/>
    <tableColumn id="5" name="4" dataDxfId="56"/>
    <tableColumn id="6" name="5" dataDxfId="55"/>
    <tableColumn id="7" name="6" dataDxfId="54"/>
    <tableColumn id="8" name="7" dataDxfId="53"/>
    <tableColumn id="9" name="8" dataDxfId="52"/>
    <tableColumn id="10" name="9" dataDxfId="51"/>
    <tableColumn id="11" name="10" dataDxfId="50"/>
    <tableColumn id="12" name="11" dataDxfId="49"/>
    <tableColumn id="13" name="12" dataDxfId="48"/>
    <tableColumn id="14" name="13" dataDxfId="47"/>
  </tableColumns>
  <tableStyleInfo name="Tableau commande KTP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3:L14" insertRow="1" dataDxfId="46">
  <autoFilter ref="A13:L14"/>
  <tableColumns count="12">
    <tableColumn id="1" name="Colonne1" totalsRowLabel="Total" dataDxfId="45"/>
    <tableColumn id="2" name="Colonne2" dataDxfId="44"/>
    <tableColumn id="3" name="Colonne3" dataDxfId="43">
      <calculatedColumnFormula>IF(ISBLANK($D14),"",VLOOKUP($D14,Librairie!$B$2:$D$12,2,FALSE))</calculatedColumnFormula>
    </tableColumn>
    <tableColumn id="4" name="Colonne4" dataDxfId="42"/>
    <tableColumn id="5" name="Colonne5" dataDxfId="41"/>
    <tableColumn id="6" name="Colonne6" dataDxfId="40"/>
    <tableColumn id="7" name="Colonne7" dataDxfId="39"/>
    <tableColumn id="8" name="Colonne8" dataDxfId="38"/>
    <tableColumn id="9" name="Colonne9" dataDxfId="37"/>
    <tableColumn id="10" name="Colonne10" dataDxfId="36">
      <calculatedColumnFormula>IF(ISBLANK($D14),"","1")</calculatedColumnFormula>
    </tableColumn>
    <tableColumn id="11" name="Colonne11" dataDxfId="35"/>
    <tableColumn id="12" name="Colonne12" totalsRowFunction="count" dataDxfId="34">
      <calculatedColumnFormula>IF(ISBLANK($D14),"",VLOOKUP($D14,Librairie!$B$2:$K$12,12,FALSE))</calculatedColumnFormula>
    </tableColumn>
  </tableColumns>
  <tableStyleInfo name="Style de tableau KTP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5:M6" totalsRowShown="0" headerRowDxfId="33" dataDxfId="31" headerRowBorderDxfId="32" tableBorderDxfId="30">
  <autoFilter ref="A5:M6"/>
  <tableColumns count="13">
    <tableColumn id="1" name="Ind" dataDxfId="29"/>
    <tableColumn id="2" name="KTP item" dataDxfId="28"/>
    <tableColumn id="3" name="DTR-ALSTOM" dataDxfId="27">
      <calculatedColumnFormula>IF(ISBLANK($B6),"",VLOOKUP($B6,Librairie!B2:J12,10,FALSE))</calculatedColumnFormula>
    </tableColumn>
    <tableColumn id="4" name="EATON" dataDxfId="26">
      <calculatedColumnFormula>IF(ISBLANK($B6),"",VLOOKUP($B6,Librairie!$B$2:$J$3,11,FALSE))</calculatedColumnFormula>
    </tableColumn>
    <tableColumn id="5" name="ALSTOM Price" dataDxfId="25">
      <calculatedColumnFormula>IF(OR(ISBLANK($H6),($B6="")),"",(VLOOKUP($B6,Librairie!$B$2:$L$12,13,FALSE)))</calculatedColumnFormula>
    </tableColumn>
    <tableColumn id="6" name="Date de commande" dataDxfId="24"/>
    <tableColumn id="7" name="LP" dataDxfId="23"/>
    <tableColumn id="8" name="Qté" dataDxfId="22"/>
    <tableColumn id="9" name="Délai demandé" dataDxfId="21"/>
    <tableColumn id="10" name="Délai obtenu" dataDxfId="20"/>
    <tableColumn id="11" name="Confirmé au client" dataDxfId="19"/>
    <tableColumn id="12" name="Comment n°1" dataDxfId="18"/>
    <tableColumn id="13" name="Estimation 6 semaines" dataDxfId="17">
      <calculatedColumnFormula>IF(ISBLANK($I6),"",SUM($I6-42))</calculatedColumnFormula>
    </tableColumn>
  </tableColumns>
  <tableStyleInfo name="Tableau commande KTP" showFirstColumn="0" showLastColumn="0" showRowStripes="1" showColumnStripes="0"/>
</table>
</file>

<file path=xl/tables/table4.xml><?xml version="1.0" encoding="utf-8"?>
<table xmlns="http://schemas.openxmlformats.org/spreadsheetml/2006/main" id="1" name="Tableau42" displayName="Tableau42" ref="A5:M15" totalsRowShown="0" headerRowDxfId="3" dataDxfId="2" headerRowBorderDxfId="0" tableBorderDxfId="1">
  <autoFilter ref="A5:M15"/>
  <tableColumns count="13">
    <tableColumn id="1" name="Ind" dataDxfId="16"/>
    <tableColumn id="2" name="1" dataDxfId="15"/>
    <tableColumn id="3" name="2" dataDxfId="14"/>
    <tableColumn id="4" name="3" dataDxfId="13"/>
    <tableColumn id="5" name="4" dataDxfId="12">
      <calculatedColumnFormula>IF(OR(ISBLANK($H6),($B6="")),"",(VLOOKUP($B6,Librairie!$B$2:$L$12,13,FALSE)))</calculatedColumnFormula>
    </tableColumn>
    <tableColumn id="6" name="Date de commande" dataDxfId="11"/>
    <tableColumn id="7" name="LP" dataDxfId="10"/>
    <tableColumn id="8" name="Qté" dataDxfId="9"/>
    <tableColumn id="9" name="Délai demandé" dataDxfId="8"/>
    <tableColumn id="10" name="Délai obtenu" dataDxfId="7"/>
    <tableColumn id="11" name="Confirmé au client" dataDxfId="6"/>
    <tableColumn id="12" name="Comment n°1" dataDxfId="5"/>
    <tableColumn id="13" name="Estimation 6 semaines" dataDxfId="4">
      <calculatedColumnFormula>IF(ISBLANK($I6),"",SUM($I6-42))</calculatedColumnFormula>
    </tableColumn>
  </tableColumns>
  <tableStyleInfo name="Tableau commande KTP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R13"/>
  <sheetViews>
    <sheetView showGridLines="0" zoomScaleNormal="100" workbookViewId="0">
      <pane ySplit="1" topLeftCell="A2" activePane="bottomLeft" state="frozen"/>
      <selection pane="bottomLeft" activeCell="K11" sqref="K11"/>
    </sheetView>
  </sheetViews>
  <sheetFormatPr baseColWidth="10" defaultRowHeight="15" outlineLevelCol="1"/>
  <cols>
    <col min="1" max="1" width="7.42578125" style="11" customWidth="1"/>
    <col min="2" max="2" width="13.42578125" style="12" customWidth="1"/>
    <col min="3" max="3" width="14.85546875" style="12" hidden="1" customWidth="1" outlineLevel="1"/>
    <col min="4" max="4" width="13.7109375" style="12" customWidth="1" collapsed="1"/>
    <col min="5" max="5" width="26.7109375" style="11" hidden="1" customWidth="1" outlineLevel="1"/>
    <col min="6" max="6" width="11.7109375" style="11" hidden="1" customWidth="1" outlineLevel="1"/>
    <col min="7" max="7" width="10.42578125" style="11" hidden="1" customWidth="1" outlineLevel="1"/>
    <col min="8" max="8" width="10.5703125" style="11" hidden="1" customWidth="1" outlineLevel="1"/>
    <col min="9" max="9" width="18.42578125" style="12" customWidth="1" collapsed="1"/>
    <col min="10" max="10" width="38.5703125" style="14" customWidth="1"/>
    <col min="11" max="11" width="18.140625" style="14" customWidth="1"/>
    <col min="12" max="12" width="12.5703125" style="18" customWidth="1"/>
    <col min="13" max="13" width="8.85546875" style="18" customWidth="1"/>
    <col min="14" max="14" width="9.85546875" style="19" customWidth="1"/>
    <col min="15" max="15" width="14.85546875" style="11" customWidth="1"/>
    <col min="16" max="16" width="11.42578125" style="11" customWidth="1"/>
    <col min="17" max="17" width="16.85546875" style="11" customWidth="1"/>
    <col min="18" max="16384" width="11.42578125" style="11"/>
  </cols>
  <sheetData>
    <row r="1" spans="1:18" s="106" customFormat="1" ht="33.950000000000003" customHeight="1">
      <c r="A1" s="114" t="s">
        <v>27</v>
      </c>
      <c r="B1" s="111" t="s">
        <v>37</v>
      </c>
      <c r="C1" s="111" t="s">
        <v>38</v>
      </c>
      <c r="D1" s="111" t="s">
        <v>39</v>
      </c>
      <c r="E1" s="111" t="s">
        <v>40</v>
      </c>
      <c r="F1" s="111" t="s">
        <v>41</v>
      </c>
      <c r="G1" s="111" t="s">
        <v>42</v>
      </c>
      <c r="H1" s="111" t="s">
        <v>43</v>
      </c>
      <c r="I1" s="111" t="s">
        <v>44</v>
      </c>
      <c r="J1" s="111" t="s">
        <v>45</v>
      </c>
      <c r="K1" s="111" t="s">
        <v>46</v>
      </c>
      <c r="L1" s="111" t="s">
        <v>47</v>
      </c>
      <c r="M1" s="111" t="s">
        <v>48</v>
      </c>
      <c r="N1" s="111" t="s">
        <v>49</v>
      </c>
    </row>
    <row r="2" spans="1:18">
      <c r="A2" s="105">
        <v>1</v>
      </c>
      <c r="B2" s="105">
        <v>1</v>
      </c>
      <c r="C2" s="105">
        <v>2</v>
      </c>
      <c r="D2" s="105">
        <v>3</v>
      </c>
      <c r="E2" s="105">
        <v>4</v>
      </c>
      <c r="F2" s="105">
        <v>5</v>
      </c>
      <c r="G2" s="105">
        <v>6</v>
      </c>
      <c r="H2" s="105">
        <v>7</v>
      </c>
      <c r="I2" s="105">
        <v>8</v>
      </c>
      <c r="J2" s="105">
        <v>9</v>
      </c>
      <c r="K2" s="105">
        <v>10</v>
      </c>
      <c r="L2" s="105">
        <v>11</v>
      </c>
      <c r="M2" s="105">
        <v>12</v>
      </c>
      <c r="N2" s="105">
        <v>13</v>
      </c>
      <c r="O2" s="13"/>
      <c r="P2" s="106"/>
      <c r="Q2" s="106"/>
      <c r="R2" s="106"/>
    </row>
    <row r="3" spans="1:18" ht="15.75">
      <c r="A3" s="112">
        <v>2</v>
      </c>
      <c r="B3" s="112">
        <v>2</v>
      </c>
      <c r="C3" s="112">
        <v>3</v>
      </c>
      <c r="D3" s="112">
        <v>4</v>
      </c>
      <c r="E3" s="112">
        <v>5</v>
      </c>
      <c r="F3" s="112">
        <v>6</v>
      </c>
      <c r="G3" s="112">
        <v>7</v>
      </c>
      <c r="H3" s="112">
        <v>8</v>
      </c>
      <c r="I3" s="112">
        <v>9</v>
      </c>
      <c r="J3" s="112">
        <v>10</v>
      </c>
      <c r="K3" s="112">
        <v>11</v>
      </c>
      <c r="L3" s="112">
        <v>12</v>
      </c>
      <c r="M3" s="112">
        <v>13</v>
      </c>
      <c r="N3" s="112">
        <v>14</v>
      </c>
      <c r="O3" s="13"/>
      <c r="P3" s="108"/>
      <c r="Q3" s="109"/>
      <c r="R3" s="106">
        <v>1</v>
      </c>
    </row>
    <row r="4" spans="1:18" ht="15.75" customHeight="1">
      <c r="A4" s="10"/>
      <c r="B4" s="10"/>
      <c r="C4" s="10"/>
      <c r="D4" s="10"/>
      <c r="E4" s="10"/>
      <c r="F4" s="10"/>
      <c r="G4" s="10"/>
      <c r="H4" s="10"/>
      <c r="I4" s="10"/>
      <c r="J4" s="13"/>
      <c r="K4" s="13"/>
      <c r="L4" s="20"/>
      <c r="M4" s="113"/>
      <c r="N4" s="113"/>
      <c r="O4" s="13"/>
      <c r="P4" s="115"/>
      <c r="Q4" s="115"/>
      <c r="R4" s="115"/>
    </row>
    <row r="5" spans="1:18">
      <c r="A5" s="10"/>
      <c r="B5" s="10"/>
      <c r="C5" s="10"/>
      <c r="D5" s="10"/>
      <c r="E5" s="10"/>
      <c r="F5" s="10"/>
      <c r="G5" s="10"/>
      <c r="H5" s="10"/>
      <c r="I5" s="10"/>
      <c r="J5" s="13"/>
      <c r="K5" s="13"/>
      <c r="L5" s="20"/>
      <c r="M5" s="113"/>
      <c r="N5" s="113"/>
      <c r="O5" s="13"/>
      <c r="P5" s="115"/>
      <c r="Q5" s="115"/>
      <c r="R5" s="115"/>
    </row>
    <row r="6" spans="1:18">
      <c r="A6" s="10"/>
      <c r="B6" s="10"/>
      <c r="C6" s="10"/>
      <c r="D6" s="10"/>
      <c r="E6" s="10"/>
      <c r="F6" s="10"/>
      <c r="G6" s="10"/>
      <c r="H6" s="10"/>
      <c r="I6" s="10"/>
      <c r="J6" s="13"/>
      <c r="K6" s="13"/>
      <c r="L6" s="20"/>
      <c r="M6" s="113"/>
      <c r="N6" s="113"/>
      <c r="O6" s="13"/>
      <c r="P6" s="115"/>
      <c r="Q6" s="115"/>
      <c r="R6" s="115"/>
    </row>
    <row r="7" spans="1:18">
      <c r="A7" s="10"/>
      <c r="B7" s="10"/>
      <c r="C7" s="10"/>
      <c r="D7" s="10"/>
      <c r="E7" s="10"/>
      <c r="F7" s="10"/>
      <c r="G7" s="10"/>
      <c r="H7" s="10"/>
      <c r="I7" s="10"/>
      <c r="J7" s="13"/>
      <c r="K7" s="13"/>
      <c r="L7" s="20"/>
      <c r="M7" s="113"/>
      <c r="N7" s="113"/>
      <c r="O7" s="13"/>
      <c r="P7" s="115"/>
      <c r="Q7" s="115"/>
      <c r="R7" s="115"/>
    </row>
    <row r="8" spans="1:18">
      <c r="A8" s="10"/>
      <c r="B8" s="10"/>
      <c r="C8" s="10"/>
      <c r="D8" s="10"/>
      <c r="E8" s="10"/>
      <c r="F8" s="10"/>
      <c r="G8" s="10"/>
      <c r="H8" s="10"/>
      <c r="I8" s="10"/>
      <c r="J8" s="13"/>
      <c r="K8" s="13"/>
      <c r="L8" s="20"/>
      <c r="M8" s="113"/>
      <c r="N8" s="113"/>
      <c r="O8" s="13"/>
      <c r="P8" s="115"/>
      <c r="Q8" s="115"/>
      <c r="R8" s="115"/>
    </row>
    <row r="9" spans="1:18">
      <c r="A9" s="10"/>
      <c r="B9" s="10"/>
      <c r="C9" s="10"/>
      <c r="D9" s="10"/>
      <c r="E9" s="10"/>
      <c r="F9" s="10"/>
      <c r="G9" s="10"/>
      <c r="H9" s="10"/>
      <c r="I9" s="10"/>
      <c r="J9" s="13"/>
      <c r="K9" s="13"/>
      <c r="L9" s="20"/>
      <c r="M9" s="113"/>
      <c r="N9" s="113"/>
      <c r="O9" s="13"/>
      <c r="P9" s="115"/>
      <c r="Q9" s="115"/>
      <c r="R9" s="115"/>
    </row>
    <row r="10" spans="1:18">
      <c r="A10" s="10"/>
      <c r="B10" s="10"/>
      <c r="C10" s="10"/>
      <c r="D10" s="10"/>
      <c r="E10" s="10"/>
      <c r="F10" s="10"/>
      <c r="G10" s="10"/>
      <c r="H10" s="10"/>
      <c r="I10" s="10"/>
      <c r="J10" s="13"/>
      <c r="K10" s="13"/>
      <c r="L10" s="20"/>
      <c r="M10" s="113"/>
      <c r="N10" s="113"/>
      <c r="O10" s="13"/>
      <c r="P10" s="115"/>
      <c r="Q10" s="115"/>
      <c r="R10" s="115"/>
    </row>
    <row r="11" spans="1:18">
      <c r="A11" s="10"/>
      <c r="B11" s="10"/>
      <c r="C11" s="10"/>
      <c r="D11" s="10"/>
      <c r="E11" s="10"/>
      <c r="F11" s="10"/>
      <c r="G11" s="10"/>
      <c r="H11" s="10"/>
      <c r="I11" s="10"/>
      <c r="J11" s="13"/>
      <c r="K11" s="13"/>
      <c r="L11" s="20"/>
      <c r="M11" s="113"/>
      <c r="N11" s="113"/>
      <c r="O11" s="13"/>
      <c r="P11" s="115"/>
      <c r="Q11" s="115"/>
      <c r="R11" s="115"/>
    </row>
    <row r="12" spans="1:18">
      <c r="A12" s="107"/>
      <c r="B12" s="138"/>
      <c r="C12" s="138"/>
      <c r="D12" s="138"/>
      <c r="E12" s="107"/>
      <c r="F12" s="107"/>
      <c r="G12" s="107"/>
      <c r="H12" s="107"/>
      <c r="I12" s="138"/>
      <c r="J12" s="139"/>
      <c r="K12" s="139"/>
      <c r="N12" s="18"/>
      <c r="O12" s="13"/>
      <c r="P12" s="106"/>
      <c r="Q12" s="106"/>
      <c r="R12" s="106">
        <v>0</v>
      </c>
    </row>
    <row r="13" spans="1:18">
      <c r="B13" s="104"/>
      <c r="C13" s="104"/>
      <c r="D13" s="104"/>
      <c r="E13" s="106"/>
      <c r="F13" s="106"/>
      <c r="G13" s="106"/>
      <c r="H13" s="106"/>
      <c r="I13" s="104"/>
      <c r="J13" s="110"/>
      <c r="K13" s="110"/>
    </row>
  </sheetData>
  <sortState ref="J29:J88">
    <sortCondition ref="J10"/>
  </sortState>
  <mergeCells count="1">
    <mergeCell ref="P4:R11"/>
  </mergeCells>
  <dataValidations disablePrompts="1" count="1">
    <dataValidation type="textLength" operator="equal" allowBlank="1" showInputMessage="1" showErrorMessage="1" errorTitle="Attention !!!" error="La longueur de l'item KTP doit être de 9 chiffres._x000a__x000a_Merci." sqref="Q3">
      <formula1>10</formula1>
    </dataValidation>
  </dataValidations>
  <pageMargins left="0.25" right="0.25" top="0.75" bottom="0.75" header="0.3" footer="0.3"/>
  <pageSetup paperSize="9" orientation="landscape" horizontalDpi="0" verticalDpi="0" r:id="rId1"/>
  <legacyDrawing r:id="rId2"/>
  <controls>
    <control shapeId="2050" r:id="rId3" name="TextBox1"/>
    <control shapeId="2051" r:id="rId4" name="ListBox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Q47"/>
  <sheetViews>
    <sheetView showGridLines="0" showZeros="0" workbookViewId="0">
      <pane xSplit="12" ySplit="2" topLeftCell="M3" activePane="bottomRight" state="frozen"/>
      <selection pane="topRight" activeCell="M1" sqref="M1"/>
      <selection pane="bottomLeft" activeCell="A3" sqref="A3"/>
      <selection pane="bottomRight" activeCell="F22" sqref="F22"/>
    </sheetView>
  </sheetViews>
  <sheetFormatPr baseColWidth="10" defaultRowHeight="14.25"/>
  <cols>
    <col min="1" max="1" width="5.7109375" style="9" customWidth="1"/>
    <col min="2" max="2" width="10.5703125" style="9" customWidth="1"/>
    <col min="3" max="3" width="10" style="9" customWidth="1"/>
    <col min="4" max="4" width="11.5703125" style="9" customWidth="1"/>
    <col min="5" max="5" width="9.7109375" style="9" customWidth="1"/>
    <col min="6" max="6" width="6.28515625" style="9" customWidth="1"/>
    <col min="7" max="7" width="25.140625" style="9" customWidth="1"/>
    <col min="8" max="8" width="17.85546875" style="9" customWidth="1"/>
    <col min="9" max="9" width="10.28515625" style="9" customWidth="1"/>
    <col min="10" max="10" width="5.5703125" style="9" customWidth="1"/>
    <col min="11" max="11" width="9.85546875" style="9" customWidth="1"/>
    <col min="12" max="12" width="19.42578125" style="9" customWidth="1"/>
    <col min="13" max="16384" width="11.42578125" style="9"/>
  </cols>
  <sheetData>
    <row r="1" spans="1:17" ht="15" customHeight="1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7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</row>
    <row r="3" spans="1:17">
      <c r="A3" s="7"/>
      <c r="B3" s="7"/>
      <c r="C3" s="7"/>
      <c r="D3" s="7"/>
      <c r="E3" s="7"/>
      <c r="F3" s="7"/>
      <c r="G3" s="7"/>
    </row>
    <row r="4" spans="1:17">
      <c r="A4" s="7"/>
      <c r="B4" s="7"/>
      <c r="C4" s="7"/>
      <c r="D4" s="7"/>
      <c r="E4" s="7"/>
      <c r="F4" s="7"/>
      <c r="G4" s="7"/>
    </row>
    <row r="5" spans="1:17">
      <c r="A5" s="7"/>
      <c r="B5" s="7"/>
      <c r="C5" s="7"/>
      <c r="D5" s="7"/>
      <c r="E5" s="7"/>
      <c r="F5" s="7"/>
      <c r="G5" s="17"/>
    </row>
    <row r="6" spans="1:17">
      <c r="A6" s="7"/>
      <c r="B6" s="7"/>
      <c r="C6" s="7"/>
      <c r="D6" s="7"/>
      <c r="E6" s="7"/>
      <c r="F6" s="7"/>
      <c r="G6" s="17"/>
    </row>
    <row r="7" spans="1:17">
      <c r="A7" s="7"/>
      <c r="B7" s="7"/>
      <c r="C7" s="7"/>
      <c r="D7" s="7"/>
      <c r="E7" s="7"/>
      <c r="F7" s="7"/>
      <c r="G7" s="8"/>
    </row>
    <row r="8" spans="1:17">
      <c r="A8" s="79" t="s">
        <v>22</v>
      </c>
      <c r="B8" s="80">
        <f ca="1">TODAY()</f>
        <v>41982</v>
      </c>
      <c r="C8" s="81"/>
      <c r="D8" s="82" t="s">
        <v>50</v>
      </c>
      <c r="F8" s="81"/>
      <c r="G8" s="81"/>
      <c r="H8" s="81"/>
      <c r="I8" s="81"/>
      <c r="J8" s="81"/>
      <c r="K8" s="81"/>
      <c r="L8" s="81"/>
    </row>
    <row r="9" spans="1:17" ht="15">
      <c r="A9" s="83"/>
      <c r="B9" s="83"/>
      <c r="C9" s="83"/>
      <c r="D9" s="84"/>
      <c r="E9" s="83"/>
      <c r="F9" s="84"/>
      <c r="G9" s="81"/>
      <c r="H9" s="85"/>
      <c r="I9" s="86"/>
      <c r="J9" s="86"/>
      <c r="K9" s="86"/>
      <c r="L9" s="87"/>
      <c r="M9" s="46"/>
      <c r="N9" s="46"/>
      <c r="O9" s="46"/>
      <c r="P9" s="46"/>
      <c r="Q9" s="46"/>
    </row>
    <row r="10" spans="1:17" ht="14.25" customHeight="1">
      <c r="A10" s="116" t="s">
        <v>36</v>
      </c>
      <c r="B10" s="116"/>
      <c r="C10" s="84"/>
      <c r="D10" s="84"/>
      <c r="E10" s="84"/>
      <c r="F10" s="84"/>
      <c r="G10" s="88"/>
      <c r="H10" s="86"/>
      <c r="I10" s="86"/>
      <c r="J10" s="86"/>
      <c r="K10" s="86"/>
      <c r="L10" s="87"/>
      <c r="M10" s="47"/>
      <c r="N10" s="46"/>
      <c r="O10" s="46"/>
      <c r="P10" s="46"/>
      <c r="Q10" s="46"/>
    </row>
    <row r="11" spans="1:17" ht="15" thickBot="1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</row>
    <row r="12" spans="1:17" s="45" customFormat="1" ht="30" customHeight="1">
      <c r="A12" s="91">
        <v>1</v>
      </c>
      <c r="B12" s="91">
        <v>2</v>
      </c>
      <c r="C12" s="91">
        <v>3</v>
      </c>
      <c r="D12" s="91">
        <v>4</v>
      </c>
      <c r="E12" s="91">
        <v>5</v>
      </c>
      <c r="F12" s="91">
        <v>6</v>
      </c>
      <c r="G12" s="91">
        <v>7</v>
      </c>
      <c r="H12" s="91">
        <v>8</v>
      </c>
      <c r="I12" s="91">
        <v>9</v>
      </c>
      <c r="J12" s="91">
        <v>10</v>
      </c>
      <c r="K12" s="91">
        <v>11</v>
      </c>
      <c r="L12" s="91">
        <v>12</v>
      </c>
    </row>
    <row r="13" spans="1:17" hidden="1">
      <c r="A13" s="22" t="s">
        <v>10</v>
      </c>
      <c r="B13" s="21" t="s">
        <v>11</v>
      </c>
      <c r="C13" s="22" t="s">
        <v>12</v>
      </c>
      <c r="D13" s="22" t="s">
        <v>13</v>
      </c>
      <c r="E13" s="23" t="s">
        <v>14</v>
      </c>
      <c r="F13" s="22" t="s">
        <v>15</v>
      </c>
      <c r="G13" s="22" t="s">
        <v>16</v>
      </c>
      <c r="H13" s="22" t="s">
        <v>17</v>
      </c>
      <c r="I13" s="24" t="s">
        <v>18</v>
      </c>
      <c r="J13" s="21" t="s">
        <v>19</v>
      </c>
      <c r="K13" s="24" t="s">
        <v>20</v>
      </c>
      <c r="L13" s="89" t="s">
        <v>21</v>
      </c>
    </row>
    <row r="14" spans="1:17">
      <c r="A14" s="74"/>
      <c r="B14" s="74"/>
      <c r="C14" s="61"/>
      <c r="D14" s="61"/>
      <c r="E14" s="62"/>
      <c r="F14" s="75"/>
      <c r="G14" s="78"/>
      <c r="H14" s="75"/>
      <c r="I14" s="76"/>
      <c r="J14" s="63"/>
      <c r="K14" s="90"/>
      <c r="L14" s="77"/>
    </row>
    <row r="15" spans="1:17">
      <c r="A15" s="54"/>
      <c r="B15" s="54"/>
      <c r="C15" s="55"/>
      <c r="D15" s="54"/>
      <c r="E15" s="54"/>
      <c r="F15" s="60"/>
      <c r="G15" s="60"/>
      <c r="H15" s="60"/>
      <c r="I15" s="56"/>
      <c r="J15" s="57"/>
      <c r="K15" s="58"/>
      <c r="L15" s="59"/>
    </row>
    <row r="16" spans="1:17">
      <c r="A16" s="54"/>
      <c r="B16" s="54"/>
      <c r="C16" s="55"/>
      <c r="D16" s="54"/>
      <c r="E16" s="54"/>
      <c r="F16" s="60"/>
      <c r="G16" s="60"/>
      <c r="H16" s="60"/>
      <c r="I16" s="56"/>
      <c r="J16" s="57"/>
      <c r="K16" s="58"/>
      <c r="L16" s="59"/>
    </row>
    <row r="17" spans="1:12">
      <c r="A17" s="54"/>
      <c r="B17" s="54"/>
      <c r="C17" s="55"/>
      <c r="D17" s="54"/>
      <c r="E17" s="54"/>
      <c r="F17" s="60"/>
      <c r="G17" s="60"/>
      <c r="H17" s="60"/>
      <c r="I17" s="56"/>
      <c r="J17" s="57"/>
      <c r="K17" s="58"/>
      <c r="L17" s="59"/>
    </row>
    <row r="18" spans="1:12">
      <c r="A18" s="54"/>
      <c r="B18" s="54"/>
      <c r="C18" s="55"/>
      <c r="D18" s="54"/>
      <c r="E18" s="54"/>
      <c r="F18" s="60"/>
      <c r="G18" s="60"/>
      <c r="H18" s="60"/>
      <c r="I18" s="56"/>
      <c r="J18" s="57"/>
      <c r="K18" s="58"/>
      <c r="L18" s="59"/>
    </row>
    <row r="19" spans="1:12">
      <c r="A19" s="54"/>
      <c r="B19" s="54"/>
      <c r="C19" s="55"/>
      <c r="D19" s="54"/>
      <c r="E19" s="54"/>
      <c r="F19" s="60"/>
      <c r="G19" s="60"/>
      <c r="H19" s="60"/>
      <c r="I19" s="56"/>
      <c r="J19" s="57"/>
      <c r="K19" s="58"/>
      <c r="L19" s="59"/>
    </row>
    <row r="20" spans="1:12">
      <c r="A20" s="54"/>
      <c r="B20" s="54"/>
      <c r="C20" s="55"/>
      <c r="D20" s="54"/>
      <c r="E20" s="54"/>
      <c r="F20" s="60"/>
      <c r="G20" s="60"/>
      <c r="H20" s="60"/>
      <c r="I20" s="56"/>
      <c r="J20" s="57"/>
      <c r="K20" s="58"/>
      <c r="L20" s="59"/>
    </row>
    <row r="21" spans="1:12">
      <c r="A21" s="54"/>
      <c r="B21" s="54"/>
      <c r="C21" s="55"/>
      <c r="D21" s="54"/>
      <c r="E21" s="54"/>
      <c r="F21" s="60"/>
      <c r="G21" s="60"/>
      <c r="H21" s="60"/>
      <c r="I21" s="56"/>
      <c r="J21" s="57"/>
      <c r="K21" s="58"/>
      <c r="L21" s="59"/>
    </row>
    <row r="22" spans="1:12">
      <c r="A22" s="54"/>
      <c r="B22" s="54"/>
      <c r="C22" s="55"/>
      <c r="D22" s="54"/>
      <c r="E22" s="54"/>
      <c r="F22" s="60"/>
      <c r="G22" s="60"/>
      <c r="H22" s="60"/>
      <c r="I22" s="56"/>
      <c r="J22" s="57"/>
      <c r="K22" s="58"/>
      <c r="L22" s="59"/>
    </row>
    <row r="23" spans="1:12">
      <c r="A23" s="54"/>
      <c r="B23" s="54"/>
      <c r="C23" s="55"/>
      <c r="D23" s="54"/>
      <c r="E23" s="54"/>
      <c r="F23" s="60"/>
      <c r="G23" s="60"/>
      <c r="H23" s="60"/>
      <c r="I23" s="56"/>
      <c r="J23" s="57"/>
      <c r="K23" s="58"/>
      <c r="L23" s="59"/>
    </row>
    <row r="24" spans="1:12">
      <c r="A24" s="54"/>
      <c r="B24" s="54"/>
      <c r="C24" s="55"/>
      <c r="D24" s="54"/>
      <c r="E24" s="54"/>
      <c r="F24" s="60"/>
      <c r="G24" s="60"/>
      <c r="H24" s="60"/>
      <c r="I24" s="56"/>
      <c r="J24" s="57"/>
      <c r="K24" s="58"/>
      <c r="L24" s="59"/>
    </row>
    <row r="25" spans="1:12">
      <c r="A25" s="54"/>
      <c r="B25" s="54"/>
      <c r="C25" s="55"/>
      <c r="D25" s="54"/>
      <c r="E25" s="54"/>
      <c r="F25" s="60"/>
      <c r="G25" s="60"/>
      <c r="H25" s="60"/>
      <c r="I25" s="56"/>
      <c r="J25" s="57"/>
      <c r="K25" s="58"/>
      <c r="L25" s="59"/>
    </row>
    <row r="26" spans="1:12">
      <c r="A26" s="54"/>
      <c r="B26" s="54"/>
      <c r="C26" s="55"/>
      <c r="D26" s="54"/>
      <c r="E26" s="54"/>
      <c r="F26" s="60"/>
      <c r="G26" s="60"/>
      <c r="H26" s="60"/>
      <c r="I26" s="56"/>
      <c r="J26" s="57"/>
      <c r="K26" s="58"/>
      <c r="L26" s="59"/>
    </row>
    <row r="27" spans="1:12">
      <c r="A27" s="54"/>
      <c r="B27" s="54"/>
      <c r="C27" s="55"/>
      <c r="D27" s="54"/>
      <c r="E27" s="54"/>
      <c r="F27" s="60"/>
      <c r="G27" s="60"/>
      <c r="H27" s="60"/>
      <c r="I27" s="56"/>
      <c r="J27" s="57"/>
      <c r="K27" s="58"/>
      <c r="L27" s="59"/>
    </row>
    <row r="28" spans="1:12">
      <c r="A28" s="54"/>
      <c r="B28" s="54"/>
      <c r="C28" s="55"/>
      <c r="D28" s="54"/>
      <c r="E28" s="54"/>
      <c r="F28" s="60"/>
      <c r="G28" s="60"/>
      <c r="H28" s="60"/>
      <c r="I28" s="56"/>
      <c r="J28" s="57"/>
      <c r="K28" s="58"/>
      <c r="L28" s="59"/>
    </row>
    <row r="29" spans="1:12">
      <c r="A29" s="54"/>
      <c r="B29" s="54"/>
      <c r="C29" s="55"/>
      <c r="D29" s="54"/>
      <c r="E29" s="54"/>
      <c r="F29" s="60"/>
      <c r="G29" s="60"/>
      <c r="H29" s="60"/>
      <c r="I29" s="56"/>
      <c r="J29" s="57"/>
      <c r="K29" s="58"/>
      <c r="L29" s="59"/>
    </row>
    <row r="30" spans="1:12">
      <c r="A30" s="54"/>
      <c r="B30" s="54"/>
      <c r="C30" s="55"/>
      <c r="D30" s="54"/>
      <c r="E30" s="54"/>
      <c r="F30" s="60"/>
      <c r="G30" s="60"/>
      <c r="H30" s="60"/>
      <c r="I30" s="56"/>
      <c r="J30" s="57"/>
      <c r="K30" s="58"/>
      <c r="L30" s="59"/>
    </row>
    <row r="31" spans="1:12">
      <c r="A31" s="54"/>
      <c r="B31" s="54"/>
      <c r="C31" s="55"/>
      <c r="D31" s="54"/>
      <c r="E31" s="54"/>
      <c r="F31" s="60"/>
      <c r="G31" s="60"/>
      <c r="H31" s="60"/>
      <c r="I31" s="56"/>
      <c r="J31" s="57"/>
      <c r="K31" s="58"/>
      <c r="L31" s="59"/>
    </row>
    <row r="32" spans="1:12">
      <c r="A32" s="54"/>
      <c r="B32" s="54"/>
      <c r="C32" s="55"/>
      <c r="D32" s="54"/>
      <c r="E32" s="54"/>
      <c r="F32" s="60"/>
      <c r="G32" s="60"/>
      <c r="H32" s="60"/>
      <c r="I32" s="56"/>
      <c r="J32" s="57"/>
      <c r="K32" s="58"/>
      <c r="L32" s="59"/>
    </row>
    <row r="33" spans="1:12">
      <c r="A33" s="54"/>
      <c r="B33" s="54"/>
      <c r="C33" s="55"/>
      <c r="D33" s="54"/>
      <c r="E33" s="54"/>
      <c r="F33" s="60"/>
      <c r="G33" s="60"/>
      <c r="H33" s="60"/>
      <c r="I33" s="56"/>
      <c r="J33" s="57"/>
      <c r="K33" s="58"/>
      <c r="L33" s="59"/>
    </row>
    <row r="34" spans="1:12">
      <c r="A34" s="54"/>
      <c r="B34" s="54"/>
      <c r="C34" s="55"/>
      <c r="D34" s="54"/>
      <c r="E34" s="54"/>
      <c r="F34" s="60"/>
      <c r="G34" s="60"/>
      <c r="H34" s="60"/>
      <c r="I34" s="56"/>
      <c r="J34" s="57"/>
      <c r="K34" s="58"/>
      <c r="L34" s="59"/>
    </row>
    <row r="35" spans="1:12">
      <c r="A35" s="54"/>
      <c r="B35" s="54"/>
      <c r="C35" s="55"/>
      <c r="D35" s="54"/>
      <c r="E35" s="54"/>
      <c r="F35" s="60"/>
      <c r="G35" s="60"/>
      <c r="H35" s="60"/>
      <c r="I35" s="56"/>
      <c r="J35" s="57"/>
      <c r="K35" s="58"/>
      <c r="L35" s="59"/>
    </row>
    <row r="36" spans="1:12">
      <c r="A36" s="54"/>
      <c r="B36" s="54"/>
      <c r="C36" s="55"/>
      <c r="D36" s="54"/>
      <c r="E36" s="54"/>
      <c r="F36" s="60"/>
      <c r="G36" s="60"/>
      <c r="H36" s="60"/>
      <c r="I36" s="56"/>
      <c r="J36" s="57"/>
      <c r="K36" s="58"/>
      <c r="L36" s="59"/>
    </row>
    <row r="37" spans="1:12">
      <c r="A37" s="54"/>
      <c r="B37" s="54"/>
      <c r="C37" s="55"/>
      <c r="D37" s="54"/>
      <c r="E37" s="54"/>
      <c r="F37" s="60"/>
      <c r="G37" s="60"/>
      <c r="H37" s="60"/>
      <c r="I37" s="56"/>
      <c r="J37" s="57"/>
      <c r="K37" s="58"/>
      <c r="L37" s="59"/>
    </row>
    <row r="38" spans="1:12">
      <c r="A38" s="54"/>
      <c r="B38" s="54"/>
      <c r="C38" s="55"/>
      <c r="D38" s="54"/>
      <c r="E38" s="54"/>
      <c r="F38" s="60"/>
      <c r="G38" s="60"/>
      <c r="H38" s="60"/>
      <c r="I38" s="56"/>
      <c r="J38" s="57"/>
      <c r="K38" s="58"/>
      <c r="L38" s="59"/>
    </row>
    <row r="39" spans="1:12">
      <c r="A39" s="54"/>
      <c r="B39" s="54"/>
      <c r="C39" s="55"/>
      <c r="D39" s="54"/>
      <c r="E39" s="54"/>
      <c r="F39" s="60"/>
      <c r="G39" s="60"/>
      <c r="H39" s="60"/>
      <c r="I39" s="56"/>
      <c r="J39" s="57"/>
      <c r="K39" s="58"/>
      <c r="L39" s="59"/>
    </row>
    <row r="40" spans="1:12">
      <c r="A40" s="54"/>
      <c r="B40" s="54"/>
      <c r="C40" s="55"/>
      <c r="D40" s="54"/>
      <c r="E40" s="54"/>
      <c r="F40" s="60"/>
      <c r="G40" s="60"/>
      <c r="H40" s="60"/>
      <c r="I40" s="56"/>
      <c r="J40" s="57"/>
      <c r="K40" s="58"/>
      <c r="L40" s="59"/>
    </row>
    <row r="41" spans="1:12">
      <c r="A41" s="54"/>
      <c r="B41" s="54"/>
      <c r="C41" s="55"/>
      <c r="D41" s="54"/>
      <c r="E41" s="54"/>
      <c r="F41" s="60"/>
      <c r="G41" s="60"/>
      <c r="H41" s="60"/>
      <c r="I41" s="56"/>
      <c r="J41" s="57"/>
      <c r="K41" s="58"/>
      <c r="L41" s="59"/>
    </row>
    <row r="42" spans="1:12">
      <c r="A42" s="54"/>
      <c r="B42" s="54"/>
      <c r="C42" s="55"/>
      <c r="D42" s="54"/>
      <c r="E42" s="54"/>
      <c r="F42" s="60"/>
      <c r="G42" s="60"/>
      <c r="H42" s="60"/>
      <c r="I42" s="56"/>
      <c r="J42" s="57"/>
      <c r="K42" s="58"/>
      <c r="L42" s="59"/>
    </row>
    <row r="43" spans="1:12">
      <c r="A43" s="54"/>
      <c r="B43" s="54"/>
      <c r="C43" s="55"/>
      <c r="D43" s="54"/>
      <c r="E43" s="54"/>
      <c r="F43" s="60"/>
      <c r="G43" s="60"/>
      <c r="H43" s="60"/>
      <c r="I43" s="56"/>
      <c r="J43" s="57"/>
      <c r="K43" s="58"/>
      <c r="L43" s="59"/>
    </row>
    <row r="44" spans="1:12">
      <c r="A44" s="54"/>
      <c r="B44" s="54"/>
      <c r="C44" s="55"/>
      <c r="D44" s="54"/>
      <c r="E44" s="54"/>
      <c r="F44" s="60"/>
      <c r="G44" s="60"/>
      <c r="H44" s="60"/>
      <c r="I44" s="56"/>
      <c r="J44" s="57"/>
      <c r="K44" s="58"/>
      <c r="L44" s="59"/>
    </row>
    <row r="45" spans="1:12">
      <c r="A45" s="54"/>
      <c r="B45" s="54"/>
      <c r="C45" s="55"/>
      <c r="D45" s="54"/>
      <c r="E45" s="54"/>
      <c r="F45" s="60"/>
      <c r="G45" s="60"/>
      <c r="H45" s="60"/>
      <c r="I45" s="56"/>
      <c r="J45" s="57"/>
      <c r="K45" s="58"/>
      <c r="L45" s="59"/>
    </row>
    <row r="46" spans="1:12">
      <c r="A46" s="54"/>
      <c r="B46" s="54"/>
      <c r="C46" s="55"/>
      <c r="D46" s="54"/>
      <c r="E46" s="54"/>
      <c r="F46" s="60"/>
      <c r="G46" s="60"/>
      <c r="H46" s="60"/>
      <c r="I46" s="56"/>
      <c r="J46" s="57"/>
      <c r="K46" s="58"/>
      <c r="L46" s="59"/>
    </row>
    <row r="47" spans="1:12">
      <c r="A47" s="54"/>
      <c r="B47" s="54"/>
      <c r="C47" s="55"/>
      <c r="D47" s="54"/>
      <c r="E47" s="54"/>
      <c r="F47" s="60"/>
      <c r="G47" s="60"/>
      <c r="H47" s="60"/>
      <c r="I47" s="56"/>
      <c r="J47" s="57"/>
      <c r="K47" s="58"/>
      <c r="L47" s="59"/>
    </row>
  </sheetData>
  <mergeCells count="1">
    <mergeCell ref="A10:B10"/>
  </mergeCells>
  <pageMargins left="0.25" right="0.25" top="0.75" bottom="0.75" header="0.3" footer="0.3"/>
  <pageSetup paperSize="9" orientation="landscape" horizontalDpi="0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rgb="FF0099FF"/>
  </sheetPr>
  <dimension ref="A1:N63"/>
  <sheetViews>
    <sheetView showGridLines="0" showZeros="0" zoomScaleNormal="100" workbookViewId="0">
      <pane ySplit="5" topLeftCell="A6" activePane="bottomLeft" state="frozen"/>
      <selection pane="bottomLeft" activeCell="L23" sqref="L23"/>
    </sheetView>
  </sheetViews>
  <sheetFormatPr baseColWidth="10" defaultRowHeight="15"/>
  <cols>
    <col min="1" max="1" width="4.5703125" customWidth="1"/>
    <col min="2" max="2" width="11.5703125" customWidth="1"/>
    <col min="3" max="3" width="14.28515625" customWidth="1"/>
    <col min="4" max="4" width="27.140625" customWidth="1"/>
    <col min="5" max="5" width="13.140625" customWidth="1"/>
    <col min="6" max="6" width="17" style="1" customWidth="1"/>
    <col min="7" max="7" width="5.5703125" customWidth="1"/>
    <col min="8" max="8" width="6.140625" customWidth="1"/>
    <col min="9" max="9" width="11.42578125" customWidth="1"/>
    <col min="10" max="10" width="11.5703125" style="1" customWidth="1"/>
    <col min="11" max="11" width="11.7109375" customWidth="1"/>
    <col min="12" max="12" width="10.5703125" customWidth="1"/>
    <col min="13" max="13" width="11.42578125" customWidth="1"/>
    <col min="14" max="14" width="5" customWidth="1"/>
    <col min="16" max="16" width="7.7109375" customWidth="1"/>
  </cols>
  <sheetData>
    <row r="1" spans="1:14">
      <c r="A1" s="3"/>
      <c r="B1" s="64" t="s">
        <v>26</v>
      </c>
      <c r="C1" s="103" t="str">
        <f ca="1">MID(CELL("filename",B1),FIND("]",CELL("filename",B1))+1,32)</f>
        <v>Maquette</v>
      </c>
      <c r="D1" s="136"/>
      <c r="E1" s="65" t="s">
        <v>23</v>
      </c>
      <c r="F1" s="66">
        <f ca="1">TODAY()</f>
        <v>41982</v>
      </c>
      <c r="G1" s="125"/>
      <c r="H1" s="126"/>
      <c r="I1" s="126"/>
      <c r="J1" s="126"/>
      <c r="K1" s="126"/>
      <c r="L1" s="126"/>
      <c r="M1" s="127"/>
      <c r="N1" s="117" t="s">
        <v>28</v>
      </c>
    </row>
    <row r="2" spans="1:14">
      <c r="A2" s="3"/>
      <c r="B2" s="67" t="s">
        <v>25</v>
      </c>
      <c r="C2" s="68"/>
      <c r="D2" s="137"/>
      <c r="E2" s="69" t="s">
        <v>24</v>
      </c>
      <c r="F2" s="71"/>
      <c r="G2" s="128"/>
      <c r="H2" s="129"/>
      <c r="I2" s="129"/>
      <c r="J2" s="129"/>
      <c r="K2" s="129"/>
      <c r="L2" s="129"/>
      <c r="M2" s="130"/>
      <c r="N2" s="117"/>
    </row>
    <row r="3" spans="1:14" ht="15" customHeight="1">
      <c r="A3" s="3"/>
      <c r="B3" s="118" t="s">
        <v>31</v>
      </c>
      <c r="C3" s="119"/>
      <c r="D3" s="70"/>
      <c r="E3" s="134"/>
      <c r="F3" s="135"/>
      <c r="G3" s="131"/>
      <c r="H3" s="132"/>
      <c r="I3" s="132"/>
      <c r="J3" s="132"/>
      <c r="K3" s="132"/>
      <c r="L3" s="132"/>
      <c r="M3" s="133"/>
      <c r="N3" s="117" t="s">
        <v>29</v>
      </c>
    </row>
    <row r="4" spans="1:14">
      <c r="A4" s="38"/>
      <c r="B4" s="122"/>
      <c r="C4" s="123"/>
      <c r="D4" s="124"/>
      <c r="E4" s="101" t="s">
        <v>32</v>
      </c>
      <c r="F4" s="102">
        <v>1</v>
      </c>
      <c r="G4" s="120" t="str">
        <f>IF(F4=1,"Confirm PO recept",IF(F4=2,"Confirm delivery time",))</f>
        <v>Confirm PO recept</v>
      </c>
      <c r="H4" s="120"/>
      <c r="I4" s="120"/>
      <c r="J4" s="120"/>
      <c r="K4" s="120"/>
      <c r="L4" s="120"/>
      <c r="M4" s="121"/>
      <c r="N4" s="117"/>
    </row>
    <row r="5" spans="1:14" s="40" customFormat="1" ht="29.1" customHeight="1">
      <c r="A5" s="93" t="s">
        <v>35</v>
      </c>
      <c r="B5" s="94" t="s">
        <v>6</v>
      </c>
      <c r="C5" s="93" t="s">
        <v>5</v>
      </c>
      <c r="D5" s="93" t="s">
        <v>4</v>
      </c>
      <c r="E5" s="93" t="s">
        <v>3</v>
      </c>
      <c r="F5" s="93" t="s">
        <v>2</v>
      </c>
      <c r="G5" s="93" t="s">
        <v>1</v>
      </c>
      <c r="H5" s="93" t="s">
        <v>0</v>
      </c>
      <c r="I5" s="93" t="s">
        <v>7</v>
      </c>
      <c r="J5" s="93" t="s">
        <v>8</v>
      </c>
      <c r="K5" s="93" t="s">
        <v>9</v>
      </c>
      <c r="L5" s="93" t="s">
        <v>33</v>
      </c>
      <c r="M5" s="93" t="s">
        <v>34</v>
      </c>
      <c r="N5" s="41" t="s">
        <v>30</v>
      </c>
    </row>
    <row r="6" spans="1:14" ht="15" customHeight="1">
      <c r="A6" s="95"/>
      <c r="B6" s="96"/>
      <c r="C6" s="97" t="str">
        <f>IF(ISBLANK($B6),"",VLOOKUP($B6,Librairie!B2:J12,10,FALSE))</f>
        <v/>
      </c>
      <c r="D6" s="92" t="str">
        <f>IF(ISBLANK($B6),"",VLOOKUP($B6,Librairie!$B$2:$J$3,11,FALSE))</f>
        <v/>
      </c>
      <c r="E6" s="98" t="str">
        <f>IF(OR(ISBLANK($H6),($B6="")),"",(VLOOKUP($B6,Librairie!$B$2:$L$12,13,FALSE)))</f>
        <v/>
      </c>
      <c r="F6" s="99"/>
      <c r="G6" s="100"/>
      <c r="H6" s="92"/>
      <c r="I6" s="92"/>
      <c r="J6" s="92"/>
      <c r="K6" s="99"/>
      <c r="L6" s="92"/>
      <c r="M6" s="99" t="str">
        <f>IF(ISBLANK($I6),"",SUM($I6-42))</f>
        <v/>
      </c>
    </row>
    <row r="7" spans="1:14">
      <c r="A7" s="49"/>
      <c r="B7" s="50"/>
      <c r="C7" s="50"/>
      <c r="D7" s="50"/>
      <c r="E7" s="48"/>
      <c r="F7" s="72"/>
      <c r="G7" s="52"/>
      <c r="H7" s="53"/>
      <c r="I7" s="51"/>
      <c r="J7" s="73"/>
      <c r="K7" s="51"/>
      <c r="L7" s="53"/>
      <c r="M7" s="51"/>
    </row>
    <row r="8" spans="1:14">
      <c r="A8" s="49"/>
      <c r="B8" s="50"/>
      <c r="C8" s="50"/>
      <c r="D8" s="50"/>
      <c r="E8" s="48"/>
      <c r="F8" s="72"/>
      <c r="G8" s="52"/>
      <c r="H8" s="53"/>
      <c r="I8" s="51"/>
      <c r="J8" s="73"/>
      <c r="K8" s="51"/>
      <c r="L8" s="53"/>
      <c r="M8" s="51"/>
    </row>
    <row r="9" spans="1:14" ht="15" customHeight="1">
      <c r="A9" s="49"/>
      <c r="B9" s="50"/>
      <c r="C9" s="50"/>
      <c r="D9" s="50"/>
      <c r="E9" s="48"/>
      <c r="F9" s="72"/>
      <c r="G9" s="52"/>
      <c r="H9" s="53"/>
      <c r="I9" s="51"/>
      <c r="J9" s="73"/>
      <c r="K9" s="51"/>
      <c r="L9" s="53"/>
      <c r="M9" s="51"/>
      <c r="N9" s="36"/>
    </row>
    <row r="10" spans="1:14">
      <c r="A10" s="49"/>
      <c r="B10" s="50"/>
      <c r="C10" s="50"/>
      <c r="D10" s="50"/>
      <c r="E10" s="48"/>
      <c r="F10" s="72"/>
      <c r="G10" s="52"/>
      <c r="H10" s="53"/>
      <c r="I10" s="51"/>
      <c r="J10" s="73"/>
      <c r="K10" s="51"/>
      <c r="L10" s="53"/>
      <c r="M10" s="51"/>
      <c r="N10" s="36"/>
    </row>
    <row r="11" spans="1:14">
      <c r="A11" s="49"/>
      <c r="B11" s="50"/>
      <c r="C11" s="50"/>
      <c r="D11" s="50"/>
      <c r="E11" s="48"/>
      <c r="F11" s="72"/>
      <c r="G11" s="52"/>
      <c r="H11" s="53"/>
      <c r="I11" s="51"/>
      <c r="J11" s="73"/>
      <c r="K11" s="51"/>
      <c r="L11" s="53"/>
      <c r="M11" s="51"/>
      <c r="N11" s="36"/>
    </row>
    <row r="12" spans="1:14">
      <c r="A12" s="49"/>
      <c r="B12" s="50"/>
      <c r="C12" s="50"/>
      <c r="D12" s="50"/>
      <c r="E12" s="48"/>
      <c r="F12" s="72"/>
      <c r="G12" s="52"/>
      <c r="H12" s="53"/>
      <c r="I12" s="51"/>
      <c r="J12" s="73"/>
      <c r="K12" s="51"/>
      <c r="L12" s="53"/>
      <c r="M12" s="51"/>
      <c r="N12" s="36"/>
    </row>
    <row r="13" spans="1:14">
      <c r="A13" s="49"/>
      <c r="B13" s="50"/>
      <c r="C13" s="50"/>
      <c r="D13" s="50"/>
      <c r="E13" s="48"/>
      <c r="F13" s="72"/>
      <c r="G13" s="52"/>
      <c r="H13" s="53"/>
      <c r="I13" s="51"/>
      <c r="J13" s="73"/>
      <c r="K13" s="51"/>
      <c r="L13" s="53"/>
      <c r="M13" s="51"/>
      <c r="N13" s="36"/>
    </row>
    <row r="14" spans="1:14">
      <c r="A14" s="49"/>
      <c r="B14" s="50"/>
      <c r="C14" s="50"/>
      <c r="D14" s="50"/>
      <c r="E14" s="48"/>
      <c r="F14" s="72"/>
      <c r="G14" s="52"/>
      <c r="H14" s="53"/>
      <c r="I14" s="51"/>
      <c r="J14" s="73"/>
      <c r="K14" s="51"/>
      <c r="L14" s="53"/>
      <c r="M14" s="51"/>
      <c r="N14" s="36"/>
    </row>
    <row r="15" spans="1:14">
      <c r="A15" s="49"/>
      <c r="B15" s="50"/>
      <c r="C15" s="50"/>
      <c r="D15" s="50"/>
      <c r="E15" s="48"/>
      <c r="F15" s="72"/>
      <c r="G15" s="52"/>
      <c r="H15" s="53"/>
      <c r="I15" s="51"/>
      <c r="J15" s="73"/>
      <c r="K15" s="51"/>
      <c r="L15" s="53"/>
      <c r="M15" s="51"/>
      <c r="N15" s="36"/>
    </row>
    <row r="16" spans="1:14">
      <c r="A16" s="49"/>
      <c r="B16" s="50"/>
      <c r="C16" s="50"/>
      <c r="D16" s="50"/>
      <c r="E16" s="48"/>
      <c r="F16" s="72"/>
      <c r="G16" s="52"/>
      <c r="H16" s="53"/>
      <c r="I16" s="51"/>
      <c r="J16" s="73"/>
      <c r="K16" s="51"/>
      <c r="L16" s="53"/>
      <c r="M16" s="51"/>
      <c r="N16" s="36"/>
    </row>
    <row r="17" spans="1:14">
      <c r="A17" s="49"/>
      <c r="B17" s="50"/>
      <c r="C17" s="50"/>
      <c r="D17" s="50"/>
      <c r="E17" s="48"/>
      <c r="F17" s="72"/>
      <c r="G17" s="52"/>
      <c r="H17" s="53"/>
      <c r="I17" s="51"/>
      <c r="J17" s="73"/>
      <c r="K17" s="51"/>
      <c r="L17" s="53"/>
      <c r="M17" s="51"/>
      <c r="N17" s="36"/>
    </row>
    <row r="18" spans="1:14">
      <c r="A18" s="49"/>
      <c r="B18" s="50"/>
      <c r="C18" s="50"/>
      <c r="D18" s="50"/>
      <c r="E18" s="48"/>
      <c r="F18" s="72"/>
      <c r="G18" s="52"/>
      <c r="H18" s="53"/>
      <c r="I18" s="51"/>
      <c r="J18" s="73"/>
      <c r="K18" s="51"/>
      <c r="L18" s="53"/>
      <c r="M18" s="51"/>
      <c r="N18" s="36"/>
    </row>
    <row r="19" spans="1:14">
      <c r="A19" s="49"/>
      <c r="B19" s="50"/>
      <c r="C19" s="50"/>
      <c r="D19" s="50"/>
      <c r="E19" s="48"/>
      <c r="F19" s="72"/>
      <c r="G19" s="52"/>
      <c r="H19" s="53"/>
      <c r="I19" s="51"/>
      <c r="J19" s="73"/>
      <c r="K19" s="51"/>
      <c r="L19" s="53"/>
      <c r="M19" s="51"/>
      <c r="N19" s="36"/>
    </row>
    <row r="20" spans="1:14">
      <c r="A20" s="49"/>
      <c r="B20" s="50"/>
      <c r="C20" s="50"/>
      <c r="D20" s="50"/>
      <c r="E20" s="48"/>
      <c r="F20" s="72"/>
      <c r="G20" s="52"/>
      <c r="H20" s="53"/>
      <c r="I20" s="51"/>
      <c r="J20" s="73"/>
      <c r="K20" s="51"/>
      <c r="L20" s="53"/>
      <c r="M20" s="51"/>
      <c r="N20" s="36"/>
    </row>
    <row r="21" spans="1:14">
      <c r="A21" s="49"/>
      <c r="B21" s="50"/>
      <c r="C21" s="50"/>
      <c r="D21" s="50"/>
      <c r="E21" s="48"/>
      <c r="F21" s="72"/>
      <c r="G21" s="52"/>
      <c r="H21" s="53"/>
      <c r="I21" s="51"/>
      <c r="J21" s="73"/>
      <c r="K21" s="51"/>
      <c r="L21" s="53"/>
      <c r="M21" s="51"/>
      <c r="N21" s="36"/>
    </row>
    <row r="22" spans="1:14">
      <c r="A22" s="49"/>
      <c r="B22" s="50"/>
      <c r="C22" s="50"/>
      <c r="D22" s="50"/>
      <c r="E22" s="48"/>
      <c r="F22" s="72"/>
      <c r="G22" s="52"/>
      <c r="H22" s="53"/>
      <c r="I22" s="51"/>
      <c r="J22" s="73"/>
      <c r="K22" s="51"/>
      <c r="L22" s="53"/>
      <c r="M22" s="51"/>
      <c r="N22" s="36"/>
    </row>
    <row r="23" spans="1:14">
      <c r="A23" s="49"/>
      <c r="B23" s="50"/>
      <c r="C23" s="50"/>
      <c r="D23" s="50"/>
      <c r="E23" s="48"/>
      <c r="F23" s="72"/>
      <c r="G23" s="52"/>
      <c r="H23" s="53"/>
      <c r="I23" s="51"/>
      <c r="J23" s="73"/>
      <c r="K23" s="51"/>
      <c r="L23" s="53"/>
      <c r="M23" s="51"/>
    </row>
    <row r="24" spans="1:14">
      <c r="A24" s="49"/>
      <c r="B24" s="50"/>
      <c r="C24" s="50"/>
      <c r="D24" s="50"/>
      <c r="E24" s="48"/>
      <c r="F24" s="72"/>
      <c r="G24" s="52"/>
      <c r="H24" s="53"/>
      <c r="I24" s="51"/>
      <c r="J24" s="73"/>
      <c r="K24" s="51"/>
      <c r="L24" s="53"/>
      <c r="M24" s="51"/>
    </row>
    <row r="25" spans="1:14" ht="15" customHeight="1">
      <c r="A25" s="49"/>
      <c r="B25" s="50"/>
      <c r="C25" s="50"/>
      <c r="D25" s="50"/>
      <c r="E25" s="48"/>
      <c r="F25" s="72"/>
      <c r="G25" s="52"/>
      <c r="H25" s="53"/>
      <c r="I25" s="51"/>
      <c r="J25" s="73"/>
      <c r="K25" s="51"/>
      <c r="L25" s="53"/>
      <c r="M25" s="51"/>
    </row>
    <row r="26" spans="1:14" ht="15" customHeight="1">
      <c r="A26" s="49"/>
      <c r="B26" s="50"/>
      <c r="C26" s="50"/>
      <c r="D26" s="50"/>
      <c r="E26" s="48"/>
      <c r="F26" s="72"/>
      <c r="G26" s="52"/>
      <c r="H26" s="53"/>
      <c r="I26" s="51"/>
      <c r="J26" s="73"/>
      <c r="K26" s="51"/>
      <c r="L26" s="53"/>
      <c r="M26" s="51"/>
    </row>
    <row r="27" spans="1:14">
      <c r="A27" s="49"/>
      <c r="B27" s="50"/>
      <c r="C27" s="50"/>
      <c r="D27" s="50"/>
      <c r="E27" s="48"/>
      <c r="F27" s="72"/>
      <c r="G27" s="52"/>
      <c r="H27" s="53"/>
      <c r="I27" s="51"/>
      <c r="J27" s="73"/>
      <c r="K27" s="51"/>
      <c r="L27" s="53"/>
      <c r="M27" s="51"/>
    </row>
    <row r="28" spans="1:14">
      <c r="A28" s="49"/>
      <c r="B28" s="50"/>
      <c r="C28" s="50"/>
      <c r="D28" s="50"/>
      <c r="E28" s="48"/>
      <c r="F28" s="72"/>
      <c r="G28" s="52"/>
      <c r="H28" s="53"/>
      <c r="I28" s="51"/>
      <c r="J28" s="73"/>
      <c r="K28" s="51"/>
      <c r="L28" s="53"/>
      <c r="M28" s="51"/>
    </row>
    <row r="29" spans="1:14">
      <c r="A29" s="49"/>
      <c r="B29" s="50"/>
      <c r="C29" s="50"/>
      <c r="D29" s="50"/>
      <c r="E29" s="48"/>
      <c r="F29" s="72"/>
      <c r="G29" s="52"/>
      <c r="H29" s="53"/>
      <c r="I29" s="51"/>
      <c r="J29" s="73"/>
      <c r="K29" s="51"/>
      <c r="L29" s="53"/>
      <c r="M29" s="51"/>
    </row>
    <row r="30" spans="1:14">
      <c r="A30" s="49"/>
      <c r="B30" s="50"/>
      <c r="C30" s="50"/>
      <c r="D30" s="50"/>
      <c r="E30" s="48"/>
      <c r="F30" s="72"/>
      <c r="G30" s="52"/>
      <c r="H30" s="53"/>
      <c r="I30" s="51"/>
      <c r="J30" s="73"/>
      <c r="K30" s="51"/>
      <c r="L30" s="53"/>
      <c r="M30" s="51"/>
    </row>
    <row r="31" spans="1:14">
      <c r="A31" s="49"/>
      <c r="B31" s="50"/>
      <c r="C31" s="50"/>
      <c r="D31" s="50"/>
      <c r="E31" s="48"/>
      <c r="F31" s="72"/>
      <c r="G31" s="52"/>
      <c r="H31" s="53"/>
      <c r="I31" s="51"/>
      <c r="J31" s="73"/>
      <c r="K31" s="51"/>
      <c r="L31" s="53"/>
      <c r="M31" s="51"/>
    </row>
    <row r="32" spans="1:14">
      <c r="A32" s="49"/>
      <c r="B32" s="50"/>
      <c r="C32" s="50"/>
      <c r="D32" s="50"/>
      <c r="E32" s="48"/>
      <c r="F32" s="72"/>
      <c r="G32" s="52"/>
      <c r="H32" s="53"/>
      <c r="I32" s="51"/>
      <c r="J32" s="73"/>
      <c r="K32" s="51"/>
      <c r="L32" s="53"/>
      <c r="M32" s="51"/>
    </row>
    <row r="33" spans="1:13">
      <c r="A33" s="49"/>
      <c r="B33" s="50"/>
      <c r="C33" s="50"/>
      <c r="D33" s="50"/>
      <c r="E33" s="48"/>
      <c r="F33" s="72"/>
      <c r="G33" s="52"/>
      <c r="H33" s="53"/>
      <c r="I33" s="51"/>
      <c r="J33" s="73"/>
      <c r="K33" s="51"/>
      <c r="L33" s="53"/>
      <c r="M33" s="51"/>
    </row>
    <row r="34" spans="1:13">
      <c r="A34" s="49"/>
      <c r="B34" s="50"/>
      <c r="C34" s="50"/>
      <c r="D34" s="50"/>
      <c r="E34" s="48"/>
      <c r="F34" s="72"/>
      <c r="G34" s="52"/>
      <c r="H34" s="53"/>
      <c r="I34" s="51"/>
      <c r="J34" s="73"/>
      <c r="K34" s="51"/>
      <c r="L34" s="53"/>
      <c r="M34" s="51"/>
    </row>
    <row r="35" spans="1:13">
      <c r="A35" s="49"/>
      <c r="B35" s="50"/>
      <c r="C35" s="50"/>
      <c r="D35" s="50"/>
      <c r="E35" s="48"/>
      <c r="F35" s="72"/>
      <c r="G35" s="52"/>
      <c r="H35" s="53"/>
      <c r="I35" s="51"/>
      <c r="J35" s="73"/>
      <c r="K35" s="51"/>
      <c r="L35" s="53"/>
      <c r="M35" s="51"/>
    </row>
    <row r="36" spans="1:13">
      <c r="A36" s="49"/>
      <c r="B36" s="50"/>
      <c r="C36" s="50"/>
      <c r="D36" s="50"/>
      <c r="E36" s="48"/>
      <c r="F36" s="72"/>
      <c r="G36" s="52"/>
      <c r="H36" s="53"/>
      <c r="I36" s="51"/>
      <c r="J36" s="73"/>
      <c r="K36" s="51"/>
      <c r="L36" s="53"/>
      <c r="M36" s="51"/>
    </row>
    <row r="37" spans="1:13">
      <c r="A37" s="49"/>
      <c r="B37" s="50"/>
      <c r="C37" s="50"/>
      <c r="D37" s="50"/>
      <c r="E37" s="48"/>
      <c r="F37" s="72"/>
      <c r="G37" s="52"/>
      <c r="H37" s="53"/>
      <c r="I37" s="51"/>
      <c r="J37" s="73"/>
      <c r="K37" s="51"/>
      <c r="L37" s="53"/>
      <c r="M37" s="51"/>
    </row>
    <row r="38" spans="1:13">
      <c r="A38" s="49"/>
      <c r="B38" s="50"/>
      <c r="C38" s="50"/>
      <c r="D38" s="50"/>
      <c r="E38" s="48"/>
      <c r="F38" s="72"/>
      <c r="G38" s="52"/>
      <c r="H38" s="53"/>
      <c r="I38" s="51"/>
      <c r="J38" s="73"/>
      <c r="K38" s="51"/>
      <c r="L38" s="53"/>
      <c r="M38" s="51"/>
    </row>
    <row r="39" spans="1:13">
      <c r="A39" s="49"/>
      <c r="B39" s="50"/>
      <c r="C39" s="50"/>
      <c r="D39" s="50"/>
      <c r="E39" s="48"/>
      <c r="F39" s="72"/>
      <c r="G39" s="52"/>
      <c r="H39" s="53"/>
      <c r="I39" s="51"/>
      <c r="J39" s="73"/>
      <c r="K39" s="51"/>
      <c r="L39" s="53"/>
      <c r="M39" s="51"/>
    </row>
    <row r="40" spans="1:13">
      <c r="A40" s="49"/>
      <c r="B40" s="50"/>
      <c r="C40" s="50"/>
      <c r="D40" s="50"/>
      <c r="E40" s="48"/>
      <c r="F40" s="72"/>
      <c r="G40" s="52"/>
      <c r="H40" s="53"/>
      <c r="I40" s="51"/>
      <c r="J40" s="73"/>
      <c r="K40" s="51"/>
      <c r="L40" s="53"/>
      <c r="M40" s="51"/>
    </row>
    <row r="41" spans="1:13">
      <c r="A41" s="49"/>
      <c r="B41" s="50"/>
      <c r="C41" s="50"/>
      <c r="D41" s="50"/>
      <c r="E41" s="48"/>
      <c r="F41" s="72"/>
      <c r="G41" s="52"/>
      <c r="H41" s="53"/>
      <c r="I41" s="51"/>
      <c r="J41" s="73"/>
      <c r="K41" s="51"/>
      <c r="L41" s="53"/>
      <c r="M41" s="51"/>
    </row>
    <row r="42" spans="1:13">
      <c r="A42" s="49"/>
      <c r="B42" s="50"/>
      <c r="C42" s="50"/>
      <c r="D42" s="50"/>
      <c r="E42" s="48"/>
      <c r="F42" s="72"/>
      <c r="G42" s="52"/>
      <c r="H42" s="53"/>
      <c r="I42" s="51"/>
      <c r="J42" s="73"/>
      <c r="K42" s="51"/>
      <c r="L42" s="53"/>
      <c r="M42" s="51"/>
    </row>
    <row r="43" spans="1:13">
      <c r="A43" s="42"/>
      <c r="B43" s="30"/>
      <c r="C43" s="31"/>
      <c r="D43" s="31"/>
      <c r="E43" s="43"/>
      <c r="F43" s="35"/>
      <c r="G43" s="37"/>
      <c r="H43" s="33"/>
      <c r="I43" s="34"/>
      <c r="J43" s="44"/>
      <c r="K43" s="34"/>
      <c r="L43" s="34"/>
      <c r="M43" s="32"/>
    </row>
    <row r="44" spans="1:13">
      <c r="A44" s="39"/>
      <c r="B44" s="30"/>
      <c r="C44" s="31"/>
      <c r="D44" s="31"/>
      <c r="E44" s="27"/>
      <c r="F44" s="35"/>
      <c r="G44" s="37"/>
      <c r="H44" s="33"/>
      <c r="I44" s="34"/>
      <c r="J44" s="31"/>
      <c r="K44" s="34"/>
      <c r="L44" s="34"/>
      <c r="M44" s="35"/>
    </row>
    <row r="45" spans="1:13">
      <c r="A45" s="39"/>
      <c r="B45" s="30"/>
      <c r="C45" s="31"/>
      <c r="D45" s="31"/>
      <c r="E45" s="27"/>
      <c r="F45" s="35"/>
      <c r="G45" s="37"/>
      <c r="H45" s="33"/>
      <c r="I45" s="34"/>
      <c r="J45" s="31"/>
      <c r="K45" s="34"/>
      <c r="L45" s="34"/>
      <c r="M45" s="35"/>
    </row>
    <row r="46" spans="1:13">
      <c r="A46" s="39"/>
      <c r="B46" s="30"/>
      <c r="C46" s="31"/>
      <c r="D46" s="31"/>
      <c r="E46" s="27"/>
      <c r="F46" s="35"/>
      <c r="G46" s="37"/>
      <c r="H46" s="33"/>
      <c r="I46" s="34"/>
      <c r="J46" s="31"/>
      <c r="K46" s="34"/>
      <c r="L46" s="34"/>
      <c r="M46" s="35"/>
    </row>
    <row r="47" spans="1:13">
      <c r="A47" s="39"/>
      <c r="B47" s="30"/>
      <c r="C47" s="31"/>
      <c r="D47" s="31"/>
      <c r="E47" s="27"/>
      <c r="F47" s="35"/>
      <c r="G47" s="37"/>
      <c r="H47" s="33"/>
      <c r="I47" s="34"/>
      <c r="J47" s="31"/>
      <c r="K47" s="34"/>
      <c r="L47" s="34"/>
      <c r="M47" s="35"/>
    </row>
    <row r="48" spans="1:13">
      <c r="A48" s="39"/>
      <c r="B48" s="30"/>
      <c r="C48" s="31"/>
      <c r="D48" s="31"/>
      <c r="E48" s="27"/>
      <c r="F48" s="35"/>
      <c r="G48" s="37"/>
      <c r="H48" s="33"/>
      <c r="I48" s="34"/>
      <c r="J48" s="31"/>
      <c r="K48" s="34"/>
      <c r="L48" s="34"/>
      <c r="M48" s="35"/>
    </row>
    <row r="49" spans="1:13">
      <c r="A49" s="36"/>
      <c r="B49" s="30"/>
      <c r="C49" s="31"/>
      <c r="D49" s="31"/>
      <c r="E49" s="27"/>
      <c r="F49" s="35"/>
      <c r="G49" s="37"/>
      <c r="H49" s="33"/>
      <c r="I49" s="34"/>
      <c r="J49" s="31"/>
      <c r="K49" s="34"/>
      <c r="L49" s="34"/>
      <c r="M49" s="35"/>
    </row>
    <row r="50" spans="1:13">
      <c r="A50" s="36"/>
      <c r="B50" s="30"/>
      <c r="C50" s="31"/>
      <c r="D50" s="31"/>
      <c r="E50" s="27"/>
      <c r="F50" s="35"/>
      <c r="G50" s="37"/>
      <c r="H50" s="33"/>
      <c r="I50" s="34"/>
      <c r="J50" s="31"/>
      <c r="K50" s="34"/>
      <c r="L50" s="34"/>
      <c r="M50" s="35"/>
    </row>
    <row r="51" spans="1:13">
      <c r="B51" s="28"/>
      <c r="C51" s="16"/>
      <c r="D51" s="16"/>
      <c r="E51" s="29"/>
      <c r="G51" s="2"/>
      <c r="H51" s="5"/>
      <c r="J51" s="16"/>
      <c r="M51" s="1"/>
    </row>
    <row r="52" spans="1:13">
      <c r="B52" s="28"/>
      <c r="C52" s="16"/>
      <c r="D52" s="16"/>
      <c r="E52" s="29"/>
      <c r="G52" s="2"/>
      <c r="H52" s="5"/>
      <c r="J52" s="16"/>
      <c r="M52" s="1"/>
    </row>
    <row r="53" spans="1:13">
      <c r="B53" s="28"/>
      <c r="C53" s="16"/>
      <c r="D53" s="16"/>
      <c r="E53" s="29"/>
      <c r="G53" s="2"/>
      <c r="H53" s="5"/>
      <c r="J53" s="16"/>
      <c r="M53" s="1"/>
    </row>
    <row r="54" spans="1:13">
      <c r="B54" s="28"/>
      <c r="C54" s="16"/>
      <c r="D54" s="16"/>
      <c r="E54" s="29"/>
      <c r="G54" s="2"/>
      <c r="H54" s="5"/>
      <c r="J54" s="16"/>
      <c r="M54" s="1"/>
    </row>
    <row r="55" spans="1:13">
      <c r="B55" s="28"/>
      <c r="C55" s="16"/>
      <c r="D55" s="16"/>
      <c r="E55" s="29"/>
      <c r="G55" s="2"/>
      <c r="H55" s="5"/>
      <c r="J55" s="16"/>
      <c r="M55" s="1"/>
    </row>
    <row r="56" spans="1:13">
      <c r="B56" s="28"/>
      <c r="C56" s="16"/>
      <c r="D56" s="16"/>
      <c r="E56" s="29"/>
      <c r="G56" s="2"/>
      <c r="H56" s="5"/>
      <c r="J56" s="16"/>
      <c r="M56" s="1"/>
    </row>
    <row r="57" spans="1:13">
      <c r="B57" s="28"/>
      <c r="C57" s="16"/>
      <c r="D57" s="16"/>
      <c r="E57" s="29"/>
      <c r="G57" s="2"/>
      <c r="H57" s="5"/>
      <c r="J57" s="16"/>
      <c r="M57" s="1"/>
    </row>
    <row r="58" spans="1:13">
      <c r="B58" s="28"/>
      <c r="C58" s="16"/>
      <c r="D58" s="16"/>
      <c r="E58" s="29"/>
      <c r="G58" s="2"/>
      <c r="H58" s="5"/>
      <c r="J58" s="16"/>
      <c r="M58" s="1"/>
    </row>
    <row r="59" spans="1:13">
      <c r="B59" s="28"/>
      <c r="C59" s="16"/>
      <c r="D59" s="16"/>
      <c r="E59" s="29"/>
      <c r="G59" s="2"/>
      <c r="H59" s="5"/>
      <c r="J59" s="16"/>
      <c r="M59" s="1"/>
    </row>
    <row r="60" spans="1:13">
      <c r="B60" s="28"/>
      <c r="C60" s="16"/>
      <c r="D60" s="16"/>
      <c r="E60" s="29"/>
      <c r="G60" s="2"/>
      <c r="H60" s="5"/>
      <c r="J60" s="16"/>
      <c r="M60" s="1"/>
    </row>
    <row r="61" spans="1:13">
      <c r="B61" s="28"/>
      <c r="C61" s="16"/>
      <c r="D61" s="16"/>
      <c r="E61" s="29"/>
      <c r="G61" s="2"/>
      <c r="H61" s="5"/>
      <c r="J61" s="16"/>
      <c r="M61" s="1"/>
    </row>
    <row r="62" spans="1:13">
      <c r="B62" s="25"/>
      <c r="C62" s="15"/>
      <c r="D62" s="15"/>
      <c r="E62" s="27"/>
      <c r="F62" s="26"/>
      <c r="G62" s="4"/>
      <c r="H62" s="6"/>
      <c r="I62" s="3"/>
      <c r="J62" s="15"/>
      <c r="K62" s="3"/>
      <c r="L62" s="3"/>
      <c r="M62" s="26"/>
    </row>
    <row r="63" spans="1:13">
      <c r="B63" s="25"/>
      <c r="C63" s="15"/>
      <c r="D63" s="15"/>
      <c r="E63" s="27"/>
      <c r="F63" s="26"/>
      <c r="G63" s="4"/>
      <c r="H63" s="6"/>
      <c r="I63" s="3"/>
      <c r="J63" s="15"/>
      <c r="K63" s="3"/>
      <c r="L63" s="3"/>
      <c r="M63" s="26"/>
    </row>
  </sheetData>
  <sheetProtection formatCells="0" formatColumns="0"/>
  <mergeCells count="8">
    <mergeCell ref="N1:N2"/>
    <mergeCell ref="B3:C3"/>
    <mergeCell ref="N3:N4"/>
    <mergeCell ref="G4:M4"/>
    <mergeCell ref="B4:D4"/>
    <mergeCell ref="G1:M3"/>
    <mergeCell ref="E3:F3"/>
    <mergeCell ref="D1:D2"/>
  </mergeCells>
  <dataValidations count="1">
    <dataValidation type="list" showInputMessage="1" showErrorMessage="1" sqref="F4">
      <formula1>"1,2,3,"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0099FF"/>
  </sheetPr>
  <dimension ref="A1:N72"/>
  <sheetViews>
    <sheetView showGridLines="0" showZeros="0" tabSelected="1" zoomScaleNormal="100" workbookViewId="0">
      <pane ySplit="5" topLeftCell="A6" activePane="bottomLeft" state="frozen"/>
      <selection pane="bottomLeft" activeCell="I26" sqref="I26"/>
    </sheetView>
  </sheetViews>
  <sheetFormatPr baseColWidth="10" defaultRowHeight="15"/>
  <cols>
    <col min="1" max="1" width="4.5703125" customWidth="1"/>
    <col min="2" max="2" width="11.5703125" customWidth="1"/>
    <col min="3" max="3" width="14.28515625" customWidth="1"/>
    <col min="4" max="4" width="27.140625" customWidth="1"/>
    <col min="5" max="5" width="13.140625" customWidth="1"/>
    <col min="6" max="6" width="17" style="1" customWidth="1"/>
    <col min="7" max="7" width="5.5703125" customWidth="1"/>
    <col min="8" max="8" width="6.140625" customWidth="1"/>
    <col min="9" max="9" width="11.42578125" customWidth="1"/>
    <col min="10" max="10" width="11.5703125" style="1" customWidth="1"/>
    <col min="11" max="11" width="11.7109375" customWidth="1"/>
    <col min="12" max="12" width="10.5703125" customWidth="1"/>
    <col min="13" max="13" width="11.42578125" customWidth="1"/>
    <col min="14" max="14" width="5" customWidth="1"/>
    <col min="16" max="16" width="7.7109375" customWidth="1"/>
  </cols>
  <sheetData>
    <row r="1" spans="1:14">
      <c r="A1" s="3"/>
      <c r="B1" s="64" t="s">
        <v>26</v>
      </c>
      <c r="C1" s="103" t="str">
        <f ca="1">MID(CELL("filename",B1),FIND("]",CELL("filename",B1))+1,32)</f>
        <v>test</v>
      </c>
      <c r="D1" s="136"/>
      <c r="E1" s="65" t="s">
        <v>23</v>
      </c>
      <c r="F1" s="66">
        <f ca="1">TODAY()</f>
        <v>41982</v>
      </c>
      <c r="G1" s="125"/>
      <c r="H1" s="126"/>
      <c r="I1" s="126"/>
      <c r="J1" s="126"/>
      <c r="K1" s="126"/>
      <c r="L1" s="126"/>
      <c r="M1" s="127"/>
      <c r="N1" s="117" t="s">
        <v>28</v>
      </c>
    </row>
    <row r="2" spans="1:14">
      <c r="A2" s="3"/>
      <c r="B2" s="67" t="s">
        <v>25</v>
      </c>
      <c r="C2" s="68"/>
      <c r="D2" s="137"/>
      <c r="E2" s="69" t="s">
        <v>24</v>
      </c>
      <c r="F2" s="71"/>
      <c r="G2" s="128"/>
      <c r="H2" s="129"/>
      <c r="I2" s="129"/>
      <c r="J2" s="129"/>
      <c r="K2" s="129"/>
      <c r="L2" s="129"/>
      <c r="M2" s="130"/>
      <c r="N2" s="117"/>
    </row>
    <row r="3" spans="1:14" ht="15" customHeight="1">
      <c r="A3" s="3"/>
      <c r="B3" s="118" t="s">
        <v>25</v>
      </c>
      <c r="C3" s="119"/>
      <c r="D3" s="70"/>
      <c r="E3" s="134"/>
      <c r="F3" s="135"/>
      <c r="G3" s="131"/>
      <c r="H3" s="132"/>
      <c r="I3" s="132"/>
      <c r="J3" s="132"/>
      <c r="K3" s="132"/>
      <c r="L3" s="132"/>
      <c r="M3" s="133"/>
      <c r="N3" s="117" t="s">
        <v>29</v>
      </c>
    </row>
    <row r="4" spans="1:14">
      <c r="A4" s="38"/>
      <c r="B4" s="122"/>
      <c r="C4" s="123"/>
      <c r="D4" s="124"/>
      <c r="E4" s="101" t="s">
        <v>32</v>
      </c>
      <c r="F4" s="102">
        <v>1</v>
      </c>
      <c r="G4" s="120" t="str">
        <f>IF(F4=1,"Confirm PO recept",IF(F4=2,"Confirm delivery time",))</f>
        <v>Confirm PO recept</v>
      </c>
      <c r="H4" s="120"/>
      <c r="I4" s="120"/>
      <c r="J4" s="120"/>
      <c r="K4" s="120"/>
      <c r="L4" s="120"/>
      <c r="M4" s="121"/>
      <c r="N4" s="117"/>
    </row>
    <row r="5" spans="1:14" s="40" customFormat="1" ht="29.1" customHeight="1">
      <c r="A5" s="93" t="s">
        <v>35</v>
      </c>
      <c r="B5" s="94" t="s">
        <v>37</v>
      </c>
      <c r="C5" s="93" t="s">
        <v>38</v>
      </c>
      <c r="D5" s="93" t="s">
        <v>39</v>
      </c>
      <c r="E5" s="93" t="s">
        <v>40</v>
      </c>
      <c r="F5" s="93" t="s">
        <v>2</v>
      </c>
      <c r="G5" s="93" t="s">
        <v>1</v>
      </c>
      <c r="H5" s="93" t="s">
        <v>0</v>
      </c>
      <c r="I5" s="93" t="s">
        <v>7</v>
      </c>
      <c r="J5" s="93" t="s">
        <v>8</v>
      </c>
      <c r="K5" s="93" t="s">
        <v>9</v>
      </c>
      <c r="L5" s="93" t="s">
        <v>33</v>
      </c>
      <c r="M5" s="93" t="s">
        <v>34</v>
      </c>
      <c r="N5" s="41" t="s">
        <v>30</v>
      </c>
    </row>
    <row r="6" spans="1:14" ht="15" customHeight="1">
      <c r="A6" s="95">
        <v>1</v>
      </c>
      <c r="B6" s="96">
        <v>1</v>
      </c>
      <c r="C6" s="97"/>
      <c r="D6" s="92"/>
      <c r="E6" s="98" t="str">
        <f>IF(OR(ISBLANK($H6),($B6="")),"",(VLOOKUP($B6,Librairie!$B$2:$L$12,13,FALSE)))</f>
        <v/>
      </c>
      <c r="F6" s="99">
        <v>41982</v>
      </c>
      <c r="G6" s="100"/>
      <c r="H6" s="92"/>
      <c r="I6" s="92"/>
      <c r="J6" s="92"/>
      <c r="K6" s="99"/>
      <c r="L6" s="92"/>
      <c r="M6" s="99" t="str">
        <f>IF(ISBLANK($I6),"",SUM($I6-42))</f>
        <v/>
      </c>
    </row>
    <row r="7" spans="1:14">
      <c r="A7" s="95">
        <v>2</v>
      </c>
      <c r="B7" s="96">
        <v>2</v>
      </c>
      <c r="C7" s="97"/>
      <c r="D7" s="92"/>
      <c r="E7" s="98" t="str">
        <f>IF(OR(ISBLANK($H7),($B7="")),"",(VLOOKUP($B7,Librairie!$B$2:$L$12,13,FALSE)))</f>
        <v/>
      </c>
      <c r="F7" s="99">
        <v>41982</v>
      </c>
      <c r="G7" s="100"/>
      <c r="H7" s="92"/>
      <c r="I7" s="92"/>
      <c r="J7" s="92"/>
      <c r="K7" s="99"/>
      <c r="L7" s="92"/>
      <c r="M7" s="99" t="str">
        <f>IF(ISBLANK($I7),"",SUM($I7-42))</f>
        <v/>
      </c>
    </row>
    <row r="8" spans="1:14">
      <c r="A8" s="95">
        <v>3</v>
      </c>
      <c r="B8" s="96">
        <v>3</v>
      </c>
      <c r="C8" s="97"/>
      <c r="D8" s="92"/>
      <c r="E8" s="98" t="str">
        <f>IF(OR(ISBLANK($H8),($B8="")),"",(VLOOKUP($B8,Librairie!$B$2:$L$12,13,FALSE)))</f>
        <v/>
      </c>
      <c r="F8" s="99">
        <v>41982</v>
      </c>
      <c r="G8" s="100"/>
      <c r="H8" s="92"/>
      <c r="I8" s="92"/>
      <c r="J8" s="92"/>
      <c r="K8" s="99"/>
      <c r="L8" s="92"/>
      <c r="M8" s="99" t="str">
        <f>IF(ISBLANK($I8),"",SUM($I8-42))</f>
        <v/>
      </c>
    </row>
    <row r="9" spans="1:14" ht="15" customHeight="1">
      <c r="A9" s="95">
        <v>4</v>
      </c>
      <c r="B9" s="96">
        <v>4</v>
      </c>
      <c r="C9" s="97"/>
      <c r="D9" s="92"/>
      <c r="E9" s="98" t="str">
        <f>IF(OR(ISBLANK($H9),($B9="")),"",(VLOOKUP($B9,Librairie!$B$2:$L$12,13,FALSE)))</f>
        <v/>
      </c>
      <c r="F9" s="99">
        <v>41982</v>
      </c>
      <c r="G9" s="100"/>
      <c r="H9" s="92"/>
      <c r="I9" s="92"/>
      <c r="J9" s="92"/>
      <c r="K9" s="99"/>
      <c r="L9" s="92"/>
      <c r="M9" s="99" t="str">
        <f>IF(ISBLANK($I9),"",SUM($I9-42))</f>
        <v/>
      </c>
      <c r="N9" s="36"/>
    </row>
    <row r="10" spans="1:14">
      <c r="A10" s="95">
        <v>5</v>
      </c>
      <c r="B10" s="96">
        <v>5</v>
      </c>
      <c r="C10" s="97"/>
      <c r="D10" s="92"/>
      <c r="E10" s="98" t="str">
        <f>IF(OR(ISBLANK($H10),($B10="")),"",(VLOOKUP($B10,Librairie!$B$2:$L$12,13,FALSE)))</f>
        <v/>
      </c>
      <c r="F10" s="99">
        <v>41982</v>
      </c>
      <c r="G10" s="100"/>
      <c r="H10" s="92"/>
      <c r="I10" s="92"/>
      <c r="J10" s="92"/>
      <c r="K10" s="99"/>
      <c r="L10" s="92"/>
      <c r="M10" s="99" t="str">
        <f>IF(ISBLANK($I10),"",SUM($I10-42))</f>
        <v/>
      </c>
      <c r="N10" s="36"/>
    </row>
    <row r="11" spans="1:14">
      <c r="A11" s="95">
        <v>6</v>
      </c>
      <c r="B11" s="96">
        <v>6</v>
      </c>
      <c r="C11" s="97"/>
      <c r="D11" s="92"/>
      <c r="E11" s="98" t="str">
        <f>IF(OR(ISBLANK($H11),($B11="")),"",(VLOOKUP($B11,Librairie!$B$2:$L$12,13,FALSE)))</f>
        <v/>
      </c>
      <c r="F11" s="99">
        <v>41982</v>
      </c>
      <c r="G11" s="100"/>
      <c r="H11" s="92"/>
      <c r="I11" s="92"/>
      <c r="J11" s="92"/>
      <c r="K11" s="99"/>
      <c r="L11" s="92"/>
      <c r="M11" s="99" t="str">
        <f>IF(ISBLANK($I11),"",SUM($I11-42))</f>
        <v/>
      </c>
      <c r="N11" s="36"/>
    </row>
    <row r="12" spans="1:14">
      <c r="A12" s="95">
        <v>7</v>
      </c>
      <c r="B12" s="96">
        <v>7</v>
      </c>
      <c r="C12" s="97"/>
      <c r="D12" s="92"/>
      <c r="E12" s="98" t="str">
        <f>IF(OR(ISBLANK($H12),($B12="")),"",(VLOOKUP($B12,Librairie!$B$2:$L$12,13,FALSE)))</f>
        <v/>
      </c>
      <c r="F12" s="99">
        <v>41982</v>
      </c>
      <c r="G12" s="100"/>
      <c r="H12" s="92"/>
      <c r="I12" s="92"/>
      <c r="J12" s="92"/>
      <c r="K12" s="99"/>
      <c r="L12" s="92"/>
      <c r="M12" s="99" t="str">
        <f>IF(ISBLANK($I12),"",SUM($I12-42))</f>
        <v/>
      </c>
      <c r="N12" s="36"/>
    </row>
    <row r="13" spans="1:14">
      <c r="A13" s="95">
        <v>8</v>
      </c>
      <c r="B13" s="96">
        <v>8</v>
      </c>
      <c r="C13" s="97"/>
      <c r="D13" s="92"/>
      <c r="E13" s="98" t="str">
        <f>IF(OR(ISBLANK($H13),($B13="")),"",(VLOOKUP($B13,Librairie!$B$2:$L$12,13,FALSE)))</f>
        <v/>
      </c>
      <c r="F13" s="99">
        <v>41982</v>
      </c>
      <c r="G13" s="100"/>
      <c r="H13" s="92"/>
      <c r="I13" s="92"/>
      <c r="J13" s="92"/>
      <c r="K13" s="99"/>
      <c r="L13" s="92"/>
      <c r="M13" s="99" t="str">
        <f>IF(ISBLANK($I13),"",SUM($I13-42))</f>
        <v/>
      </c>
      <c r="N13" s="36"/>
    </row>
    <row r="14" spans="1:14">
      <c r="A14" s="95">
        <v>9</v>
      </c>
      <c r="B14" s="96">
        <v>9</v>
      </c>
      <c r="C14" s="97"/>
      <c r="D14" s="92"/>
      <c r="E14" s="98" t="str">
        <f>IF(OR(ISBLANK($H14),($B14="")),"",(VLOOKUP($B14,Librairie!$B$2:$L$12,13,FALSE)))</f>
        <v/>
      </c>
      <c r="F14" s="99">
        <v>41982</v>
      </c>
      <c r="G14" s="100"/>
      <c r="H14" s="92"/>
      <c r="I14" s="92"/>
      <c r="J14" s="92"/>
      <c r="K14" s="99"/>
      <c r="L14" s="92"/>
      <c r="M14" s="99" t="str">
        <f>IF(ISBLANK($I14),"",SUM($I14-42))</f>
        <v/>
      </c>
      <c r="N14" s="36"/>
    </row>
    <row r="15" spans="1:14">
      <c r="A15" s="95">
        <v>10</v>
      </c>
      <c r="B15" s="96">
        <v>10</v>
      </c>
      <c r="C15" s="97"/>
      <c r="D15" s="92"/>
      <c r="E15" s="98" t="str">
        <f>IF(OR(ISBLANK($H15),($B15="")),"",(VLOOKUP($B15,Librairie!$B$2:$L$12,13,FALSE)))</f>
        <v/>
      </c>
      <c r="F15" s="99">
        <v>41982</v>
      </c>
      <c r="G15" s="100"/>
      <c r="H15" s="92"/>
      <c r="I15" s="92"/>
      <c r="J15" s="92"/>
      <c r="K15" s="99"/>
      <c r="L15" s="92"/>
      <c r="M15" s="99" t="str">
        <f>IF(ISBLANK($I15),"",SUM($I15-42))</f>
        <v/>
      </c>
      <c r="N15" s="36"/>
    </row>
    <row r="16" spans="1:14">
      <c r="A16" s="49"/>
      <c r="B16" s="50"/>
      <c r="C16" s="50"/>
      <c r="D16" s="50"/>
      <c r="E16" s="48"/>
      <c r="F16" s="72"/>
      <c r="G16" s="52"/>
      <c r="H16" s="53"/>
      <c r="I16" s="51"/>
      <c r="J16" s="73"/>
      <c r="K16" s="51"/>
      <c r="L16" s="53"/>
      <c r="M16" s="51"/>
      <c r="N16" s="36"/>
    </row>
    <row r="17" spans="1:14">
      <c r="A17" s="49"/>
      <c r="B17" s="50"/>
      <c r="C17" s="50"/>
      <c r="D17" s="50"/>
      <c r="E17" s="48"/>
      <c r="F17" s="72"/>
      <c r="G17" s="52"/>
      <c r="H17" s="53"/>
      <c r="I17" s="51"/>
      <c r="J17" s="73"/>
      <c r="K17" s="51"/>
      <c r="L17" s="53"/>
      <c r="M17" s="51"/>
      <c r="N17" s="36"/>
    </row>
    <row r="18" spans="1:14">
      <c r="A18" s="49"/>
      <c r="B18" s="50"/>
      <c r="C18" s="50"/>
      <c r="D18" s="50"/>
      <c r="E18" s="48"/>
      <c r="F18" s="72"/>
      <c r="G18" s="52"/>
      <c r="H18" s="53"/>
      <c r="I18" s="51"/>
      <c r="J18" s="73"/>
      <c r="K18" s="51"/>
      <c r="L18" s="53"/>
      <c r="M18" s="51"/>
      <c r="N18" s="36"/>
    </row>
    <row r="19" spans="1:14">
      <c r="A19" s="49"/>
      <c r="B19" s="50"/>
      <c r="C19" s="50"/>
      <c r="D19" s="50"/>
      <c r="E19" s="48"/>
      <c r="F19" s="72"/>
      <c r="G19" s="52"/>
      <c r="H19" s="53"/>
      <c r="I19" s="51"/>
      <c r="J19" s="73"/>
      <c r="K19" s="51"/>
      <c r="L19" s="53"/>
      <c r="M19" s="51"/>
      <c r="N19" s="36"/>
    </row>
    <row r="20" spans="1:14">
      <c r="A20" s="49"/>
      <c r="B20" s="50"/>
      <c r="C20" s="50"/>
      <c r="D20" s="50"/>
      <c r="E20" s="48"/>
      <c r="F20" s="72"/>
      <c r="G20" s="52"/>
      <c r="H20" s="53"/>
      <c r="I20" s="51"/>
      <c r="J20" s="73"/>
      <c r="K20" s="51"/>
      <c r="L20" s="53"/>
      <c r="M20" s="51"/>
      <c r="N20" s="36"/>
    </row>
    <row r="21" spans="1:14">
      <c r="A21" s="49"/>
      <c r="B21" s="50"/>
      <c r="C21" s="50"/>
      <c r="D21" s="50"/>
      <c r="E21" s="48"/>
      <c r="F21" s="72"/>
      <c r="G21" s="52"/>
      <c r="H21" s="53"/>
      <c r="I21" s="51"/>
      <c r="J21" s="73"/>
      <c r="K21" s="51"/>
      <c r="L21" s="53"/>
      <c r="M21" s="51"/>
      <c r="N21" s="36"/>
    </row>
    <row r="22" spans="1:14">
      <c r="A22" s="49"/>
      <c r="B22" s="50"/>
      <c r="C22" s="50"/>
      <c r="D22" s="50"/>
      <c r="E22" s="48"/>
      <c r="F22" s="72"/>
      <c r="G22" s="52"/>
      <c r="H22" s="53"/>
      <c r="I22" s="51"/>
      <c r="J22" s="73"/>
      <c r="K22" s="51"/>
      <c r="L22" s="53"/>
      <c r="M22" s="51"/>
      <c r="N22" s="36"/>
    </row>
    <row r="23" spans="1:14">
      <c r="A23" s="49"/>
      <c r="B23" s="50"/>
      <c r="C23" s="50"/>
      <c r="D23" s="50"/>
      <c r="E23" s="48"/>
      <c r="F23" s="72"/>
      <c r="G23" s="52"/>
      <c r="H23" s="53"/>
      <c r="I23" s="51"/>
      <c r="J23" s="73"/>
      <c r="K23" s="51"/>
      <c r="L23" s="53"/>
      <c r="M23" s="51"/>
    </row>
    <row r="24" spans="1:14">
      <c r="A24" s="49"/>
      <c r="B24" s="50"/>
      <c r="C24" s="50"/>
      <c r="D24" s="50"/>
      <c r="E24" s="48"/>
      <c r="F24" s="72"/>
      <c r="G24" s="52"/>
      <c r="H24" s="53"/>
      <c r="I24" s="51"/>
      <c r="J24" s="73"/>
      <c r="K24" s="51"/>
      <c r="L24" s="53"/>
      <c r="M24" s="51"/>
    </row>
    <row r="25" spans="1:14" ht="15" customHeight="1">
      <c r="A25" s="49"/>
      <c r="B25" s="50"/>
      <c r="C25" s="50"/>
      <c r="D25" s="50"/>
      <c r="E25" s="48"/>
      <c r="F25" s="72"/>
      <c r="G25" s="52"/>
      <c r="H25" s="53"/>
      <c r="I25" s="51"/>
      <c r="J25" s="73"/>
      <c r="K25" s="51"/>
      <c r="L25" s="53"/>
      <c r="M25" s="51"/>
    </row>
    <row r="26" spans="1:14" ht="15" customHeight="1">
      <c r="A26" s="49"/>
      <c r="B26" s="50"/>
      <c r="C26" s="50"/>
      <c r="D26" s="50"/>
      <c r="E26" s="48"/>
      <c r="F26" s="72"/>
      <c r="G26" s="52"/>
      <c r="H26" s="53"/>
      <c r="I26" s="51"/>
      <c r="J26" s="73"/>
      <c r="K26" s="51"/>
      <c r="L26" s="53"/>
      <c r="M26" s="51"/>
    </row>
    <row r="27" spans="1:14">
      <c r="A27" s="49"/>
      <c r="B27" s="50"/>
      <c r="C27" s="50"/>
      <c r="D27" s="50"/>
      <c r="E27" s="48"/>
      <c r="F27" s="72"/>
      <c r="G27" s="52"/>
      <c r="H27" s="53"/>
      <c r="I27" s="51"/>
      <c r="J27" s="73"/>
      <c r="K27" s="51"/>
      <c r="L27" s="53"/>
      <c r="M27" s="51"/>
    </row>
    <row r="28" spans="1:14">
      <c r="A28" s="49"/>
      <c r="B28" s="50"/>
      <c r="C28" s="50"/>
      <c r="D28" s="50"/>
      <c r="E28" s="48"/>
      <c r="F28" s="72"/>
      <c r="G28" s="52"/>
      <c r="H28" s="53"/>
      <c r="I28" s="51"/>
      <c r="J28" s="73"/>
      <c r="K28" s="51"/>
      <c r="L28" s="53"/>
      <c r="M28" s="51"/>
    </row>
    <row r="29" spans="1:14">
      <c r="A29" s="49"/>
      <c r="B29" s="50"/>
      <c r="C29" s="50"/>
      <c r="D29" s="50"/>
      <c r="E29" s="48"/>
      <c r="F29" s="72"/>
      <c r="G29" s="52"/>
      <c r="H29" s="53"/>
      <c r="I29" s="51"/>
      <c r="J29" s="73"/>
      <c r="K29" s="51"/>
      <c r="L29" s="53"/>
      <c r="M29" s="51"/>
    </row>
    <row r="30" spans="1:14">
      <c r="A30" s="49"/>
      <c r="B30" s="50"/>
      <c r="C30" s="50"/>
      <c r="D30" s="50"/>
      <c r="E30" s="48"/>
      <c r="F30" s="72"/>
      <c r="G30" s="52"/>
      <c r="H30" s="53"/>
      <c r="I30" s="51"/>
      <c r="J30" s="73"/>
      <c r="K30" s="51"/>
      <c r="L30" s="53"/>
      <c r="M30" s="51"/>
    </row>
    <row r="31" spans="1:14">
      <c r="A31" s="49"/>
      <c r="B31" s="50"/>
      <c r="C31" s="50"/>
      <c r="D31" s="50"/>
      <c r="E31" s="48"/>
      <c r="F31" s="72"/>
      <c r="G31" s="52"/>
      <c r="H31" s="53"/>
      <c r="I31" s="51"/>
      <c r="J31" s="73"/>
      <c r="K31" s="51"/>
      <c r="L31" s="53"/>
      <c r="M31" s="51"/>
    </row>
    <row r="32" spans="1:14">
      <c r="A32" s="49"/>
      <c r="B32" s="50"/>
      <c r="C32" s="50"/>
      <c r="D32" s="50"/>
      <c r="E32" s="48"/>
      <c r="F32" s="72"/>
      <c r="G32" s="52"/>
      <c r="H32" s="53"/>
      <c r="I32" s="51"/>
      <c r="J32" s="73"/>
      <c r="K32" s="51"/>
      <c r="L32" s="53"/>
      <c r="M32" s="51"/>
    </row>
    <row r="33" spans="1:13">
      <c r="A33" s="49"/>
      <c r="B33" s="50"/>
      <c r="C33" s="50"/>
      <c r="D33" s="50"/>
      <c r="E33" s="48"/>
      <c r="F33" s="72"/>
      <c r="G33" s="52"/>
      <c r="H33" s="53"/>
      <c r="I33" s="51"/>
      <c r="J33" s="73"/>
      <c r="K33" s="51"/>
      <c r="L33" s="53"/>
      <c r="M33" s="51"/>
    </row>
    <row r="34" spans="1:13">
      <c r="A34" s="49"/>
      <c r="B34" s="50"/>
      <c r="C34" s="50"/>
      <c r="D34" s="50"/>
      <c r="E34" s="48"/>
      <c r="F34" s="72"/>
      <c r="G34" s="52"/>
      <c r="H34" s="53"/>
      <c r="I34" s="51"/>
      <c r="J34" s="73"/>
      <c r="K34" s="51"/>
      <c r="L34" s="53"/>
      <c r="M34" s="51"/>
    </row>
    <row r="35" spans="1:13">
      <c r="A35" s="49"/>
      <c r="B35" s="50"/>
      <c r="C35" s="50"/>
      <c r="D35" s="50"/>
      <c r="E35" s="48"/>
      <c r="F35" s="72"/>
      <c r="G35" s="52"/>
      <c r="H35" s="53"/>
      <c r="I35" s="51"/>
      <c r="J35" s="73"/>
      <c r="K35" s="51"/>
      <c r="L35" s="53"/>
      <c r="M35" s="51"/>
    </row>
    <row r="36" spans="1:13">
      <c r="A36" s="49"/>
      <c r="B36" s="50"/>
      <c r="C36" s="50"/>
      <c r="D36" s="50"/>
      <c r="E36" s="48"/>
      <c r="F36" s="72"/>
      <c r="G36" s="52"/>
      <c r="H36" s="53"/>
      <c r="I36" s="51"/>
      <c r="J36" s="73"/>
      <c r="K36" s="51"/>
      <c r="L36" s="53"/>
      <c r="M36" s="51"/>
    </row>
    <row r="37" spans="1:13">
      <c r="A37" s="49"/>
      <c r="B37" s="50"/>
      <c r="C37" s="50"/>
      <c r="D37" s="50"/>
      <c r="E37" s="48"/>
      <c r="F37" s="72"/>
      <c r="G37" s="52"/>
      <c r="H37" s="53"/>
      <c r="I37" s="51"/>
      <c r="J37" s="73"/>
      <c r="K37" s="51"/>
      <c r="L37" s="53"/>
      <c r="M37" s="51"/>
    </row>
    <row r="38" spans="1:13">
      <c r="A38" s="49"/>
      <c r="B38" s="50"/>
      <c r="C38" s="50"/>
      <c r="D38" s="50"/>
      <c r="E38" s="48"/>
      <c r="F38" s="72"/>
      <c r="G38" s="52"/>
      <c r="H38" s="53"/>
      <c r="I38" s="51"/>
      <c r="J38" s="73"/>
      <c r="K38" s="51"/>
      <c r="L38" s="53"/>
      <c r="M38" s="51"/>
    </row>
    <row r="39" spans="1:13">
      <c r="A39" s="49"/>
      <c r="B39" s="50"/>
      <c r="C39" s="50"/>
      <c r="D39" s="50"/>
      <c r="E39" s="48"/>
      <c r="F39" s="72"/>
      <c r="G39" s="52"/>
      <c r="H39" s="53"/>
      <c r="I39" s="51"/>
      <c r="J39" s="73"/>
      <c r="K39" s="51"/>
      <c r="L39" s="53"/>
      <c r="M39" s="51"/>
    </row>
    <row r="40" spans="1:13">
      <c r="A40" s="49"/>
      <c r="B40" s="50"/>
      <c r="C40" s="50"/>
      <c r="D40" s="50"/>
      <c r="E40" s="48"/>
      <c r="F40" s="72"/>
      <c r="G40" s="52"/>
      <c r="H40" s="53"/>
      <c r="I40" s="51"/>
      <c r="J40" s="73"/>
      <c r="K40" s="51"/>
      <c r="L40" s="53"/>
      <c r="M40" s="51"/>
    </row>
    <row r="41" spans="1:13">
      <c r="A41" s="49"/>
      <c r="B41" s="50"/>
      <c r="C41" s="50"/>
      <c r="D41" s="50"/>
      <c r="E41" s="48"/>
      <c r="F41" s="72"/>
      <c r="G41" s="52"/>
      <c r="H41" s="53"/>
      <c r="I41" s="51"/>
      <c r="J41" s="73"/>
      <c r="K41" s="51"/>
      <c r="L41" s="53"/>
      <c r="M41" s="51"/>
    </row>
    <row r="42" spans="1:13">
      <c r="A42" s="49"/>
      <c r="B42" s="50"/>
      <c r="C42" s="50"/>
      <c r="D42" s="50"/>
      <c r="E42" s="48"/>
      <c r="F42" s="72"/>
      <c r="G42" s="52"/>
      <c r="H42" s="53"/>
      <c r="I42" s="51"/>
      <c r="J42" s="73"/>
      <c r="K42" s="51"/>
      <c r="L42" s="53"/>
      <c r="M42" s="51"/>
    </row>
    <row r="43" spans="1:13">
      <c r="A43" s="49"/>
      <c r="B43" s="50"/>
      <c r="C43" s="50"/>
      <c r="D43" s="50"/>
      <c r="E43" s="48"/>
      <c r="F43" s="72"/>
      <c r="G43" s="52"/>
      <c r="H43" s="53"/>
      <c r="I43" s="51"/>
      <c r="J43" s="73"/>
      <c r="K43" s="51"/>
      <c r="L43" s="53"/>
      <c r="M43" s="51"/>
    </row>
    <row r="44" spans="1:13">
      <c r="A44" s="49"/>
      <c r="B44" s="50"/>
      <c r="C44" s="50"/>
      <c r="D44" s="50"/>
      <c r="E44" s="48"/>
      <c r="F44" s="72"/>
      <c r="G44" s="52"/>
      <c r="H44" s="53"/>
      <c r="I44" s="51"/>
      <c r="J44" s="73"/>
      <c r="K44" s="51"/>
      <c r="L44" s="53"/>
      <c r="M44" s="51"/>
    </row>
    <row r="45" spans="1:13">
      <c r="A45" s="49"/>
      <c r="B45" s="50"/>
      <c r="C45" s="50"/>
      <c r="D45" s="50"/>
      <c r="E45" s="48"/>
      <c r="F45" s="72"/>
      <c r="G45" s="52"/>
      <c r="H45" s="53"/>
      <c r="I45" s="51"/>
      <c r="J45" s="73"/>
      <c r="K45" s="51"/>
      <c r="L45" s="53"/>
      <c r="M45" s="51"/>
    </row>
    <row r="46" spans="1:13">
      <c r="A46" s="49"/>
      <c r="B46" s="50"/>
      <c r="C46" s="50"/>
      <c r="D46" s="50"/>
      <c r="E46" s="48"/>
      <c r="F46" s="72"/>
      <c r="G46" s="52"/>
      <c r="H46" s="53"/>
      <c r="I46" s="51"/>
      <c r="J46" s="73"/>
      <c r="K46" s="51"/>
      <c r="L46" s="53"/>
      <c r="M46" s="51"/>
    </row>
    <row r="47" spans="1:13">
      <c r="A47" s="49"/>
      <c r="B47" s="50"/>
      <c r="C47" s="50"/>
      <c r="D47" s="50"/>
      <c r="E47" s="48"/>
      <c r="F47" s="72"/>
      <c r="G47" s="52"/>
      <c r="H47" s="53"/>
      <c r="I47" s="51"/>
      <c r="J47" s="73"/>
      <c r="K47" s="51"/>
      <c r="L47" s="53"/>
      <c r="M47" s="51"/>
    </row>
    <row r="48" spans="1:13">
      <c r="A48" s="49"/>
      <c r="B48" s="50"/>
      <c r="C48" s="50"/>
      <c r="D48" s="50"/>
      <c r="E48" s="48"/>
      <c r="F48" s="72"/>
      <c r="G48" s="52"/>
      <c r="H48" s="53"/>
      <c r="I48" s="51"/>
      <c r="J48" s="73"/>
      <c r="K48" s="51"/>
      <c r="L48" s="53"/>
      <c r="M48" s="51"/>
    </row>
    <row r="49" spans="1:13">
      <c r="A49" s="49"/>
      <c r="B49" s="50"/>
      <c r="C49" s="50"/>
      <c r="D49" s="50"/>
      <c r="E49" s="48"/>
      <c r="F49" s="72"/>
      <c r="G49" s="52"/>
      <c r="H49" s="53"/>
      <c r="I49" s="51"/>
      <c r="J49" s="73"/>
      <c r="K49" s="51"/>
      <c r="L49" s="53"/>
      <c r="M49" s="51"/>
    </row>
    <row r="50" spans="1:13">
      <c r="A50" s="49"/>
      <c r="B50" s="50"/>
      <c r="C50" s="50"/>
      <c r="D50" s="50"/>
      <c r="E50" s="48"/>
      <c r="F50" s="72"/>
      <c r="G50" s="52"/>
      <c r="H50" s="53"/>
      <c r="I50" s="51"/>
      <c r="J50" s="73"/>
      <c r="K50" s="51"/>
      <c r="L50" s="53"/>
      <c r="M50" s="51"/>
    </row>
    <row r="51" spans="1:13">
      <c r="A51" s="49"/>
      <c r="B51" s="50"/>
      <c r="C51" s="50"/>
      <c r="D51" s="50"/>
      <c r="E51" s="48"/>
      <c r="F51" s="72"/>
      <c r="G51" s="52"/>
      <c r="H51" s="53"/>
      <c r="I51" s="51"/>
      <c r="J51" s="73"/>
      <c r="K51" s="51"/>
      <c r="L51" s="53"/>
      <c r="M51" s="51"/>
    </row>
    <row r="52" spans="1:13">
      <c r="A52" s="42"/>
      <c r="B52" s="30"/>
      <c r="C52" s="31"/>
      <c r="D52" s="31"/>
      <c r="E52" s="43"/>
      <c r="F52" s="35"/>
      <c r="G52" s="37"/>
      <c r="H52" s="33"/>
      <c r="I52" s="34"/>
      <c r="J52" s="44"/>
      <c r="K52" s="34"/>
      <c r="L52" s="34"/>
      <c r="M52" s="32"/>
    </row>
    <row r="53" spans="1:13">
      <c r="A53" s="39"/>
      <c r="B53" s="30"/>
      <c r="C53" s="31"/>
      <c r="D53" s="31"/>
      <c r="E53" s="27"/>
      <c r="F53" s="35"/>
      <c r="G53" s="37"/>
      <c r="H53" s="33"/>
      <c r="I53" s="34"/>
      <c r="J53" s="31"/>
      <c r="K53" s="34"/>
      <c r="L53" s="34"/>
      <c r="M53" s="35"/>
    </row>
    <row r="54" spans="1:13">
      <c r="A54" s="39"/>
      <c r="B54" s="30"/>
      <c r="C54" s="31"/>
      <c r="D54" s="31"/>
      <c r="E54" s="27"/>
      <c r="F54" s="35"/>
      <c r="G54" s="37"/>
      <c r="H54" s="33"/>
      <c r="I54" s="34"/>
      <c r="J54" s="31"/>
      <c r="K54" s="34"/>
      <c r="L54" s="34"/>
      <c r="M54" s="35"/>
    </row>
    <row r="55" spans="1:13">
      <c r="A55" s="39"/>
      <c r="B55" s="30"/>
      <c r="C55" s="31"/>
      <c r="D55" s="31"/>
      <c r="E55" s="27"/>
      <c r="F55" s="35"/>
      <c r="G55" s="37"/>
      <c r="H55" s="33"/>
      <c r="I55" s="34"/>
      <c r="J55" s="31"/>
      <c r="K55" s="34"/>
      <c r="L55" s="34"/>
      <c r="M55" s="35"/>
    </row>
    <row r="56" spans="1:13">
      <c r="A56" s="39"/>
      <c r="B56" s="30"/>
      <c r="C56" s="31"/>
      <c r="D56" s="31"/>
      <c r="E56" s="27"/>
      <c r="F56" s="35"/>
      <c r="G56" s="37"/>
      <c r="H56" s="33"/>
      <c r="I56" s="34"/>
      <c r="J56" s="31"/>
      <c r="K56" s="34"/>
      <c r="L56" s="34"/>
      <c r="M56" s="35"/>
    </row>
    <row r="57" spans="1:13">
      <c r="A57" s="39"/>
      <c r="B57" s="30"/>
      <c r="C57" s="31"/>
      <c r="D57" s="31"/>
      <c r="E57" s="27"/>
      <c r="F57" s="35"/>
      <c r="G57" s="37"/>
      <c r="H57" s="33"/>
      <c r="I57" s="34"/>
      <c r="J57" s="31"/>
      <c r="K57" s="34"/>
      <c r="L57" s="34"/>
      <c r="M57" s="35"/>
    </row>
    <row r="58" spans="1:13">
      <c r="A58" s="36"/>
      <c r="B58" s="30"/>
      <c r="C58" s="31"/>
      <c r="D58" s="31"/>
      <c r="E58" s="27"/>
      <c r="F58" s="35"/>
      <c r="G58" s="37"/>
      <c r="H58" s="33"/>
      <c r="I58" s="34"/>
      <c r="J58" s="31"/>
      <c r="K58" s="34"/>
      <c r="L58" s="34"/>
      <c r="M58" s="35"/>
    </row>
    <row r="59" spans="1:13">
      <c r="A59" s="36"/>
      <c r="B59" s="30"/>
      <c r="C59" s="31"/>
      <c r="D59" s="31"/>
      <c r="E59" s="27"/>
      <c r="F59" s="35"/>
      <c r="G59" s="37"/>
      <c r="H59" s="33"/>
      <c r="I59" s="34"/>
      <c r="J59" s="31"/>
      <c r="K59" s="34"/>
      <c r="L59" s="34"/>
      <c r="M59" s="35"/>
    </row>
    <row r="60" spans="1:13">
      <c r="B60" s="28"/>
      <c r="C60" s="16"/>
      <c r="D60" s="16"/>
      <c r="E60" s="29"/>
      <c r="G60" s="2"/>
      <c r="H60" s="5"/>
      <c r="J60" s="16"/>
      <c r="M60" s="1"/>
    </row>
    <row r="61" spans="1:13">
      <c r="B61" s="28"/>
      <c r="C61" s="16"/>
      <c r="D61" s="16"/>
      <c r="E61" s="29"/>
      <c r="G61" s="2"/>
      <c r="H61" s="5"/>
      <c r="J61" s="16"/>
      <c r="M61" s="1"/>
    </row>
    <row r="62" spans="1:13">
      <c r="B62" s="28"/>
      <c r="C62" s="16"/>
      <c r="D62" s="16"/>
      <c r="E62" s="29"/>
      <c r="G62" s="2"/>
      <c r="H62" s="5"/>
      <c r="J62" s="16"/>
      <c r="M62" s="1"/>
    </row>
    <row r="63" spans="1:13">
      <c r="B63" s="28"/>
      <c r="C63" s="16"/>
      <c r="D63" s="16"/>
      <c r="E63" s="29"/>
      <c r="G63" s="2"/>
      <c r="H63" s="5"/>
      <c r="J63" s="16"/>
      <c r="M63" s="1"/>
    </row>
    <row r="64" spans="1:13">
      <c r="B64" s="28"/>
      <c r="C64" s="16"/>
      <c r="D64" s="16"/>
      <c r="E64" s="29"/>
      <c r="G64" s="2"/>
      <c r="H64" s="5"/>
      <c r="J64" s="16"/>
      <c r="M64" s="1"/>
    </row>
    <row r="65" spans="2:13">
      <c r="B65" s="28"/>
      <c r="C65" s="16"/>
      <c r="D65" s="16"/>
      <c r="E65" s="29"/>
      <c r="G65" s="2"/>
      <c r="H65" s="5"/>
      <c r="J65" s="16"/>
      <c r="M65" s="1"/>
    </row>
    <row r="66" spans="2:13">
      <c r="B66" s="28"/>
      <c r="C66" s="16"/>
      <c r="D66" s="16"/>
      <c r="E66" s="29"/>
      <c r="G66" s="2"/>
      <c r="H66" s="5"/>
      <c r="J66" s="16"/>
      <c r="M66" s="1"/>
    </row>
    <row r="67" spans="2:13">
      <c r="B67" s="28"/>
      <c r="C67" s="16"/>
      <c r="D67" s="16"/>
      <c r="E67" s="29"/>
      <c r="G67" s="2"/>
      <c r="H67" s="5"/>
      <c r="J67" s="16"/>
      <c r="M67" s="1"/>
    </row>
    <row r="68" spans="2:13">
      <c r="B68" s="28"/>
      <c r="C68" s="16"/>
      <c r="D68" s="16"/>
      <c r="E68" s="29"/>
      <c r="G68" s="2"/>
      <c r="H68" s="5"/>
      <c r="J68" s="16"/>
      <c r="M68" s="1"/>
    </row>
    <row r="69" spans="2:13">
      <c r="B69" s="28"/>
      <c r="C69" s="16"/>
      <c r="D69" s="16"/>
      <c r="E69" s="29"/>
      <c r="G69" s="2"/>
      <c r="H69" s="5"/>
      <c r="J69" s="16"/>
      <c r="M69" s="1"/>
    </row>
    <row r="70" spans="2:13">
      <c r="B70" s="28"/>
      <c r="C70" s="16"/>
      <c r="D70" s="16"/>
      <c r="E70" s="29"/>
      <c r="G70" s="2"/>
      <c r="H70" s="5"/>
      <c r="J70" s="16"/>
      <c r="M70" s="1"/>
    </row>
    <row r="71" spans="2:13">
      <c r="B71" s="25"/>
      <c r="C71" s="15"/>
      <c r="D71" s="15"/>
      <c r="E71" s="27"/>
      <c r="F71" s="26"/>
      <c r="G71" s="4"/>
      <c r="H71" s="6"/>
      <c r="I71" s="3"/>
      <c r="J71" s="15"/>
      <c r="K71" s="3"/>
      <c r="L71" s="3"/>
      <c r="M71" s="26"/>
    </row>
    <row r="72" spans="2:13">
      <c r="B72" s="25"/>
      <c r="C72" s="15"/>
      <c r="D72" s="15"/>
      <c r="E72" s="27"/>
      <c r="F72" s="26"/>
      <c r="G72" s="4"/>
      <c r="H72" s="6"/>
      <c r="I72" s="3"/>
      <c r="J72" s="15"/>
      <c r="K72" s="3"/>
      <c r="L72" s="3"/>
      <c r="M72" s="26"/>
    </row>
  </sheetData>
  <sheetProtection formatCells="0" formatColumns="0"/>
  <mergeCells count="8">
    <mergeCell ref="D1:D2"/>
    <mergeCell ref="G1:M3"/>
    <mergeCell ref="N1:N2"/>
    <mergeCell ref="B3:C3"/>
    <mergeCell ref="E3:F3"/>
    <mergeCell ref="N3:N4"/>
    <mergeCell ref="B4:D4"/>
    <mergeCell ref="G4:M4"/>
  </mergeCells>
  <dataValidations count="1">
    <dataValidation type="list" showInputMessage="1" showErrorMessage="1" sqref="F4">
      <formula1>"1,2,3,"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Librairie</vt:lpstr>
      <vt:lpstr>Commande Brigitte</vt:lpstr>
      <vt:lpstr>Maquette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Ordi</dc:creator>
  <cp:lastModifiedBy>Dam's</cp:lastModifiedBy>
  <cp:lastPrinted>2014-12-09T11:24:21Z</cp:lastPrinted>
  <dcterms:created xsi:type="dcterms:W3CDTF">2014-10-27T09:11:14Z</dcterms:created>
  <dcterms:modified xsi:type="dcterms:W3CDTF">2014-12-09T13:48:46Z</dcterms:modified>
</cp:coreProperties>
</file>