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an Angot\Documents\ARF - DEM\"/>
    </mc:Choice>
  </mc:AlternateContent>
  <bookViews>
    <workbookView xWindow="0" yWindow="0" windowWidth="16815" windowHeight="7755" tabRatio="965" activeTab="3"/>
  </bookViews>
  <sheets>
    <sheet name="Feuil1" sheetId="19" r:id="rId1"/>
    <sheet name="Calendrier 2015" sheetId="18" r:id="rId2"/>
    <sheet name="Jour d'astreinte" sheetId="17" r:id="rId3"/>
    <sheet name="FX Belot" sheetId="13" r:id="rId4"/>
    <sheet name="Jamel Helis" sheetId="12" r:id="rId5"/>
    <sheet name="Cédric Cordelette" sheetId="11" r:id="rId6"/>
    <sheet name="Frédéric Lefebre" sheetId="10" r:id="rId7"/>
    <sheet name="Nicolas Dejoie" sheetId="9" r:id="rId8"/>
    <sheet name="Jean-philippe Delmé" sheetId="8" r:id="rId9"/>
    <sheet name="Yohan Dumay" sheetId="7" r:id="rId10"/>
    <sheet name="Sébastien Borgne" sheetId="6" r:id="rId11"/>
    <sheet name="Nicolas Henon" sheetId="5" r:id="rId12"/>
    <sheet name="Ludovic de Saedeleer" sheetId="4" r:id="rId13"/>
    <sheet name="Vierge" sheetId="14" r:id="rId14"/>
    <sheet name="Jour férié" sheetId="15" r:id="rId15"/>
  </sheets>
  <externalReferences>
    <externalReference r:id="rId16"/>
  </externalReferences>
  <definedNames>
    <definedName name="_xlnm.Print_Titles" localSheetId="1">'Calendrier 2015'!$C:$D,'Calendrier 2015'!$1:$2</definedName>
    <definedName name="_xlnm.Print_Area" localSheetId="1">'Calendrier 2015'!$DV$1:$EY$19</definedName>
    <definedName name="_xlnm.Print_Area" localSheetId="3">'FX Belot'!$A$1:$R$59</definedName>
  </definedNames>
  <calcPr calcId="152511"/>
</workbook>
</file>

<file path=xl/calcChain.xml><?xml version="1.0" encoding="utf-8"?>
<calcChain xmlns="http://schemas.openxmlformats.org/spreadsheetml/2006/main">
  <c r="C5" i="17" l="1"/>
  <c r="H5" i="17"/>
  <c r="E5" i="17"/>
  <c r="H1" i="8"/>
  <c r="B5" i="17"/>
  <c r="DD27" i="18" l="1"/>
  <c r="CS26" i="18" l="1"/>
  <c r="B5" i="13"/>
  <c r="B12" i="13" s="1"/>
  <c r="B4" i="13" l="1"/>
  <c r="B6" i="13"/>
  <c r="B18" i="13" s="1"/>
  <c r="B16" i="13" l="1"/>
  <c r="B9" i="13"/>
  <c r="B19" i="13"/>
  <c r="B10" i="13"/>
  <c r="B17" i="13"/>
  <c r="B11" i="13"/>
  <c r="B8" i="13"/>
  <c r="B13" i="13"/>
  <c r="B7" i="13"/>
  <c r="B20" i="13" s="1"/>
  <c r="B21" i="13" l="1"/>
  <c r="B22" i="13"/>
  <c r="K5" i="17" l="1"/>
  <c r="J5" i="17"/>
  <c r="I5" i="17"/>
  <c r="CD25" i="18" l="1"/>
  <c r="DT27" i="18"/>
  <c r="DS27" i="18"/>
  <c r="DO26" i="18"/>
  <c r="CZ26" i="18"/>
  <c r="CX27" i="18"/>
  <c r="CY27" i="18"/>
  <c r="CZ27" i="18"/>
  <c r="DA27" i="18"/>
  <c r="DB27" i="18"/>
  <c r="DC27" i="18"/>
  <c r="DE27" i="18"/>
  <c r="DF27" i="18"/>
  <c r="DG27" i="18"/>
  <c r="DH27" i="18"/>
  <c r="DI27" i="18"/>
  <c r="DJ27" i="18"/>
  <c r="DK27" i="18"/>
  <c r="DL27" i="18"/>
  <c r="DM27" i="18"/>
  <c r="CW27" i="18"/>
  <c r="CX26" i="18"/>
  <c r="CY26" i="18"/>
  <c r="DA26" i="18"/>
  <c r="DB26" i="18"/>
  <c r="DC26" i="18"/>
  <c r="DD26" i="18"/>
  <c r="DE26" i="18"/>
  <c r="DF26" i="18"/>
  <c r="DG26" i="18"/>
  <c r="DH26" i="18"/>
  <c r="DI26" i="18"/>
  <c r="DJ26" i="18"/>
  <c r="DK26" i="18"/>
  <c r="DL26" i="18"/>
  <c r="DM26" i="18"/>
  <c r="DN26" i="18"/>
  <c r="CW26" i="18"/>
  <c r="CX25" i="18"/>
  <c r="CY25" i="18"/>
  <c r="CZ25" i="18"/>
  <c r="DA25" i="18"/>
  <c r="DB25" i="18"/>
  <c r="DC25" i="18"/>
  <c r="DD25" i="18"/>
  <c r="DE25" i="18"/>
  <c r="DF25" i="18"/>
  <c r="DG25" i="18"/>
  <c r="DH25" i="18"/>
  <c r="DI25" i="18"/>
  <c r="DJ25" i="18"/>
  <c r="DK25" i="18"/>
  <c r="DL25" i="18"/>
  <c r="DM25" i="18"/>
  <c r="CW25" i="18"/>
  <c r="K9" i="17" l="1"/>
  <c r="J9" i="17"/>
  <c r="J13" i="17" s="1"/>
  <c r="J17" i="17" s="1"/>
  <c r="J21" i="17" s="1"/>
  <c r="I9" i="17"/>
  <c r="H9" i="17"/>
  <c r="H13" i="17" s="1"/>
  <c r="H17" i="17" s="1"/>
  <c r="H21" i="17" s="1"/>
  <c r="H25" i="17" s="1"/>
  <c r="H29" i="17" s="1"/>
  <c r="H33" i="17" s="1"/>
  <c r="H37" i="17" s="1"/>
  <c r="H41" i="17" s="1"/>
  <c r="H45" i="17" s="1"/>
  <c r="H49" i="17" s="1"/>
  <c r="G5" i="17"/>
  <c r="G9" i="17" s="1"/>
  <c r="F5" i="17"/>
  <c r="F9" i="17" s="1"/>
  <c r="G13" i="17" l="1"/>
  <c r="G17" i="17" s="1"/>
  <c r="G21" i="17" s="1"/>
  <c r="G25" i="17" s="1"/>
  <c r="G29" i="17" s="1"/>
  <c r="G33" i="17" s="1"/>
  <c r="G37" i="17" s="1"/>
  <c r="G41" i="17" s="1"/>
  <c r="G45" i="17" s="1"/>
  <c r="G49" i="17" s="1"/>
  <c r="F13" i="17"/>
  <c r="F17" i="17" s="1"/>
  <c r="F21" i="17" s="1"/>
  <c r="F25" i="17" s="1"/>
  <c r="F29" i="17" s="1"/>
  <c r="F33" i="17" s="1"/>
  <c r="F37" i="17" s="1"/>
  <c r="F41" i="17" s="1"/>
  <c r="F45" i="17" s="1"/>
  <c r="F49" i="17" s="1"/>
  <c r="I13" i="17"/>
  <c r="I17" i="17" s="1"/>
  <c r="I21" i="17" s="1"/>
  <c r="I25" i="17" s="1"/>
  <c r="I29" i="17" s="1"/>
  <c r="I33" i="17" s="1"/>
  <c r="I37" i="17" s="1"/>
  <c r="I41" i="17" s="1"/>
  <c r="I45" i="17" s="1"/>
  <c r="I49" i="17" s="1"/>
  <c r="K13" i="17"/>
  <c r="K17" i="17" s="1"/>
  <c r="K21" i="17" s="1"/>
  <c r="K25" i="17" s="1"/>
  <c r="K29" i="17" s="1"/>
  <c r="K33" i="17" s="1"/>
  <c r="K37" i="17" s="1"/>
  <c r="K41" i="17" s="1"/>
  <c r="K45" i="17" s="1"/>
  <c r="K49" i="17" s="1"/>
  <c r="J25" i="17"/>
  <c r="J29" i="17" s="1"/>
  <c r="J33" i="17" s="1"/>
  <c r="J37" i="17" s="1"/>
  <c r="J41" i="17" s="1"/>
  <c r="J45" i="17" s="1"/>
  <c r="J49" i="17" s="1"/>
  <c r="CH27" i="18" l="1"/>
  <c r="CG27" i="18"/>
  <c r="B2" i="17" l="1"/>
  <c r="E9" i="17"/>
  <c r="D5" i="17"/>
  <c r="D9" i="17" s="1"/>
  <c r="D13" i="17" s="1"/>
  <c r="D17" i="17" s="1"/>
  <c r="D21" i="17" s="1"/>
  <c r="D25" i="17" s="1"/>
  <c r="D29" i="17" s="1"/>
  <c r="D33" i="17" s="1"/>
  <c r="D37" i="17" s="1"/>
  <c r="D41" i="17" s="1"/>
  <c r="D45" i="17" s="1"/>
  <c r="D49" i="17" s="1"/>
  <c r="C9" i="17"/>
  <c r="B9" i="17"/>
  <c r="B13" i="17" s="1"/>
  <c r="NE41" i="18"/>
  <c r="ND41" i="18"/>
  <c r="NC41" i="18"/>
  <c r="NB41" i="18"/>
  <c r="NA41" i="18"/>
  <c r="MZ41" i="18"/>
  <c r="MY41" i="18"/>
  <c r="MX41" i="18"/>
  <c r="MW41" i="18"/>
  <c r="MV41" i="18"/>
  <c r="MU41" i="18"/>
  <c r="MT41" i="18"/>
  <c r="MS41" i="18"/>
  <c r="MR41" i="18"/>
  <c r="MQ41" i="18"/>
  <c r="MP41" i="18"/>
  <c r="MO41" i="18"/>
  <c r="MN41" i="18"/>
  <c r="MM41" i="18"/>
  <c r="ML41" i="18"/>
  <c r="MK41" i="18"/>
  <c r="MJ41" i="18"/>
  <c r="MI41" i="18"/>
  <c r="MH41" i="18"/>
  <c r="MG41" i="18"/>
  <c r="MF41" i="18"/>
  <c r="ME41" i="18"/>
  <c r="MD41" i="18"/>
  <c r="MC41" i="18"/>
  <c r="MB41" i="18"/>
  <c r="MA41" i="18"/>
  <c r="LZ41" i="18"/>
  <c r="LY41" i="18"/>
  <c r="LX41" i="18"/>
  <c r="LW41" i="18"/>
  <c r="LV41" i="18"/>
  <c r="LU41" i="18"/>
  <c r="LT41" i="18"/>
  <c r="LS41" i="18"/>
  <c r="LR41" i="18"/>
  <c r="LQ41" i="18"/>
  <c r="LP41" i="18"/>
  <c r="LO41" i="18"/>
  <c r="LN41" i="18"/>
  <c r="LM41" i="18"/>
  <c r="LL41" i="18"/>
  <c r="LK41" i="18"/>
  <c r="LJ41" i="18"/>
  <c r="LI41" i="18"/>
  <c r="LH41" i="18"/>
  <c r="LG41" i="18"/>
  <c r="LF41" i="18"/>
  <c r="LE41" i="18"/>
  <c r="LD41" i="18"/>
  <c r="LC41" i="18"/>
  <c r="LB41" i="18"/>
  <c r="LA41" i="18"/>
  <c r="KZ41" i="18"/>
  <c r="KY41" i="18"/>
  <c r="KX41" i="18"/>
  <c r="KW41" i="18"/>
  <c r="KV41" i="18"/>
  <c r="KU41" i="18"/>
  <c r="KT41" i="18"/>
  <c r="KS41" i="18"/>
  <c r="KR41" i="18"/>
  <c r="KQ41" i="18"/>
  <c r="KP41" i="18"/>
  <c r="KO41" i="18"/>
  <c r="KN41" i="18"/>
  <c r="KM41" i="18"/>
  <c r="KL41" i="18"/>
  <c r="KK41" i="18"/>
  <c r="KJ41" i="18"/>
  <c r="KI41" i="18"/>
  <c r="KH41" i="18"/>
  <c r="KG41" i="18"/>
  <c r="KF41" i="18"/>
  <c r="KE41" i="18"/>
  <c r="KD41" i="18"/>
  <c r="KC41" i="18"/>
  <c r="KB41" i="18"/>
  <c r="KA41" i="18"/>
  <c r="JZ41" i="18"/>
  <c r="JY41" i="18"/>
  <c r="JX41" i="18"/>
  <c r="JW41" i="18"/>
  <c r="JV41" i="18"/>
  <c r="JU41" i="18"/>
  <c r="JT41" i="18"/>
  <c r="JS41" i="18"/>
  <c r="JR41" i="18"/>
  <c r="JQ41" i="18"/>
  <c r="JP41" i="18"/>
  <c r="JO41" i="18"/>
  <c r="JN41" i="18"/>
  <c r="JM41" i="18"/>
  <c r="JL41" i="18"/>
  <c r="JK41" i="18"/>
  <c r="JJ41" i="18"/>
  <c r="JI41" i="18"/>
  <c r="JH41" i="18"/>
  <c r="JG41" i="18"/>
  <c r="JF41" i="18"/>
  <c r="JE41" i="18"/>
  <c r="JD41" i="18"/>
  <c r="JC41" i="18"/>
  <c r="JB41" i="18"/>
  <c r="JA41" i="18"/>
  <c r="IZ41" i="18"/>
  <c r="IY41" i="18"/>
  <c r="IX41" i="18"/>
  <c r="IW41" i="18"/>
  <c r="IV41" i="18"/>
  <c r="IU41" i="18"/>
  <c r="IT41" i="18"/>
  <c r="IS41" i="18"/>
  <c r="IR41" i="18"/>
  <c r="IQ41" i="18"/>
  <c r="IP41" i="18"/>
  <c r="IO41" i="18"/>
  <c r="IN41" i="18"/>
  <c r="IM41" i="18"/>
  <c r="IL41" i="18"/>
  <c r="IK41" i="18"/>
  <c r="IJ41" i="18"/>
  <c r="II41" i="18"/>
  <c r="IH41" i="18"/>
  <c r="IG41" i="18"/>
  <c r="IF41" i="18"/>
  <c r="IE41" i="18"/>
  <c r="ID41" i="18"/>
  <c r="IC41" i="18"/>
  <c r="IB41" i="18"/>
  <c r="IA41" i="18"/>
  <c r="HZ41" i="18"/>
  <c r="HY41" i="18"/>
  <c r="HX41" i="18"/>
  <c r="HW41" i="18"/>
  <c r="HV41" i="18"/>
  <c r="HU41" i="18"/>
  <c r="HT41" i="18"/>
  <c r="HS41" i="18"/>
  <c r="HR41" i="18"/>
  <c r="HQ41" i="18"/>
  <c r="HP41" i="18"/>
  <c r="HO41" i="18"/>
  <c r="HN41" i="18"/>
  <c r="HM41" i="18"/>
  <c r="HL41" i="18"/>
  <c r="HK41" i="18"/>
  <c r="HJ41" i="18"/>
  <c r="HI41" i="18"/>
  <c r="HH41" i="18"/>
  <c r="HG41" i="18"/>
  <c r="HF41" i="18"/>
  <c r="HE41" i="18"/>
  <c r="HD41" i="18"/>
  <c r="HC41" i="18"/>
  <c r="HB41" i="18"/>
  <c r="HA41" i="18"/>
  <c r="GZ41" i="18"/>
  <c r="GY41" i="18"/>
  <c r="GX41" i="18"/>
  <c r="GW41" i="18"/>
  <c r="GV41" i="18"/>
  <c r="GU41" i="18"/>
  <c r="GT41" i="18"/>
  <c r="GS41" i="18"/>
  <c r="GR41" i="18"/>
  <c r="GQ41" i="18"/>
  <c r="GP41" i="18"/>
  <c r="GO41" i="18"/>
  <c r="GN41" i="18"/>
  <c r="GM41" i="18"/>
  <c r="GL41" i="18"/>
  <c r="GK41" i="18"/>
  <c r="GJ41" i="18"/>
  <c r="GI41" i="18"/>
  <c r="GH41" i="18"/>
  <c r="GG41" i="18"/>
  <c r="GF41" i="18"/>
  <c r="GE41" i="18"/>
  <c r="GD41" i="18"/>
  <c r="GC41" i="18"/>
  <c r="GB41" i="18"/>
  <c r="GA41" i="18"/>
  <c r="FZ41" i="18"/>
  <c r="FY41" i="18"/>
  <c r="FX41" i="18"/>
  <c r="FW41" i="18"/>
  <c r="FV41" i="18"/>
  <c r="FU41" i="18"/>
  <c r="FT41" i="18"/>
  <c r="FS41" i="18"/>
  <c r="FR41" i="18"/>
  <c r="FQ41" i="18"/>
  <c r="FP41" i="18"/>
  <c r="FO41" i="18"/>
  <c r="FN41" i="18"/>
  <c r="FM41" i="18"/>
  <c r="FL41" i="18"/>
  <c r="FK41" i="18"/>
  <c r="FJ41" i="18"/>
  <c r="FI41" i="18"/>
  <c r="FH41" i="18"/>
  <c r="FG41" i="18"/>
  <c r="FF41" i="18"/>
  <c r="FE41" i="18"/>
  <c r="FD41" i="18"/>
  <c r="FC41" i="18"/>
  <c r="FB41" i="18"/>
  <c r="FA41" i="18"/>
  <c r="EZ41" i="18"/>
  <c r="EY41" i="18"/>
  <c r="EX41" i="18"/>
  <c r="EW41" i="18"/>
  <c r="EV41" i="18"/>
  <c r="EU41" i="18"/>
  <c r="ET41" i="18"/>
  <c r="ES41" i="18"/>
  <c r="ER41" i="18"/>
  <c r="EQ41" i="18"/>
  <c r="EP41" i="18"/>
  <c r="EO41" i="18"/>
  <c r="EN41" i="18"/>
  <c r="EM41" i="18"/>
  <c r="EL41" i="18"/>
  <c r="EK41" i="18"/>
  <c r="EJ41" i="18"/>
  <c r="EI41" i="18"/>
  <c r="EH41" i="18"/>
  <c r="EG41" i="18"/>
  <c r="EF41" i="18"/>
  <c r="EE41" i="18"/>
  <c r="ED41" i="18"/>
  <c r="EC41" i="18"/>
  <c r="EB41" i="18"/>
  <c r="EA41" i="18"/>
  <c r="DZ41" i="18"/>
  <c r="DY41" i="18"/>
  <c r="DX41" i="18"/>
  <c r="DW41" i="18"/>
  <c r="DV41" i="18"/>
  <c r="DU41" i="18"/>
  <c r="DT41" i="18"/>
  <c r="DS41" i="18"/>
  <c r="DR41" i="18"/>
  <c r="DQ41" i="18"/>
  <c r="DP41" i="18"/>
  <c r="DO41" i="18"/>
  <c r="DN41" i="18"/>
  <c r="DM41" i="18"/>
  <c r="DL41" i="18"/>
  <c r="DK41" i="18"/>
  <c r="DJ41" i="18"/>
  <c r="DI41" i="18"/>
  <c r="DH41" i="18"/>
  <c r="DG41" i="18"/>
  <c r="DF41" i="18"/>
  <c r="DE41" i="18"/>
  <c r="DD41" i="18"/>
  <c r="DC41" i="18"/>
  <c r="DB41" i="18"/>
  <c r="DA41" i="18"/>
  <c r="CZ41" i="18"/>
  <c r="CY41" i="18"/>
  <c r="CX41" i="18"/>
  <c r="CW41" i="18"/>
  <c r="CV41" i="18"/>
  <c r="CU41" i="18"/>
  <c r="CT41" i="18"/>
  <c r="CS41" i="18"/>
  <c r="CR41" i="18"/>
  <c r="CQ41" i="18"/>
  <c r="CP41" i="18"/>
  <c r="CO41" i="18"/>
  <c r="CN41" i="18"/>
  <c r="CM41" i="18"/>
  <c r="CL41" i="18"/>
  <c r="CK41" i="18"/>
  <c r="CJ41" i="18"/>
  <c r="CI41" i="18"/>
  <c r="CH41" i="18"/>
  <c r="CG41" i="18"/>
  <c r="CF41" i="18"/>
  <c r="CE41" i="18"/>
  <c r="CD41" i="18"/>
  <c r="CC41" i="18"/>
  <c r="CB41" i="18"/>
  <c r="CA41" i="18"/>
  <c r="BZ41" i="18"/>
  <c r="BY41" i="18"/>
  <c r="BX41" i="18"/>
  <c r="BW41" i="18"/>
  <c r="BV41" i="18"/>
  <c r="BU41" i="18"/>
  <c r="BT41" i="18"/>
  <c r="BS41" i="18"/>
  <c r="BR41" i="18"/>
  <c r="BQ41" i="18"/>
  <c r="BP41" i="18"/>
  <c r="BO41" i="18"/>
  <c r="BN41" i="18"/>
  <c r="BM41" i="18"/>
  <c r="BL41" i="18"/>
  <c r="BK41" i="18"/>
  <c r="BJ41" i="18"/>
  <c r="BI41" i="18"/>
  <c r="BH41" i="18"/>
  <c r="BG41" i="18"/>
  <c r="BF41" i="18"/>
  <c r="BE41" i="18"/>
  <c r="BD41" i="18"/>
  <c r="BC41" i="18"/>
  <c r="BB41" i="18"/>
  <c r="BA41" i="18"/>
  <c r="AZ41" i="18"/>
  <c r="AY41" i="18"/>
  <c r="AX41" i="18"/>
  <c r="AW41" i="18"/>
  <c r="AV41" i="18"/>
  <c r="AU41" i="18"/>
  <c r="AT41" i="18"/>
  <c r="AS41" i="18"/>
  <c r="AR41" i="18"/>
  <c r="AQ41" i="18"/>
  <c r="AP41" i="18"/>
  <c r="AO41" i="18"/>
  <c r="AN41" i="18"/>
  <c r="AM41" i="18"/>
  <c r="AL41" i="18"/>
  <c r="AK41" i="18"/>
  <c r="AJ41" i="18"/>
  <c r="AI41" i="18"/>
  <c r="AH41" i="18"/>
  <c r="AG41" i="18"/>
  <c r="AF41" i="18"/>
  <c r="AE41" i="18"/>
  <c r="AD41" i="18"/>
  <c r="AC41" i="18"/>
  <c r="AB41" i="18"/>
  <c r="AA41" i="18"/>
  <c r="Z41" i="18"/>
  <c r="Y41" i="18"/>
  <c r="X41" i="18"/>
  <c r="W41" i="18"/>
  <c r="V41" i="18"/>
  <c r="U41" i="18"/>
  <c r="T41" i="18"/>
  <c r="S41" i="18"/>
  <c r="R41" i="18"/>
  <c r="Q41" i="18"/>
  <c r="P41" i="18"/>
  <c r="O41" i="18"/>
  <c r="N41" i="18"/>
  <c r="M41" i="18"/>
  <c r="L41" i="18"/>
  <c r="K41" i="18"/>
  <c r="J41" i="18"/>
  <c r="I41" i="18"/>
  <c r="H41" i="18"/>
  <c r="G41" i="18"/>
  <c r="F41" i="18"/>
  <c r="E41" i="18"/>
  <c r="NE40" i="18"/>
  <c r="ND40" i="18"/>
  <c r="NC40" i="18"/>
  <c r="NB40" i="18"/>
  <c r="NA40" i="18"/>
  <c r="MZ40" i="18"/>
  <c r="MY40" i="18"/>
  <c r="MX40" i="18"/>
  <c r="MW40" i="18"/>
  <c r="MV40" i="18"/>
  <c r="MU40" i="18"/>
  <c r="MT40" i="18"/>
  <c r="MS40" i="18"/>
  <c r="MR40" i="18"/>
  <c r="MQ40" i="18"/>
  <c r="MP40" i="18"/>
  <c r="MO40" i="18"/>
  <c r="MN40" i="18"/>
  <c r="MM40" i="18"/>
  <c r="ML40" i="18"/>
  <c r="MK40" i="18"/>
  <c r="MJ40" i="18"/>
  <c r="MI40" i="18"/>
  <c r="MH40" i="18"/>
  <c r="MG40" i="18"/>
  <c r="MF40" i="18"/>
  <c r="ME40" i="18"/>
  <c r="MD40" i="18"/>
  <c r="MC40" i="18"/>
  <c r="MB40" i="18"/>
  <c r="MA40" i="18"/>
  <c r="LZ40" i="18"/>
  <c r="LY40" i="18"/>
  <c r="LX40" i="18"/>
  <c r="LW40" i="18"/>
  <c r="LV40" i="18"/>
  <c r="LU40" i="18"/>
  <c r="LT40" i="18"/>
  <c r="LS40" i="18"/>
  <c r="LR40" i="18"/>
  <c r="LQ40" i="18"/>
  <c r="LP40" i="18"/>
  <c r="LO40" i="18"/>
  <c r="LN40" i="18"/>
  <c r="LM40" i="18"/>
  <c r="LL40" i="18"/>
  <c r="LK40" i="18"/>
  <c r="LJ40" i="18"/>
  <c r="LI40" i="18"/>
  <c r="LH40" i="18"/>
  <c r="LG40" i="18"/>
  <c r="LF40" i="18"/>
  <c r="LE40" i="18"/>
  <c r="LD40" i="18"/>
  <c r="LC40" i="18"/>
  <c r="LB40" i="18"/>
  <c r="LA40" i="18"/>
  <c r="KZ40" i="18"/>
  <c r="KY40" i="18"/>
  <c r="KX40" i="18"/>
  <c r="KW40" i="18"/>
  <c r="KV40" i="18"/>
  <c r="KU40" i="18"/>
  <c r="KT40" i="18"/>
  <c r="KS40" i="18"/>
  <c r="KR40" i="18"/>
  <c r="KQ40" i="18"/>
  <c r="KP40" i="18"/>
  <c r="KO40" i="18"/>
  <c r="KN40" i="18"/>
  <c r="KM40" i="18"/>
  <c r="KL40" i="18"/>
  <c r="KK40" i="18"/>
  <c r="KJ40" i="18"/>
  <c r="KI40" i="18"/>
  <c r="KH40" i="18"/>
  <c r="KG40" i="18"/>
  <c r="KF40" i="18"/>
  <c r="KE40" i="18"/>
  <c r="KD40" i="18"/>
  <c r="KC40" i="18"/>
  <c r="KB40" i="18"/>
  <c r="KA40" i="18"/>
  <c r="JZ40" i="18"/>
  <c r="JY40" i="18"/>
  <c r="JX40" i="18"/>
  <c r="JW40" i="18"/>
  <c r="JV40" i="18"/>
  <c r="JU40" i="18"/>
  <c r="JT40" i="18"/>
  <c r="JS40" i="18"/>
  <c r="JR40" i="18"/>
  <c r="JQ40" i="18"/>
  <c r="JP40" i="18"/>
  <c r="JO40" i="18"/>
  <c r="JN40" i="18"/>
  <c r="JM40" i="18"/>
  <c r="JL40" i="18"/>
  <c r="JK40" i="18"/>
  <c r="JJ40" i="18"/>
  <c r="JI40" i="18"/>
  <c r="JH40" i="18"/>
  <c r="JG40" i="18"/>
  <c r="JF40" i="18"/>
  <c r="JE40" i="18"/>
  <c r="JD40" i="18"/>
  <c r="JC40" i="18"/>
  <c r="JB40" i="18"/>
  <c r="JA40" i="18"/>
  <c r="IZ40" i="18"/>
  <c r="IY40" i="18"/>
  <c r="IX40" i="18"/>
  <c r="IW40" i="18"/>
  <c r="IV40" i="18"/>
  <c r="IU40" i="18"/>
  <c r="IT40" i="18"/>
  <c r="IS40" i="18"/>
  <c r="IR40" i="18"/>
  <c r="IQ40" i="18"/>
  <c r="IP40" i="18"/>
  <c r="IO40" i="18"/>
  <c r="IN40" i="18"/>
  <c r="IM40" i="18"/>
  <c r="IL40" i="18"/>
  <c r="IK40" i="18"/>
  <c r="IJ40" i="18"/>
  <c r="II40" i="18"/>
  <c r="IH40" i="18"/>
  <c r="IG40" i="18"/>
  <c r="IF40" i="18"/>
  <c r="IE40" i="18"/>
  <c r="ID40" i="18"/>
  <c r="IC40" i="18"/>
  <c r="IB40" i="18"/>
  <c r="IA40" i="18"/>
  <c r="HZ40" i="18"/>
  <c r="HY40" i="18"/>
  <c r="HX40" i="18"/>
  <c r="HW40" i="18"/>
  <c r="HV40" i="18"/>
  <c r="HU40" i="18"/>
  <c r="HT40" i="18"/>
  <c r="HS40" i="18"/>
  <c r="HR40" i="18"/>
  <c r="HQ40" i="18"/>
  <c r="HP40" i="18"/>
  <c r="HO40" i="18"/>
  <c r="HN40" i="18"/>
  <c r="HM40" i="18"/>
  <c r="HL40" i="18"/>
  <c r="HK40" i="18"/>
  <c r="HJ40" i="18"/>
  <c r="HI40" i="18"/>
  <c r="HH40" i="18"/>
  <c r="HG40" i="18"/>
  <c r="HF40" i="18"/>
  <c r="HE40" i="18"/>
  <c r="HD40" i="18"/>
  <c r="HC40" i="18"/>
  <c r="HB40" i="18"/>
  <c r="HA40" i="18"/>
  <c r="GZ40" i="18"/>
  <c r="GY40" i="18"/>
  <c r="GX40" i="18"/>
  <c r="GW40" i="18"/>
  <c r="GV40" i="18"/>
  <c r="GU40" i="18"/>
  <c r="GT40" i="18"/>
  <c r="GS40" i="18"/>
  <c r="GR40" i="18"/>
  <c r="GQ40" i="18"/>
  <c r="GP40" i="18"/>
  <c r="GO40" i="18"/>
  <c r="GN40" i="18"/>
  <c r="GM40" i="18"/>
  <c r="GL40" i="18"/>
  <c r="GK40" i="18"/>
  <c r="GJ40" i="18"/>
  <c r="GI40" i="18"/>
  <c r="GH40" i="18"/>
  <c r="GG40" i="18"/>
  <c r="GF40" i="18"/>
  <c r="GE40" i="18"/>
  <c r="GD40" i="18"/>
  <c r="GC40" i="18"/>
  <c r="GB40" i="18"/>
  <c r="GA40" i="18"/>
  <c r="FZ40" i="18"/>
  <c r="FY40" i="18"/>
  <c r="FX40" i="18"/>
  <c r="FW40" i="18"/>
  <c r="FV40" i="18"/>
  <c r="FU40" i="18"/>
  <c r="FT40" i="18"/>
  <c r="FS40" i="18"/>
  <c r="FR40" i="18"/>
  <c r="FQ40" i="18"/>
  <c r="FP40" i="18"/>
  <c r="FO40" i="18"/>
  <c r="FN40" i="18"/>
  <c r="FM40" i="18"/>
  <c r="FL40" i="18"/>
  <c r="FK40" i="18"/>
  <c r="FJ40" i="18"/>
  <c r="FI40" i="18"/>
  <c r="FH40" i="18"/>
  <c r="FG40" i="18"/>
  <c r="FF40" i="18"/>
  <c r="FE40" i="18"/>
  <c r="FD40" i="18"/>
  <c r="FC40" i="18"/>
  <c r="FB40" i="18"/>
  <c r="FA40" i="18"/>
  <c r="EZ40" i="18"/>
  <c r="EY40" i="18"/>
  <c r="EX40" i="18"/>
  <c r="EW40" i="18"/>
  <c r="EV40" i="18"/>
  <c r="EU40" i="18"/>
  <c r="ET40" i="18"/>
  <c r="ES40" i="18"/>
  <c r="ER40" i="18"/>
  <c r="EQ40" i="18"/>
  <c r="EP40" i="18"/>
  <c r="EO40" i="18"/>
  <c r="EN40" i="18"/>
  <c r="EM40" i="18"/>
  <c r="EL40" i="18"/>
  <c r="EK40" i="18"/>
  <c r="EJ40" i="18"/>
  <c r="EI40" i="18"/>
  <c r="EH40" i="18"/>
  <c r="EG40" i="18"/>
  <c r="EF40" i="18"/>
  <c r="EE40" i="18"/>
  <c r="ED40" i="18"/>
  <c r="EC40" i="18"/>
  <c r="EB40" i="18"/>
  <c r="EA40" i="18"/>
  <c r="DZ40" i="18"/>
  <c r="DY40" i="18"/>
  <c r="DX40" i="18"/>
  <c r="DW40" i="18"/>
  <c r="DV40" i="18"/>
  <c r="DU40" i="18"/>
  <c r="DT40" i="18"/>
  <c r="DS40" i="18"/>
  <c r="DR40" i="18"/>
  <c r="DQ40" i="18"/>
  <c r="DP40" i="18"/>
  <c r="DO40" i="18"/>
  <c r="DN40" i="18"/>
  <c r="DM40" i="18"/>
  <c r="DL40" i="18"/>
  <c r="DK40" i="18"/>
  <c r="DJ40" i="18"/>
  <c r="DI40" i="18"/>
  <c r="DH40" i="18"/>
  <c r="DG40" i="18"/>
  <c r="DF40" i="18"/>
  <c r="DE40" i="18"/>
  <c r="DD40" i="18"/>
  <c r="DC40" i="18"/>
  <c r="DB40" i="18"/>
  <c r="DA40" i="18"/>
  <c r="CZ40" i="18"/>
  <c r="CY40" i="18"/>
  <c r="CX40" i="18"/>
  <c r="CW40" i="18"/>
  <c r="CV40" i="18"/>
  <c r="CU40" i="18"/>
  <c r="CT40" i="18"/>
  <c r="CS40" i="18"/>
  <c r="CR40" i="18"/>
  <c r="CQ40" i="18"/>
  <c r="CP40" i="18"/>
  <c r="CO40" i="18"/>
  <c r="CN40" i="18"/>
  <c r="CM40" i="18"/>
  <c r="CL40" i="18"/>
  <c r="CK40" i="18"/>
  <c r="CJ40" i="18"/>
  <c r="CI40" i="18"/>
  <c r="CH40" i="18"/>
  <c r="CG40" i="18"/>
  <c r="CF40" i="18"/>
  <c r="CE40" i="18"/>
  <c r="CD40" i="18"/>
  <c r="CC40" i="18"/>
  <c r="CB40" i="18"/>
  <c r="CA40" i="18"/>
  <c r="BZ40" i="18"/>
  <c r="BY40" i="18"/>
  <c r="BX40" i="18"/>
  <c r="BW40" i="18"/>
  <c r="BV40" i="18"/>
  <c r="BU40" i="18"/>
  <c r="BT40" i="18"/>
  <c r="BS40" i="18"/>
  <c r="BR40" i="18"/>
  <c r="BQ40" i="18"/>
  <c r="BP40" i="18"/>
  <c r="BO40" i="18"/>
  <c r="BN40" i="18"/>
  <c r="BM40" i="18"/>
  <c r="BL40" i="18"/>
  <c r="BK40" i="18"/>
  <c r="BJ40" i="18"/>
  <c r="BI40" i="18"/>
  <c r="BH40" i="18"/>
  <c r="BG40" i="18"/>
  <c r="BF40" i="18"/>
  <c r="BE40" i="18"/>
  <c r="BD40" i="18"/>
  <c r="BC40" i="18"/>
  <c r="BB40" i="18"/>
  <c r="BA40" i="18"/>
  <c r="AZ40" i="18"/>
  <c r="AY40" i="18"/>
  <c r="AX40" i="18"/>
  <c r="AW40" i="18"/>
  <c r="AV40" i="18"/>
  <c r="AU40" i="18"/>
  <c r="AT40" i="18"/>
  <c r="AS40" i="18"/>
  <c r="AR40" i="18"/>
  <c r="AQ40" i="18"/>
  <c r="AP40" i="18"/>
  <c r="AO40" i="18"/>
  <c r="AN40" i="18"/>
  <c r="AM40" i="18"/>
  <c r="AL40" i="18"/>
  <c r="AK40" i="18"/>
  <c r="AJ40" i="18"/>
  <c r="AI40" i="18"/>
  <c r="AH40" i="18"/>
  <c r="AG40" i="18"/>
  <c r="AF40" i="18"/>
  <c r="AE40" i="18"/>
  <c r="AD40" i="18"/>
  <c r="AC40" i="18"/>
  <c r="AB40" i="18"/>
  <c r="AA40" i="18"/>
  <c r="Z40" i="18"/>
  <c r="Y40" i="18"/>
  <c r="X40" i="18"/>
  <c r="W40" i="18"/>
  <c r="V40" i="18"/>
  <c r="U40" i="18"/>
  <c r="T40" i="18"/>
  <c r="S40" i="18"/>
  <c r="R40" i="18"/>
  <c r="Q40" i="18"/>
  <c r="P40" i="18"/>
  <c r="O40" i="18"/>
  <c r="N40" i="18"/>
  <c r="M40" i="18"/>
  <c r="L40" i="18"/>
  <c r="K40" i="18"/>
  <c r="J40" i="18"/>
  <c r="I40" i="18"/>
  <c r="H40" i="18"/>
  <c r="G40" i="18"/>
  <c r="F40" i="18"/>
  <c r="E40" i="18"/>
  <c r="NE39" i="18"/>
  <c r="ND39" i="18"/>
  <c r="NC39" i="18"/>
  <c r="NB39" i="18"/>
  <c r="NA39" i="18"/>
  <c r="MZ39" i="18"/>
  <c r="MY39" i="18"/>
  <c r="MX39" i="18"/>
  <c r="MW39" i="18"/>
  <c r="MV39" i="18"/>
  <c r="MU39" i="18"/>
  <c r="MT39" i="18"/>
  <c r="MS39" i="18"/>
  <c r="MR39" i="18"/>
  <c r="MQ39" i="18"/>
  <c r="MP39" i="18"/>
  <c r="MO39" i="18"/>
  <c r="MN39" i="18"/>
  <c r="MM39" i="18"/>
  <c r="ML39" i="18"/>
  <c r="MK39" i="18"/>
  <c r="MJ39" i="18"/>
  <c r="MI39" i="18"/>
  <c r="MH39" i="18"/>
  <c r="MG39" i="18"/>
  <c r="MF39" i="18"/>
  <c r="ME39" i="18"/>
  <c r="MD39" i="18"/>
  <c r="MC39" i="18"/>
  <c r="MB39" i="18"/>
  <c r="MA39" i="18"/>
  <c r="LZ39" i="18"/>
  <c r="LY39" i="18"/>
  <c r="LX39" i="18"/>
  <c r="LW39" i="18"/>
  <c r="LV39" i="18"/>
  <c r="LU39" i="18"/>
  <c r="LT39" i="18"/>
  <c r="LS39" i="18"/>
  <c r="LR39" i="18"/>
  <c r="LQ39" i="18"/>
  <c r="LP39" i="18"/>
  <c r="LO39" i="18"/>
  <c r="LN39" i="18"/>
  <c r="LM39" i="18"/>
  <c r="LL39" i="18"/>
  <c r="LK39" i="18"/>
  <c r="LJ39" i="18"/>
  <c r="LI39" i="18"/>
  <c r="LH39" i="18"/>
  <c r="LG39" i="18"/>
  <c r="LF39" i="18"/>
  <c r="LE39" i="18"/>
  <c r="LD39" i="18"/>
  <c r="LC39" i="18"/>
  <c r="LB39" i="18"/>
  <c r="LA39" i="18"/>
  <c r="KZ39" i="18"/>
  <c r="KY39" i="18"/>
  <c r="KX39" i="18"/>
  <c r="KW39" i="18"/>
  <c r="KV39" i="18"/>
  <c r="KU39" i="18"/>
  <c r="KT39" i="18"/>
  <c r="KS39" i="18"/>
  <c r="KR39" i="18"/>
  <c r="KQ39" i="18"/>
  <c r="KP39" i="18"/>
  <c r="KO39" i="18"/>
  <c r="KN39" i="18"/>
  <c r="KM39" i="18"/>
  <c r="KL39" i="18"/>
  <c r="KK39" i="18"/>
  <c r="KJ39" i="18"/>
  <c r="KI39" i="18"/>
  <c r="KH39" i="18"/>
  <c r="KG39" i="18"/>
  <c r="KF39" i="18"/>
  <c r="KE39" i="18"/>
  <c r="KD39" i="18"/>
  <c r="KC39" i="18"/>
  <c r="KB39" i="18"/>
  <c r="KA39" i="18"/>
  <c r="JZ39" i="18"/>
  <c r="JY39" i="18"/>
  <c r="JX39" i="18"/>
  <c r="JW39" i="18"/>
  <c r="JV39" i="18"/>
  <c r="JU39" i="18"/>
  <c r="JT39" i="18"/>
  <c r="JS39" i="18"/>
  <c r="JR39" i="18"/>
  <c r="JQ39" i="18"/>
  <c r="JP39" i="18"/>
  <c r="JO39" i="18"/>
  <c r="JN39" i="18"/>
  <c r="JM39" i="18"/>
  <c r="JL39" i="18"/>
  <c r="JK39" i="18"/>
  <c r="JJ39" i="18"/>
  <c r="JI39" i="18"/>
  <c r="JH39" i="18"/>
  <c r="JG39" i="18"/>
  <c r="JF39" i="18"/>
  <c r="JE39" i="18"/>
  <c r="JD39" i="18"/>
  <c r="JC39" i="18"/>
  <c r="JB39" i="18"/>
  <c r="JA39" i="18"/>
  <c r="IZ39" i="18"/>
  <c r="IY39" i="18"/>
  <c r="IX39" i="18"/>
  <c r="IW39" i="18"/>
  <c r="IV39" i="18"/>
  <c r="IU39" i="18"/>
  <c r="IT39" i="18"/>
  <c r="IS39" i="18"/>
  <c r="IR39" i="18"/>
  <c r="IQ39" i="18"/>
  <c r="IP39" i="18"/>
  <c r="IO39" i="18"/>
  <c r="IN39" i="18"/>
  <c r="IM39" i="18"/>
  <c r="IL39" i="18"/>
  <c r="IK39" i="18"/>
  <c r="IJ39" i="18"/>
  <c r="II39" i="18"/>
  <c r="IH39" i="18"/>
  <c r="IG39" i="18"/>
  <c r="IF39" i="18"/>
  <c r="IE39" i="18"/>
  <c r="ID39" i="18"/>
  <c r="IC39" i="18"/>
  <c r="IB39" i="18"/>
  <c r="IA39" i="18"/>
  <c r="HZ39" i="18"/>
  <c r="HY39" i="18"/>
  <c r="HX39" i="18"/>
  <c r="HW39" i="18"/>
  <c r="HV39" i="18"/>
  <c r="HU39" i="18"/>
  <c r="HT39" i="18"/>
  <c r="HS39" i="18"/>
  <c r="HR39" i="18"/>
  <c r="HQ39" i="18"/>
  <c r="HP39" i="18"/>
  <c r="HO39" i="18"/>
  <c r="HN39" i="18"/>
  <c r="HM39" i="18"/>
  <c r="HL39" i="18"/>
  <c r="HK39" i="18"/>
  <c r="HJ39" i="18"/>
  <c r="HI39" i="18"/>
  <c r="HH39" i="18"/>
  <c r="HG39" i="18"/>
  <c r="HF39" i="18"/>
  <c r="HE39" i="18"/>
  <c r="HD39" i="18"/>
  <c r="HC39" i="18"/>
  <c r="HB39" i="18"/>
  <c r="HA39" i="18"/>
  <c r="GZ39" i="18"/>
  <c r="GY39" i="18"/>
  <c r="GX39" i="18"/>
  <c r="GW39" i="18"/>
  <c r="GV39" i="18"/>
  <c r="GU39" i="18"/>
  <c r="GT39" i="18"/>
  <c r="GS39" i="18"/>
  <c r="GR39" i="18"/>
  <c r="GQ39" i="18"/>
  <c r="GP39" i="18"/>
  <c r="GO39" i="18"/>
  <c r="GN39" i="18"/>
  <c r="GM39" i="18"/>
  <c r="GL39" i="18"/>
  <c r="GK39" i="18"/>
  <c r="GJ39" i="18"/>
  <c r="GI39" i="18"/>
  <c r="GH39" i="18"/>
  <c r="GG39" i="18"/>
  <c r="GF39" i="18"/>
  <c r="GE39" i="18"/>
  <c r="GD39" i="18"/>
  <c r="GC39" i="18"/>
  <c r="GB39" i="18"/>
  <c r="GA39" i="18"/>
  <c r="FZ39" i="18"/>
  <c r="FY39" i="18"/>
  <c r="FX39" i="18"/>
  <c r="FW39" i="18"/>
  <c r="FV39" i="18"/>
  <c r="FU39" i="18"/>
  <c r="FT39" i="18"/>
  <c r="FS39" i="18"/>
  <c r="FR39" i="18"/>
  <c r="FQ39" i="18"/>
  <c r="FP39" i="18"/>
  <c r="FO39" i="18"/>
  <c r="FN39" i="18"/>
  <c r="FM39" i="18"/>
  <c r="FL39" i="18"/>
  <c r="FK39" i="18"/>
  <c r="FJ39" i="18"/>
  <c r="FI39" i="18"/>
  <c r="FH39" i="18"/>
  <c r="FG39" i="18"/>
  <c r="FF39" i="18"/>
  <c r="FE39" i="18"/>
  <c r="FD39" i="18"/>
  <c r="FC39" i="18"/>
  <c r="FB39" i="18"/>
  <c r="FA39" i="18"/>
  <c r="EZ39" i="18"/>
  <c r="EY39" i="18"/>
  <c r="EX39" i="18"/>
  <c r="EW39" i="18"/>
  <c r="EV39" i="18"/>
  <c r="EU39" i="18"/>
  <c r="ET39" i="18"/>
  <c r="ES39" i="18"/>
  <c r="ER39" i="18"/>
  <c r="EQ39" i="18"/>
  <c r="EP39" i="18"/>
  <c r="EO39" i="18"/>
  <c r="EN39" i="18"/>
  <c r="EM39" i="18"/>
  <c r="EL39" i="18"/>
  <c r="EK39" i="18"/>
  <c r="EJ39" i="18"/>
  <c r="EI39" i="18"/>
  <c r="EH39" i="18"/>
  <c r="EG39" i="18"/>
  <c r="EF39" i="18"/>
  <c r="EE39" i="18"/>
  <c r="ED39" i="18"/>
  <c r="EC39" i="18"/>
  <c r="EB39" i="18"/>
  <c r="EA39" i="18"/>
  <c r="DZ39" i="18"/>
  <c r="DY39" i="18"/>
  <c r="DX39" i="18"/>
  <c r="DW39" i="18"/>
  <c r="DV39" i="18"/>
  <c r="DU39" i="18"/>
  <c r="DT39" i="18"/>
  <c r="DS39" i="18"/>
  <c r="DR39" i="18"/>
  <c r="DQ39" i="18"/>
  <c r="DP39" i="18"/>
  <c r="DO39" i="18"/>
  <c r="DN39" i="18"/>
  <c r="DM39" i="18"/>
  <c r="DL39" i="18"/>
  <c r="DK39" i="18"/>
  <c r="DJ39" i="18"/>
  <c r="DI39" i="18"/>
  <c r="DH39" i="18"/>
  <c r="DG39" i="18"/>
  <c r="DF39" i="18"/>
  <c r="DE39" i="18"/>
  <c r="DD39" i="18"/>
  <c r="DC39" i="18"/>
  <c r="DB39" i="18"/>
  <c r="DA39" i="18"/>
  <c r="CZ39" i="18"/>
  <c r="CY39" i="18"/>
  <c r="CX39" i="18"/>
  <c r="CW39" i="18"/>
  <c r="CV39" i="18"/>
  <c r="CU39" i="18"/>
  <c r="CT39" i="18"/>
  <c r="CS39" i="18"/>
  <c r="CR39" i="18"/>
  <c r="CQ39" i="18"/>
  <c r="CP39" i="18"/>
  <c r="CO39" i="18"/>
  <c r="CN39" i="18"/>
  <c r="CM39" i="18"/>
  <c r="CL39" i="18"/>
  <c r="CK39" i="18"/>
  <c r="CJ39" i="18"/>
  <c r="CI39" i="18"/>
  <c r="CH39" i="18"/>
  <c r="CG39" i="18"/>
  <c r="CF39" i="18"/>
  <c r="CE39" i="18"/>
  <c r="CD39" i="18"/>
  <c r="CC39" i="18"/>
  <c r="CB39" i="18"/>
  <c r="CA39" i="18"/>
  <c r="BZ39" i="18"/>
  <c r="BY39" i="18"/>
  <c r="BX39" i="18"/>
  <c r="BW39" i="18"/>
  <c r="BV39" i="18"/>
  <c r="BU39" i="18"/>
  <c r="BT39" i="18"/>
  <c r="BS39" i="18"/>
  <c r="BR39" i="18"/>
  <c r="BQ39" i="18"/>
  <c r="BP39" i="18"/>
  <c r="BO39" i="18"/>
  <c r="BN39" i="18"/>
  <c r="BM39" i="18"/>
  <c r="BL39" i="18"/>
  <c r="BK39" i="18"/>
  <c r="BJ39" i="18"/>
  <c r="BI39" i="18"/>
  <c r="BH39" i="18"/>
  <c r="BG39" i="18"/>
  <c r="BF39" i="18"/>
  <c r="BE39" i="18"/>
  <c r="BD39" i="18"/>
  <c r="BC39" i="18"/>
  <c r="BB39" i="18"/>
  <c r="BA39" i="18"/>
  <c r="AZ39" i="18"/>
  <c r="AY39" i="18"/>
  <c r="AX39" i="18"/>
  <c r="AW39" i="18"/>
  <c r="AV39" i="18"/>
  <c r="AU39" i="18"/>
  <c r="AT39" i="18"/>
  <c r="AS39" i="18"/>
  <c r="AR39" i="18"/>
  <c r="AQ39" i="18"/>
  <c r="AP39" i="18"/>
  <c r="AO39" i="18"/>
  <c r="AN39" i="18"/>
  <c r="AM39" i="18"/>
  <c r="AL39" i="18"/>
  <c r="AK39" i="18"/>
  <c r="AJ39" i="18"/>
  <c r="AI39" i="18"/>
  <c r="AH39" i="18"/>
  <c r="AG39" i="18"/>
  <c r="AF39" i="18"/>
  <c r="AE39" i="18"/>
  <c r="AD39" i="18"/>
  <c r="AC39" i="18"/>
  <c r="AB39" i="18"/>
  <c r="AA39" i="18"/>
  <c r="Z39" i="18"/>
  <c r="Y39" i="18"/>
  <c r="X39" i="18"/>
  <c r="W39" i="18"/>
  <c r="V39" i="18"/>
  <c r="U39" i="18"/>
  <c r="T39" i="18"/>
  <c r="S39" i="18"/>
  <c r="R39" i="18"/>
  <c r="Q39" i="18"/>
  <c r="P39" i="18"/>
  <c r="O39" i="18"/>
  <c r="N39" i="18"/>
  <c r="M39" i="18"/>
  <c r="L39" i="18"/>
  <c r="K39" i="18"/>
  <c r="J39" i="18"/>
  <c r="I39" i="18"/>
  <c r="H39" i="18"/>
  <c r="G39" i="18"/>
  <c r="F39" i="18"/>
  <c r="E39" i="18"/>
  <c r="NE38" i="18"/>
  <c r="ND38" i="18"/>
  <c r="NC38" i="18"/>
  <c r="NB38" i="18"/>
  <c r="NA38" i="18"/>
  <c r="MZ38" i="18"/>
  <c r="MY38" i="18"/>
  <c r="MX38" i="18"/>
  <c r="MW38" i="18"/>
  <c r="MV38" i="18"/>
  <c r="MU38" i="18"/>
  <c r="MT38" i="18"/>
  <c r="MS38" i="18"/>
  <c r="MR38" i="18"/>
  <c r="MQ38" i="18"/>
  <c r="MP38" i="18"/>
  <c r="MO38" i="18"/>
  <c r="MN38" i="18"/>
  <c r="MM38" i="18"/>
  <c r="ML38" i="18"/>
  <c r="MK38" i="18"/>
  <c r="MJ38" i="18"/>
  <c r="MI38" i="18"/>
  <c r="MH38" i="18"/>
  <c r="MG38" i="18"/>
  <c r="MF38" i="18"/>
  <c r="ME38" i="18"/>
  <c r="MD38" i="18"/>
  <c r="MC38" i="18"/>
  <c r="MB38" i="18"/>
  <c r="MA38" i="18"/>
  <c r="LZ38" i="18"/>
  <c r="LY38" i="18"/>
  <c r="LX38" i="18"/>
  <c r="LW38" i="18"/>
  <c r="LV38" i="18"/>
  <c r="LU38" i="18"/>
  <c r="LT38" i="18"/>
  <c r="LS38" i="18"/>
  <c r="LR38" i="18"/>
  <c r="LQ38" i="18"/>
  <c r="LP38" i="18"/>
  <c r="LO38" i="18"/>
  <c r="LN38" i="18"/>
  <c r="LM38" i="18"/>
  <c r="LL38" i="18"/>
  <c r="LK38" i="18"/>
  <c r="LJ38" i="18"/>
  <c r="LI38" i="18"/>
  <c r="LH38" i="18"/>
  <c r="LG38" i="18"/>
  <c r="LF38" i="18"/>
  <c r="LE38" i="18"/>
  <c r="LD38" i="18"/>
  <c r="LC38" i="18"/>
  <c r="LB38" i="18"/>
  <c r="LA38" i="18"/>
  <c r="KZ38" i="18"/>
  <c r="KY38" i="18"/>
  <c r="KX38" i="18"/>
  <c r="KW38" i="18"/>
  <c r="KV38" i="18"/>
  <c r="KU38" i="18"/>
  <c r="KT38" i="18"/>
  <c r="KS38" i="18"/>
  <c r="KR38" i="18"/>
  <c r="KQ38" i="18"/>
  <c r="KP38" i="18"/>
  <c r="KO38" i="18"/>
  <c r="KN38" i="18"/>
  <c r="KM38" i="18"/>
  <c r="KL38" i="18"/>
  <c r="KK38" i="18"/>
  <c r="KJ38" i="18"/>
  <c r="KI38" i="18"/>
  <c r="KH38" i="18"/>
  <c r="KG38" i="18"/>
  <c r="KF38" i="18"/>
  <c r="KE38" i="18"/>
  <c r="KD38" i="18"/>
  <c r="KC38" i="18"/>
  <c r="KB38" i="18"/>
  <c r="KA38" i="18"/>
  <c r="JZ38" i="18"/>
  <c r="JY38" i="18"/>
  <c r="JX38" i="18"/>
  <c r="JW38" i="18"/>
  <c r="JV38" i="18"/>
  <c r="JU38" i="18"/>
  <c r="JT38" i="18"/>
  <c r="JS38" i="18"/>
  <c r="JR38" i="18"/>
  <c r="JQ38" i="18"/>
  <c r="JP38" i="18"/>
  <c r="JO38" i="18"/>
  <c r="JN38" i="18"/>
  <c r="JM38" i="18"/>
  <c r="JL38" i="18"/>
  <c r="JK38" i="18"/>
  <c r="JJ38" i="18"/>
  <c r="JI38" i="18"/>
  <c r="JH38" i="18"/>
  <c r="JG38" i="18"/>
  <c r="JF38" i="18"/>
  <c r="JE38" i="18"/>
  <c r="JD38" i="18"/>
  <c r="JC38" i="18"/>
  <c r="JB38" i="18"/>
  <c r="JA38" i="18"/>
  <c r="IZ38" i="18"/>
  <c r="IY38" i="18"/>
  <c r="IX38" i="18"/>
  <c r="IW38" i="18"/>
  <c r="IV38" i="18"/>
  <c r="IU38" i="18"/>
  <c r="IT38" i="18"/>
  <c r="IS38" i="18"/>
  <c r="IR38" i="18"/>
  <c r="IQ38" i="18"/>
  <c r="IP38" i="18"/>
  <c r="IO38" i="18"/>
  <c r="IN38" i="18"/>
  <c r="IM38" i="18"/>
  <c r="IL38" i="18"/>
  <c r="IK38" i="18"/>
  <c r="IJ38" i="18"/>
  <c r="II38" i="18"/>
  <c r="IH38" i="18"/>
  <c r="IG38" i="18"/>
  <c r="IF38" i="18"/>
  <c r="IE38" i="18"/>
  <c r="ID38" i="18"/>
  <c r="IC38" i="18"/>
  <c r="IB38" i="18"/>
  <c r="IA38" i="18"/>
  <c r="HZ38" i="18"/>
  <c r="HY38" i="18"/>
  <c r="HX38" i="18"/>
  <c r="HW38" i="18"/>
  <c r="HV38" i="18"/>
  <c r="HU38" i="18"/>
  <c r="HT38" i="18"/>
  <c r="HS38" i="18"/>
  <c r="HR38" i="18"/>
  <c r="HQ38" i="18"/>
  <c r="HP38" i="18"/>
  <c r="HO38" i="18"/>
  <c r="HN38" i="18"/>
  <c r="HM38" i="18"/>
  <c r="HL38" i="18"/>
  <c r="HK38" i="18"/>
  <c r="HJ38" i="18"/>
  <c r="HI38" i="18"/>
  <c r="HH38" i="18"/>
  <c r="HG38" i="18"/>
  <c r="HF38" i="18"/>
  <c r="HE38" i="18"/>
  <c r="HD38" i="18"/>
  <c r="HC38" i="18"/>
  <c r="HB38" i="18"/>
  <c r="HA38" i="18"/>
  <c r="GZ38" i="18"/>
  <c r="GY38" i="18"/>
  <c r="GX38" i="18"/>
  <c r="GW38" i="18"/>
  <c r="GV38" i="18"/>
  <c r="GU38" i="18"/>
  <c r="GT38" i="18"/>
  <c r="GS38" i="18"/>
  <c r="GR38" i="18"/>
  <c r="GQ38" i="18"/>
  <c r="GP38" i="18"/>
  <c r="GO38" i="18"/>
  <c r="GN38" i="18"/>
  <c r="GM38" i="18"/>
  <c r="GL38" i="18"/>
  <c r="GK38" i="18"/>
  <c r="GJ38" i="18"/>
  <c r="GI38" i="18"/>
  <c r="GH38" i="18"/>
  <c r="GG38" i="18"/>
  <c r="GF38" i="18"/>
  <c r="GE38" i="18"/>
  <c r="GD38" i="18"/>
  <c r="GC38" i="18"/>
  <c r="GB38" i="18"/>
  <c r="GA38" i="18"/>
  <c r="FZ38" i="18"/>
  <c r="FY38" i="18"/>
  <c r="FX38" i="18"/>
  <c r="FW38" i="18"/>
  <c r="FV38" i="18"/>
  <c r="FU38" i="18"/>
  <c r="FT38" i="18"/>
  <c r="FS38" i="18"/>
  <c r="FR38" i="18"/>
  <c r="FQ38" i="18"/>
  <c r="FP38" i="18"/>
  <c r="FO38" i="18"/>
  <c r="FN38" i="18"/>
  <c r="FM38" i="18"/>
  <c r="FL38" i="18"/>
  <c r="FK38" i="18"/>
  <c r="FJ38" i="18"/>
  <c r="FI38" i="18"/>
  <c r="FH38" i="18"/>
  <c r="FG38" i="18"/>
  <c r="FF38" i="18"/>
  <c r="FE38" i="18"/>
  <c r="FD38" i="18"/>
  <c r="FC38" i="18"/>
  <c r="FB38" i="18"/>
  <c r="FA38" i="18"/>
  <c r="EZ38" i="18"/>
  <c r="EY38" i="18"/>
  <c r="EX38" i="18"/>
  <c r="EW38" i="18"/>
  <c r="EV38" i="18"/>
  <c r="EU38" i="18"/>
  <c r="ET38" i="18"/>
  <c r="ES38" i="18"/>
  <c r="ER38" i="18"/>
  <c r="EQ38" i="18"/>
  <c r="EP38" i="18"/>
  <c r="EO38" i="18"/>
  <c r="EN38" i="18"/>
  <c r="EM38" i="18"/>
  <c r="EL38" i="18"/>
  <c r="EK38" i="18"/>
  <c r="EJ38" i="18"/>
  <c r="EI38" i="18"/>
  <c r="EH38" i="18"/>
  <c r="EG38" i="18"/>
  <c r="EF38" i="18"/>
  <c r="EE38" i="18"/>
  <c r="ED38" i="18"/>
  <c r="EC38" i="18"/>
  <c r="EB38" i="18"/>
  <c r="EA38" i="18"/>
  <c r="DZ38" i="18"/>
  <c r="DY38" i="18"/>
  <c r="DX38" i="18"/>
  <c r="DW38" i="18"/>
  <c r="DV38" i="18"/>
  <c r="DU38" i="18"/>
  <c r="DT38" i="18"/>
  <c r="DS38" i="18"/>
  <c r="DR38" i="18"/>
  <c r="DQ38" i="18"/>
  <c r="DP38" i="18"/>
  <c r="DO38" i="18"/>
  <c r="DN38" i="18"/>
  <c r="DM38" i="18"/>
  <c r="DL38" i="18"/>
  <c r="DK38" i="18"/>
  <c r="DJ38" i="18"/>
  <c r="DI38" i="18"/>
  <c r="DH38" i="18"/>
  <c r="DG38" i="18"/>
  <c r="DF38" i="18"/>
  <c r="DE38" i="18"/>
  <c r="DD38" i="18"/>
  <c r="DC38" i="18"/>
  <c r="DB38" i="18"/>
  <c r="DA38" i="18"/>
  <c r="CZ38" i="18"/>
  <c r="CY38" i="18"/>
  <c r="CX38" i="18"/>
  <c r="CW38" i="18"/>
  <c r="CV38" i="18"/>
  <c r="CU38" i="18"/>
  <c r="CT38" i="18"/>
  <c r="CS38" i="18"/>
  <c r="CR38" i="18"/>
  <c r="CQ38" i="18"/>
  <c r="CP38" i="18"/>
  <c r="CO38" i="18"/>
  <c r="CN38" i="18"/>
  <c r="CM38" i="18"/>
  <c r="CL38" i="18"/>
  <c r="CK38" i="18"/>
  <c r="CJ38" i="18"/>
  <c r="CI38" i="18"/>
  <c r="CH38" i="18"/>
  <c r="CG38" i="18"/>
  <c r="CF38" i="18"/>
  <c r="CE38" i="18"/>
  <c r="CD38" i="18"/>
  <c r="CC38" i="18"/>
  <c r="CB38" i="18"/>
  <c r="CA38" i="18"/>
  <c r="BZ38" i="18"/>
  <c r="BY38" i="18"/>
  <c r="BX38" i="18"/>
  <c r="BW38" i="18"/>
  <c r="BV38" i="18"/>
  <c r="BU38" i="18"/>
  <c r="BT38" i="18"/>
  <c r="BS38" i="18"/>
  <c r="BR38" i="18"/>
  <c r="BQ38" i="18"/>
  <c r="BP38" i="18"/>
  <c r="BO38" i="18"/>
  <c r="BN38" i="18"/>
  <c r="BM38" i="18"/>
  <c r="BL38" i="18"/>
  <c r="BK38" i="18"/>
  <c r="BJ38" i="18"/>
  <c r="BI38" i="18"/>
  <c r="BH38" i="18"/>
  <c r="BG38" i="18"/>
  <c r="BF38" i="18"/>
  <c r="BE38" i="18"/>
  <c r="BD38" i="18"/>
  <c r="BC38" i="18"/>
  <c r="BB38" i="18"/>
  <c r="BA38" i="18"/>
  <c r="AZ38" i="18"/>
  <c r="AY38" i="18"/>
  <c r="AX38" i="18"/>
  <c r="AW38" i="18"/>
  <c r="AV38" i="18"/>
  <c r="AU38" i="18"/>
  <c r="AT38" i="18"/>
  <c r="AS38" i="18"/>
  <c r="AR38" i="18"/>
  <c r="AQ38" i="18"/>
  <c r="AP38" i="18"/>
  <c r="AO38" i="18"/>
  <c r="AN38" i="18"/>
  <c r="AM38" i="18"/>
  <c r="AL38" i="18"/>
  <c r="AK38" i="18"/>
  <c r="AJ38" i="18"/>
  <c r="AI38" i="18"/>
  <c r="AH38" i="18"/>
  <c r="AG38" i="18"/>
  <c r="AF38" i="18"/>
  <c r="AE38" i="18"/>
  <c r="AD38" i="18"/>
  <c r="AC38" i="18"/>
  <c r="AB38" i="18"/>
  <c r="AA38" i="18"/>
  <c r="Z38" i="18"/>
  <c r="Y38" i="18"/>
  <c r="X38" i="18"/>
  <c r="W38" i="18"/>
  <c r="V38" i="18"/>
  <c r="U38" i="18"/>
  <c r="T38" i="18"/>
  <c r="S38" i="18"/>
  <c r="R38" i="18"/>
  <c r="Q38" i="18"/>
  <c r="P38" i="18"/>
  <c r="O38" i="18"/>
  <c r="N38" i="18"/>
  <c r="M38" i="18"/>
  <c r="L38" i="18"/>
  <c r="K38" i="18"/>
  <c r="J38" i="18"/>
  <c r="I38" i="18"/>
  <c r="H38" i="18"/>
  <c r="G38" i="18"/>
  <c r="F38" i="18"/>
  <c r="E38" i="18"/>
  <c r="NE37" i="18"/>
  <c r="ND37" i="18"/>
  <c r="NC37" i="18"/>
  <c r="NB37" i="18"/>
  <c r="NA37" i="18"/>
  <c r="MZ37" i="18"/>
  <c r="MY37" i="18"/>
  <c r="MX37" i="18"/>
  <c r="MW37" i="18"/>
  <c r="MV37" i="18"/>
  <c r="MU37" i="18"/>
  <c r="MT37" i="18"/>
  <c r="MS37" i="18"/>
  <c r="MR37" i="18"/>
  <c r="MQ37" i="18"/>
  <c r="MP37" i="18"/>
  <c r="MO37" i="18"/>
  <c r="MN37" i="18"/>
  <c r="MM37" i="18"/>
  <c r="ML37" i="18"/>
  <c r="MK37" i="18"/>
  <c r="MJ37" i="18"/>
  <c r="MI37" i="18"/>
  <c r="MH37" i="18"/>
  <c r="MG37" i="18"/>
  <c r="MF37" i="18"/>
  <c r="ME37" i="18"/>
  <c r="MD37" i="18"/>
  <c r="MC37" i="18"/>
  <c r="MB37" i="18"/>
  <c r="MA37" i="18"/>
  <c r="LZ37" i="18"/>
  <c r="LY37" i="18"/>
  <c r="LX37" i="18"/>
  <c r="LW37" i="18"/>
  <c r="LV37" i="18"/>
  <c r="LU37" i="18"/>
  <c r="LT37" i="18"/>
  <c r="LS37" i="18"/>
  <c r="LR37" i="18"/>
  <c r="LQ37" i="18"/>
  <c r="LP37" i="18"/>
  <c r="LO37" i="18"/>
  <c r="LN37" i="18"/>
  <c r="LM37" i="18"/>
  <c r="LL37" i="18"/>
  <c r="LK37" i="18"/>
  <c r="LJ37" i="18"/>
  <c r="LI37" i="18"/>
  <c r="LH37" i="18"/>
  <c r="LG37" i="18"/>
  <c r="LF37" i="18"/>
  <c r="LE37" i="18"/>
  <c r="LD37" i="18"/>
  <c r="LC37" i="18"/>
  <c r="LB37" i="18"/>
  <c r="LA37" i="18"/>
  <c r="KZ37" i="18"/>
  <c r="KY37" i="18"/>
  <c r="KX37" i="18"/>
  <c r="KW37" i="18"/>
  <c r="KV37" i="18"/>
  <c r="KU37" i="18"/>
  <c r="KT37" i="18"/>
  <c r="KS37" i="18"/>
  <c r="KR37" i="18"/>
  <c r="KQ37" i="18"/>
  <c r="KP37" i="18"/>
  <c r="KO37" i="18"/>
  <c r="KN37" i="18"/>
  <c r="KM37" i="18"/>
  <c r="KL37" i="18"/>
  <c r="KK37" i="18"/>
  <c r="KJ37" i="18"/>
  <c r="KI37" i="18"/>
  <c r="KH37" i="18"/>
  <c r="KG37" i="18"/>
  <c r="KF37" i="18"/>
  <c r="KE37" i="18"/>
  <c r="KD37" i="18"/>
  <c r="KC37" i="18"/>
  <c r="KB37" i="18"/>
  <c r="KA37" i="18"/>
  <c r="JZ37" i="18"/>
  <c r="JY37" i="18"/>
  <c r="JX37" i="18"/>
  <c r="JW37" i="18"/>
  <c r="JV37" i="18"/>
  <c r="JU37" i="18"/>
  <c r="JT37" i="18"/>
  <c r="JS37" i="18"/>
  <c r="JR37" i="18"/>
  <c r="JQ37" i="18"/>
  <c r="JP37" i="18"/>
  <c r="JO37" i="18"/>
  <c r="JN37" i="18"/>
  <c r="JM37" i="18"/>
  <c r="JL37" i="18"/>
  <c r="JK37" i="18"/>
  <c r="JJ37" i="18"/>
  <c r="JI37" i="18"/>
  <c r="JH37" i="18"/>
  <c r="JG37" i="18"/>
  <c r="JF37" i="18"/>
  <c r="JE37" i="18"/>
  <c r="JD37" i="18"/>
  <c r="JC37" i="18"/>
  <c r="JB37" i="18"/>
  <c r="JA37" i="18"/>
  <c r="IZ37" i="18"/>
  <c r="IY37" i="18"/>
  <c r="IX37" i="18"/>
  <c r="IW37" i="18"/>
  <c r="IV37" i="18"/>
  <c r="IU37" i="18"/>
  <c r="IT37" i="18"/>
  <c r="IS37" i="18"/>
  <c r="IR37" i="18"/>
  <c r="IQ37" i="18"/>
  <c r="IP37" i="18"/>
  <c r="IO37" i="18"/>
  <c r="IN37" i="18"/>
  <c r="IM37" i="18"/>
  <c r="IL37" i="18"/>
  <c r="IK37" i="18"/>
  <c r="IJ37" i="18"/>
  <c r="II37" i="18"/>
  <c r="IH37" i="18"/>
  <c r="IG37" i="18"/>
  <c r="IF37" i="18"/>
  <c r="IE37" i="18"/>
  <c r="ID37" i="18"/>
  <c r="IC37" i="18"/>
  <c r="IB37" i="18"/>
  <c r="IA37" i="18"/>
  <c r="HZ37" i="18"/>
  <c r="HY37" i="18"/>
  <c r="HX37" i="18"/>
  <c r="HW37" i="18"/>
  <c r="HV37" i="18"/>
  <c r="HU37" i="18"/>
  <c r="HT37" i="18"/>
  <c r="HS37" i="18"/>
  <c r="HR37" i="18"/>
  <c r="HQ37" i="18"/>
  <c r="HP37" i="18"/>
  <c r="HO37" i="18"/>
  <c r="HN37" i="18"/>
  <c r="HM37" i="18"/>
  <c r="HL37" i="18"/>
  <c r="HK37" i="18"/>
  <c r="HJ37" i="18"/>
  <c r="HI37" i="18"/>
  <c r="HH37" i="18"/>
  <c r="HG37" i="18"/>
  <c r="HF37" i="18"/>
  <c r="HE37" i="18"/>
  <c r="HD37" i="18"/>
  <c r="HC37" i="18"/>
  <c r="HB37" i="18"/>
  <c r="HA37" i="18"/>
  <c r="GZ37" i="18"/>
  <c r="GY37" i="18"/>
  <c r="GX37" i="18"/>
  <c r="GW37" i="18"/>
  <c r="GV37" i="18"/>
  <c r="GU37" i="18"/>
  <c r="GT37" i="18"/>
  <c r="GS37" i="18"/>
  <c r="GR37" i="18"/>
  <c r="GQ37" i="18"/>
  <c r="GP37" i="18"/>
  <c r="GO37" i="18"/>
  <c r="GN37" i="18"/>
  <c r="GM37" i="18"/>
  <c r="GL37" i="18"/>
  <c r="GK37" i="18"/>
  <c r="GJ37" i="18"/>
  <c r="GI37" i="18"/>
  <c r="GH37" i="18"/>
  <c r="GG37" i="18"/>
  <c r="GF37" i="18"/>
  <c r="GE37" i="18"/>
  <c r="GD37" i="18"/>
  <c r="GC37" i="18"/>
  <c r="GB37" i="18"/>
  <c r="GA37" i="18"/>
  <c r="FZ37" i="18"/>
  <c r="FY37" i="18"/>
  <c r="FX37" i="18"/>
  <c r="FW37" i="18"/>
  <c r="FV37" i="18"/>
  <c r="FU37" i="18"/>
  <c r="FT37" i="18"/>
  <c r="FS37" i="18"/>
  <c r="FR37" i="18"/>
  <c r="FQ37" i="18"/>
  <c r="FP37" i="18"/>
  <c r="FO37" i="18"/>
  <c r="FN37" i="18"/>
  <c r="FM37" i="18"/>
  <c r="FL37" i="18"/>
  <c r="FK37" i="18"/>
  <c r="FJ37" i="18"/>
  <c r="FI37" i="18"/>
  <c r="FH37" i="18"/>
  <c r="FG37" i="18"/>
  <c r="FF37" i="18"/>
  <c r="FE37" i="18"/>
  <c r="FD37" i="18"/>
  <c r="FC37" i="18"/>
  <c r="FB37" i="18"/>
  <c r="FA37" i="18"/>
  <c r="EZ37" i="18"/>
  <c r="EY37" i="18"/>
  <c r="EX37" i="18"/>
  <c r="EW37" i="18"/>
  <c r="EV37" i="18"/>
  <c r="EU37" i="18"/>
  <c r="ET37" i="18"/>
  <c r="ES37" i="18"/>
  <c r="ER37" i="18"/>
  <c r="EQ37" i="18"/>
  <c r="EP37" i="18"/>
  <c r="EO37" i="18"/>
  <c r="EN37" i="18"/>
  <c r="EM37" i="18"/>
  <c r="EL37" i="18"/>
  <c r="EK37" i="18"/>
  <c r="EJ37" i="18"/>
  <c r="EI37" i="18"/>
  <c r="EH37" i="18"/>
  <c r="EG37" i="18"/>
  <c r="EF37" i="18"/>
  <c r="EE37" i="18"/>
  <c r="ED37" i="18"/>
  <c r="EC37" i="18"/>
  <c r="EB37" i="18"/>
  <c r="EA37" i="18"/>
  <c r="DZ37" i="18"/>
  <c r="DY37" i="18"/>
  <c r="DX37" i="18"/>
  <c r="DW37" i="18"/>
  <c r="DV37" i="18"/>
  <c r="DU37" i="18"/>
  <c r="DT37" i="18"/>
  <c r="DS37" i="18"/>
  <c r="DR37" i="18"/>
  <c r="DQ37" i="18"/>
  <c r="DP37" i="18"/>
  <c r="DO37" i="18"/>
  <c r="DN37" i="18"/>
  <c r="DM37" i="18"/>
  <c r="DL37" i="18"/>
  <c r="DK37" i="18"/>
  <c r="DJ37" i="18"/>
  <c r="DI37" i="18"/>
  <c r="DH37" i="18"/>
  <c r="DG37" i="18"/>
  <c r="DF37" i="18"/>
  <c r="DE37" i="18"/>
  <c r="DD37" i="18"/>
  <c r="DC37" i="18"/>
  <c r="DB37" i="18"/>
  <c r="DA37" i="18"/>
  <c r="CZ37" i="18"/>
  <c r="CY37" i="18"/>
  <c r="CX37" i="18"/>
  <c r="CW37" i="18"/>
  <c r="CV37" i="18"/>
  <c r="CU37" i="18"/>
  <c r="CT37" i="18"/>
  <c r="CS37" i="18"/>
  <c r="CR37" i="18"/>
  <c r="CQ37" i="18"/>
  <c r="CP37" i="18"/>
  <c r="CO37" i="18"/>
  <c r="CN37" i="18"/>
  <c r="CM37" i="18"/>
  <c r="CL37" i="18"/>
  <c r="CK37" i="18"/>
  <c r="CJ37" i="18"/>
  <c r="CI37" i="18"/>
  <c r="CH37" i="18"/>
  <c r="CG37" i="18"/>
  <c r="CF37" i="18"/>
  <c r="CE37" i="18"/>
  <c r="CD37" i="18"/>
  <c r="CC37" i="18"/>
  <c r="CB37" i="18"/>
  <c r="CA37" i="18"/>
  <c r="BZ37" i="18"/>
  <c r="BY37" i="18"/>
  <c r="BX37" i="18"/>
  <c r="BW37" i="18"/>
  <c r="BV37" i="18"/>
  <c r="BU37" i="18"/>
  <c r="BT37" i="18"/>
  <c r="BS37" i="18"/>
  <c r="BR37" i="18"/>
  <c r="BQ37" i="18"/>
  <c r="BP37" i="18"/>
  <c r="BO37" i="18"/>
  <c r="BN37" i="18"/>
  <c r="BM37" i="18"/>
  <c r="BL37" i="18"/>
  <c r="BK37" i="18"/>
  <c r="BJ37" i="18"/>
  <c r="BI37" i="18"/>
  <c r="BH37" i="18"/>
  <c r="BG37" i="18"/>
  <c r="BF37" i="18"/>
  <c r="BE37" i="18"/>
  <c r="BD37" i="18"/>
  <c r="BC37" i="18"/>
  <c r="BB37" i="18"/>
  <c r="BA37" i="18"/>
  <c r="AZ37" i="18"/>
  <c r="AY37" i="18"/>
  <c r="AX37" i="18"/>
  <c r="AW37" i="18"/>
  <c r="AV37" i="18"/>
  <c r="AU37" i="18"/>
  <c r="AT37" i="18"/>
  <c r="AS37" i="18"/>
  <c r="AR37" i="18"/>
  <c r="AQ37" i="18"/>
  <c r="AP37" i="18"/>
  <c r="AO37" i="18"/>
  <c r="AN37" i="18"/>
  <c r="AM37" i="18"/>
  <c r="AL37" i="18"/>
  <c r="AK37" i="18"/>
  <c r="AJ37" i="18"/>
  <c r="AI37" i="18"/>
  <c r="AH37" i="18"/>
  <c r="AG37" i="18"/>
  <c r="AF37" i="18"/>
  <c r="AE37" i="18"/>
  <c r="AD37" i="18"/>
  <c r="AC37" i="18"/>
  <c r="AB37" i="18"/>
  <c r="AA37" i="18"/>
  <c r="Z37" i="18"/>
  <c r="Y37" i="18"/>
  <c r="X37" i="18"/>
  <c r="W37" i="18"/>
  <c r="V37" i="18"/>
  <c r="U37" i="18"/>
  <c r="T37" i="18"/>
  <c r="S37" i="18"/>
  <c r="R37" i="18"/>
  <c r="Q37" i="18"/>
  <c r="P37" i="18"/>
  <c r="O37" i="18"/>
  <c r="N37" i="18"/>
  <c r="M37" i="18"/>
  <c r="L37" i="18"/>
  <c r="K37" i="18"/>
  <c r="J37" i="18"/>
  <c r="I37" i="18"/>
  <c r="H37" i="18"/>
  <c r="G37" i="18"/>
  <c r="F37" i="18"/>
  <c r="E37" i="18"/>
  <c r="NE36" i="18"/>
  <c r="ND36" i="18"/>
  <c r="NC36" i="18"/>
  <c r="NB36" i="18"/>
  <c r="NA36" i="18"/>
  <c r="MZ36" i="18"/>
  <c r="MY36" i="18"/>
  <c r="MX36" i="18"/>
  <c r="MW36" i="18"/>
  <c r="MV36" i="18"/>
  <c r="MU36" i="18"/>
  <c r="MT36" i="18"/>
  <c r="MS36" i="18"/>
  <c r="MR36" i="18"/>
  <c r="MQ36" i="18"/>
  <c r="MP36" i="18"/>
  <c r="MO36" i="18"/>
  <c r="MN36" i="18"/>
  <c r="MM36" i="18"/>
  <c r="ML36" i="18"/>
  <c r="MK36" i="18"/>
  <c r="MJ36" i="18"/>
  <c r="MI36" i="18"/>
  <c r="MH36" i="18"/>
  <c r="MG36" i="18"/>
  <c r="MF36" i="18"/>
  <c r="ME36" i="18"/>
  <c r="MD36" i="18"/>
  <c r="MC36" i="18"/>
  <c r="MB36" i="18"/>
  <c r="MA36" i="18"/>
  <c r="LZ36" i="18"/>
  <c r="LY36" i="18"/>
  <c r="LX36" i="18"/>
  <c r="LW36" i="18"/>
  <c r="LV36" i="18"/>
  <c r="LU36" i="18"/>
  <c r="LT36" i="18"/>
  <c r="LS36" i="18"/>
  <c r="LR36" i="18"/>
  <c r="LQ36" i="18"/>
  <c r="LP36" i="18"/>
  <c r="LO36" i="18"/>
  <c r="LN36" i="18"/>
  <c r="LM36" i="18"/>
  <c r="LL36" i="18"/>
  <c r="LK36" i="18"/>
  <c r="LJ36" i="18"/>
  <c r="LI36" i="18"/>
  <c r="LH36" i="18"/>
  <c r="LG36" i="18"/>
  <c r="LF36" i="18"/>
  <c r="LE36" i="18"/>
  <c r="LD36" i="18"/>
  <c r="LC36" i="18"/>
  <c r="LB36" i="18"/>
  <c r="LA36" i="18"/>
  <c r="KZ36" i="18"/>
  <c r="KY36" i="18"/>
  <c r="KX36" i="18"/>
  <c r="KW36" i="18"/>
  <c r="KV36" i="18"/>
  <c r="KU36" i="18"/>
  <c r="KT36" i="18"/>
  <c r="KS36" i="18"/>
  <c r="KR36" i="18"/>
  <c r="KQ36" i="18"/>
  <c r="KP36" i="18"/>
  <c r="KO36" i="18"/>
  <c r="KN36" i="18"/>
  <c r="KM36" i="18"/>
  <c r="KL36" i="18"/>
  <c r="KK36" i="18"/>
  <c r="KJ36" i="18"/>
  <c r="KI36" i="18"/>
  <c r="KH36" i="18"/>
  <c r="KG36" i="18"/>
  <c r="KF36" i="18"/>
  <c r="KE36" i="18"/>
  <c r="KD36" i="18"/>
  <c r="KC36" i="18"/>
  <c r="KB36" i="18"/>
  <c r="KA36" i="18"/>
  <c r="JZ36" i="18"/>
  <c r="JY36" i="18"/>
  <c r="JX36" i="18"/>
  <c r="JW36" i="18"/>
  <c r="JV36" i="18"/>
  <c r="JU36" i="18"/>
  <c r="JT36" i="18"/>
  <c r="JS36" i="18"/>
  <c r="JR36" i="18"/>
  <c r="JQ36" i="18"/>
  <c r="JP36" i="18"/>
  <c r="JO36" i="18"/>
  <c r="JN36" i="18"/>
  <c r="JM36" i="18"/>
  <c r="JL36" i="18"/>
  <c r="JK36" i="18"/>
  <c r="JJ36" i="18"/>
  <c r="JI36" i="18"/>
  <c r="JH36" i="18"/>
  <c r="JG36" i="18"/>
  <c r="JF36" i="18"/>
  <c r="JE36" i="18"/>
  <c r="JD36" i="18"/>
  <c r="JC36" i="18"/>
  <c r="JB36" i="18"/>
  <c r="JA36" i="18"/>
  <c r="IZ36" i="18"/>
  <c r="IY36" i="18"/>
  <c r="IX36" i="18"/>
  <c r="IW36" i="18"/>
  <c r="IV36" i="18"/>
  <c r="IU36" i="18"/>
  <c r="IT36" i="18"/>
  <c r="IS36" i="18"/>
  <c r="IR36" i="18"/>
  <c r="IQ36" i="18"/>
  <c r="IP36" i="18"/>
  <c r="IO36" i="18"/>
  <c r="IN36" i="18"/>
  <c r="IM36" i="18"/>
  <c r="IL36" i="18"/>
  <c r="IK36" i="18"/>
  <c r="IJ36" i="18"/>
  <c r="II36" i="18"/>
  <c r="IH36" i="18"/>
  <c r="IG36" i="18"/>
  <c r="IF36" i="18"/>
  <c r="IE36" i="18"/>
  <c r="ID36" i="18"/>
  <c r="IC36" i="18"/>
  <c r="IB36" i="18"/>
  <c r="IA36" i="18"/>
  <c r="HZ36" i="18"/>
  <c r="HY36" i="18"/>
  <c r="HX36" i="18"/>
  <c r="HW36" i="18"/>
  <c r="HV36" i="18"/>
  <c r="HU36" i="18"/>
  <c r="HT36" i="18"/>
  <c r="HS36" i="18"/>
  <c r="HR36" i="18"/>
  <c r="HQ36" i="18"/>
  <c r="HP36" i="18"/>
  <c r="HO36" i="18"/>
  <c r="HN36" i="18"/>
  <c r="HM36" i="18"/>
  <c r="HL36" i="18"/>
  <c r="HK36" i="18"/>
  <c r="HJ36" i="18"/>
  <c r="HI36" i="18"/>
  <c r="HH36" i="18"/>
  <c r="HG36" i="18"/>
  <c r="HF36" i="18"/>
  <c r="HE36" i="18"/>
  <c r="HD36" i="18"/>
  <c r="HC36" i="18"/>
  <c r="HB36" i="18"/>
  <c r="HA36" i="18"/>
  <c r="GZ36" i="18"/>
  <c r="GY36" i="18"/>
  <c r="GX36" i="18"/>
  <c r="GW36" i="18"/>
  <c r="GV36" i="18"/>
  <c r="GU36" i="18"/>
  <c r="GT36" i="18"/>
  <c r="GS36" i="18"/>
  <c r="GR36" i="18"/>
  <c r="GQ36" i="18"/>
  <c r="GP36" i="18"/>
  <c r="GO36" i="18"/>
  <c r="GN36" i="18"/>
  <c r="GM36" i="18"/>
  <c r="GL36" i="18"/>
  <c r="GK36" i="18"/>
  <c r="GJ36" i="18"/>
  <c r="GI36" i="18"/>
  <c r="GH36" i="18"/>
  <c r="GG36" i="18"/>
  <c r="GF36" i="18"/>
  <c r="GE36" i="18"/>
  <c r="GD36" i="18"/>
  <c r="GC36" i="18"/>
  <c r="GB36" i="18"/>
  <c r="GA36" i="18"/>
  <c r="FZ36" i="18"/>
  <c r="FY36" i="18"/>
  <c r="FX36" i="18"/>
  <c r="FW36" i="18"/>
  <c r="FV36" i="18"/>
  <c r="FU36" i="18"/>
  <c r="FT36" i="18"/>
  <c r="FS36" i="18"/>
  <c r="FR36" i="18"/>
  <c r="FQ36" i="18"/>
  <c r="FP36" i="18"/>
  <c r="FO36" i="18"/>
  <c r="FN36" i="18"/>
  <c r="FM36" i="18"/>
  <c r="FL36" i="18"/>
  <c r="FK36" i="18"/>
  <c r="FJ36" i="18"/>
  <c r="FI36" i="18"/>
  <c r="FH36" i="18"/>
  <c r="FG36" i="18"/>
  <c r="FF36" i="18"/>
  <c r="FE36" i="18"/>
  <c r="FD36" i="18"/>
  <c r="FC36" i="18"/>
  <c r="FB36" i="18"/>
  <c r="FA36" i="18"/>
  <c r="EZ36" i="18"/>
  <c r="EY36" i="18"/>
  <c r="EX36" i="18"/>
  <c r="EW36" i="18"/>
  <c r="EV36" i="18"/>
  <c r="EU36" i="18"/>
  <c r="ET36" i="18"/>
  <c r="ES36" i="18"/>
  <c r="ER36" i="18"/>
  <c r="EQ36" i="18"/>
  <c r="EP36" i="18"/>
  <c r="EO36" i="18"/>
  <c r="EN36" i="18"/>
  <c r="EM36" i="18"/>
  <c r="EL36" i="18"/>
  <c r="EK36" i="18"/>
  <c r="EJ36" i="18"/>
  <c r="EI36" i="18"/>
  <c r="EH36" i="18"/>
  <c r="EG36" i="18"/>
  <c r="EF36" i="18"/>
  <c r="EE36" i="18"/>
  <c r="ED36" i="18"/>
  <c r="EC36" i="18"/>
  <c r="EB36" i="18"/>
  <c r="EA36" i="18"/>
  <c r="DZ36" i="18"/>
  <c r="DY36" i="18"/>
  <c r="DX36" i="18"/>
  <c r="DW36" i="18"/>
  <c r="DV36" i="18"/>
  <c r="DU36" i="18"/>
  <c r="DT36" i="18"/>
  <c r="DS36" i="18"/>
  <c r="DR36" i="18"/>
  <c r="DQ36" i="18"/>
  <c r="DP36" i="18"/>
  <c r="DO36" i="18"/>
  <c r="DN36" i="18"/>
  <c r="DM36" i="18"/>
  <c r="DL36" i="18"/>
  <c r="DK36" i="18"/>
  <c r="DJ36" i="18"/>
  <c r="DI36" i="18"/>
  <c r="DH36" i="18"/>
  <c r="DG36" i="18"/>
  <c r="DF36" i="18"/>
  <c r="DE36" i="18"/>
  <c r="DD36" i="18"/>
  <c r="DC36" i="18"/>
  <c r="DB36" i="18"/>
  <c r="DA36" i="18"/>
  <c r="CZ36" i="18"/>
  <c r="CY36" i="18"/>
  <c r="CX36" i="18"/>
  <c r="CW36" i="18"/>
  <c r="CV36" i="18"/>
  <c r="CU36" i="18"/>
  <c r="CT36" i="18"/>
  <c r="CS36" i="18"/>
  <c r="CR36" i="18"/>
  <c r="CQ36" i="18"/>
  <c r="CP36" i="18"/>
  <c r="CO36" i="18"/>
  <c r="CN36" i="18"/>
  <c r="CM36" i="18"/>
  <c r="CL36" i="18"/>
  <c r="CK36" i="18"/>
  <c r="CJ36" i="18"/>
  <c r="CI36" i="18"/>
  <c r="CH36" i="18"/>
  <c r="CG36" i="18"/>
  <c r="CF36" i="18"/>
  <c r="CE36" i="18"/>
  <c r="CD36" i="18"/>
  <c r="CC36" i="18"/>
  <c r="CB36" i="18"/>
  <c r="CA36" i="18"/>
  <c r="BZ36" i="18"/>
  <c r="BY36" i="18"/>
  <c r="BX36" i="18"/>
  <c r="BW36" i="18"/>
  <c r="BV36" i="18"/>
  <c r="BU36" i="18"/>
  <c r="BT36" i="18"/>
  <c r="BS36" i="18"/>
  <c r="BR36" i="18"/>
  <c r="BQ36" i="18"/>
  <c r="BP36" i="18"/>
  <c r="BO36" i="18"/>
  <c r="BN36" i="18"/>
  <c r="BM36" i="18"/>
  <c r="BL36" i="18"/>
  <c r="BK36" i="18"/>
  <c r="BJ36" i="18"/>
  <c r="BI36" i="18"/>
  <c r="BH36" i="18"/>
  <c r="BG36" i="18"/>
  <c r="BF36" i="18"/>
  <c r="BE36" i="18"/>
  <c r="BD36" i="18"/>
  <c r="BC36" i="18"/>
  <c r="BB36" i="18"/>
  <c r="BA36" i="18"/>
  <c r="AZ36" i="18"/>
  <c r="AY36" i="18"/>
  <c r="AX36" i="18"/>
  <c r="AW36" i="18"/>
  <c r="AV36" i="18"/>
  <c r="AU36" i="18"/>
  <c r="AT36" i="18"/>
  <c r="AS36" i="18"/>
  <c r="AR36" i="18"/>
  <c r="AQ36" i="18"/>
  <c r="AP36" i="18"/>
  <c r="AO36" i="18"/>
  <c r="AN36" i="18"/>
  <c r="AM36" i="18"/>
  <c r="AL36" i="18"/>
  <c r="AK36" i="18"/>
  <c r="AJ36" i="18"/>
  <c r="AI36" i="18"/>
  <c r="AH36" i="18"/>
  <c r="AG36" i="18"/>
  <c r="AF36" i="18"/>
  <c r="AE36" i="18"/>
  <c r="AD36" i="18"/>
  <c r="AC36" i="18"/>
  <c r="AB36" i="18"/>
  <c r="AA36" i="18"/>
  <c r="Z36" i="18"/>
  <c r="Y36" i="18"/>
  <c r="X36" i="18"/>
  <c r="W36" i="18"/>
  <c r="V36" i="18"/>
  <c r="U36" i="18"/>
  <c r="T36" i="18"/>
  <c r="S36" i="18"/>
  <c r="R36" i="18"/>
  <c r="Q36" i="18"/>
  <c r="P36" i="18"/>
  <c r="O36" i="18"/>
  <c r="N36" i="18"/>
  <c r="M36" i="18"/>
  <c r="L36" i="18"/>
  <c r="K36" i="18"/>
  <c r="J36" i="18"/>
  <c r="I36" i="18"/>
  <c r="H36" i="18"/>
  <c r="G36" i="18"/>
  <c r="F36" i="18"/>
  <c r="E36" i="18"/>
  <c r="NE35" i="18"/>
  <c r="ND35" i="18"/>
  <c r="NC35" i="18"/>
  <c r="NB35" i="18"/>
  <c r="NA35" i="18"/>
  <c r="MZ35" i="18"/>
  <c r="MY35" i="18"/>
  <c r="MX35" i="18"/>
  <c r="MW35" i="18"/>
  <c r="MV35" i="18"/>
  <c r="MU35" i="18"/>
  <c r="MT35" i="18"/>
  <c r="MS35" i="18"/>
  <c r="MR35" i="18"/>
  <c r="MQ35" i="18"/>
  <c r="MP35" i="18"/>
  <c r="MO35" i="18"/>
  <c r="MN35" i="18"/>
  <c r="MM35" i="18"/>
  <c r="ML35" i="18"/>
  <c r="MK35" i="18"/>
  <c r="MJ35" i="18"/>
  <c r="MI35" i="18"/>
  <c r="MH35" i="18"/>
  <c r="MG35" i="18"/>
  <c r="MF35" i="18"/>
  <c r="ME35" i="18"/>
  <c r="MD35" i="18"/>
  <c r="MC35" i="18"/>
  <c r="MB35" i="18"/>
  <c r="MA35" i="18"/>
  <c r="LZ35" i="18"/>
  <c r="LY35" i="18"/>
  <c r="LX35" i="18"/>
  <c r="LW35" i="18"/>
  <c r="LV35" i="18"/>
  <c r="LU35" i="18"/>
  <c r="LT35" i="18"/>
  <c r="LS35" i="18"/>
  <c r="LR35" i="18"/>
  <c r="LQ35" i="18"/>
  <c r="LP35" i="18"/>
  <c r="LO35" i="18"/>
  <c r="LN35" i="18"/>
  <c r="LM35" i="18"/>
  <c r="LL35" i="18"/>
  <c r="LK35" i="18"/>
  <c r="LJ35" i="18"/>
  <c r="LI35" i="18"/>
  <c r="LH35" i="18"/>
  <c r="LG35" i="18"/>
  <c r="LF35" i="18"/>
  <c r="LE35" i="18"/>
  <c r="LD35" i="18"/>
  <c r="LC35" i="18"/>
  <c r="LB35" i="18"/>
  <c r="LA35" i="18"/>
  <c r="KZ35" i="18"/>
  <c r="KY35" i="18"/>
  <c r="KX35" i="18"/>
  <c r="KW35" i="18"/>
  <c r="KV35" i="18"/>
  <c r="KU35" i="18"/>
  <c r="KT35" i="18"/>
  <c r="KS35" i="18"/>
  <c r="KR35" i="18"/>
  <c r="KQ35" i="18"/>
  <c r="KP35" i="18"/>
  <c r="KO35" i="18"/>
  <c r="KN35" i="18"/>
  <c r="KM35" i="18"/>
  <c r="KL35" i="18"/>
  <c r="KK35" i="18"/>
  <c r="KJ35" i="18"/>
  <c r="KI35" i="18"/>
  <c r="KH35" i="18"/>
  <c r="KG35" i="18"/>
  <c r="KF35" i="18"/>
  <c r="KE35" i="18"/>
  <c r="KD35" i="18"/>
  <c r="KC35" i="18"/>
  <c r="KB35" i="18"/>
  <c r="KA35" i="18"/>
  <c r="JZ35" i="18"/>
  <c r="JY35" i="18"/>
  <c r="JX35" i="18"/>
  <c r="JW35" i="18"/>
  <c r="JV35" i="18"/>
  <c r="JU35" i="18"/>
  <c r="JT35" i="18"/>
  <c r="JS35" i="18"/>
  <c r="JR35" i="18"/>
  <c r="JQ35" i="18"/>
  <c r="JP35" i="18"/>
  <c r="JO35" i="18"/>
  <c r="JN35" i="18"/>
  <c r="JM35" i="18"/>
  <c r="JL35" i="18"/>
  <c r="JK35" i="18"/>
  <c r="JJ35" i="18"/>
  <c r="JI35" i="18"/>
  <c r="JH35" i="18"/>
  <c r="JG35" i="18"/>
  <c r="JF35" i="18"/>
  <c r="JE35" i="18"/>
  <c r="JD35" i="18"/>
  <c r="JC35" i="18"/>
  <c r="JB35" i="18"/>
  <c r="JA35" i="18"/>
  <c r="IZ35" i="18"/>
  <c r="IY35" i="18"/>
  <c r="IX35" i="18"/>
  <c r="IW35" i="18"/>
  <c r="IV35" i="18"/>
  <c r="IU35" i="18"/>
  <c r="IT35" i="18"/>
  <c r="IS35" i="18"/>
  <c r="IR35" i="18"/>
  <c r="IQ35" i="18"/>
  <c r="IP35" i="18"/>
  <c r="IO35" i="18"/>
  <c r="IN35" i="18"/>
  <c r="IM35" i="18"/>
  <c r="IL35" i="18"/>
  <c r="IK35" i="18"/>
  <c r="IJ35" i="18"/>
  <c r="II35" i="18"/>
  <c r="IH35" i="18"/>
  <c r="IG35" i="18"/>
  <c r="IF35" i="18"/>
  <c r="IE35" i="18"/>
  <c r="ID35" i="18"/>
  <c r="IC35" i="18"/>
  <c r="IB35" i="18"/>
  <c r="IA35" i="18"/>
  <c r="HZ35" i="18"/>
  <c r="HY35" i="18"/>
  <c r="HX35" i="18"/>
  <c r="HW35" i="18"/>
  <c r="HV35" i="18"/>
  <c r="HU35" i="18"/>
  <c r="HT35" i="18"/>
  <c r="HS35" i="18"/>
  <c r="HR35" i="18"/>
  <c r="HQ35" i="18"/>
  <c r="HP35" i="18"/>
  <c r="HO35" i="18"/>
  <c r="HN35" i="18"/>
  <c r="HM35" i="18"/>
  <c r="HL35" i="18"/>
  <c r="HK35" i="18"/>
  <c r="HJ35" i="18"/>
  <c r="HI35" i="18"/>
  <c r="HH35" i="18"/>
  <c r="HG35" i="18"/>
  <c r="HF35" i="18"/>
  <c r="HE35" i="18"/>
  <c r="HD35" i="18"/>
  <c r="HC35" i="18"/>
  <c r="HB35" i="18"/>
  <c r="HA35" i="18"/>
  <c r="GZ35" i="18"/>
  <c r="GY35" i="18"/>
  <c r="GX35" i="18"/>
  <c r="GW35" i="18"/>
  <c r="GV35" i="18"/>
  <c r="GU35" i="18"/>
  <c r="GT35" i="18"/>
  <c r="GS35" i="18"/>
  <c r="GR35" i="18"/>
  <c r="GQ35" i="18"/>
  <c r="GP35" i="18"/>
  <c r="GO35" i="18"/>
  <c r="GN35" i="18"/>
  <c r="GM35" i="18"/>
  <c r="GL35" i="18"/>
  <c r="GK35" i="18"/>
  <c r="GJ35" i="18"/>
  <c r="GI35" i="18"/>
  <c r="GH35" i="18"/>
  <c r="GG35" i="18"/>
  <c r="GF35" i="18"/>
  <c r="GE35" i="18"/>
  <c r="GD35" i="18"/>
  <c r="GC35" i="18"/>
  <c r="GB35" i="18"/>
  <c r="GA35" i="18"/>
  <c r="FZ35" i="18"/>
  <c r="FY35" i="18"/>
  <c r="FX35" i="18"/>
  <c r="FW35" i="18"/>
  <c r="FV35" i="18"/>
  <c r="FU35" i="18"/>
  <c r="FT35" i="18"/>
  <c r="FS35" i="18"/>
  <c r="FR35" i="18"/>
  <c r="FQ35" i="18"/>
  <c r="FP35" i="18"/>
  <c r="FO35" i="18"/>
  <c r="FN35" i="18"/>
  <c r="FM35" i="18"/>
  <c r="FL35" i="18"/>
  <c r="FK35" i="18"/>
  <c r="FJ35" i="18"/>
  <c r="FI35" i="18"/>
  <c r="FH35" i="18"/>
  <c r="FG35" i="18"/>
  <c r="FF35" i="18"/>
  <c r="FE35" i="18"/>
  <c r="FD35" i="18"/>
  <c r="FC35" i="18"/>
  <c r="FB35" i="18"/>
  <c r="FA35" i="18"/>
  <c r="EZ35" i="18"/>
  <c r="EY35" i="18"/>
  <c r="EX35" i="18"/>
  <c r="EW35" i="18"/>
  <c r="EV35" i="18"/>
  <c r="EU35" i="18"/>
  <c r="ET35" i="18"/>
  <c r="ES35" i="18"/>
  <c r="ER35" i="18"/>
  <c r="EQ35" i="18"/>
  <c r="EP35" i="18"/>
  <c r="EO35" i="18"/>
  <c r="EN35" i="18"/>
  <c r="EM35" i="18"/>
  <c r="EL35" i="18"/>
  <c r="EK35" i="18"/>
  <c r="EJ35" i="18"/>
  <c r="EI35" i="18"/>
  <c r="EH35" i="18"/>
  <c r="EG35" i="18"/>
  <c r="EF35" i="18"/>
  <c r="EE35" i="18"/>
  <c r="ED35" i="18"/>
  <c r="EC35" i="18"/>
  <c r="EB35" i="18"/>
  <c r="EA35" i="18"/>
  <c r="DZ35" i="18"/>
  <c r="DY35" i="18"/>
  <c r="DX35" i="18"/>
  <c r="DW35" i="18"/>
  <c r="DV35" i="18"/>
  <c r="DU35" i="18"/>
  <c r="DT35" i="18"/>
  <c r="DS35" i="18"/>
  <c r="DR35" i="18"/>
  <c r="DQ35" i="18"/>
  <c r="DP35" i="18"/>
  <c r="DO35" i="18"/>
  <c r="DN35" i="18"/>
  <c r="DM35" i="18"/>
  <c r="DL35" i="18"/>
  <c r="DK35" i="18"/>
  <c r="DJ35" i="18"/>
  <c r="DI35" i="18"/>
  <c r="DH35" i="18"/>
  <c r="DG35" i="18"/>
  <c r="DF35" i="18"/>
  <c r="DE35" i="18"/>
  <c r="DD35" i="18"/>
  <c r="DC35" i="18"/>
  <c r="DB35" i="18"/>
  <c r="DA35" i="18"/>
  <c r="CZ35" i="18"/>
  <c r="CY35" i="18"/>
  <c r="CX35" i="18"/>
  <c r="CW35" i="18"/>
  <c r="CV35" i="18"/>
  <c r="CU35" i="18"/>
  <c r="CT35" i="18"/>
  <c r="CS35" i="18"/>
  <c r="CR35" i="18"/>
  <c r="CQ35" i="18"/>
  <c r="CP35" i="18"/>
  <c r="CO35" i="18"/>
  <c r="CN35" i="18"/>
  <c r="CM35" i="18"/>
  <c r="CL35" i="18"/>
  <c r="CK35" i="18"/>
  <c r="CJ35" i="18"/>
  <c r="CI35" i="18"/>
  <c r="CH35" i="18"/>
  <c r="CG35" i="18"/>
  <c r="CF35" i="18"/>
  <c r="CE35" i="18"/>
  <c r="CD35" i="18"/>
  <c r="CC35" i="18"/>
  <c r="CB35" i="18"/>
  <c r="CA35" i="18"/>
  <c r="BZ35" i="18"/>
  <c r="BY35" i="18"/>
  <c r="BX35" i="18"/>
  <c r="BW35" i="18"/>
  <c r="BV35" i="18"/>
  <c r="BU35" i="18"/>
  <c r="BT35" i="18"/>
  <c r="BS35" i="18"/>
  <c r="BR35" i="18"/>
  <c r="BQ35" i="18"/>
  <c r="BP35" i="18"/>
  <c r="BO35" i="18"/>
  <c r="BN35" i="18"/>
  <c r="BM35" i="18"/>
  <c r="BL35" i="18"/>
  <c r="BK35" i="18"/>
  <c r="BJ35" i="18"/>
  <c r="BI35" i="18"/>
  <c r="BH35" i="18"/>
  <c r="BG35" i="18"/>
  <c r="BF35" i="18"/>
  <c r="BE35" i="18"/>
  <c r="BD35" i="18"/>
  <c r="BC35" i="18"/>
  <c r="BB35" i="18"/>
  <c r="BA35" i="18"/>
  <c r="AZ35" i="18"/>
  <c r="AY35" i="18"/>
  <c r="AX35" i="18"/>
  <c r="AW35" i="18"/>
  <c r="AV35" i="18"/>
  <c r="AU35" i="18"/>
  <c r="AT35" i="18"/>
  <c r="AS35" i="18"/>
  <c r="AR35" i="18"/>
  <c r="AQ35" i="18"/>
  <c r="AP35" i="18"/>
  <c r="AO35" i="18"/>
  <c r="AN35" i="18"/>
  <c r="AM35" i="18"/>
  <c r="AL35" i="18"/>
  <c r="AK35" i="18"/>
  <c r="AJ35" i="18"/>
  <c r="AI35" i="18"/>
  <c r="AH35" i="18"/>
  <c r="AG35" i="18"/>
  <c r="AF35" i="18"/>
  <c r="AE35" i="18"/>
  <c r="AD35" i="18"/>
  <c r="AC35" i="18"/>
  <c r="AB35" i="18"/>
  <c r="AA35" i="18"/>
  <c r="Z35" i="18"/>
  <c r="Y35" i="18"/>
  <c r="X35" i="18"/>
  <c r="W35" i="18"/>
  <c r="V35" i="18"/>
  <c r="U35" i="18"/>
  <c r="T35" i="18"/>
  <c r="S35" i="18"/>
  <c r="R35" i="18"/>
  <c r="Q35" i="18"/>
  <c r="P35" i="18"/>
  <c r="O35" i="18"/>
  <c r="N35" i="18"/>
  <c r="M35" i="18"/>
  <c r="L35" i="18"/>
  <c r="K35" i="18"/>
  <c r="J35" i="18"/>
  <c r="I35" i="18"/>
  <c r="H35" i="18"/>
  <c r="G35" i="18"/>
  <c r="F35" i="18"/>
  <c r="E35" i="18"/>
  <c r="NE34" i="18"/>
  <c r="ND34" i="18"/>
  <c r="NC34" i="18"/>
  <c r="NB34" i="18"/>
  <c r="NA34" i="18"/>
  <c r="MZ34" i="18"/>
  <c r="MY34" i="18"/>
  <c r="MX34" i="18"/>
  <c r="MW34" i="18"/>
  <c r="MV34" i="18"/>
  <c r="MU34" i="18"/>
  <c r="MT34" i="18"/>
  <c r="MS34" i="18"/>
  <c r="MR34" i="18"/>
  <c r="MQ34" i="18"/>
  <c r="MP34" i="18"/>
  <c r="MO34" i="18"/>
  <c r="MN34" i="18"/>
  <c r="MM34" i="18"/>
  <c r="ML34" i="18"/>
  <c r="MK34" i="18"/>
  <c r="MJ34" i="18"/>
  <c r="MI34" i="18"/>
  <c r="MH34" i="18"/>
  <c r="MG34" i="18"/>
  <c r="MF34" i="18"/>
  <c r="ME34" i="18"/>
  <c r="MD34" i="18"/>
  <c r="MC34" i="18"/>
  <c r="MB34" i="18"/>
  <c r="MA34" i="18"/>
  <c r="LZ34" i="18"/>
  <c r="LY34" i="18"/>
  <c r="LX34" i="18"/>
  <c r="LW34" i="18"/>
  <c r="LV34" i="18"/>
  <c r="LU34" i="18"/>
  <c r="LT34" i="18"/>
  <c r="LS34" i="18"/>
  <c r="LR34" i="18"/>
  <c r="LQ34" i="18"/>
  <c r="LP34" i="18"/>
  <c r="LO34" i="18"/>
  <c r="LN34" i="18"/>
  <c r="LM34" i="18"/>
  <c r="LL34" i="18"/>
  <c r="LK34" i="18"/>
  <c r="LJ34" i="18"/>
  <c r="LI34" i="18"/>
  <c r="LH34" i="18"/>
  <c r="LG34" i="18"/>
  <c r="LF34" i="18"/>
  <c r="LE34" i="18"/>
  <c r="LD34" i="18"/>
  <c r="LC34" i="18"/>
  <c r="LB34" i="18"/>
  <c r="LA34" i="18"/>
  <c r="KZ34" i="18"/>
  <c r="KY34" i="18"/>
  <c r="KX34" i="18"/>
  <c r="KW34" i="18"/>
  <c r="KV34" i="18"/>
  <c r="KU34" i="18"/>
  <c r="KT34" i="18"/>
  <c r="KS34" i="18"/>
  <c r="KR34" i="18"/>
  <c r="KQ34" i="18"/>
  <c r="KP34" i="18"/>
  <c r="KO34" i="18"/>
  <c r="KN34" i="18"/>
  <c r="KM34" i="18"/>
  <c r="KL34" i="18"/>
  <c r="KK34" i="18"/>
  <c r="KJ34" i="18"/>
  <c r="KI34" i="18"/>
  <c r="KH34" i="18"/>
  <c r="KG34" i="18"/>
  <c r="KF34" i="18"/>
  <c r="KE34" i="18"/>
  <c r="KD34" i="18"/>
  <c r="KC34" i="18"/>
  <c r="KB34" i="18"/>
  <c r="KA34" i="18"/>
  <c r="JZ34" i="18"/>
  <c r="JY34" i="18"/>
  <c r="JX34" i="18"/>
  <c r="JW34" i="18"/>
  <c r="JV34" i="18"/>
  <c r="JU34" i="18"/>
  <c r="JT34" i="18"/>
  <c r="JS34" i="18"/>
  <c r="JR34" i="18"/>
  <c r="JQ34" i="18"/>
  <c r="JP34" i="18"/>
  <c r="JO34" i="18"/>
  <c r="JN34" i="18"/>
  <c r="JM34" i="18"/>
  <c r="JL34" i="18"/>
  <c r="JK34" i="18"/>
  <c r="JJ34" i="18"/>
  <c r="JI34" i="18"/>
  <c r="JH34" i="18"/>
  <c r="JG34" i="18"/>
  <c r="JF34" i="18"/>
  <c r="JE34" i="18"/>
  <c r="JD34" i="18"/>
  <c r="JC34" i="18"/>
  <c r="JB34" i="18"/>
  <c r="JA34" i="18"/>
  <c r="IZ34" i="18"/>
  <c r="IY34" i="18"/>
  <c r="IX34" i="18"/>
  <c r="IW34" i="18"/>
  <c r="IV34" i="18"/>
  <c r="IU34" i="18"/>
  <c r="IT34" i="18"/>
  <c r="IS34" i="18"/>
  <c r="IR34" i="18"/>
  <c r="IQ34" i="18"/>
  <c r="IP34" i="18"/>
  <c r="IO34" i="18"/>
  <c r="IN34" i="18"/>
  <c r="IM34" i="18"/>
  <c r="IL34" i="18"/>
  <c r="IK34" i="18"/>
  <c r="IJ34" i="18"/>
  <c r="II34" i="18"/>
  <c r="IH34" i="18"/>
  <c r="IG34" i="18"/>
  <c r="IF34" i="18"/>
  <c r="IE34" i="18"/>
  <c r="ID34" i="18"/>
  <c r="IC34" i="18"/>
  <c r="IB34" i="18"/>
  <c r="IA34" i="18"/>
  <c r="HZ34" i="18"/>
  <c r="HY34" i="18"/>
  <c r="HX34" i="18"/>
  <c r="HW34" i="18"/>
  <c r="HV34" i="18"/>
  <c r="HU34" i="18"/>
  <c r="HT34" i="18"/>
  <c r="HS34" i="18"/>
  <c r="HR34" i="18"/>
  <c r="HQ34" i="18"/>
  <c r="HP34" i="18"/>
  <c r="HO34" i="18"/>
  <c r="HN34" i="18"/>
  <c r="HM34" i="18"/>
  <c r="HL34" i="18"/>
  <c r="HK34" i="18"/>
  <c r="HJ34" i="18"/>
  <c r="HI34" i="18"/>
  <c r="HH34" i="18"/>
  <c r="HG34" i="18"/>
  <c r="HF34" i="18"/>
  <c r="HE34" i="18"/>
  <c r="HD34" i="18"/>
  <c r="HC34" i="18"/>
  <c r="HB34" i="18"/>
  <c r="HA34" i="18"/>
  <c r="GZ34" i="18"/>
  <c r="GY34" i="18"/>
  <c r="GX34" i="18"/>
  <c r="GW34" i="18"/>
  <c r="GV34" i="18"/>
  <c r="GU34" i="18"/>
  <c r="GT34" i="18"/>
  <c r="GS34" i="18"/>
  <c r="GR34" i="18"/>
  <c r="GQ34" i="18"/>
  <c r="GP34" i="18"/>
  <c r="GO34" i="18"/>
  <c r="GN34" i="18"/>
  <c r="GM34" i="18"/>
  <c r="GL34" i="18"/>
  <c r="GK34" i="18"/>
  <c r="GJ34" i="18"/>
  <c r="GI34" i="18"/>
  <c r="GH34" i="18"/>
  <c r="GG34" i="18"/>
  <c r="GF34" i="18"/>
  <c r="GE34" i="18"/>
  <c r="GD34" i="18"/>
  <c r="GC34" i="18"/>
  <c r="GB34" i="18"/>
  <c r="GA34" i="18"/>
  <c r="FZ34" i="18"/>
  <c r="FY34" i="18"/>
  <c r="FX34" i="18"/>
  <c r="FW34" i="18"/>
  <c r="FV34" i="18"/>
  <c r="FU34" i="18"/>
  <c r="FT34" i="18"/>
  <c r="FS34" i="18"/>
  <c r="FR34" i="18"/>
  <c r="FQ34" i="18"/>
  <c r="FP34" i="18"/>
  <c r="FO34" i="18"/>
  <c r="FN34" i="18"/>
  <c r="FM34" i="18"/>
  <c r="FL34" i="18"/>
  <c r="FK34" i="18"/>
  <c r="FJ34" i="18"/>
  <c r="FI34" i="18"/>
  <c r="FH34" i="18"/>
  <c r="FG34" i="18"/>
  <c r="FF34" i="18"/>
  <c r="FE34" i="18"/>
  <c r="FD34" i="18"/>
  <c r="FC34" i="18"/>
  <c r="FB34" i="18"/>
  <c r="FA34" i="18"/>
  <c r="EZ34" i="18"/>
  <c r="EY34" i="18"/>
  <c r="EX34" i="18"/>
  <c r="EW34" i="18"/>
  <c r="EV34" i="18"/>
  <c r="EU34" i="18"/>
  <c r="ET34" i="18"/>
  <c r="ES34" i="18"/>
  <c r="ER34" i="18"/>
  <c r="EQ34" i="18"/>
  <c r="EP34" i="18"/>
  <c r="EO34" i="18"/>
  <c r="EN34" i="18"/>
  <c r="EM34" i="18"/>
  <c r="EL34" i="18"/>
  <c r="EK34" i="18"/>
  <c r="EJ34" i="18"/>
  <c r="EI34" i="18"/>
  <c r="EH34" i="18"/>
  <c r="EG34" i="18"/>
  <c r="EF34" i="18"/>
  <c r="EE34" i="18"/>
  <c r="ED34" i="18"/>
  <c r="EC34" i="18"/>
  <c r="EB34" i="18"/>
  <c r="EA34" i="18"/>
  <c r="DZ34" i="18"/>
  <c r="DY34" i="18"/>
  <c r="DX34" i="18"/>
  <c r="DW34" i="18"/>
  <c r="DV34" i="18"/>
  <c r="DU34" i="18"/>
  <c r="DT34" i="18"/>
  <c r="DS34" i="18"/>
  <c r="DR34" i="18"/>
  <c r="DQ34" i="18"/>
  <c r="DP34" i="18"/>
  <c r="DO34" i="18"/>
  <c r="DN34" i="18"/>
  <c r="DM34" i="18"/>
  <c r="DL34" i="18"/>
  <c r="DK34" i="18"/>
  <c r="DJ34" i="18"/>
  <c r="DI34" i="18"/>
  <c r="DH34" i="18"/>
  <c r="DG34" i="18"/>
  <c r="DF34" i="18"/>
  <c r="DE34" i="18"/>
  <c r="DD34" i="18"/>
  <c r="DC34" i="18"/>
  <c r="DB34" i="18"/>
  <c r="DA34" i="18"/>
  <c r="CZ34" i="18"/>
  <c r="CY34" i="18"/>
  <c r="CX34" i="18"/>
  <c r="CW34" i="18"/>
  <c r="CV34" i="18"/>
  <c r="CU34" i="18"/>
  <c r="CT34" i="18"/>
  <c r="CS34" i="18"/>
  <c r="CR34" i="18"/>
  <c r="CQ34" i="18"/>
  <c r="CP34" i="18"/>
  <c r="CO34" i="18"/>
  <c r="CN34" i="18"/>
  <c r="CM34" i="18"/>
  <c r="CL34" i="18"/>
  <c r="CK34" i="18"/>
  <c r="CJ34" i="18"/>
  <c r="CI34" i="18"/>
  <c r="CH34" i="18"/>
  <c r="CG34" i="18"/>
  <c r="CF34" i="18"/>
  <c r="CE34" i="18"/>
  <c r="CD34" i="18"/>
  <c r="CC34" i="18"/>
  <c r="CB34" i="18"/>
  <c r="CA34" i="18"/>
  <c r="BZ34" i="18"/>
  <c r="BY34" i="18"/>
  <c r="BX34" i="18"/>
  <c r="BW34" i="18"/>
  <c r="BV34" i="18"/>
  <c r="BU34" i="18"/>
  <c r="BT34" i="18"/>
  <c r="BS34" i="18"/>
  <c r="BR34" i="18"/>
  <c r="BQ34" i="18"/>
  <c r="BP34" i="18"/>
  <c r="BO34" i="18"/>
  <c r="BN34" i="18"/>
  <c r="BM34" i="18"/>
  <c r="BL34" i="18"/>
  <c r="BK34" i="18"/>
  <c r="BJ34" i="18"/>
  <c r="BI34" i="18"/>
  <c r="BH34" i="18"/>
  <c r="BG34" i="18"/>
  <c r="BF34" i="18"/>
  <c r="BE34" i="18"/>
  <c r="BD34" i="18"/>
  <c r="BC34" i="18"/>
  <c r="BB34" i="18"/>
  <c r="BA34" i="18"/>
  <c r="AZ34" i="18"/>
  <c r="AY34" i="18"/>
  <c r="AX34" i="18"/>
  <c r="AW34" i="18"/>
  <c r="AV34" i="18"/>
  <c r="AU34" i="18"/>
  <c r="AT34" i="18"/>
  <c r="AS34" i="18"/>
  <c r="AR34" i="18"/>
  <c r="AQ34" i="18"/>
  <c r="AP34" i="18"/>
  <c r="AO34" i="18"/>
  <c r="AN34" i="18"/>
  <c r="AM34" i="18"/>
  <c r="AL34" i="18"/>
  <c r="AK34" i="18"/>
  <c r="AJ34" i="18"/>
  <c r="AI34" i="18"/>
  <c r="AH34" i="18"/>
  <c r="AG34" i="18"/>
  <c r="AF34" i="18"/>
  <c r="AE34" i="18"/>
  <c r="AD34" i="18"/>
  <c r="AC34" i="18"/>
  <c r="AB34" i="18"/>
  <c r="AA34" i="18"/>
  <c r="Z34" i="18"/>
  <c r="Y34" i="18"/>
  <c r="X34" i="18"/>
  <c r="W34" i="18"/>
  <c r="V34" i="18"/>
  <c r="U34" i="18"/>
  <c r="T34" i="18"/>
  <c r="S34" i="18"/>
  <c r="R34" i="18"/>
  <c r="Q34" i="18"/>
  <c r="P34" i="18"/>
  <c r="O34" i="18"/>
  <c r="N34" i="18"/>
  <c r="M34" i="18"/>
  <c r="L34" i="18"/>
  <c r="K34" i="18"/>
  <c r="J34" i="18"/>
  <c r="I34" i="18"/>
  <c r="H34" i="18"/>
  <c r="G34" i="18"/>
  <c r="F34" i="18"/>
  <c r="E34" i="18"/>
  <c r="NE33" i="18"/>
  <c r="ND33" i="18"/>
  <c r="NC33" i="18"/>
  <c r="NB33" i="18"/>
  <c r="NA33" i="18"/>
  <c r="MZ33" i="18"/>
  <c r="MY33" i="18"/>
  <c r="MX33" i="18"/>
  <c r="MW33" i="18"/>
  <c r="MV33" i="18"/>
  <c r="MU33" i="18"/>
  <c r="MT33" i="18"/>
  <c r="MS33" i="18"/>
  <c r="MR33" i="18"/>
  <c r="MQ33" i="18"/>
  <c r="MP33" i="18"/>
  <c r="MO33" i="18"/>
  <c r="MN33" i="18"/>
  <c r="MM33" i="18"/>
  <c r="ML33" i="18"/>
  <c r="MK33" i="18"/>
  <c r="MJ33" i="18"/>
  <c r="MI33" i="18"/>
  <c r="MH33" i="18"/>
  <c r="MG33" i="18"/>
  <c r="MF33" i="18"/>
  <c r="ME33" i="18"/>
  <c r="MD33" i="18"/>
  <c r="MC33" i="18"/>
  <c r="MB33" i="18"/>
  <c r="MA33" i="18"/>
  <c r="LZ33" i="18"/>
  <c r="LY33" i="18"/>
  <c r="LX33" i="18"/>
  <c r="LW33" i="18"/>
  <c r="LV33" i="18"/>
  <c r="LU33" i="18"/>
  <c r="LT33" i="18"/>
  <c r="LS33" i="18"/>
  <c r="LR33" i="18"/>
  <c r="LQ33" i="18"/>
  <c r="LP33" i="18"/>
  <c r="LO33" i="18"/>
  <c r="LN33" i="18"/>
  <c r="LM33" i="18"/>
  <c r="LL33" i="18"/>
  <c r="LK33" i="18"/>
  <c r="LJ33" i="18"/>
  <c r="LI33" i="18"/>
  <c r="LH33" i="18"/>
  <c r="LG33" i="18"/>
  <c r="LF33" i="18"/>
  <c r="LE33" i="18"/>
  <c r="LD33" i="18"/>
  <c r="LC33" i="18"/>
  <c r="LB33" i="18"/>
  <c r="LA33" i="18"/>
  <c r="KZ33" i="18"/>
  <c r="KY33" i="18"/>
  <c r="KX33" i="18"/>
  <c r="KW33" i="18"/>
  <c r="KV33" i="18"/>
  <c r="KU33" i="18"/>
  <c r="KT33" i="18"/>
  <c r="KS33" i="18"/>
  <c r="KR33" i="18"/>
  <c r="KQ33" i="18"/>
  <c r="KP33" i="18"/>
  <c r="KO33" i="18"/>
  <c r="KN33" i="18"/>
  <c r="KM33" i="18"/>
  <c r="KL33" i="18"/>
  <c r="KK33" i="18"/>
  <c r="KJ33" i="18"/>
  <c r="KI33" i="18"/>
  <c r="KH33" i="18"/>
  <c r="KG33" i="18"/>
  <c r="KF33" i="18"/>
  <c r="KE33" i="18"/>
  <c r="KD33" i="18"/>
  <c r="KC33" i="18"/>
  <c r="KB33" i="18"/>
  <c r="KA33" i="18"/>
  <c r="JZ33" i="18"/>
  <c r="JY33" i="18"/>
  <c r="JX33" i="18"/>
  <c r="JW33" i="18"/>
  <c r="JV33" i="18"/>
  <c r="JU33" i="18"/>
  <c r="JT33" i="18"/>
  <c r="JS33" i="18"/>
  <c r="JR33" i="18"/>
  <c r="JQ33" i="18"/>
  <c r="JP33" i="18"/>
  <c r="JO33" i="18"/>
  <c r="JN33" i="18"/>
  <c r="JM33" i="18"/>
  <c r="JL33" i="18"/>
  <c r="JK33" i="18"/>
  <c r="JJ33" i="18"/>
  <c r="JI33" i="18"/>
  <c r="JH33" i="18"/>
  <c r="JG33" i="18"/>
  <c r="JF33" i="18"/>
  <c r="JE33" i="18"/>
  <c r="JD33" i="18"/>
  <c r="JC33" i="18"/>
  <c r="JB33" i="18"/>
  <c r="JA33" i="18"/>
  <c r="IZ33" i="18"/>
  <c r="IY33" i="18"/>
  <c r="IX33" i="18"/>
  <c r="IW33" i="18"/>
  <c r="IV33" i="18"/>
  <c r="IU33" i="18"/>
  <c r="IT33" i="18"/>
  <c r="IS33" i="18"/>
  <c r="IR33" i="18"/>
  <c r="IQ33" i="18"/>
  <c r="IP33" i="18"/>
  <c r="IO33" i="18"/>
  <c r="IN33" i="18"/>
  <c r="IM33" i="18"/>
  <c r="IL33" i="18"/>
  <c r="IK33" i="18"/>
  <c r="IJ33" i="18"/>
  <c r="II33" i="18"/>
  <c r="IH33" i="18"/>
  <c r="IG33" i="18"/>
  <c r="IF33" i="18"/>
  <c r="IE33" i="18"/>
  <c r="ID33" i="18"/>
  <c r="IC33" i="18"/>
  <c r="IB33" i="18"/>
  <c r="IA33" i="18"/>
  <c r="HZ33" i="18"/>
  <c r="HY33" i="18"/>
  <c r="HX33" i="18"/>
  <c r="HW33" i="18"/>
  <c r="HV33" i="18"/>
  <c r="HU33" i="18"/>
  <c r="HT33" i="18"/>
  <c r="HS33" i="18"/>
  <c r="HR33" i="18"/>
  <c r="HQ33" i="18"/>
  <c r="HP33" i="18"/>
  <c r="HO33" i="18"/>
  <c r="HN33" i="18"/>
  <c r="HM33" i="18"/>
  <c r="HL33" i="18"/>
  <c r="HK33" i="18"/>
  <c r="HJ33" i="18"/>
  <c r="HI33" i="18"/>
  <c r="HH33" i="18"/>
  <c r="HG33" i="18"/>
  <c r="HF33" i="18"/>
  <c r="HE33" i="18"/>
  <c r="HD33" i="18"/>
  <c r="HC33" i="18"/>
  <c r="HB33" i="18"/>
  <c r="HA33" i="18"/>
  <c r="GZ33" i="18"/>
  <c r="GY33" i="18"/>
  <c r="GX33" i="18"/>
  <c r="GW33" i="18"/>
  <c r="GV33" i="18"/>
  <c r="GU33" i="18"/>
  <c r="GT33" i="18"/>
  <c r="GS33" i="18"/>
  <c r="GR33" i="18"/>
  <c r="GQ33" i="18"/>
  <c r="GP33" i="18"/>
  <c r="GO33" i="18"/>
  <c r="GN33" i="18"/>
  <c r="GM33" i="18"/>
  <c r="GL33" i="18"/>
  <c r="GK33" i="18"/>
  <c r="GJ33" i="18"/>
  <c r="GI33" i="18"/>
  <c r="GH33" i="18"/>
  <c r="GG33" i="18"/>
  <c r="GF33" i="18"/>
  <c r="GE33" i="18"/>
  <c r="GD33" i="18"/>
  <c r="GC33" i="18"/>
  <c r="GB33" i="18"/>
  <c r="GA33" i="18"/>
  <c r="FZ33" i="18"/>
  <c r="FY33" i="18"/>
  <c r="FX33" i="18"/>
  <c r="FW33" i="18"/>
  <c r="FV33" i="18"/>
  <c r="FU33" i="18"/>
  <c r="FT33" i="18"/>
  <c r="FS33" i="18"/>
  <c r="FR33" i="18"/>
  <c r="FQ33" i="18"/>
  <c r="FP33" i="18"/>
  <c r="FO33" i="18"/>
  <c r="FN33" i="18"/>
  <c r="FM33" i="18"/>
  <c r="FL33" i="18"/>
  <c r="FK33" i="18"/>
  <c r="FJ33" i="18"/>
  <c r="FI33" i="18"/>
  <c r="FH33" i="18"/>
  <c r="FG33" i="18"/>
  <c r="FF33" i="18"/>
  <c r="FE33" i="18"/>
  <c r="FD33" i="18"/>
  <c r="FC33" i="18"/>
  <c r="FB33" i="18"/>
  <c r="FA33" i="18"/>
  <c r="EZ33" i="18"/>
  <c r="EY33" i="18"/>
  <c r="EX33" i="18"/>
  <c r="EW33" i="18"/>
  <c r="EV33" i="18"/>
  <c r="EU33" i="18"/>
  <c r="ET33" i="18"/>
  <c r="ES33" i="18"/>
  <c r="ER33" i="18"/>
  <c r="EQ33" i="18"/>
  <c r="EP33" i="18"/>
  <c r="EO33" i="18"/>
  <c r="EN33" i="18"/>
  <c r="EM33" i="18"/>
  <c r="EL33" i="18"/>
  <c r="EK33" i="18"/>
  <c r="EJ33" i="18"/>
  <c r="EI33" i="18"/>
  <c r="EH33" i="18"/>
  <c r="EG33" i="18"/>
  <c r="EF33" i="18"/>
  <c r="EE33" i="18"/>
  <c r="ED33" i="18"/>
  <c r="EC33" i="18"/>
  <c r="EB33" i="18"/>
  <c r="EA33" i="18"/>
  <c r="DZ33" i="18"/>
  <c r="DY33" i="18"/>
  <c r="DX33" i="18"/>
  <c r="DW33" i="18"/>
  <c r="DV33" i="18"/>
  <c r="DU33" i="18"/>
  <c r="DT33" i="18"/>
  <c r="DS33" i="18"/>
  <c r="DR33" i="18"/>
  <c r="DQ33" i="18"/>
  <c r="DP33" i="18"/>
  <c r="DO33" i="18"/>
  <c r="DN33" i="18"/>
  <c r="DM33" i="18"/>
  <c r="DL33" i="18"/>
  <c r="DK33" i="18"/>
  <c r="DJ33" i="18"/>
  <c r="DI33" i="18"/>
  <c r="DH33" i="18"/>
  <c r="DG33" i="18"/>
  <c r="DF33" i="18"/>
  <c r="DE33" i="18"/>
  <c r="DD33" i="18"/>
  <c r="DC33" i="18"/>
  <c r="DB33" i="18"/>
  <c r="DA33" i="18"/>
  <c r="CZ33" i="18"/>
  <c r="CY33" i="18"/>
  <c r="CX33" i="18"/>
  <c r="CW33" i="18"/>
  <c r="CV33" i="18"/>
  <c r="CU33" i="18"/>
  <c r="CT33" i="18"/>
  <c r="CS33" i="18"/>
  <c r="CR33" i="18"/>
  <c r="CQ33" i="18"/>
  <c r="CP33" i="18"/>
  <c r="CO33" i="18"/>
  <c r="CN33" i="18"/>
  <c r="CM33" i="18"/>
  <c r="CL33" i="18"/>
  <c r="CK33" i="18"/>
  <c r="CJ33" i="18"/>
  <c r="CI33" i="18"/>
  <c r="CH33" i="18"/>
  <c r="CG33" i="18"/>
  <c r="CF33" i="18"/>
  <c r="CE33" i="18"/>
  <c r="CD33" i="18"/>
  <c r="CC33" i="18"/>
  <c r="CB33" i="18"/>
  <c r="CA33" i="18"/>
  <c r="BZ33" i="18"/>
  <c r="BY33" i="18"/>
  <c r="BX33" i="18"/>
  <c r="BW33" i="18"/>
  <c r="BV33" i="18"/>
  <c r="BU33" i="18"/>
  <c r="BT33" i="18"/>
  <c r="BS33" i="18"/>
  <c r="BR33" i="18"/>
  <c r="BQ33" i="18"/>
  <c r="BP33" i="18"/>
  <c r="BO33" i="18"/>
  <c r="BN33" i="18"/>
  <c r="BM33" i="18"/>
  <c r="BL33" i="18"/>
  <c r="BK33" i="18"/>
  <c r="BJ33" i="18"/>
  <c r="BI33" i="18"/>
  <c r="BH33" i="18"/>
  <c r="BG33" i="18"/>
  <c r="BF33" i="18"/>
  <c r="BE33" i="18"/>
  <c r="BD33" i="18"/>
  <c r="BC33" i="18"/>
  <c r="BB33" i="18"/>
  <c r="BA33" i="18"/>
  <c r="AZ33" i="18"/>
  <c r="AY33" i="18"/>
  <c r="AX33" i="18"/>
  <c r="AW33" i="18"/>
  <c r="AV33" i="18"/>
  <c r="AU33" i="18"/>
  <c r="AT33" i="18"/>
  <c r="AS33" i="18"/>
  <c r="AR33" i="18"/>
  <c r="AQ33" i="18"/>
  <c r="AP33" i="18"/>
  <c r="AO33" i="18"/>
  <c r="AN33" i="18"/>
  <c r="AM33" i="18"/>
  <c r="AL33" i="18"/>
  <c r="AK33" i="18"/>
  <c r="AJ33" i="18"/>
  <c r="AI33" i="18"/>
  <c r="AH33" i="18"/>
  <c r="AG33" i="18"/>
  <c r="AF33" i="18"/>
  <c r="AE33" i="18"/>
  <c r="AD33" i="18"/>
  <c r="AC33" i="18"/>
  <c r="AB33" i="18"/>
  <c r="AA33" i="18"/>
  <c r="Z33" i="18"/>
  <c r="Y33" i="18"/>
  <c r="X33" i="18"/>
  <c r="W33" i="18"/>
  <c r="V33" i="18"/>
  <c r="U33" i="18"/>
  <c r="T33" i="18"/>
  <c r="S33" i="18"/>
  <c r="R33" i="18"/>
  <c r="Q33" i="18"/>
  <c r="P33" i="18"/>
  <c r="O33" i="18"/>
  <c r="N33" i="18"/>
  <c r="M33" i="18"/>
  <c r="L33" i="18"/>
  <c r="K33" i="18"/>
  <c r="J33" i="18"/>
  <c r="I33" i="18"/>
  <c r="H33" i="18"/>
  <c r="G33" i="18"/>
  <c r="F33" i="18"/>
  <c r="E33" i="18"/>
  <c r="NE32" i="18"/>
  <c r="ND32" i="18"/>
  <c r="NC32" i="18"/>
  <c r="NB32" i="18"/>
  <c r="NA32" i="18"/>
  <c r="MZ32" i="18"/>
  <c r="MY32" i="18"/>
  <c r="MX32" i="18"/>
  <c r="MW32" i="18"/>
  <c r="MV32" i="18"/>
  <c r="MU32" i="18"/>
  <c r="MT32" i="18"/>
  <c r="MS32" i="18"/>
  <c r="MR32" i="18"/>
  <c r="MQ32" i="18"/>
  <c r="MP32" i="18"/>
  <c r="MO32" i="18"/>
  <c r="MN32" i="18"/>
  <c r="MM32" i="18"/>
  <c r="ML32" i="18"/>
  <c r="MK32" i="18"/>
  <c r="MJ32" i="18"/>
  <c r="MI32" i="18"/>
  <c r="MH32" i="18"/>
  <c r="MG32" i="18"/>
  <c r="MF32" i="18"/>
  <c r="ME32" i="18"/>
  <c r="MD32" i="18"/>
  <c r="MC32" i="18"/>
  <c r="MB32" i="18"/>
  <c r="MA32" i="18"/>
  <c r="LZ32" i="18"/>
  <c r="LY32" i="18"/>
  <c r="LX32" i="18"/>
  <c r="LW32" i="18"/>
  <c r="LV32" i="18"/>
  <c r="LU32" i="18"/>
  <c r="LT32" i="18"/>
  <c r="LS32" i="18"/>
  <c r="LR32" i="18"/>
  <c r="LQ32" i="18"/>
  <c r="LP32" i="18"/>
  <c r="LO32" i="18"/>
  <c r="LN32" i="18"/>
  <c r="LM32" i="18"/>
  <c r="LL32" i="18"/>
  <c r="LK32" i="18"/>
  <c r="LJ32" i="18"/>
  <c r="LI32" i="18"/>
  <c r="LH32" i="18"/>
  <c r="LG32" i="18"/>
  <c r="LF32" i="18"/>
  <c r="LE32" i="18"/>
  <c r="LD32" i="18"/>
  <c r="LC32" i="18"/>
  <c r="LB32" i="18"/>
  <c r="LA32" i="18"/>
  <c r="KZ32" i="18"/>
  <c r="KY32" i="18"/>
  <c r="KX32" i="18"/>
  <c r="KW32" i="18"/>
  <c r="KV32" i="18"/>
  <c r="KU32" i="18"/>
  <c r="KT32" i="18"/>
  <c r="KS32" i="18"/>
  <c r="KR32" i="18"/>
  <c r="KQ32" i="18"/>
  <c r="KP32" i="18"/>
  <c r="KO32" i="18"/>
  <c r="KN32" i="18"/>
  <c r="KM32" i="18"/>
  <c r="KL32" i="18"/>
  <c r="KK32" i="18"/>
  <c r="KJ32" i="18"/>
  <c r="KI32" i="18"/>
  <c r="KH32" i="18"/>
  <c r="KG32" i="18"/>
  <c r="KF32" i="18"/>
  <c r="KE32" i="18"/>
  <c r="KD32" i="18"/>
  <c r="KC32" i="18"/>
  <c r="KB32" i="18"/>
  <c r="KA32" i="18"/>
  <c r="JZ32" i="18"/>
  <c r="JY32" i="18"/>
  <c r="JX32" i="18"/>
  <c r="JW32" i="18"/>
  <c r="JV32" i="18"/>
  <c r="JU32" i="18"/>
  <c r="JT32" i="18"/>
  <c r="JS32" i="18"/>
  <c r="JR32" i="18"/>
  <c r="JQ32" i="18"/>
  <c r="JP32" i="18"/>
  <c r="JO32" i="18"/>
  <c r="JN32" i="18"/>
  <c r="JM32" i="18"/>
  <c r="JL32" i="18"/>
  <c r="JK32" i="18"/>
  <c r="JJ32" i="18"/>
  <c r="JI32" i="18"/>
  <c r="JH32" i="18"/>
  <c r="JG32" i="18"/>
  <c r="JF32" i="18"/>
  <c r="JE32" i="18"/>
  <c r="JD32" i="18"/>
  <c r="JC32" i="18"/>
  <c r="JB32" i="18"/>
  <c r="JA32" i="18"/>
  <c r="IZ32" i="18"/>
  <c r="IY32" i="18"/>
  <c r="IX32" i="18"/>
  <c r="IW32" i="18"/>
  <c r="IV32" i="18"/>
  <c r="IU32" i="18"/>
  <c r="IT32" i="18"/>
  <c r="IS32" i="18"/>
  <c r="IR32" i="18"/>
  <c r="IQ32" i="18"/>
  <c r="IP32" i="18"/>
  <c r="IO32" i="18"/>
  <c r="IN32" i="18"/>
  <c r="IM32" i="18"/>
  <c r="IL32" i="18"/>
  <c r="IK32" i="18"/>
  <c r="IJ32" i="18"/>
  <c r="II32" i="18"/>
  <c r="IH32" i="18"/>
  <c r="IG32" i="18"/>
  <c r="IF32" i="18"/>
  <c r="IE32" i="18"/>
  <c r="ID32" i="18"/>
  <c r="IC32" i="18"/>
  <c r="IB32" i="18"/>
  <c r="IA32" i="18"/>
  <c r="HZ32" i="18"/>
  <c r="HY32" i="18"/>
  <c r="HX32" i="18"/>
  <c r="HW32" i="18"/>
  <c r="HV32" i="18"/>
  <c r="HU32" i="18"/>
  <c r="HT32" i="18"/>
  <c r="HS32" i="18"/>
  <c r="HR32" i="18"/>
  <c r="HQ32" i="18"/>
  <c r="HP32" i="18"/>
  <c r="HO32" i="18"/>
  <c r="HN32" i="18"/>
  <c r="HM32" i="18"/>
  <c r="HL32" i="18"/>
  <c r="HK32" i="18"/>
  <c r="HJ32" i="18"/>
  <c r="HI32" i="18"/>
  <c r="HH32" i="18"/>
  <c r="HG32" i="18"/>
  <c r="HF32" i="18"/>
  <c r="HE32" i="18"/>
  <c r="HD32" i="18"/>
  <c r="HC32" i="18"/>
  <c r="HB32" i="18"/>
  <c r="HA32" i="18"/>
  <c r="GZ32" i="18"/>
  <c r="GY32" i="18"/>
  <c r="GX32" i="18"/>
  <c r="GW32" i="18"/>
  <c r="GV32" i="18"/>
  <c r="GU32" i="18"/>
  <c r="GT32" i="18"/>
  <c r="GS32" i="18"/>
  <c r="GR32" i="18"/>
  <c r="GQ32" i="18"/>
  <c r="GP32" i="18"/>
  <c r="GO32" i="18"/>
  <c r="GN32" i="18"/>
  <c r="GM32" i="18"/>
  <c r="GL32" i="18"/>
  <c r="GK32" i="18"/>
  <c r="GJ32" i="18"/>
  <c r="GI32" i="18"/>
  <c r="GH32" i="18"/>
  <c r="GG32" i="18"/>
  <c r="GF32" i="18"/>
  <c r="GE32" i="18"/>
  <c r="GD32" i="18"/>
  <c r="GC32" i="18"/>
  <c r="GB32" i="18"/>
  <c r="GA32" i="18"/>
  <c r="FZ32" i="18"/>
  <c r="FY32" i="18"/>
  <c r="FX32" i="18"/>
  <c r="FW32" i="18"/>
  <c r="FV32" i="18"/>
  <c r="FU32" i="18"/>
  <c r="FT32" i="18"/>
  <c r="FS32" i="18"/>
  <c r="FR32" i="18"/>
  <c r="FQ32" i="18"/>
  <c r="FP32" i="18"/>
  <c r="FO32" i="18"/>
  <c r="FN32" i="18"/>
  <c r="FM32" i="18"/>
  <c r="FL32" i="18"/>
  <c r="FK32" i="18"/>
  <c r="FJ32" i="18"/>
  <c r="FI32" i="18"/>
  <c r="FH32" i="18"/>
  <c r="FG32" i="18"/>
  <c r="FF32" i="18"/>
  <c r="FE32" i="18"/>
  <c r="FD32" i="18"/>
  <c r="FC32" i="18"/>
  <c r="FB32" i="18"/>
  <c r="FA32" i="18"/>
  <c r="EZ32" i="18"/>
  <c r="EY32" i="18"/>
  <c r="EX32" i="18"/>
  <c r="EW32" i="18"/>
  <c r="EV32" i="18"/>
  <c r="EU32" i="18"/>
  <c r="ET32" i="18"/>
  <c r="ES32" i="18"/>
  <c r="ER32" i="18"/>
  <c r="EQ32" i="18"/>
  <c r="EP32" i="18"/>
  <c r="EO32" i="18"/>
  <c r="EN32" i="18"/>
  <c r="EM32" i="18"/>
  <c r="EL32" i="18"/>
  <c r="EK32" i="18"/>
  <c r="EJ32" i="18"/>
  <c r="EI32" i="18"/>
  <c r="EH32" i="18"/>
  <c r="EG32" i="18"/>
  <c r="EF32" i="18"/>
  <c r="EE32" i="18"/>
  <c r="ED32" i="18"/>
  <c r="EC32" i="18"/>
  <c r="EB32" i="18"/>
  <c r="EA32" i="18"/>
  <c r="DZ32" i="18"/>
  <c r="DY32" i="18"/>
  <c r="DX32" i="18"/>
  <c r="DW32" i="18"/>
  <c r="DV32" i="18"/>
  <c r="DU32" i="18"/>
  <c r="DT32" i="18"/>
  <c r="DS32" i="18"/>
  <c r="DR32" i="18"/>
  <c r="DQ32" i="18"/>
  <c r="DP32" i="18"/>
  <c r="DO32" i="18"/>
  <c r="DN32" i="18"/>
  <c r="DM32" i="18"/>
  <c r="DL32" i="18"/>
  <c r="DK32" i="18"/>
  <c r="DJ32" i="18"/>
  <c r="DI32" i="18"/>
  <c r="DH32" i="18"/>
  <c r="DG32" i="18"/>
  <c r="DF32" i="18"/>
  <c r="DE32" i="18"/>
  <c r="DD32" i="18"/>
  <c r="DC32" i="18"/>
  <c r="DB32" i="18"/>
  <c r="DA32" i="18"/>
  <c r="CZ32" i="18"/>
  <c r="CY32" i="18"/>
  <c r="CX32" i="18"/>
  <c r="CW32" i="18"/>
  <c r="CV32" i="18"/>
  <c r="CU32" i="18"/>
  <c r="CT32" i="18"/>
  <c r="CS32" i="18"/>
  <c r="CR32" i="18"/>
  <c r="CQ32" i="18"/>
  <c r="CP32" i="18"/>
  <c r="CO32" i="18"/>
  <c r="CN32" i="18"/>
  <c r="CM32" i="18"/>
  <c r="CL32" i="18"/>
  <c r="CK32" i="18"/>
  <c r="CJ32" i="18"/>
  <c r="CI32" i="18"/>
  <c r="CH32" i="18"/>
  <c r="CG32" i="18"/>
  <c r="CF32" i="18"/>
  <c r="CE32" i="18"/>
  <c r="CD32" i="18"/>
  <c r="CC32" i="18"/>
  <c r="CB32" i="18"/>
  <c r="CA32" i="18"/>
  <c r="BZ32" i="18"/>
  <c r="BY32" i="18"/>
  <c r="BX32" i="18"/>
  <c r="BW32" i="18"/>
  <c r="BV32" i="18"/>
  <c r="BU32" i="18"/>
  <c r="BT32" i="18"/>
  <c r="BS32" i="18"/>
  <c r="BR32" i="18"/>
  <c r="BQ32" i="18"/>
  <c r="BP32" i="18"/>
  <c r="BO32" i="18"/>
  <c r="BN32" i="18"/>
  <c r="BM32" i="18"/>
  <c r="BL32" i="18"/>
  <c r="BK32" i="18"/>
  <c r="BJ32" i="18"/>
  <c r="BI32" i="18"/>
  <c r="BH32" i="18"/>
  <c r="BG32" i="18"/>
  <c r="BF32" i="18"/>
  <c r="BE32" i="18"/>
  <c r="BD32" i="18"/>
  <c r="BC32" i="18"/>
  <c r="BB32" i="18"/>
  <c r="BA32" i="18"/>
  <c r="AZ32" i="18"/>
  <c r="AY32" i="18"/>
  <c r="AX32" i="18"/>
  <c r="AW32" i="18"/>
  <c r="AV32" i="18"/>
  <c r="AU32" i="18"/>
  <c r="AT32" i="18"/>
  <c r="AS32" i="18"/>
  <c r="AR32" i="18"/>
  <c r="AQ32" i="18"/>
  <c r="AP32" i="18"/>
  <c r="AO32" i="18"/>
  <c r="AN32" i="18"/>
  <c r="AM32" i="18"/>
  <c r="AL32" i="18"/>
  <c r="AK32" i="18"/>
  <c r="AJ32" i="18"/>
  <c r="AI32" i="18"/>
  <c r="AH32" i="18"/>
  <c r="AG32" i="18"/>
  <c r="AF32" i="18"/>
  <c r="AE32" i="18"/>
  <c r="AD32" i="18"/>
  <c r="AC32" i="18"/>
  <c r="AB32" i="18"/>
  <c r="AA32" i="18"/>
  <c r="Z32" i="18"/>
  <c r="Y32" i="18"/>
  <c r="X32" i="18"/>
  <c r="W32" i="18"/>
  <c r="V32" i="18"/>
  <c r="U32" i="18"/>
  <c r="T32" i="18"/>
  <c r="S32" i="18"/>
  <c r="R32" i="18"/>
  <c r="Q32" i="18"/>
  <c r="P32" i="18"/>
  <c r="O32" i="18"/>
  <c r="N32" i="18"/>
  <c r="M32" i="18"/>
  <c r="L32" i="18"/>
  <c r="K32" i="18"/>
  <c r="J32" i="18"/>
  <c r="I32" i="18"/>
  <c r="H32" i="18"/>
  <c r="G32" i="18"/>
  <c r="F32" i="18"/>
  <c r="E32" i="18"/>
  <c r="NE29" i="18"/>
  <c r="ND29" i="18"/>
  <c r="NC29" i="18"/>
  <c r="NB29" i="18"/>
  <c r="NA29" i="18"/>
  <c r="MZ29" i="18"/>
  <c r="MY29" i="18"/>
  <c r="MX29" i="18"/>
  <c r="MW29" i="18"/>
  <c r="MV29" i="18"/>
  <c r="MU29" i="18"/>
  <c r="MT29" i="18"/>
  <c r="MS29" i="18"/>
  <c r="MR29" i="18"/>
  <c r="MQ29" i="18"/>
  <c r="MP29" i="18"/>
  <c r="MO29" i="18"/>
  <c r="MN29" i="18"/>
  <c r="MM29" i="18"/>
  <c r="ML29" i="18"/>
  <c r="MK29" i="18"/>
  <c r="MJ29" i="18"/>
  <c r="MI29" i="18"/>
  <c r="MH29" i="18"/>
  <c r="MG29" i="18"/>
  <c r="MF29" i="18"/>
  <c r="ME29" i="18"/>
  <c r="MD29" i="18"/>
  <c r="MC29" i="18"/>
  <c r="MB29" i="18"/>
  <c r="MA29" i="18"/>
  <c r="LZ29" i="18"/>
  <c r="LY29" i="18"/>
  <c r="LX29" i="18"/>
  <c r="LW29" i="18"/>
  <c r="LV29" i="18"/>
  <c r="LU29" i="18"/>
  <c r="LT29" i="18"/>
  <c r="LS29" i="18"/>
  <c r="LR29" i="18"/>
  <c r="LQ29" i="18"/>
  <c r="LP29" i="18"/>
  <c r="LO29" i="18"/>
  <c r="LN29" i="18"/>
  <c r="LM29" i="18"/>
  <c r="LL29" i="18"/>
  <c r="LK29" i="18"/>
  <c r="LJ29" i="18"/>
  <c r="LI29" i="18"/>
  <c r="LH29" i="18"/>
  <c r="LG29" i="18"/>
  <c r="LF29" i="18"/>
  <c r="LE29" i="18"/>
  <c r="LD29" i="18"/>
  <c r="LC29" i="18"/>
  <c r="LB29" i="18"/>
  <c r="LA29" i="18"/>
  <c r="KZ29" i="18"/>
  <c r="KY29" i="18"/>
  <c r="KX29" i="18"/>
  <c r="KW29" i="18"/>
  <c r="KV29" i="18"/>
  <c r="KU29" i="18"/>
  <c r="KT29" i="18"/>
  <c r="KS29" i="18"/>
  <c r="KR29" i="18"/>
  <c r="KQ29" i="18"/>
  <c r="KP29" i="18"/>
  <c r="KO29" i="18"/>
  <c r="KN29" i="18"/>
  <c r="KM29" i="18"/>
  <c r="KL29" i="18"/>
  <c r="KK29" i="18"/>
  <c r="KJ29" i="18"/>
  <c r="KI29" i="18"/>
  <c r="KH29" i="18"/>
  <c r="KG29" i="18"/>
  <c r="KF29" i="18"/>
  <c r="KE29" i="18"/>
  <c r="KD29" i="18"/>
  <c r="KC29" i="18"/>
  <c r="KB29" i="18"/>
  <c r="KA29" i="18"/>
  <c r="JZ29" i="18"/>
  <c r="JY29" i="18"/>
  <c r="JX29" i="18"/>
  <c r="JW29" i="18"/>
  <c r="JV29" i="18"/>
  <c r="JU29" i="18"/>
  <c r="JT29" i="18"/>
  <c r="JS29" i="18"/>
  <c r="JR29" i="18"/>
  <c r="JQ29" i="18"/>
  <c r="JP29" i="18"/>
  <c r="JO29" i="18"/>
  <c r="JN29" i="18"/>
  <c r="JM29" i="18"/>
  <c r="JL29" i="18"/>
  <c r="JK29" i="18"/>
  <c r="JJ29" i="18"/>
  <c r="JI29" i="18"/>
  <c r="JH29" i="18"/>
  <c r="JG29" i="18"/>
  <c r="JF29" i="18"/>
  <c r="JE29" i="18"/>
  <c r="JD29" i="18"/>
  <c r="JC29" i="18"/>
  <c r="JB29" i="18"/>
  <c r="JA29" i="18"/>
  <c r="IZ29" i="18"/>
  <c r="IY29" i="18"/>
  <c r="IX29" i="18"/>
  <c r="IW29" i="18"/>
  <c r="IV29" i="18"/>
  <c r="IU29" i="18"/>
  <c r="IT29" i="18"/>
  <c r="IS29" i="18"/>
  <c r="IR29" i="18"/>
  <c r="IQ29" i="18"/>
  <c r="IP29" i="18"/>
  <c r="IO29" i="18"/>
  <c r="IN29" i="18"/>
  <c r="IM29" i="18"/>
  <c r="IL29" i="18"/>
  <c r="IK29" i="18"/>
  <c r="IJ29" i="18"/>
  <c r="II29" i="18"/>
  <c r="IH29" i="18"/>
  <c r="IG29" i="18"/>
  <c r="IF29" i="18"/>
  <c r="IE29" i="18"/>
  <c r="ID29" i="18"/>
  <c r="IC29" i="18"/>
  <c r="IB29" i="18"/>
  <c r="IA29" i="18"/>
  <c r="HZ29" i="18"/>
  <c r="HY29" i="18"/>
  <c r="HX29" i="18"/>
  <c r="HW29" i="18"/>
  <c r="HV29" i="18"/>
  <c r="HU29" i="18"/>
  <c r="HT29" i="18"/>
  <c r="HS29" i="18"/>
  <c r="HR29" i="18"/>
  <c r="HQ29" i="18"/>
  <c r="HP29" i="18"/>
  <c r="HO29" i="18"/>
  <c r="HN29" i="18"/>
  <c r="HM29" i="18"/>
  <c r="HL29" i="18"/>
  <c r="HK29" i="18"/>
  <c r="HJ29" i="18"/>
  <c r="HI29" i="18"/>
  <c r="HH29" i="18"/>
  <c r="HG29" i="18"/>
  <c r="HF29" i="18"/>
  <c r="HE29" i="18"/>
  <c r="HD29" i="18"/>
  <c r="HC29" i="18"/>
  <c r="HB29" i="18"/>
  <c r="HA29" i="18"/>
  <c r="GZ29" i="18"/>
  <c r="GY29" i="18"/>
  <c r="GX29" i="18"/>
  <c r="GW29" i="18"/>
  <c r="GV29" i="18"/>
  <c r="GU29" i="18"/>
  <c r="GT29" i="18"/>
  <c r="GS29" i="18"/>
  <c r="GR29" i="18"/>
  <c r="GQ29" i="18"/>
  <c r="GP29" i="18"/>
  <c r="GO29" i="18"/>
  <c r="GN29" i="18"/>
  <c r="GM29" i="18"/>
  <c r="GL29" i="18"/>
  <c r="GK29" i="18"/>
  <c r="GJ29" i="18"/>
  <c r="GI29" i="18"/>
  <c r="GH29" i="18"/>
  <c r="GG29" i="18"/>
  <c r="GF29" i="18"/>
  <c r="GE29" i="18"/>
  <c r="GD29" i="18"/>
  <c r="GC29" i="18"/>
  <c r="GB29" i="18"/>
  <c r="GA29" i="18"/>
  <c r="FZ29" i="18"/>
  <c r="FY29" i="18"/>
  <c r="FX29" i="18"/>
  <c r="FW29" i="18"/>
  <c r="FV29" i="18"/>
  <c r="FU29" i="18"/>
  <c r="FT29" i="18"/>
  <c r="FS29" i="18"/>
  <c r="FR29" i="18"/>
  <c r="FQ29" i="18"/>
  <c r="FP29" i="18"/>
  <c r="FO29" i="18"/>
  <c r="FN29" i="18"/>
  <c r="FM29" i="18"/>
  <c r="FL29" i="18"/>
  <c r="FK29" i="18"/>
  <c r="FJ29" i="18"/>
  <c r="FI29" i="18"/>
  <c r="FH29" i="18"/>
  <c r="FG29" i="18"/>
  <c r="FF29" i="18"/>
  <c r="FE29" i="18"/>
  <c r="FD29" i="18"/>
  <c r="FC29" i="18"/>
  <c r="FB29" i="18"/>
  <c r="FA29" i="18"/>
  <c r="EZ29" i="18"/>
  <c r="EY29" i="18"/>
  <c r="EX29" i="18"/>
  <c r="EW29" i="18"/>
  <c r="EV29" i="18"/>
  <c r="EU29" i="18"/>
  <c r="ET29" i="18"/>
  <c r="ES29" i="18"/>
  <c r="ER29" i="18"/>
  <c r="EQ29" i="18"/>
  <c r="EP29" i="18"/>
  <c r="EO29" i="18"/>
  <c r="EN29" i="18"/>
  <c r="EM29" i="18"/>
  <c r="EL29" i="18"/>
  <c r="EK29" i="18"/>
  <c r="EJ29" i="18"/>
  <c r="EI29" i="18"/>
  <c r="EH29" i="18"/>
  <c r="EG29" i="18"/>
  <c r="EF29" i="18"/>
  <c r="EE29" i="18"/>
  <c r="ED29" i="18"/>
  <c r="EC29" i="18"/>
  <c r="EB29" i="18"/>
  <c r="EA29" i="18"/>
  <c r="DZ29" i="18"/>
  <c r="DY29" i="18"/>
  <c r="DX29" i="18"/>
  <c r="DW29" i="18"/>
  <c r="DV29" i="18"/>
  <c r="DU29" i="18"/>
  <c r="DT29" i="18"/>
  <c r="DS29" i="18"/>
  <c r="DR29" i="18"/>
  <c r="DQ29" i="18"/>
  <c r="DP29" i="18"/>
  <c r="DO29" i="18"/>
  <c r="DN29" i="18"/>
  <c r="DM29" i="18"/>
  <c r="DL29" i="18"/>
  <c r="DK29" i="18"/>
  <c r="DJ29" i="18"/>
  <c r="DI29" i="18"/>
  <c r="DH29" i="18"/>
  <c r="DG29" i="18"/>
  <c r="DF29" i="18"/>
  <c r="DE29" i="18"/>
  <c r="DD29" i="18"/>
  <c r="DC29" i="18"/>
  <c r="DB29" i="18"/>
  <c r="DA29" i="18"/>
  <c r="CZ29" i="18"/>
  <c r="CY29" i="18"/>
  <c r="CX29" i="18"/>
  <c r="CW29" i="18"/>
  <c r="CV29" i="18"/>
  <c r="CU29" i="18"/>
  <c r="CT29" i="18"/>
  <c r="CS29" i="18"/>
  <c r="CR29" i="18"/>
  <c r="CQ29" i="18"/>
  <c r="CP29" i="18"/>
  <c r="CO29" i="18"/>
  <c r="CN29" i="18"/>
  <c r="CM29" i="18"/>
  <c r="CL29" i="18"/>
  <c r="CK29" i="18"/>
  <c r="CJ29" i="18"/>
  <c r="CI29" i="18"/>
  <c r="CH29" i="18"/>
  <c r="CG29" i="18"/>
  <c r="CF29" i="18"/>
  <c r="CE29" i="18"/>
  <c r="CD29" i="18"/>
  <c r="CC29" i="18"/>
  <c r="CB29" i="18"/>
  <c r="CA29" i="18"/>
  <c r="BZ29" i="18"/>
  <c r="BY29" i="18"/>
  <c r="BX29" i="18"/>
  <c r="BW29" i="18"/>
  <c r="BV29" i="18"/>
  <c r="BU29" i="18"/>
  <c r="BT29" i="18"/>
  <c r="BS29" i="18"/>
  <c r="BR29" i="18"/>
  <c r="BQ29" i="18"/>
  <c r="BP29" i="18"/>
  <c r="BO29" i="18"/>
  <c r="BN29" i="18"/>
  <c r="BM29" i="18"/>
  <c r="BL29" i="18"/>
  <c r="BK29" i="18"/>
  <c r="BJ29" i="18"/>
  <c r="BI29" i="18"/>
  <c r="BH29" i="18"/>
  <c r="BG29" i="18"/>
  <c r="BF29" i="18"/>
  <c r="BE29" i="18"/>
  <c r="BD29" i="18"/>
  <c r="BC29" i="18"/>
  <c r="BB29" i="18"/>
  <c r="BA29" i="18"/>
  <c r="AZ29" i="18"/>
  <c r="AY29" i="18"/>
  <c r="AX29" i="18"/>
  <c r="AW29" i="18"/>
  <c r="AV29" i="18"/>
  <c r="AU29" i="18"/>
  <c r="AT29" i="18"/>
  <c r="AS29" i="18"/>
  <c r="AR29" i="18"/>
  <c r="AQ29" i="18"/>
  <c r="AP29" i="18"/>
  <c r="AO29" i="18"/>
  <c r="AN29" i="18"/>
  <c r="AM29" i="18"/>
  <c r="AL29" i="18"/>
  <c r="AK29" i="18"/>
  <c r="AJ29" i="18"/>
  <c r="AI29" i="18"/>
  <c r="AH29" i="18"/>
  <c r="AG29" i="18"/>
  <c r="AF29" i="18"/>
  <c r="AE29" i="18"/>
  <c r="AD29" i="18"/>
  <c r="AC29" i="18"/>
  <c r="AB29" i="18"/>
  <c r="AA29" i="18"/>
  <c r="Z29" i="18"/>
  <c r="Y29" i="18"/>
  <c r="X29" i="18"/>
  <c r="W29" i="18"/>
  <c r="V29" i="18"/>
  <c r="U29" i="18"/>
  <c r="T29" i="18"/>
  <c r="S29" i="18"/>
  <c r="R29" i="18"/>
  <c r="Q29" i="18"/>
  <c r="P29" i="18"/>
  <c r="O29" i="18"/>
  <c r="N29" i="18"/>
  <c r="M29" i="18"/>
  <c r="L29" i="18"/>
  <c r="K29" i="18"/>
  <c r="J29" i="18"/>
  <c r="I29" i="18"/>
  <c r="H29" i="18"/>
  <c r="G29" i="18"/>
  <c r="F29" i="18"/>
  <c r="E29" i="18"/>
  <c r="NE28" i="18"/>
  <c r="ND28" i="18"/>
  <c r="NC28" i="18"/>
  <c r="NB28" i="18"/>
  <c r="NA28" i="18"/>
  <c r="MZ28" i="18"/>
  <c r="MY28" i="18"/>
  <c r="MX28" i="18"/>
  <c r="MW28" i="18"/>
  <c r="MV28" i="18"/>
  <c r="MU28" i="18"/>
  <c r="MT28" i="18"/>
  <c r="MS28" i="18"/>
  <c r="MR28" i="18"/>
  <c r="MQ28" i="18"/>
  <c r="MP28" i="18"/>
  <c r="MO28" i="18"/>
  <c r="MN28" i="18"/>
  <c r="MM28" i="18"/>
  <c r="ML28" i="18"/>
  <c r="MK28" i="18"/>
  <c r="MJ28" i="18"/>
  <c r="MI28" i="18"/>
  <c r="MH28" i="18"/>
  <c r="MG28" i="18"/>
  <c r="MF28" i="18"/>
  <c r="ME28" i="18"/>
  <c r="MD28" i="18"/>
  <c r="MC28" i="18"/>
  <c r="MB28" i="18"/>
  <c r="MA28" i="18"/>
  <c r="LZ28" i="18"/>
  <c r="LY28" i="18"/>
  <c r="LX28" i="18"/>
  <c r="LW28" i="18"/>
  <c r="LV28" i="18"/>
  <c r="LU28" i="18"/>
  <c r="LT28" i="18"/>
  <c r="LS28" i="18"/>
  <c r="LR28" i="18"/>
  <c r="LQ28" i="18"/>
  <c r="LP28" i="18"/>
  <c r="LO28" i="18"/>
  <c r="LN28" i="18"/>
  <c r="LM28" i="18"/>
  <c r="LL28" i="18"/>
  <c r="LK28" i="18"/>
  <c r="LJ28" i="18"/>
  <c r="LI28" i="18"/>
  <c r="LH28" i="18"/>
  <c r="LG28" i="18"/>
  <c r="LF28" i="18"/>
  <c r="LE28" i="18"/>
  <c r="LD28" i="18"/>
  <c r="LC28" i="18"/>
  <c r="LB28" i="18"/>
  <c r="LA28" i="18"/>
  <c r="KZ28" i="18"/>
  <c r="KY28" i="18"/>
  <c r="KX28" i="18"/>
  <c r="KW28" i="18"/>
  <c r="KV28" i="18"/>
  <c r="KU28" i="18"/>
  <c r="KT28" i="18"/>
  <c r="KS28" i="18"/>
  <c r="KR28" i="18"/>
  <c r="KQ28" i="18"/>
  <c r="KP28" i="18"/>
  <c r="KO28" i="18"/>
  <c r="KN28" i="18"/>
  <c r="KM28" i="18"/>
  <c r="KL28" i="18"/>
  <c r="KK28" i="18"/>
  <c r="KJ28" i="18"/>
  <c r="KI28" i="18"/>
  <c r="KH28" i="18"/>
  <c r="KG28" i="18"/>
  <c r="KF28" i="18"/>
  <c r="KE28" i="18"/>
  <c r="KD28" i="18"/>
  <c r="KC28" i="18"/>
  <c r="KB28" i="18"/>
  <c r="KA28" i="18"/>
  <c r="JZ28" i="18"/>
  <c r="JY28" i="18"/>
  <c r="JX28" i="18"/>
  <c r="JW28" i="18"/>
  <c r="JV28" i="18"/>
  <c r="JU28" i="18"/>
  <c r="JT28" i="18"/>
  <c r="JS28" i="18"/>
  <c r="JR28" i="18"/>
  <c r="JQ28" i="18"/>
  <c r="JP28" i="18"/>
  <c r="JO28" i="18"/>
  <c r="JN28" i="18"/>
  <c r="JM28" i="18"/>
  <c r="JL28" i="18"/>
  <c r="JK28" i="18"/>
  <c r="JJ28" i="18"/>
  <c r="JI28" i="18"/>
  <c r="JH28" i="18"/>
  <c r="JG28" i="18"/>
  <c r="JF28" i="18"/>
  <c r="JE28" i="18"/>
  <c r="JD28" i="18"/>
  <c r="JC28" i="18"/>
  <c r="JB28" i="18"/>
  <c r="JA28" i="18"/>
  <c r="IZ28" i="18"/>
  <c r="IY28" i="18"/>
  <c r="IX28" i="18"/>
  <c r="IW28" i="18"/>
  <c r="IV28" i="18"/>
  <c r="IU28" i="18"/>
  <c r="IT28" i="18"/>
  <c r="IS28" i="18"/>
  <c r="IR28" i="18"/>
  <c r="IQ28" i="18"/>
  <c r="IP28" i="18"/>
  <c r="IO28" i="18"/>
  <c r="IN28" i="18"/>
  <c r="IM28" i="18"/>
  <c r="IL28" i="18"/>
  <c r="IK28" i="18"/>
  <c r="IJ28" i="18"/>
  <c r="II28" i="18"/>
  <c r="IH28" i="18"/>
  <c r="IG28" i="18"/>
  <c r="IF28" i="18"/>
  <c r="IE28" i="18"/>
  <c r="ID28" i="18"/>
  <c r="IC28" i="18"/>
  <c r="IB28" i="18"/>
  <c r="IA28" i="18"/>
  <c r="HZ28" i="18"/>
  <c r="HY28" i="18"/>
  <c r="HX28" i="18"/>
  <c r="HW28" i="18"/>
  <c r="HV28" i="18"/>
  <c r="HU28" i="18"/>
  <c r="HT28" i="18"/>
  <c r="HS28" i="18"/>
  <c r="HR28" i="18"/>
  <c r="HQ28" i="18"/>
  <c r="HP28" i="18"/>
  <c r="HO28" i="18"/>
  <c r="HN28" i="18"/>
  <c r="HM28" i="18"/>
  <c r="HL28" i="18"/>
  <c r="HK28" i="18"/>
  <c r="HJ28" i="18"/>
  <c r="HI28" i="18"/>
  <c r="HH28" i="18"/>
  <c r="HG28" i="18"/>
  <c r="HF28" i="18"/>
  <c r="HE28" i="18"/>
  <c r="HD28" i="18"/>
  <c r="HC28" i="18"/>
  <c r="HB28" i="18"/>
  <c r="HA28" i="18"/>
  <c r="GZ28" i="18"/>
  <c r="GY28" i="18"/>
  <c r="GX28" i="18"/>
  <c r="GW28" i="18"/>
  <c r="GV28" i="18"/>
  <c r="GU28" i="18"/>
  <c r="GT28" i="18"/>
  <c r="GS28" i="18"/>
  <c r="GR28" i="18"/>
  <c r="GQ28" i="18"/>
  <c r="GP28" i="18"/>
  <c r="GO28" i="18"/>
  <c r="GN28" i="18"/>
  <c r="GM28" i="18"/>
  <c r="GL28" i="18"/>
  <c r="GK28" i="18"/>
  <c r="GJ28" i="18"/>
  <c r="GI28" i="18"/>
  <c r="GH28" i="18"/>
  <c r="GG28" i="18"/>
  <c r="GF28" i="18"/>
  <c r="GE28" i="18"/>
  <c r="GD28" i="18"/>
  <c r="GC28" i="18"/>
  <c r="GB28" i="18"/>
  <c r="GA28" i="18"/>
  <c r="FZ28" i="18"/>
  <c r="FY28" i="18"/>
  <c r="FX28" i="18"/>
  <c r="FW28" i="18"/>
  <c r="FV28" i="18"/>
  <c r="FU28" i="18"/>
  <c r="FT28" i="18"/>
  <c r="FS28" i="18"/>
  <c r="FR28" i="18"/>
  <c r="FQ28" i="18"/>
  <c r="FP28" i="18"/>
  <c r="FO28" i="18"/>
  <c r="FN28" i="18"/>
  <c r="FM28" i="18"/>
  <c r="FL28" i="18"/>
  <c r="FK28" i="18"/>
  <c r="FJ28" i="18"/>
  <c r="FI28" i="18"/>
  <c r="FH28" i="18"/>
  <c r="FG28" i="18"/>
  <c r="FF28" i="18"/>
  <c r="FE28" i="18"/>
  <c r="FD28" i="18"/>
  <c r="FC28" i="18"/>
  <c r="FB28" i="18"/>
  <c r="FA28" i="18"/>
  <c r="EZ28" i="18"/>
  <c r="EY28" i="18"/>
  <c r="EX28" i="18"/>
  <c r="EW28" i="18"/>
  <c r="EV28" i="18"/>
  <c r="EU28" i="18"/>
  <c r="ET28" i="18"/>
  <c r="ES28" i="18"/>
  <c r="ER28" i="18"/>
  <c r="EQ28" i="18"/>
  <c r="EP28" i="18"/>
  <c r="EO28" i="18"/>
  <c r="EN28" i="18"/>
  <c r="EM28" i="18"/>
  <c r="EL28" i="18"/>
  <c r="EK28" i="18"/>
  <c r="EJ28" i="18"/>
  <c r="EI28" i="18"/>
  <c r="EH28" i="18"/>
  <c r="EG28" i="18"/>
  <c r="EF28" i="18"/>
  <c r="EE28" i="18"/>
  <c r="ED28" i="18"/>
  <c r="EC28" i="18"/>
  <c r="EB28" i="18"/>
  <c r="EA28" i="18"/>
  <c r="DZ28" i="18"/>
  <c r="DY28" i="18"/>
  <c r="DX28" i="18"/>
  <c r="DW28" i="18"/>
  <c r="DV28" i="18"/>
  <c r="DU28" i="18"/>
  <c r="DT28" i="18"/>
  <c r="DS28" i="18"/>
  <c r="DR28" i="18"/>
  <c r="DQ28" i="18"/>
  <c r="DP28" i="18"/>
  <c r="DO28" i="18"/>
  <c r="DN28" i="18"/>
  <c r="DM28" i="18"/>
  <c r="DL28" i="18"/>
  <c r="DK28" i="18"/>
  <c r="DJ28" i="18"/>
  <c r="DI28" i="18"/>
  <c r="DH28" i="18"/>
  <c r="DG28" i="18"/>
  <c r="DF28" i="18"/>
  <c r="DE28" i="18"/>
  <c r="DD28" i="18"/>
  <c r="DC28" i="18"/>
  <c r="DB28" i="18"/>
  <c r="DA28" i="18"/>
  <c r="CZ28" i="18"/>
  <c r="CY28" i="18"/>
  <c r="CX28" i="18"/>
  <c r="CW28" i="18"/>
  <c r="CV28" i="18"/>
  <c r="CU28" i="18"/>
  <c r="CT28" i="18"/>
  <c r="CS28" i="18"/>
  <c r="CR28" i="18"/>
  <c r="CQ28" i="18"/>
  <c r="CP28" i="18"/>
  <c r="CO28" i="18"/>
  <c r="CN28" i="18"/>
  <c r="CM28" i="18"/>
  <c r="CL28" i="18"/>
  <c r="CK28" i="18"/>
  <c r="CJ28" i="18"/>
  <c r="CI28" i="18"/>
  <c r="CH28" i="18"/>
  <c r="CG28" i="18"/>
  <c r="CF28" i="18"/>
  <c r="CE28" i="18"/>
  <c r="CD28" i="18"/>
  <c r="CC28" i="18"/>
  <c r="CB28" i="18"/>
  <c r="CA28" i="18"/>
  <c r="BZ28" i="18"/>
  <c r="BY28" i="18"/>
  <c r="BX28" i="18"/>
  <c r="BW28" i="18"/>
  <c r="BV28" i="18"/>
  <c r="BU28" i="18"/>
  <c r="BT28" i="18"/>
  <c r="BS28" i="18"/>
  <c r="BR28" i="18"/>
  <c r="BQ28" i="18"/>
  <c r="BP28" i="18"/>
  <c r="BO28" i="18"/>
  <c r="BN28" i="18"/>
  <c r="BM28" i="18"/>
  <c r="BL28" i="18"/>
  <c r="BK28" i="18"/>
  <c r="BJ28" i="18"/>
  <c r="BI28" i="18"/>
  <c r="BH28" i="18"/>
  <c r="BG28" i="18"/>
  <c r="BF28" i="18"/>
  <c r="BE28" i="18"/>
  <c r="BD28" i="18"/>
  <c r="BC28" i="18"/>
  <c r="BB28" i="18"/>
  <c r="BA28" i="18"/>
  <c r="AZ28" i="18"/>
  <c r="AY28" i="18"/>
  <c r="AX28" i="18"/>
  <c r="AW28" i="18"/>
  <c r="AV28" i="18"/>
  <c r="AU28" i="18"/>
  <c r="AT28" i="18"/>
  <c r="AS28" i="18"/>
  <c r="AR28" i="18"/>
  <c r="AQ28" i="18"/>
  <c r="AP28" i="18"/>
  <c r="AO28" i="18"/>
  <c r="AN28" i="18"/>
  <c r="AM28" i="18"/>
  <c r="AL28" i="18"/>
  <c r="AK28" i="18"/>
  <c r="AJ28" i="18"/>
  <c r="AI28" i="18"/>
  <c r="AH28" i="18"/>
  <c r="AG28" i="18"/>
  <c r="AF28" i="18"/>
  <c r="AE28" i="18"/>
  <c r="AD28" i="18"/>
  <c r="AC28" i="18"/>
  <c r="AB28" i="18"/>
  <c r="AA28" i="18"/>
  <c r="Z28" i="18"/>
  <c r="Y28" i="18"/>
  <c r="X28" i="18"/>
  <c r="W28" i="18"/>
  <c r="V28" i="18"/>
  <c r="U28" i="18"/>
  <c r="T28" i="18"/>
  <c r="S28" i="18"/>
  <c r="R28" i="18"/>
  <c r="Q28" i="18"/>
  <c r="P28" i="18"/>
  <c r="O28" i="18"/>
  <c r="N28" i="18"/>
  <c r="M28" i="18"/>
  <c r="L28" i="18"/>
  <c r="K28" i="18"/>
  <c r="J28" i="18"/>
  <c r="I28" i="18"/>
  <c r="H28" i="18"/>
  <c r="G28" i="18"/>
  <c r="F28" i="18"/>
  <c r="E28" i="18"/>
  <c r="NE27" i="18"/>
  <c r="ND27" i="18"/>
  <c r="NC27" i="18"/>
  <c r="NB27" i="18"/>
  <c r="NA27" i="18"/>
  <c r="MZ27" i="18"/>
  <c r="MY27" i="18"/>
  <c r="MX27" i="18"/>
  <c r="MW27" i="18"/>
  <c r="MV27" i="18"/>
  <c r="MU27" i="18"/>
  <c r="MT27" i="18"/>
  <c r="MS27" i="18"/>
  <c r="MR27" i="18"/>
  <c r="MQ27" i="18"/>
  <c r="MP27" i="18"/>
  <c r="MO27" i="18"/>
  <c r="MN27" i="18"/>
  <c r="MM27" i="18"/>
  <c r="ML27" i="18"/>
  <c r="MK27" i="18"/>
  <c r="MJ27" i="18"/>
  <c r="MI27" i="18"/>
  <c r="MH27" i="18"/>
  <c r="MG27" i="18"/>
  <c r="MF27" i="18"/>
  <c r="ME27" i="18"/>
  <c r="MD27" i="18"/>
  <c r="MC27" i="18"/>
  <c r="MB27" i="18"/>
  <c r="MA27" i="18"/>
  <c r="LZ27" i="18"/>
  <c r="LY27" i="18"/>
  <c r="LX27" i="18"/>
  <c r="LW27" i="18"/>
  <c r="LV27" i="18"/>
  <c r="LU27" i="18"/>
  <c r="LT27" i="18"/>
  <c r="LS27" i="18"/>
  <c r="LR27" i="18"/>
  <c r="LQ27" i="18"/>
  <c r="LP27" i="18"/>
  <c r="LO27" i="18"/>
  <c r="LN27" i="18"/>
  <c r="LM27" i="18"/>
  <c r="LL27" i="18"/>
  <c r="LK27" i="18"/>
  <c r="LJ27" i="18"/>
  <c r="LI27" i="18"/>
  <c r="LH27" i="18"/>
  <c r="LG27" i="18"/>
  <c r="LF27" i="18"/>
  <c r="LE27" i="18"/>
  <c r="LD27" i="18"/>
  <c r="LC27" i="18"/>
  <c r="LB27" i="18"/>
  <c r="LA27" i="18"/>
  <c r="KZ27" i="18"/>
  <c r="KY27" i="18"/>
  <c r="KX27" i="18"/>
  <c r="KW27" i="18"/>
  <c r="KV27" i="18"/>
  <c r="KU27" i="18"/>
  <c r="KT27" i="18"/>
  <c r="KS27" i="18"/>
  <c r="KR27" i="18"/>
  <c r="KQ27" i="18"/>
  <c r="KP27" i="18"/>
  <c r="KO27" i="18"/>
  <c r="KN27" i="18"/>
  <c r="KM27" i="18"/>
  <c r="KL27" i="18"/>
  <c r="KK27" i="18"/>
  <c r="KJ27" i="18"/>
  <c r="KI27" i="18"/>
  <c r="KH27" i="18"/>
  <c r="KG27" i="18"/>
  <c r="KF27" i="18"/>
  <c r="KE27" i="18"/>
  <c r="KD27" i="18"/>
  <c r="KC27" i="18"/>
  <c r="KB27" i="18"/>
  <c r="KA27" i="18"/>
  <c r="JZ27" i="18"/>
  <c r="JY27" i="18"/>
  <c r="JX27" i="18"/>
  <c r="JW27" i="18"/>
  <c r="JV27" i="18"/>
  <c r="JU27" i="18"/>
  <c r="JT27" i="18"/>
  <c r="JS27" i="18"/>
  <c r="JR27" i="18"/>
  <c r="JQ27" i="18"/>
  <c r="JP27" i="18"/>
  <c r="JO27" i="18"/>
  <c r="JN27" i="18"/>
  <c r="JM27" i="18"/>
  <c r="JL27" i="18"/>
  <c r="JK27" i="18"/>
  <c r="JJ27" i="18"/>
  <c r="JI27" i="18"/>
  <c r="JH27" i="18"/>
  <c r="JG27" i="18"/>
  <c r="JF27" i="18"/>
  <c r="JE27" i="18"/>
  <c r="JD27" i="18"/>
  <c r="JC27" i="18"/>
  <c r="JB27" i="18"/>
  <c r="JA27" i="18"/>
  <c r="IZ27" i="18"/>
  <c r="IY27" i="18"/>
  <c r="IX27" i="18"/>
  <c r="IW27" i="18"/>
  <c r="IV27" i="18"/>
  <c r="IU27" i="18"/>
  <c r="IT27" i="18"/>
  <c r="IS27" i="18"/>
  <c r="IR27" i="18"/>
  <c r="IQ27" i="18"/>
  <c r="IP27" i="18"/>
  <c r="IO27" i="18"/>
  <c r="IN27" i="18"/>
  <c r="IM27" i="18"/>
  <c r="IL27" i="18"/>
  <c r="IK27" i="18"/>
  <c r="IJ27" i="18"/>
  <c r="II27" i="18"/>
  <c r="IH27" i="18"/>
  <c r="IG27" i="18"/>
  <c r="IF27" i="18"/>
  <c r="IE27" i="18"/>
  <c r="ID27" i="18"/>
  <c r="IC27" i="18"/>
  <c r="IB27" i="18"/>
  <c r="IA27" i="18"/>
  <c r="HZ27" i="18"/>
  <c r="HY27" i="18"/>
  <c r="HX27" i="18"/>
  <c r="HW27" i="18"/>
  <c r="HV27" i="18"/>
  <c r="HU27" i="18"/>
  <c r="HT27" i="18"/>
  <c r="HS27" i="18"/>
  <c r="HR27" i="18"/>
  <c r="HQ27" i="18"/>
  <c r="HP27" i="18"/>
  <c r="HO27" i="18"/>
  <c r="HN27" i="18"/>
  <c r="HM27" i="18"/>
  <c r="HL27" i="18"/>
  <c r="HK27" i="18"/>
  <c r="HJ27" i="18"/>
  <c r="HI27" i="18"/>
  <c r="HH27" i="18"/>
  <c r="HG27" i="18"/>
  <c r="HF27" i="18"/>
  <c r="HE27" i="18"/>
  <c r="HD27" i="18"/>
  <c r="HC27" i="18"/>
  <c r="HB27" i="18"/>
  <c r="HA27" i="18"/>
  <c r="GZ27" i="18"/>
  <c r="GY27" i="18"/>
  <c r="GX27" i="18"/>
  <c r="GW27" i="18"/>
  <c r="GV27" i="18"/>
  <c r="GU27" i="18"/>
  <c r="GT27" i="18"/>
  <c r="GS27" i="18"/>
  <c r="GR27" i="18"/>
  <c r="GQ27" i="18"/>
  <c r="GP27" i="18"/>
  <c r="GO27" i="18"/>
  <c r="GN27" i="18"/>
  <c r="GM27" i="18"/>
  <c r="GL27" i="18"/>
  <c r="GK27" i="18"/>
  <c r="GJ27" i="18"/>
  <c r="GI27" i="18"/>
  <c r="GH27" i="18"/>
  <c r="GG27" i="18"/>
  <c r="GF27" i="18"/>
  <c r="GE27" i="18"/>
  <c r="GD27" i="18"/>
  <c r="GC27" i="18"/>
  <c r="GB27" i="18"/>
  <c r="GA27" i="18"/>
  <c r="FZ27" i="18"/>
  <c r="FY27" i="18"/>
  <c r="FX27" i="18"/>
  <c r="FW27" i="18"/>
  <c r="FV27" i="18"/>
  <c r="FU27" i="18"/>
  <c r="FT27" i="18"/>
  <c r="FS27" i="18"/>
  <c r="FR27" i="18"/>
  <c r="FQ27" i="18"/>
  <c r="FP27" i="18"/>
  <c r="FO27" i="18"/>
  <c r="FN27" i="18"/>
  <c r="FM27" i="18"/>
  <c r="FL27" i="18"/>
  <c r="FK27" i="18"/>
  <c r="FJ27" i="18"/>
  <c r="FI27" i="18"/>
  <c r="FH27" i="18"/>
  <c r="FG27" i="18"/>
  <c r="FF27" i="18"/>
  <c r="FE27" i="18"/>
  <c r="FD27" i="18"/>
  <c r="FC27" i="18"/>
  <c r="FB27" i="18"/>
  <c r="FA27" i="18"/>
  <c r="EZ27" i="18"/>
  <c r="EY27" i="18"/>
  <c r="EX27" i="18"/>
  <c r="EW27" i="18"/>
  <c r="EV27" i="18"/>
  <c r="EU27" i="18"/>
  <c r="ET27" i="18"/>
  <c r="ES27" i="18"/>
  <c r="ER27" i="18"/>
  <c r="EQ27" i="18"/>
  <c r="EP27" i="18"/>
  <c r="EO27" i="18"/>
  <c r="EN27" i="18"/>
  <c r="EM27" i="18"/>
  <c r="EL27" i="18"/>
  <c r="EK27" i="18"/>
  <c r="EJ27" i="18"/>
  <c r="EI27" i="18"/>
  <c r="EH27" i="18"/>
  <c r="EG27" i="18"/>
  <c r="EF27" i="18"/>
  <c r="EE27" i="18"/>
  <c r="ED27" i="18"/>
  <c r="EC27" i="18"/>
  <c r="EB27" i="18"/>
  <c r="EA27" i="18"/>
  <c r="DZ27" i="18"/>
  <c r="DY27" i="18"/>
  <c r="DX27" i="18"/>
  <c r="DW27" i="18"/>
  <c r="DV27" i="18"/>
  <c r="DU27" i="18"/>
  <c r="DR27" i="18"/>
  <c r="DQ27" i="18"/>
  <c r="DP27" i="18"/>
  <c r="DO27" i="18"/>
  <c r="DN27" i="18"/>
  <c r="CV27" i="18"/>
  <c r="CU27" i="18"/>
  <c r="CT27" i="18"/>
  <c r="CS27" i="18"/>
  <c r="CR27" i="18"/>
  <c r="CQ27" i="18"/>
  <c r="CP27" i="18"/>
  <c r="CO27" i="18"/>
  <c r="CN27" i="18"/>
  <c r="CM27" i="18"/>
  <c r="CL27" i="18"/>
  <c r="CK27" i="18"/>
  <c r="CJ27" i="18"/>
  <c r="CI27" i="18"/>
  <c r="CF27" i="18"/>
  <c r="CE27" i="18"/>
  <c r="CD27" i="18"/>
  <c r="CC27" i="18"/>
  <c r="CB27" i="18"/>
  <c r="CA27" i="18"/>
  <c r="BZ27" i="18"/>
  <c r="BY27" i="18"/>
  <c r="BX27" i="18"/>
  <c r="BW27" i="18"/>
  <c r="BV27" i="18"/>
  <c r="BU27" i="18"/>
  <c r="BT27" i="18"/>
  <c r="BS27" i="18"/>
  <c r="BR27" i="18"/>
  <c r="BQ27" i="18"/>
  <c r="BP27" i="18"/>
  <c r="BO27" i="18"/>
  <c r="BN27" i="18"/>
  <c r="BM27" i="18"/>
  <c r="BL27" i="18"/>
  <c r="BK27" i="18"/>
  <c r="BJ27" i="18"/>
  <c r="BI27" i="18"/>
  <c r="BH27" i="18"/>
  <c r="BG27" i="18"/>
  <c r="BF27" i="18"/>
  <c r="BE27" i="18"/>
  <c r="BD27" i="18"/>
  <c r="BC27" i="18"/>
  <c r="BB27" i="18"/>
  <c r="BA27" i="18"/>
  <c r="AZ27" i="18"/>
  <c r="AY27" i="18"/>
  <c r="AX27" i="18"/>
  <c r="AW27" i="18"/>
  <c r="AV27" i="18"/>
  <c r="AU27" i="18"/>
  <c r="AT27" i="18"/>
  <c r="AS27" i="18"/>
  <c r="AR27" i="18"/>
  <c r="AQ27" i="18"/>
  <c r="AP27" i="18"/>
  <c r="AO27" i="18"/>
  <c r="AN27" i="18"/>
  <c r="AM27" i="18"/>
  <c r="AL27" i="18"/>
  <c r="AK27" i="18"/>
  <c r="AJ27" i="18"/>
  <c r="AI27" i="18"/>
  <c r="AH27" i="18"/>
  <c r="AG27" i="18"/>
  <c r="AF27" i="18"/>
  <c r="AE27" i="18"/>
  <c r="AD27" i="18"/>
  <c r="AC27" i="18"/>
  <c r="AB27" i="18"/>
  <c r="AA27" i="18"/>
  <c r="Z27" i="18"/>
  <c r="Y27" i="18"/>
  <c r="X27" i="18"/>
  <c r="W27" i="18"/>
  <c r="V27" i="18"/>
  <c r="U27" i="18"/>
  <c r="T27" i="18"/>
  <c r="S27" i="18"/>
  <c r="R27" i="18"/>
  <c r="Q27" i="18"/>
  <c r="P27" i="18"/>
  <c r="O27" i="18"/>
  <c r="N27" i="18"/>
  <c r="M27" i="18"/>
  <c r="L27" i="18"/>
  <c r="K27" i="18"/>
  <c r="J27" i="18"/>
  <c r="I27" i="18"/>
  <c r="H27" i="18"/>
  <c r="G27" i="18"/>
  <c r="F27" i="18"/>
  <c r="E27" i="18"/>
  <c r="NE26" i="18"/>
  <c r="ND26" i="18"/>
  <c r="NC26" i="18"/>
  <c r="NB26" i="18"/>
  <c r="NA26" i="18"/>
  <c r="MZ26" i="18"/>
  <c r="MY26" i="18"/>
  <c r="MX26" i="18"/>
  <c r="MW26" i="18"/>
  <c r="MV26" i="18"/>
  <c r="MU26" i="18"/>
  <c r="MT26" i="18"/>
  <c r="MS26" i="18"/>
  <c r="MR26" i="18"/>
  <c r="MQ26" i="18"/>
  <c r="MP26" i="18"/>
  <c r="MO26" i="18"/>
  <c r="MN26" i="18"/>
  <c r="MM26" i="18"/>
  <c r="ML26" i="18"/>
  <c r="MK26" i="18"/>
  <c r="MJ26" i="18"/>
  <c r="MI26" i="18"/>
  <c r="MH26" i="18"/>
  <c r="MG26" i="18"/>
  <c r="MF26" i="18"/>
  <c r="ME26" i="18"/>
  <c r="MD26" i="18"/>
  <c r="MC26" i="18"/>
  <c r="MB26" i="18"/>
  <c r="MA26" i="18"/>
  <c r="LZ26" i="18"/>
  <c r="LY26" i="18"/>
  <c r="LX26" i="18"/>
  <c r="LW26" i="18"/>
  <c r="LV26" i="18"/>
  <c r="LU26" i="18"/>
  <c r="LT26" i="18"/>
  <c r="LS26" i="18"/>
  <c r="LR26" i="18"/>
  <c r="LQ26" i="18"/>
  <c r="LP26" i="18"/>
  <c r="LO26" i="18"/>
  <c r="LN26" i="18"/>
  <c r="LM26" i="18"/>
  <c r="LL26" i="18"/>
  <c r="LK26" i="18"/>
  <c r="LJ26" i="18"/>
  <c r="LI26" i="18"/>
  <c r="LH26" i="18"/>
  <c r="LG26" i="18"/>
  <c r="LF26" i="18"/>
  <c r="LE26" i="18"/>
  <c r="LD26" i="18"/>
  <c r="LC26" i="18"/>
  <c r="LB26" i="18"/>
  <c r="LA26" i="18"/>
  <c r="KZ26" i="18"/>
  <c r="KY26" i="18"/>
  <c r="KX26" i="18"/>
  <c r="KW26" i="18"/>
  <c r="KV26" i="18"/>
  <c r="KU26" i="18"/>
  <c r="KT26" i="18"/>
  <c r="KS26" i="18"/>
  <c r="KR26" i="18"/>
  <c r="KQ26" i="18"/>
  <c r="KP26" i="18"/>
  <c r="KO26" i="18"/>
  <c r="KN26" i="18"/>
  <c r="KM26" i="18"/>
  <c r="KL26" i="18"/>
  <c r="KK26" i="18"/>
  <c r="KJ26" i="18"/>
  <c r="KI26" i="18"/>
  <c r="KH26" i="18"/>
  <c r="KG26" i="18"/>
  <c r="KF26" i="18"/>
  <c r="KE26" i="18"/>
  <c r="KD26" i="18"/>
  <c r="KC26" i="18"/>
  <c r="KB26" i="18"/>
  <c r="KA26" i="18"/>
  <c r="JZ26" i="18"/>
  <c r="JY26" i="18"/>
  <c r="JX26" i="18"/>
  <c r="JW26" i="18"/>
  <c r="JV26" i="18"/>
  <c r="JU26" i="18"/>
  <c r="JT26" i="18"/>
  <c r="JS26" i="18"/>
  <c r="JR26" i="18"/>
  <c r="JQ26" i="18"/>
  <c r="JP26" i="18"/>
  <c r="JO26" i="18"/>
  <c r="JN26" i="18"/>
  <c r="JM26" i="18"/>
  <c r="JL26" i="18"/>
  <c r="JK26" i="18"/>
  <c r="JJ26" i="18"/>
  <c r="JI26" i="18"/>
  <c r="JH26" i="18"/>
  <c r="JG26" i="18"/>
  <c r="JF26" i="18"/>
  <c r="JE26" i="18"/>
  <c r="JD26" i="18"/>
  <c r="JC26" i="18"/>
  <c r="JB26" i="18"/>
  <c r="JA26" i="18"/>
  <c r="IZ26" i="18"/>
  <c r="IY26" i="18"/>
  <c r="IX26" i="18"/>
  <c r="IW26" i="18"/>
  <c r="IV26" i="18"/>
  <c r="IU26" i="18"/>
  <c r="IT26" i="18"/>
  <c r="IS26" i="18"/>
  <c r="IR26" i="18"/>
  <c r="IQ26" i="18"/>
  <c r="IP26" i="18"/>
  <c r="IO26" i="18"/>
  <c r="IN26" i="18"/>
  <c r="IM26" i="18"/>
  <c r="IL26" i="18"/>
  <c r="IK26" i="18"/>
  <c r="IJ26" i="18"/>
  <c r="II26" i="18"/>
  <c r="IH26" i="18"/>
  <c r="IG26" i="18"/>
  <c r="IF26" i="18"/>
  <c r="IE26" i="18"/>
  <c r="ID26" i="18"/>
  <c r="IC26" i="18"/>
  <c r="IB26" i="18"/>
  <c r="IA26" i="18"/>
  <c r="HZ26" i="18"/>
  <c r="HY26" i="18"/>
  <c r="HX26" i="18"/>
  <c r="HW26" i="18"/>
  <c r="HV26" i="18"/>
  <c r="HU26" i="18"/>
  <c r="HT26" i="18"/>
  <c r="HS26" i="18"/>
  <c r="HR26" i="18"/>
  <c r="HQ26" i="18"/>
  <c r="HP26" i="18"/>
  <c r="HO26" i="18"/>
  <c r="HN26" i="18"/>
  <c r="HM26" i="18"/>
  <c r="HL26" i="18"/>
  <c r="HK26" i="18"/>
  <c r="HJ26" i="18"/>
  <c r="HI26" i="18"/>
  <c r="HH26" i="18"/>
  <c r="HG26" i="18"/>
  <c r="HF26" i="18"/>
  <c r="HE26" i="18"/>
  <c r="HD26" i="18"/>
  <c r="HC26" i="18"/>
  <c r="HB26" i="18"/>
  <c r="HA26" i="18"/>
  <c r="GZ26" i="18"/>
  <c r="GY26" i="18"/>
  <c r="GX26" i="18"/>
  <c r="GW26" i="18"/>
  <c r="GV26" i="18"/>
  <c r="GU26" i="18"/>
  <c r="GT26" i="18"/>
  <c r="GS26" i="18"/>
  <c r="GR26" i="18"/>
  <c r="GQ26" i="18"/>
  <c r="GP26" i="18"/>
  <c r="GO26" i="18"/>
  <c r="GN26" i="18"/>
  <c r="GM26" i="18"/>
  <c r="GL26" i="18"/>
  <c r="GK26" i="18"/>
  <c r="GJ26" i="18"/>
  <c r="GI26" i="18"/>
  <c r="GH26" i="18"/>
  <c r="GG26" i="18"/>
  <c r="GF26" i="18"/>
  <c r="GE26" i="18"/>
  <c r="GD26" i="18"/>
  <c r="GC26" i="18"/>
  <c r="GB26" i="18"/>
  <c r="GA26" i="18"/>
  <c r="FZ26" i="18"/>
  <c r="FY26" i="18"/>
  <c r="FX26" i="18"/>
  <c r="FW26" i="18"/>
  <c r="FV26" i="18"/>
  <c r="FU26" i="18"/>
  <c r="FT26" i="18"/>
  <c r="FS26" i="18"/>
  <c r="FR26" i="18"/>
  <c r="FQ26" i="18"/>
  <c r="FP26" i="18"/>
  <c r="FO26" i="18"/>
  <c r="FN26" i="18"/>
  <c r="FM26" i="18"/>
  <c r="FL26" i="18"/>
  <c r="FK26" i="18"/>
  <c r="FJ26" i="18"/>
  <c r="FI26" i="18"/>
  <c r="FH26" i="18"/>
  <c r="FG26" i="18"/>
  <c r="FF26" i="18"/>
  <c r="FE26" i="18"/>
  <c r="FD26" i="18"/>
  <c r="FC26" i="18"/>
  <c r="FB26" i="18"/>
  <c r="FA26" i="18"/>
  <c r="EZ26" i="18"/>
  <c r="EY26" i="18"/>
  <c r="EX26" i="18"/>
  <c r="EW26" i="18"/>
  <c r="EV26" i="18"/>
  <c r="EU26" i="18"/>
  <c r="ET26" i="18"/>
  <c r="ES26" i="18"/>
  <c r="ER26" i="18"/>
  <c r="EQ26" i="18"/>
  <c r="EP26" i="18"/>
  <c r="EO26" i="18"/>
  <c r="EN26" i="18"/>
  <c r="EM26" i="18"/>
  <c r="EL26" i="18"/>
  <c r="EK26" i="18"/>
  <c r="EJ26" i="18"/>
  <c r="EI26" i="18"/>
  <c r="EH26" i="18"/>
  <c r="EG26" i="18"/>
  <c r="EF26" i="18"/>
  <c r="EE26" i="18"/>
  <c r="ED26" i="18"/>
  <c r="EC26" i="18"/>
  <c r="EB26" i="18"/>
  <c r="EA26" i="18"/>
  <c r="DZ26" i="18"/>
  <c r="DY26" i="18"/>
  <c r="DX26" i="18"/>
  <c r="DW26" i="18"/>
  <c r="DV26" i="18"/>
  <c r="DU26" i="18"/>
  <c r="DT26" i="18"/>
  <c r="DS26" i="18"/>
  <c r="DR26" i="18"/>
  <c r="DQ26" i="18"/>
  <c r="DP26" i="18"/>
  <c r="CV26" i="18"/>
  <c r="CU26" i="18"/>
  <c r="CT26" i="18"/>
  <c r="CR26" i="18"/>
  <c r="CQ26" i="18"/>
  <c r="CP26" i="18"/>
  <c r="CO26" i="18"/>
  <c r="CN26" i="18"/>
  <c r="CM26" i="18"/>
  <c r="CL26" i="18"/>
  <c r="CK26" i="18"/>
  <c r="CJ26" i="18"/>
  <c r="CI26" i="18"/>
  <c r="CH26" i="18"/>
  <c r="CG26" i="18"/>
  <c r="CF26" i="18"/>
  <c r="CE26" i="18"/>
  <c r="CD26" i="18"/>
  <c r="CC26" i="18"/>
  <c r="CB26" i="18"/>
  <c r="CA26" i="18"/>
  <c r="BZ26" i="18"/>
  <c r="BY26" i="18"/>
  <c r="BX26" i="18"/>
  <c r="BW26" i="18"/>
  <c r="BV26" i="18"/>
  <c r="BU26" i="18"/>
  <c r="BT26" i="18"/>
  <c r="BS26" i="18"/>
  <c r="BR26" i="18"/>
  <c r="BQ26" i="18"/>
  <c r="BP26" i="18"/>
  <c r="BO26" i="18"/>
  <c r="BN26" i="18"/>
  <c r="BM26" i="18"/>
  <c r="BL26" i="18"/>
  <c r="BK26" i="18"/>
  <c r="BJ26" i="18"/>
  <c r="BI26" i="18"/>
  <c r="BH26" i="18"/>
  <c r="BG26" i="18"/>
  <c r="BF26" i="18"/>
  <c r="BE26" i="18"/>
  <c r="BD26" i="18"/>
  <c r="BC26" i="18"/>
  <c r="BB26" i="18"/>
  <c r="BA26" i="18"/>
  <c r="AZ26" i="18"/>
  <c r="AY26" i="18"/>
  <c r="AX26" i="18"/>
  <c r="AW26" i="18"/>
  <c r="AV26" i="18"/>
  <c r="AU26" i="18"/>
  <c r="AT26" i="18"/>
  <c r="AS26" i="18"/>
  <c r="AR26" i="18"/>
  <c r="AQ26" i="18"/>
  <c r="AP26" i="18"/>
  <c r="AO26" i="18"/>
  <c r="AN26" i="18"/>
  <c r="AM26" i="18"/>
  <c r="AL26" i="18"/>
  <c r="AK26" i="18"/>
  <c r="AJ26" i="18"/>
  <c r="AI26" i="18"/>
  <c r="AH26" i="18"/>
  <c r="AG26" i="18"/>
  <c r="AF26" i="18"/>
  <c r="AE26" i="18"/>
  <c r="AD26" i="18"/>
  <c r="AC26" i="18"/>
  <c r="AB26" i="18"/>
  <c r="AA26" i="18"/>
  <c r="Z26" i="18"/>
  <c r="Y26" i="18"/>
  <c r="X26" i="18"/>
  <c r="W26" i="18"/>
  <c r="V26" i="18"/>
  <c r="U26" i="18"/>
  <c r="T26" i="18"/>
  <c r="S26" i="18"/>
  <c r="R26" i="18"/>
  <c r="Q26" i="18"/>
  <c r="P26" i="18"/>
  <c r="O26" i="18"/>
  <c r="N26" i="18"/>
  <c r="M26" i="18"/>
  <c r="L26" i="18"/>
  <c r="K26" i="18"/>
  <c r="J26" i="18"/>
  <c r="I26" i="18"/>
  <c r="H26" i="18"/>
  <c r="G26" i="18"/>
  <c r="F26" i="18"/>
  <c r="E26" i="18"/>
  <c r="NE25" i="18"/>
  <c r="ND25" i="18"/>
  <c r="NC25" i="18"/>
  <c r="NB25" i="18"/>
  <c r="NA25" i="18"/>
  <c r="MZ25" i="18"/>
  <c r="MY25" i="18"/>
  <c r="MX25" i="18"/>
  <c r="MW25" i="18"/>
  <c r="MV25" i="18"/>
  <c r="MU25" i="18"/>
  <c r="MT25" i="18"/>
  <c r="MS25" i="18"/>
  <c r="MR25" i="18"/>
  <c r="MQ25" i="18"/>
  <c r="MP25" i="18"/>
  <c r="MO25" i="18"/>
  <c r="MN25" i="18"/>
  <c r="MM25" i="18"/>
  <c r="ML25" i="18"/>
  <c r="MK25" i="18"/>
  <c r="MJ25" i="18"/>
  <c r="MI25" i="18"/>
  <c r="MH25" i="18"/>
  <c r="MG25" i="18"/>
  <c r="MF25" i="18"/>
  <c r="ME25" i="18"/>
  <c r="MD25" i="18"/>
  <c r="MC25" i="18"/>
  <c r="MB25" i="18"/>
  <c r="MA25" i="18"/>
  <c r="LZ25" i="18"/>
  <c r="LY25" i="18"/>
  <c r="LX25" i="18"/>
  <c r="LW25" i="18"/>
  <c r="LV25" i="18"/>
  <c r="LU25" i="18"/>
  <c r="LT25" i="18"/>
  <c r="LS25" i="18"/>
  <c r="LR25" i="18"/>
  <c r="LQ25" i="18"/>
  <c r="LP25" i="18"/>
  <c r="LO25" i="18"/>
  <c r="LN25" i="18"/>
  <c r="LM25" i="18"/>
  <c r="LL25" i="18"/>
  <c r="LK25" i="18"/>
  <c r="LJ25" i="18"/>
  <c r="LI25" i="18"/>
  <c r="LH25" i="18"/>
  <c r="LG25" i="18"/>
  <c r="LF25" i="18"/>
  <c r="LE25" i="18"/>
  <c r="LD25" i="18"/>
  <c r="LC25" i="18"/>
  <c r="LB25" i="18"/>
  <c r="LA25" i="18"/>
  <c r="KZ25" i="18"/>
  <c r="KY25" i="18"/>
  <c r="KX25" i="18"/>
  <c r="KW25" i="18"/>
  <c r="KV25" i="18"/>
  <c r="KU25" i="18"/>
  <c r="KT25" i="18"/>
  <c r="KS25" i="18"/>
  <c r="KR25" i="18"/>
  <c r="KQ25" i="18"/>
  <c r="KP25" i="18"/>
  <c r="KO25" i="18"/>
  <c r="KN25" i="18"/>
  <c r="KM25" i="18"/>
  <c r="KL25" i="18"/>
  <c r="KK25" i="18"/>
  <c r="KJ25" i="18"/>
  <c r="KI25" i="18"/>
  <c r="KH25" i="18"/>
  <c r="KG25" i="18"/>
  <c r="KF25" i="18"/>
  <c r="KE25" i="18"/>
  <c r="KD25" i="18"/>
  <c r="KC25" i="18"/>
  <c r="KB25" i="18"/>
  <c r="KA25" i="18"/>
  <c r="JZ25" i="18"/>
  <c r="JY25" i="18"/>
  <c r="JX25" i="18"/>
  <c r="JW25" i="18"/>
  <c r="JV25" i="18"/>
  <c r="JU25" i="18"/>
  <c r="JT25" i="18"/>
  <c r="JS25" i="18"/>
  <c r="JR25" i="18"/>
  <c r="JQ25" i="18"/>
  <c r="JP25" i="18"/>
  <c r="JO25" i="18"/>
  <c r="JN25" i="18"/>
  <c r="JM25" i="18"/>
  <c r="JL25" i="18"/>
  <c r="JK25" i="18"/>
  <c r="JJ25" i="18"/>
  <c r="JI25" i="18"/>
  <c r="JH25" i="18"/>
  <c r="JG25" i="18"/>
  <c r="JF25" i="18"/>
  <c r="JE25" i="18"/>
  <c r="JD25" i="18"/>
  <c r="JC25" i="18"/>
  <c r="JB25" i="18"/>
  <c r="JA25" i="18"/>
  <c r="IZ25" i="18"/>
  <c r="IY25" i="18"/>
  <c r="IX25" i="18"/>
  <c r="IW25" i="18"/>
  <c r="IV25" i="18"/>
  <c r="IU25" i="18"/>
  <c r="IT25" i="18"/>
  <c r="IS25" i="18"/>
  <c r="IR25" i="18"/>
  <c r="IQ25" i="18"/>
  <c r="IP25" i="18"/>
  <c r="IO25" i="18"/>
  <c r="IN25" i="18"/>
  <c r="IM25" i="18"/>
  <c r="IL25" i="18"/>
  <c r="IK25" i="18"/>
  <c r="IJ25" i="18"/>
  <c r="II25" i="18"/>
  <c r="IH25" i="18"/>
  <c r="IG25" i="18"/>
  <c r="IF25" i="18"/>
  <c r="IE25" i="18"/>
  <c r="ID25" i="18"/>
  <c r="IC25" i="18"/>
  <c r="IB25" i="18"/>
  <c r="IA25" i="18"/>
  <c r="HZ25" i="18"/>
  <c r="HY25" i="18"/>
  <c r="HX25" i="18"/>
  <c r="HW25" i="18"/>
  <c r="HV25" i="18"/>
  <c r="HU25" i="18"/>
  <c r="HT25" i="18"/>
  <c r="HS25" i="18"/>
  <c r="HR25" i="18"/>
  <c r="HQ25" i="18"/>
  <c r="HP25" i="18"/>
  <c r="HO25" i="18"/>
  <c r="HN25" i="18"/>
  <c r="HM25" i="18"/>
  <c r="HL25" i="18"/>
  <c r="HK25" i="18"/>
  <c r="HJ25" i="18"/>
  <c r="HI25" i="18"/>
  <c r="HH25" i="18"/>
  <c r="HG25" i="18"/>
  <c r="HF25" i="18"/>
  <c r="HE25" i="18"/>
  <c r="HD25" i="18"/>
  <c r="HC25" i="18"/>
  <c r="HB25" i="18"/>
  <c r="HA25" i="18"/>
  <c r="GZ25" i="18"/>
  <c r="GY25" i="18"/>
  <c r="GX25" i="18"/>
  <c r="GW25" i="18"/>
  <c r="GV25" i="18"/>
  <c r="GU25" i="18"/>
  <c r="GT25" i="18"/>
  <c r="GS25" i="18"/>
  <c r="GR25" i="18"/>
  <c r="GQ25" i="18"/>
  <c r="GP25" i="18"/>
  <c r="GO25" i="18"/>
  <c r="GN25" i="18"/>
  <c r="GM25" i="18"/>
  <c r="GL25" i="18"/>
  <c r="GK25" i="18"/>
  <c r="GJ25" i="18"/>
  <c r="GI25" i="18"/>
  <c r="GH25" i="18"/>
  <c r="GG25" i="18"/>
  <c r="GF25" i="18"/>
  <c r="GE25" i="18"/>
  <c r="GD25" i="18"/>
  <c r="GC25" i="18"/>
  <c r="GB25" i="18"/>
  <c r="GA25" i="18"/>
  <c r="FZ25" i="18"/>
  <c r="FY25" i="18"/>
  <c r="FX25" i="18"/>
  <c r="FW25" i="18"/>
  <c r="FV25" i="18"/>
  <c r="FU25" i="18"/>
  <c r="FT25" i="18"/>
  <c r="FS25" i="18"/>
  <c r="FR25" i="18"/>
  <c r="FQ25" i="18"/>
  <c r="FP25" i="18"/>
  <c r="FO25" i="18"/>
  <c r="FN25" i="18"/>
  <c r="FM25" i="18"/>
  <c r="FL25" i="18"/>
  <c r="FK25" i="18"/>
  <c r="FJ25" i="18"/>
  <c r="FI25" i="18"/>
  <c r="FH25" i="18"/>
  <c r="FG25" i="18"/>
  <c r="FF25" i="18"/>
  <c r="FE25" i="18"/>
  <c r="FD25" i="18"/>
  <c r="FC25" i="18"/>
  <c r="FB25" i="18"/>
  <c r="FA25" i="18"/>
  <c r="EZ25" i="18"/>
  <c r="EY25" i="18"/>
  <c r="EX25" i="18"/>
  <c r="EW25" i="18"/>
  <c r="EV25" i="18"/>
  <c r="EU25" i="18"/>
  <c r="ET25" i="18"/>
  <c r="ES25" i="18"/>
  <c r="ER25" i="18"/>
  <c r="EQ25" i="18"/>
  <c r="EP25" i="18"/>
  <c r="EO25" i="18"/>
  <c r="EN25" i="18"/>
  <c r="EM25" i="18"/>
  <c r="EL25" i="18"/>
  <c r="EK25" i="18"/>
  <c r="EJ25" i="18"/>
  <c r="EI25" i="18"/>
  <c r="EH25" i="18"/>
  <c r="EG25" i="18"/>
  <c r="EF25" i="18"/>
  <c r="EE25" i="18"/>
  <c r="ED25" i="18"/>
  <c r="EC25" i="18"/>
  <c r="EB25" i="18"/>
  <c r="EA25" i="18"/>
  <c r="DZ25" i="18"/>
  <c r="DY25" i="18"/>
  <c r="DX25" i="18"/>
  <c r="DW25" i="18"/>
  <c r="DV25" i="18"/>
  <c r="DU25" i="18"/>
  <c r="DT25" i="18"/>
  <c r="DS25" i="18"/>
  <c r="DR25" i="18"/>
  <c r="DQ25" i="18"/>
  <c r="DP25" i="18"/>
  <c r="DO25" i="18"/>
  <c r="DN25" i="18"/>
  <c r="CV25" i="18"/>
  <c r="CU25" i="18"/>
  <c r="CT25" i="18"/>
  <c r="CS25" i="18"/>
  <c r="CR25" i="18"/>
  <c r="CQ25" i="18"/>
  <c r="CP25" i="18"/>
  <c r="CO25" i="18"/>
  <c r="CN25" i="18"/>
  <c r="CM25" i="18"/>
  <c r="CL25" i="18"/>
  <c r="CK25" i="18"/>
  <c r="CJ25" i="18"/>
  <c r="CI25" i="18"/>
  <c r="CH25" i="18"/>
  <c r="CG25" i="18"/>
  <c r="CF25" i="18"/>
  <c r="CE25" i="18"/>
  <c r="CC25" i="18"/>
  <c r="CB25" i="18"/>
  <c r="CA25" i="18"/>
  <c r="BZ25" i="18"/>
  <c r="BY25" i="18"/>
  <c r="BX25" i="18"/>
  <c r="BW25" i="18"/>
  <c r="BV25" i="18"/>
  <c r="BU25" i="18"/>
  <c r="BT25" i="18"/>
  <c r="BS25" i="18"/>
  <c r="BR25" i="18"/>
  <c r="BQ25" i="18"/>
  <c r="BP25" i="18"/>
  <c r="BO25" i="18"/>
  <c r="BN25" i="18"/>
  <c r="BM25" i="18"/>
  <c r="BL25" i="18"/>
  <c r="BK25" i="18"/>
  <c r="BJ25" i="18"/>
  <c r="BI25" i="18"/>
  <c r="BH25" i="18"/>
  <c r="BG25" i="18"/>
  <c r="BF25" i="18"/>
  <c r="BE25" i="18"/>
  <c r="BD25" i="18"/>
  <c r="BC25" i="18"/>
  <c r="BB25" i="18"/>
  <c r="BA25" i="18"/>
  <c r="AZ25" i="18"/>
  <c r="AY25" i="18"/>
  <c r="AX25" i="18"/>
  <c r="AW25" i="18"/>
  <c r="AV25" i="18"/>
  <c r="AU25" i="18"/>
  <c r="AT25" i="18"/>
  <c r="AS25" i="18"/>
  <c r="AR25" i="18"/>
  <c r="AQ25" i="18"/>
  <c r="AP25" i="18"/>
  <c r="AO25" i="18"/>
  <c r="AN25" i="18"/>
  <c r="AM25" i="18"/>
  <c r="AL25" i="18"/>
  <c r="AK25" i="18"/>
  <c r="AJ25" i="18"/>
  <c r="AI25" i="18"/>
  <c r="AH25" i="18"/>
  <c r="AG25" i="18"/>
  <c r="AF25" i="18"/>
  <c r="AE25" i="18"/>
  <c r="AD25" i="18"/>
  <c r="AC25" i="18"/>
  <c r="AB25" i="18"/>
  <c r="AA25" i="18"/>
  <c r="Z25" i="18"/>
  <c r="Y25" i="18"/>
  <c r="X25" i="18"/>
  <c r="W25" i="18"/>
  <c r="V25" i="18"/>
  <c r="U25" i="18"/>
  <c r="T25" i="18"/>
  <c r="S25" i="18"/>
  <c r="R25" i="18"/>
  <c r="Q25" i="18"/>
  <c r="P25" i="18"/>
  <c r="O25" i="18"/>
  <c r="N25" i="18"/>
  <c r="M25" i="18"/>
  <c r="L25" i="18"/>
  <c r="K25" i="18"/>
  <c r="J25" i="18"/>
  <c r="I25" i="18"/>
  <c r="H25" i="18"/>
  <c r="G25" i="18"/>
  <c r="F25" i="18"/>
  <c r="E25" i="18"/>
  <c r="C14" i="18"/>
  <c r="B14" i="18"/>
  <c r="C13" i="18"/>
  <c r="B13" i="18"/>
  <c r="C12" i="18"/>
  <c r="B12" i="18"/>
  <c r="C11" i="18"/>
  <c r="B11" i="18"/>
  <c r="C10" i="18"/>
  <c r="B10" i="18"/>
  <c r="C9" i="18"/>
  <c r="B9" i="18"/>
  <c r="C8" i="18"/>
  <c r="B8" i="18"/>
  <c r="C7" i="18"/>
  <c r="B7" i="18"/>
  <c r="C6" i="18"/>
  <c r="B6" i="18"/>
  <c r="C5" i="18"/>
  <c r="B5" i="18"/>
  <c r="C4" i="18"/>
  <c r="B4" i="18"/>
  <c r="C3" i="18"/>
  <c r="B3" i="18"/>
  <c r="E13" i="17" l="1"/>
  <c r="E17" i="17" s="1"/>
  <c r="E21" i="17" s="1"/>
  <c r="E25" i="17" s="1"/>
  <c r="E29" i="17" s="1"/>
  <c r="E33" i="17" s="1"/>
  <c r="E37" i="17" s="1"/>
  <c r="E41" i="17" s="1"/>
  <c r="E45" i="17" s="1"/>
  <c r="E49" i="17" s="1"/>
  <c r="E50" i="17" s="1"/>
  <c r="B17" i="17"/>
  <c r="B21" i="17" s="1"/>
  <c r="B25" i="17" s="1"/>
  <c r="B29" i="17" s="1"/>
  <c r="B33" i="17" s="1"/>
  <c r="B37" i="17" s="1"/>
  <c r="B41" i="17" s="1"/>
  <c r="B45" i="17" s="1"/>
  <c r="B49" i="17" s="1"/>
  <c r="B50" i="17" s="1"/>
  <c r="B52" i="13"/>
  <c r="C13" i="17"/>
  <c r="C17" i="17" s="1"/>
  <c r="C21" i="17" s="1"/>
  <c r="C25" i="17" s="1"/>
  <c r="C29" i="17" s="1"/>
  <c r="C33" i="17" s="1"/>
  <c r="C37" i="17" s="1"/>
  <c r="C41" i="17" s="1"/>
  <c r="C45" i="17" s="1"/>
  <c r="C49" i="17" s="1"/>
  <c r="C50" i="17" s="1"/>
  <c r="D50" i="17"/>
  <c r="F50" i="17"/>
  <c r="J50" i="17"/>
  <c r="G50" i="17"/>
  <c r="I50" i="17"/>
  <c r="K50" i="17"/>
  <c r="H50" i="17"/>
  <c r="B55" i="14"/>
  <c r="B5" i="14"/>
  <c r="B6" i="14" s="1"/>
  <c r="B14" i="13" l="1"/>
  <c r="B15" i="13"/>
  <c r="S35" i="13"/>
  <c r="B19" i="14"/>
  <c r="B56" i="14" s="1"/>
  <c r="B14" i="14"/>
  <c r="B50" i="14" s="1"/>
  <c r="B10" i="14"/>
  <c r="B46" i="14" s="1"/>
  <c r="B17" i="14"/>
  <c r="B54" i="14" s="1"/>
  <c r="B13" i="14"/>
  <c r="B49" i="14" s="1"/>
  <c r="B9" i="14"/>
  <c r="B45" i="14" s="1"/>
  <c r="B16" i="14"/>
  <c r="B53" i="14" s="1"/>
  <c r="B8" i="14"/>
  <c r="B44" i="14" s="1"/>
  <c r="B7" i="14"/>
  <c r="B15" i="14"/>
  <c r="B51" i="14" s="1"/>
  <c r="B4" i="14"/>
  <c r="B11" i="14" s="1"/>
  <c r="B47" i="14" s="1"/>
  <c r="B12" i="14"/>
  <c r="B22" i="14" l="1"/>
  <c r="B59" i="14" s="1"/>
  <c r="B21" i="14"/>
  <c r="B58" i="14" s="1"/>
  <c r="B20" i="14"/>
  <c r="B57" i="14" s="1"/>
  <c r="K1" i="14" l="1"/>
  <c r="C5" i="14" s="1"/>
  <c r="H1" i="12"/>
  <c r="B5" i="12" s="1"/>
  <c r="K1" i="13"/>
  <c r="C5" i="13" s="1"/>
  <c r="C12" i="14" l="1"/>
  <c r="C6" i="14"/>
  <c r="D5" i="14"/>
  <c r="C4" i="14"/>
  <c r="C11" i="14" s="1"/>
  <c r="B12" i="12"/>
  <c r="B6" i="12"/>
  <c r="B4" i="12"/>
  <c r="B11" i="12" s="1"/>
  <c r="D5" i="13"/>
  <c r="C12" i="13"/>
  <c r="C4" i="13"/>
  <c r="C6" i="13"/>
  <c r="C16" i="13" s="1"/>
  <c r="B52" i="12"/>
  <c r="K1" i="12"/>
  <c r="C5" i="12" s="1"/>
  <c r="H1" i="11"/>
  <c r="B5" i="11" s="1"/>
  <c r="C16" i="14" l="1"/>
  <c r="C7" i="14"/>
  <c r="C13" i="14"/>
  <c r="C10" i="14"/>
  <c r="C14" i="14"/>
  <c r="C17" i="14"/>
  <c r="C8" i="14"/>
  <c r="C19" i="14"/>
  <c r="C9" i="14"/>
  <c r="C15" i="14"/>
  <c r="D4" i="14"/>
  <c r="D11" i="14" s="1"/>
  <c r="E5" i="14"/>
  <c r="D6" i="14"/>
  <c r="D12" i="14"/>
  <c r="C12" i="12"/>
  <c r="C4" i="12"/>
  <c r="C6" i="12"/>
  <c r="D5" i="12"/>
  <c r="B6" i="11"/>
  <c r="B12" i="11"/>
  <c r="B4" i="11"/>
  <c r="B17" i="12"/>
  <c r="B10" i="12"/>
  <c r="B7" i="12"/>
  <c r="B18" i="12"/>
  <c r="B13" i="12"/>
  <c r="B9" i="12"/>
  <c r="B8" i="12"/>
  <c r="B16" i="12"/>
  <c r="B19" i="12"/>
  <c r="C11" i="13"/>
  <c r="B14" i="12"/>
  <c r="B15" i="12"/>
  <c r="C10" i="13"/>
  <c r="C7" i="13"/>
  <c r="C17" i="13"/>
  <c r="C18" i="13"/>
  <c r="C8" i="13"/>
  <c r="C19" i="13"/>
  <c r="C13" i="13"/>
  <c r="C9" i="13"/>
  <c r="C15" i="13"/>
  <c r="C14" i="13"/>
  <c r="B52" i="11"/>
  <c r="D12" i="13"/>
  <c r="D4" i="13"/>
  <c r="D6" i="13"/>
  <c r="D16" i="13" s="1"/>
  <c r="E5" i="13"/>
  <c r="K1" i="11"/>
  <c r="C5" i="11" s="1"/>
  <c r="H1" i="10"/>
  <c r="E12" i="14" l="1"/>
  <c r="E6" i="14"/>
  <c r="F5" i="14"/>
  <c r="E4" i="14"/>
  <c r="E11" i="14" s="1"/>
  <c r="C21" i="14"/>
  <c r="C20" i="14"/>
  <c r="C22" i="14"/>
  <c r="D7" i="14"/>
  <c r="D10" i="14"/>
  <c r="D16" i="14"/>
  <c r="D9" i="14"/>
  <c r="D17" i="14"/>
  <c r="D8" i="14"/>
  <c r="D19" i="14"/>
  <c r="D13" i="14"/>
  <c r="D15" i="14"/>
  <c r="D14" i="14"/>
  <c r="B5" i="10"/>
  <c r="B52" i="10"/>
  <c r="C14" i="12"/>
  <c r="C11" i="12"/>
  <c r="D5" i="11"/>
  <c r="C4" i="11"/>
  <c r="C12" i="11"/>
  <c r="C6" i="11"/>
  <c r="B12" i="10"/>
  <c r="B4" i="10"/>
  <c r="B6" i="10"/>
  <c r="B11" i="11"/>
  <c r="E5" i="12"/>
  <c r="D4" i="12"/>
  <c r="D12" i="12"/>
  <c r="D6" i="12"/>
  <c r="B21" i="12"/>
  <c r="B20" i="12"/>
  <c r="B22" i="12"/>
  <c r="C19" i="12"/>
  <c r="C17" i="12"/>
  <c r="C7" i="12"/>
  <c r="C13" i="12"/>
  <c r="C18" i="12"/>
  <c r="C8" i="12"/>
  <c r="C10" i="12"/>
  <c r="C16" i="12"/>
  <c r="C9" i="12"/>
  <c r="B18" i="11"/>
  <c r="B16" i="11"/>
  <c r="B8" i="11"/>
  <c r="B19" i="11"/>
  <c r="B7" i="11"/>
  <c r="B17" i="11"/>
  <c r="B9" i="11"/>
  <c r="B10" i="11"/>
  <c r="B13" i="11"/>
  <c r="C15" i="12"/>
  <c r="B15" i="11"/>
  <c r="B14" i="11"/>
  <c r="E12" i="13"/>
  <c r="E4" i="13"/>
  <c r="E6" i="13"/>
  <c r="E16" i="13" s="1"/>
  <c r="F5" i="13"/>
  <c r="C22" i="13"/>
  <c r="C21" i="13"/>
  <c r="C20" i="13"/>
  <c r="D13" i="13"/>
  <c r="D10" i="13"/>
  <c r="D18" i="13"/>
  <c r="D9" i="13"/>
  <c r="D19" i="13"/>
  <c r="D8" i="13"/>
  <c r="D17" i="13"/>
  <c r="D7" i="13"/>
  <c r="D14" i="13"/>
  <c r="D15" i="13"/>
  <c r="D11" i="13"/>
  <c r="H1" i="9"/>
  <c r="B5" i="9" s="1"/>
  <c r="K1" i="10"/>
  <c r="C5" i="10" s="1"/>
  <c r="F4" i="14" l="1"/>
  <c r="F11" i="14" s="1"/>
  <c r="F6" i="14"/>
  <c r="G5" i="14"/>
  <c r="F12" i="14"/>
  <c r="D21" i="14"/>
  <c r="D20" i="14"/>
  <c r="D22" i="14"/>
  <c r="E14" i="14"/>
  <c r="E13" i="14"/>
  <c r="E15" i="14"/>
  <c r="E10" i="14"/>
  <c r="E9" i="14"/>
  <c r="E7" i="14"/>
  <c r="E8" i="14"/>
  <c r="E16" i="14"/>
  <c r="E19" i="14"/>
  <c r="E17" i="14"/>
  <c r="D14" i="12"/>
  <c r="D15" i="12"/>
  <c r="D11" i="12"/>
  <c r="C15" i="11"/>
  <c r="C4" i="10"/>
  <c r="C6" i="10"/>
  <c r="D5" i="10"/>
  <c r="C12" i="10"/>
  <c r="B9" i="10"/>
  <c r="B7" i="10"/>
  <c r="B16" i="10"/>
  <c r="B18" i="10"/>
  <c r="B17" i="10"/>
  <c r="B10" i="10"/>
  <c r="B13" i="10"/>
  <c r="B19" i="10"/>
  <c r="B8" i="10"/>
  <c r="C16" i="11"/>
  <c r="C10" i="11"/>
  <c r="C9" i="11"/>
  <c r="C18" i="11"/>
  <c r="C8" i="11"/>
  <c r="C17" i="11"/>
  <c r="C13" i="11"/>
  <c r="C19" i="11"/>
  <c r="C7" i="11"/>
  <c r="C20" i="12"/>
  <c r="C21" i="12"/>
  <c r="C22" i="12"/>
  <c r="B22" i="11"/>
  <c r="B21" i="11"/>
  <c r="B20" i="11"/>
  <c r="E4" i="12"/>
  <c r="E12" i="12"/>
  <c r="E6" i="12"/>
  <c r="E15" i="12" s="1"/>
  <c r="F5" i="12"/>
  <c r="B11" i="10"/>
  <c r="C11" i="11"/>
  <c r="B12" i="9"/>
  <c r="B6" i="9"/>
  <c r="B4" i="9"/>
  <c r="D10" i="12"/>
  <c r="D16" i="12"/>
  <c r="D19" i="12"/>
  <c r="D17" i="12"/>
  <c r="D8" i="12"/>
  <c r="D9" i="12"/>
  <c r="D18" i="12"/>
  <c r="D7" i="12"/>
  <c r="D13" i="12"/>
  <c r="E5" i="11"/>
  <c r="D4" i="11"/>
  <c r="D6" i="11"/>
  <c r="D12" i="11"/>
  <c r="B14" i="10"/>
  <c r="B15" i="10"/>
  <c r="C14" i="11"/>
  <c r="F6" i="13"/>
  <c r="F16" i="13" s="1"/>
  <c r="G5" i="13"/>
  <c r="F12" i="13"/>
  <c r="F4" i="13"/>
  <c r="E8" i="13"/>
  <c r="E18" i="13"/>
  <c r="E13" i="13"/>
  <c r="E17" i="13"/>
  <c r="E19" i="13"/>
  <c r="E7" i="13"/>
  <c r="E10" i="13"/>
  <c r="E9" i="13"/>
  <c r="E14" i="13"/>
  <c r="E15" i="13"/>
  <c r="E11" i="13"/>
  <c r="B52" i="9"/>
  <c r="D21" i="13"/>
  <c r="D20" i="13"/>
  <c r="D22" i="13"/>
  <c r="B5" i="8"/>
  <c r="K1" i="9"/>
  <c r="C5" i="9" s="1"/>
  <c r="E14" i="12" l="1"/>
  <c r="G4" i="14"/>
  <c r="G12" i="14"/>
  <c r="G6" i="14"/>
  <c r="H5" i="14"/>
  <c r="F14" i="14"/>
  <c r="F9" i="14"/>
  <c r="F15" i="14"/>
  <c r="F19" i="14"/>
  <c r="F13" i="14"/>
  <c r="F8" i="14"/>
  <c r="F10" i="14"/>
  <c r="F7" i="14"/>
  <c r="F17" i="14"/>
  <c r="F16" i="14"/>
  <c r="E20" i="14"/>
  <c r="E22" i="14"/>
  <c r="E21" i="14"/>
  <c r="C14" i="10"/>
  <c r="E11" i="12"/>
  <c r="C11" i="10"/>
  <c r="D11" i="11"/>
  <c r="C4" i="9"/>
  <c r="C12" i="9"/>
  <c r="C6" i="9"/>
  <c r="D5" i="9"/>
  <c r="B6" i="8"/>
  <c r="B12" i="8"/>
  <c r="B4" i="8"/>
  <c r="F5" i="11"/>
  <c r="E6" i="11"/>
  <c r="E12" i="11"/>
  <c r="E4" i="11"/>
  <c r="E11" i="11" s="1"/>
  <c r="F4" i="12"/>
  <c r="G5" i="12"/>
  <c r="F12" i="12"/>
  <c r="F6" i="12"/>
  <c r="F14" i="12" s="1"/>
  <c r="E17" i="12"/>
  <c r="E8" i="12"/>
  <c r="E13" i="12"/>
  <c r="E18" i="12"/>
  <c r="E9" i="12"/>
  <c r="E7" i="12"/>
  <c r="E10" i="12"/>
  <c r="E16" i="12"/>
  <c r="E19" i="12"/>
  <c r="D4" i="10"/>
  <c r="D12" i="10"/>
  <c r="D6" i="10"/>
  <c r="E5" i="10"/>
  <c r="D17" i="11"/>
  <c r="D16" i="11"/>
  <c r="D19" i="11"/>
  <c r="D13" i="11"/>
  <c r="D10" i="11"/>
  <c r="D7" i="11"/>
  <c r="D9" i="11"/>
  <c r="D18" i="11"/>
  <c r="D8" i="11"/>
  <c r="D21" i="12"/>
  <c r="D20" i="12"/>
  <c r="D22" i="12"/>
  <c r="B11" i="9"/>
  <c r="C22" i="11"/>
  <c r="C21" i="11"/>
  <c r="C20" i="11"/>
  <c r="B20" i="10"/>
  <c r="B21" i="10"/>
  <c r="B22" i="10"/>
  <c r="C7" i="10"/>
  <c r="C13" i="10"/>
  <c r="C9" i="10"/>
  <c r="C17" i="10"/>
  <c r="C16" i="10"/>
  <c r="C18" i="10"/>
  <c r="C19" i="10"/>
  <c r="C8" i="10"/>
  <c r="C10" i="10"/>
  <c r="B16" i="9"/>
  <c r="B13" i="9"/>
  <c r="B19" i="9"/>
  <c r="B17" i="9"/>
  <c r="B8" i="9"/>
  <c r="B7" i="9"/>
  <c r="B18" i="9"/>
  <c r="B9" i="9"/>
  <c r="B10" i="9"/>
  <c r="C15" i="10"/>
  <c r="D14" i="11"/>
  <c r="E15" i="11" s="1"/>
  <c r="B15" i="9"/>
  <c r="B14" i="9"/>
  <c r="F11" i="13"/>
  <c r="F15" i="12"/>
  <c r="D15" i="11"/>
  <c r="E21" i="13"/>
  <c r="E20" i="13"/>
  <c r="E22" i="13"/>
  <c r="G6" i="13"/>
  <c r="G16" i="13" s="1"/>
  <c r="G12" i="13"/>
  <c r="G4" i="13"/>
  <c r="H5" i="13"/>
  <c r="B52" i="8"/>
  <c r="F7" i="13"/>
  <c r="F18" i="13"/>
  <c r="F17" i="13"/>
  <c r="F10" i="13"/>
  <c r="F13" i="13"/>
  <c r="F8" i="13"/>
  <c r="F9" i="13"/>
  <c r="F19" i="13"/>
  <c r="F14" i="13"/>
  <c r="F15" i="13"/>
  <c r="K1" i="8"/>
  <c r="C5" i="8" s="1"/>
  <c r="H1" i="7"/>
  <c r="B5" i="7" s="1"/>
  <c r="G9" i="14" l="1"/>
  <c r="G15" i="14"/>
  <c r="G7" i="14"/>
  <c r="G13" i="14"/>
  <c r="G10" i="14"/>
  <c r="G14" i="14"/>
  <c r="G16" i="14"/>
  <c r="G17" i="14"/>
  <c r="G8" i="14"/>
  <c r="G19" i="14"/>
  <c r="G11" i="14"/>
  <c r="F21" i="14"/>
  <c r="F22" i="14"/>
  <c r="F20" i="14"/>
  <c r="H4" i="14"/>
  <c r="H11" i="14" s="1"/>
  <c r="H6" i="14"/>
  <c r="I5" i="14"/>
  <c r="D15" i="10"/>
  <c r="B11" i="8"/>
  <c r="C12" i="8"/>
  <c r="C4" i="8"/>
  <c r="C6" i="8"/>
  <c r="D5" i="8"/>
  <c r="D18" i="10"/>
  <c r="D9" i="10"/>
  <c r="D10" i="10"/>
  <c r="D16" i="10"/>
  <c r="D19" i="10"/>
  <c r="D17" i="10"/>
  <c r="D8" i="10"/>
  <c r="D7" i="10"/>
  <c r="D13" i="10"/>
  <c r="F9" i="12"/>
  <c r="F7" i="12"/>
  <c r="F18" i="12"/>
  <c r="F8" i="12"/>
  <c r="F16" i="12"/>
  <c r="F17" i="12"/>
  <c r="F10" i="12"/>
  <c r="F13" i="12"/>
  <c r="F19" i="12"/>
  <c r="D6" i="9"/>
  <c r="D12" i="9"/>
  <c r="E5" i="9"/>
  <c r="D4" i="9"/>
  <c r="B21" i="9"/>
  <c r="B20" i="9"/>
  <c r="B22" i="9"/>
  <c r="D20" i="11"/>
  <c r="D21" i="11"/>
  <c r="D22" i="11"/>
  <c r="C17" i="9"/>
  <c r="C13" i="9"/>
  <c r="C9" i="9"/>
  <c r="C19" i="9"/>
  <c r="C8" i="9"/>
  <c r="C10" i="9"/>
  <c r="C18" i="9"/>
  <c r="C16" i="9"/>
  <c r="C7" i="9"/>
  <c r="B12" i="7"/>
  <c r="B6" i="7"/>
  <c r="B4" i="7"/>
  <c r="D11" i="10"/>
  <c r="E21" i="12"/>
  <c r="E20" i="12"/>
  <c r="E22" i="12"/>
  <c r="G6" i="12"/>
  <c r="H5" i="12"/>
  <c r="G4" i="12"/>
  <c r="E10" i="11"/>
  <c r="E13" i="11"/>
  <c r="E19" i="11"/>
  <c r="E17" i="11"/>
  <c r="E9" i="11"/>
  <c r="E7" i="11"/>
  <c r="E18" i="11"/>
  <c r="E16" i="11"/>
  <c r="E8" i="11"/>
  <c r="D14" i="10"/>
  <c r="C22" i="10"/>
  <c r="C21" i="10"/>
  <c r="C20" i="10"/>
  <c r="E12" i="10"/>
  <c r="E4" i="10"/>
  <c r="E6" i="10"/>
  <c r="F5" i="10"/>
  <c r="F11" i="12"/>
  <c r="G5" i="11"/>
  <c r="F4" i="11"/>
  <c r="F11" i="11" s="1"/>
  <c r="F12" i="11"/>
  <c r="F6" i="11"/>
  <c r="B9" i="8"/>
  <c r="B10" i="8"/>
  <c r="B7" i="8"/>
  <c r="B17" i="8"/>
  <c r="B8" i="8"/>
  <c r="B16" i="8"/>
  <c r="B19" i="8"/>
  <c r="B13" i="8"/>
  <c r="B18" i="8"/>
  <c r="C11" i="9"/>
  <c r="G11" i="13"/>
  <c r="C15" i="9"/>
  <c r="E14" i="11"/>
  <c r="C14" i="9"/>
  <c r="D14" i="9" s="1"/>
  <c r="B14" i="8"/>
  <c r="B15" i="8"/>
  <c r="G14" i="12"/>
  <c r="B52" i="7"/>
  <c r="F21" i="13"/>
  <c r="F22" i="13"/>
  <c r="F20" i="13"/>
  <c r="I5" i="13"/>
  <c r="H6" i="13"/>
  <c r="H16" i="13" s="1"/>
  <c r="H4" i="13"/>
  <c r="H12" i="13"/>
  <c r="G15" i="13"/>
  <c r="G7" i="13"/>
  <c r="G13" i="13"/>
  <c r="G19" i="13"/>
  <c r="G18" i="13"/>
  <c r="G9" i="13"/>
  <c r="G8" i="13"/>
  <c r="G10" i="13"/>
  <c r="G17" i="13"/>
  <c r="G14" i="13"/>
  <c r="K1" i="7"/>
  <c r="C5" i="7" s="1"/>
  <c r="H1" i="6"/>
  <c r="B5" i="6" s="1"/>
  <c r="H16" i="14" l="1"/>
  <c r="H19" i="14"/>
  <c r="H17" i="14"/>
  <c r="H7" i="14"/>
  <c r="H9" i="14"/>
  <c r="H8" i="14"/>
  <c r="H14" i="14"/>
  <c r="H13" i="14"/>
  <c r="H15" i="14"/>
  <c r="H10" i="14"/>
  <c r="H12" i="14"/>
  <c r="G20" i="14"/>
  <c r="G22" i="14"/>
  <c r="G21" i="14"/>
  <c r="F15" i="11"/>
  <c r="I6" i="14"/>
  <c r="I4" i="14"/>
  <c r="I11" i="14" s="1"/>
  <c r="J5" i="14"/>
  <c r="I12" i="14"/>
  <c r="E15" i="10"/>
  <c r="C15" i="8"/>
  <c r="D5" i="7"/>
  <c r="C12" i="7"/>
  <c r="C4" i="7"/>
  <c r="C6" i="7"/>
  <c r="B20" i="8"/>
  <c r="B22" i="8"/>
  <c r="B21" i="8"/>
  <c r="F6" i="10"/>
  <c r="G5" i="10"/>
  <c r="F12" i="10"/>
  <c r="F4" i="10"/>
  <c r="E22" i="11"/>
  <c r="E21" i="11"/>
  <c r="E20" i="11"/>
  <c r="H6" i="12"/>
  <c r="I5" i="12"/>
  <c r="H4" i="12"/>
  <c r="H12" i="12"/>
  <c r="B11" i="7"/>
  <c r="D21" i="10"/>
  <c r="D20" i="10"/>
  <c r="D22" i="10"/>
  <c r="E5" i="8"/>
  <c r="D4" i="8"/>
  <c r="D12" i="8"/>
  <c r="D6" i="8"/>
  <c r="E17" i="10"/>
  <c r="E8" i="10"/>
  <c r="E9" i="10"/>
  <c r="E13" i="10"/>
  <c r="E19" i="10"/>
  <c r="E18" i="10"/>
  <c r="E7" i="10"/>
  <c r="E10" i="10"/>
  <c r="E16" i="10"/>
  <c r="G16" i="12"/>
  <c r="G18" i="12"/>
  <c r="G9" i="12"/>
  <c r="G19" i="12"/>
  <c r="G8" i="12"/>
  <c r="G10" i="12"/>
  <c r="G17" i="12"/>
  <c r="G7" i="12"/>
  <c r="G13" i="12"/>
  <c r="B17" i="7"/>
  <c r="B18" i="7"/>
  <c r="B8" i="7"/>
  <c r="B13" i="7"/>
  <c r="B10" i="7"/>
  <c r="B16" i="7"/>
  <c r="B9" i="7"/>
  <c r="B19" i="7"/>
  <c r="B7" i="7"/>
  <c r="D16" i="9"/>
  <c r="D7" i="9"/>
  <c r="D17" i="9"/>
  <c r="D18" i="9"/>
  <c r="D19" i="9"/>
  <c r="D13" i="9"/>
  <c r="D10" i="9"/>
  <c r="D9" i="9"/>
  <c r="D8" i="9"/>
  <c r="F20" i="12"/>
  <c r="F22" i="12"/>
  <c r="F21" i="12"/>
  <c r="C18" i="8"/>
  <c r="C7" i="8"/>
  <c r="C16" i="8"/>
  <c r="C17" i="8"/>
  <c r="C10" i="8"/>
  <c r="C8" i="8"/>
  <c r="C13" i="8"/>
  <c r="C19" i="8"/>
  <c r="C9" i="8"/>
  <c r="B12" i="6"/>
  <c r="B4" i="6"/>
  <c r="B11" i="6" s="1"/>
  <c r="B6" i="6"/>
  <c r="G12" i="11"/>
  <c r="G6" i="11"/>
  <c r="G4" i="11"/>
  <c r="H5" i="11"/>
  <c r="E11" i="10"/>
  <c r="G12" i="12"/>
  <c r="G15" i="12"/>
  <c r="D11" i="9"/>
  <c r="C11" i="8"/>
  <c r="F17" i="11"/>
  <c r="F19" i="11"/>
  <c r="F13" i="11"/>
  <c r="F7" i="11"/>
  <c r="F10" i="11"/>
  <c r="F9" i="11"/>
  <c r="F18" i="11"/>
  <c r="F16" i="11"/>
  <c r="F8" i="11"/>
  <c r="E14" i="10"/>
  <c r="G11" i="12"/>
  <c r="C21" i="9"/>
  <c r="C20" i="9"/>
  <c r="C22" i="9"/>
  <c r="E6" i="9"/>
  <c r="E15" i="9" s="1"/>
  <c r="E12" i="9"/>
  <c r="E4" i="9"/>
  <c r="E11" i="9" s="1"/>
  <c r="F5" i="9"/>
  <c r="F14" i="11"/>
  <c r="C14" i="8"/>
  <c r="D15" i="9"/>
  <c r="B14" i="7"/>
  <c r="C14" i="7" s="1"/>
  <c r="B15" i="7"/>
  <c r="H15" i="12"/>
  <c r="H14" i="12"/>
  <c r="H14" i="13"/>
  <c r="H11" i="13"/>
  <c r="H13" i="13"/>
  <c r="H8" i="13"/>
  <c r="H18" i="13"/>
  <c r="H19" i="13"/>
  <c r="H7" i="13"/>
  <c r="H17" i="13"/>
  <c r="H9" i="13"/>
  <c r="H10" i="13"/>
  <c r="H15" i="13"/>
  <c r="G22" i="13"/>
  <c r="G20" i="13"/>
  <c r="G21" i="13"/>
  <c r="I4" i="13"/>
  <c r="I12" i="13"/>
  <c r="I6" i="13"/>
  <c r="I16" i="13" s="1"/>
  <c r="J5" i="13"/>
  <c r="B52" i="6"/>
  <c r="H1" i="5"/>
  <c r="B5" i="5" s="1"/>
  <c r="K1" i="6"/>
  <c r="C5" i="6" s="1"/>
  <c r="I15" i="14" l="1"/>
  <c r="I10" i="14"/>
  <c r="I8" i="14"/>
  <c r="I17" i="14"/>
  <c r="I19" i="14"/>
  <c r="I13" i="14"/>
  <c r="I14" i="14"/>
  <c r="I9" i="14"/>
  <c r="I7" i="14"/>
  <c r="I16" i="14"/>
  <c r="H20" i="14"/>
  <c r="H22" i="14"/>
  <c r="H21" i="14"/>
  <c r="J4" i="14"/>
  <c r="J11" i="14" s="1"/>
  <c r="K5" i="14"/>
  <c r="J12" i="14"/>
  <c r="J6" i="14"/>
  <c r="F11" i="10"/>
  <c r="G14" i="11"/>
  <c r="H14" i="11" s="1"/>
  <c r="C11" i="7"/>
  <c r="D11" i="8"/>
  <c r="G15" i="11"/>
  <c r="C6" i="6"/>
  <c r="D5" i="6"/>
  <c r="C4" i="6"/>
  <c r="C12" i="6"/>
  <c r="G19" i="11"/>
  <c r="G9" i="11"/>
  <c r="G17" i="11"/>
  <c r="G18" i="11"/>
  <c r="G7" i="11"/>
  <c r="G10" i="11"/>
  <c r="G16" i="11"/>
  <c r="G8" i="11"/>
  <c r="G13" i="11"/>
  <c r="I6" i="12"/>
  <c r="I12" i="12"/>
  <c r="J5" i="12"/>
  <c r="I4" i="12"/>
  <c r="F13" i="10"/>
  <c r="F19" i="10"/>
  <c r="F9" i="10"/>
  <c r="F7" i="10"/>
  <c r="F16" i="10"/>
  <c r="F18" i="10"/>
  <c r="F17" i="10"/>
  <c r="F8" i="10"/>
  <c r="F10" i="10"/>
  <c r="F15" i="10"/>
  <c r="F14" i="10"/>
  <c r="C18" i="7"/>
  <c r="C7" i="7"/>
  <c r="C9" i="7"/>
  <c r="C10" i="7"/>
  <c r="C13" i="7"/>
  <c r="C19" i="7"/>
  <c r="C16" i="7"/>
  <c r="C17" i="7"/>
  <c r="C8" i="7"/>
  <c r="F20" i="11"/>
  <c r="F22" i="11"/>
  <c r="F21" i="11"/>
  <c r="C21" i="8"/>
  <c r="C22" i="8"/>
  <c r="C20" i="8"/>
  <c r="D22" i="9"/>
  <c r="D21" i="9"/>
  <c r="D20" i="9"/>
  <c r="G20" i="12"/>
  <c r="G21" i="12"/>
  <c r="G22" i="12"/>
  <c r="E12" i="8"/>
  <c r="F5" i="8"/>
  <c r="E4" i="8"/>
  <c r="E6" i="8"/>
  <c r="H19" i="12"/>
  <c r="H17" i="12"/>
  <c r="H8" i="12"/>
  <c r="H7" i="12"/>
  <c r="H13" i="12"/>
  <c r="H18" i="12"/>
  <c r="H9" i="12"/>
  <c r="H10" i="12"/>
  <c r="H16" i="12"/>
  <c r="I14" i="12"/>
  <c r="E17" i="9"/>
  <c r="E18" i="9"/>
  <c r="E16" i="9"/>
  <c r="E13" i="9"/>
  <c r="E10" i="9"/>
  <c r="E8" i="9"/>
  <c r="E9" i="9"/>
  <c r="E19" i="9"/>
  <c r="E7" i="9"/>
  <c r="I5" i="11"/>
  <c r="H4" i="11"/>
  <c r="H12" i="11"/>
  <c r="H6" i="11"/>
  <c r="B18" i="6"/>
  <c r="B10" i="6"/>
  <c r="B17" i="6"/>
  <c r="B7" i="6"/>
  <c r="B16" i="6"/>
  <c r="B13" i="6"/>
  <c r="B19" i="6"/>
  <c r="B8" i="6"/>
  <c r="B9" i="6"/>
  <c r="D17" i="8"/>
  <c r="D9" i="8"/>
  <c r="D18" i="8"/>
  <c r="D8" i="8"/>
  <c r="D19" i="8"/>
  <c r="D13" i="8"/>
  <c r="D10" i="8"/>
  <c r="D7" i="8"/>
  <c r="D16" i="8"/>
  <c r="B12" i="5"/>
  <c r="B4" i="5"/>
  <c r="B6" i="5"/>
  <c r="E14" i="9"/>
  <c r="G5" i="9"/>
  <c r="F12" i="9"/>
  <c r="F4" i="9"/>
  <c r="F6" i="9"/>
  <c r="G11" i="11"/>
  <c r="B21" i="7"/>
  <c r="B20" i="7"/>
  <c r="B22" i="7"/>
  <c r="E22" i="10"/>
  <c r="E21" i="10"/>
  <c r="E20" i="10"/>
  <c r="H11" i="12"/>
  <c r="G4" i="10"/>
  <c r="G6" i="10"/>
  <c r="G12" i="10" s="1"/>
  <c r="H5" i="10"/>
  <c r="D12" i="7"/>
  <c r="E5" i="7"/>
  <c r="D4" i="7"/>
  <c r="D6" i="7"/>
  <c r="D15" i="7" s="1"/>
  <c r="D15" i="8"/>
  <c r="D14" i="8"/>
  <c r="I11" i="13"/>
  <c r="C15" i="7"/>
  <c r="B15" i="6"/>
  <c r="B14" i="6"/>
  <c r="I15" i="12"/>
  <c r="H15" i="11"/>
  <c r="K5" i="13"/>
  <c r="J4" i="13"/>
  <c r="J6" i="13"/>
  <c r="J16" i="13" s="1"/>
  <c r="J12" i="13"/>
  <c r="I19" i="13"/>
  <c r="I13" i="13"/>
  <c r="I18" i="13"/>
  <c r="I17" i="13"/>
  <c r="I10" i="13"/>
  <c r="I8" i="13"/>
  <c r="I9" i="13"/>
  <c r="I7" i="13"/>
  <c r="I14" i="13"/>
  <c r="H22" i="13"/>
  <c r="H21" i="13"/>
  <c r="H20" i="13"/>
  <c r="B52" i="5"/>
  <c r="I15" i="13"/>
  <c r="H1" i="4"/>
  <c r="B5" i="4" s="1"/>
  <c r="K1" i="5"/>
  <c r="C5" i="5" s="1"/>
  <c r="K12" i="14" l="1"/>
  <c r="K4" i="14"/>
  <c r="K11" i="14" s="1"/>
  <c r="L5" i="14"/>
  <c r="K6" i="14"/>
  <c r="C15" i="6"/>
  <c r="C11" i="6"/>
  <c r="J19" i="14"/>
  <c r="J13" i="14"/>
  <c r="J8" i="14"/>
  <c r="J14" i="14"/>
  <c r="J9" i="14"/>
  <c r="J15" i="14"/>
  <c r="J10" i="14"/>
  <c r="J7" i="14"/>
  <c r="J17" i="14"/>
  <c r="J16" i="14"/>
  <c r="I21" i="14"/>
  <c r="I20" i="14"/>
  <c r="I22" i="14"/>
  <c r="F14" i="9"/>
  <c r="G11" i="10"/>
  <c r="I11" i="12"/>
  <c r="D14" i="7"/>
  <c r="B11" i="5"/>
  <c r="C4" i="5"/>
  <c r="C12" i="5"/>
  <c r="D5" i="5"/>
  <c r="C6" i="5"/>
  <c r="G6" i="9"/>
  <c r="G12" i="9" s="1"/>
  <c r="H5" i="9"/>
  <c r="G4" i="9"/>
  <c r="B21" i="6"/>
  <c r="B22" i="6"/>
  <c r="B20" i="6"/>
  <c r="H7" i="11"/>
  <c r="H9" i="11"/>
  <c r="H10" i="11"/>
  <c r="H18" i="11"/>
  <c r="H16" i="11"/>
  <c r="H19" i="11"/>
  <c r="H13" i="11"/>
  <c r="H8" i="11"/>
  <c r="H17" i="11"/>
  <c r="E20" i="9"/>
  <c r="E21" i="9"/>
  <c r="E22" i="9"/>
  <c r="E11" i="8"/>
  <c r="J6" i="12"/>
  <c r="K5" i="12"/>
  <c r="J12" i="12"/>
  <c r="J4" i="12"/>
  <c r="B12" i="4"/>
  <c r="B6" i="4"/>
  <c r="B4" i="4"/>
  <c r="D19" i="7"/>
  <c r="D9" i="7"/>
  <c r="D8" i="7"/>
  <c r="D18" i="7"/>
  <c r="D10" i="7"/>
  <c r="D17" i="7"/>
  <c r="D7" i="7"/>
  <c r="D13" i="7"/>
  <c r="D16" i="7"/>
  <c r="H4" i="10"/>
  <c r="H6" i="10"/>
  <c r="I5" i="10"/>
  <c r="H12" i="10"/>
  <c r="F7" i="9"/>
  <c r="F13" i="9"/>
  <c r="F18" i="9"/>
  <c r="F10" i="9"/>
  <c r="F16" i="9"/>
  <c r="F17" i="9"/>
  <c r="F19" i="9"/>
  <c r="F8" i="9"/>
  <c r="F9" i="9"/>
  <c r="F15" i="9"/>
  <c r="G5" i="8"/>
  <c r="F6" i="8"/>
  <c r="F4" i="8"/>
  <c r="F12" i="8"/>
  <c r="D11" i="7"/>
  <c r="G16" i="10"/>
  <c r="G18" i="10"/>
  <c r="G9" i="10"/>
  <c r="G19" i="10"/>
  <c r="G8" i="10"/>
  <c r="G10" i="10"/>
  <c r="G17" i="10"/>
  <c r="G7" i="10"/>
  <c r="G13" i="10"/>
  <c r="G14" i="10"/>
  <c r="G15" i="10"/>
  <c r="F11" i="9"/>
  <c r="B7" i="5"/>
  <c r="B13" i="5"/>
  <c r="B16" i="5"/>
  <c r="B18" i="5"/>
  <c r="B9" i="5"/>
  <c r="B8" i="5"/>
  <c r="B10" i="5"/>
  <c r="B19" i="5"/>
  <c r="B17" i="5"/>
  <c r="H11" i="11"/>
  <c r="C21" i="7"/>
  <c r="C20" i="7"/>
  <c r="C22" i="7"/>
  <c r="I10" i="12"/>
  <c r="I16" i="12"/>
  <c r="I17" i="12"/>
  <c r="I8" i="12"/>
  <c r="I19" i="12"/>
  <c r="I18" i="12"/>
  <c r="I9" i="12"/>
  <c r="I7" i="12"/>
  <c r="I13" i="12"/>
  <c r="D4" i="6"/>
  <c r="D6" i="6"/>
  <c r="D12" i="6"/>
  <c r="E5" i="6"/>
  <c r="E12" i="7"/>
  <c r="F5" i="7"/>
  <c r="E4" i="7"/>
  <c r="E6" i="7"/>
  <c r="D22" i="8"/>
  <c r="D21" i="8"/>
  <c r="D20" i="8"/>
  <c r="I4" i="11"/>
  <c r="J5" i="11"/>
  <c r="I6" i="11"/>
  <c r="I12" i="11"/>
  <c r="H22" i="12"/>
  <c r="H21" i="12"/>
  <c r="H20" i="12"/>
  <c r="E18" i="8"/>
  <c r="E19" i="8"/>
  <c r="E9" i="8"/>
  <c r="E10" i="8"/>
  <c r="E7" i="8"/>
  <c r="E17" i="8"/>
  <c r="E13" i="8"/>
  <c r="E16" i="8"/>
  <c r="E8" i="8"/>
  <c r="F22" i="10"/>
  <c r="F21" i="10"/>
  <c r="F20" i="10"/>
  <c r="G22" i="11"/>
  <c r="G21" i="11"/>
  <c r="G20" i="11"/>
  <c r="C8" i="6"/>
  <c r="C18" i="6"/>
  <c r="C16" i="6"/>
  <c r="C19" i="6"/>
  <c r="C10" i="6"/>
  <c r="C13" i="6"/>
  <c r="C9" i="6"/>
  <c r="C17" i="6"/>
  <c r="C7" i="6"/>
  <c r="E15" i="8"/>
  <c r="E14" i="8"/>
  <c r="I15" i="11"/>
  <c r="I14" i="11"/>
  <c r="G15" i="9"/>
  <c r="G14" i="9"/>
  <c r="J11" i="13"/>
  <c r="B14" i="5"/>
  <c r="B15" i="5"/>
  <c r="C14" i="6"/>
  <c r="D14" i="6" s="1"/>
  <c r="J9" i="13"/>
  <c r="J8" i="13"/>
  <c r="J17" i="13"/>
  <c r="J7" i="13"/>
  <c r="J19" i="13"/>
  <c r="J13" i="13"/>
  <c r="J18" i="13"/>
  <c r="J10" i="13"/>
  <c r="J15" i="13"/>
  <c r="J14" i="13"/>
  <c r="B52" i="4"/>
  <c r="I20" i="13"/>
  <c r="I22" i="13"/>
  <c r="I21" i="13"/>
  <c r="K6" i="13"/>
  <c r="K16" i="13" s="1"/>
  <c r="L5" i="13"/>
  <c r="K12" i="13"/>
  <c r="K4" i="13"/>
  <c r="K1" i="4"/>
  <c r="C5" i="4" s="1"/>
  <c r="K13" i="14" l="1"/>
  <c r="K10" i="14"/>
  <c r="K14" i="14"/>
  <c r="K9" i="14"/>
  <c r="K15" i="14"/>
  <c r="K16" i="14"/>
  <c r="K7" i="14"/>
  <c r="K17" i="14"/>
  <c r="K8" i="14"/>
  <c r="K19" i="14"/>
  <c r="E15" i="7"/>
  <c r="L12" i="14"/>
  <c r="L4" i="14"/>
  <c r="L11" i="14" s="1"/>
  <c r="L6" i="14"/>
  <c r="M5" i="14"/>
  <c r="J21" i="14"/>
  <c r="J22" i="14"/>
  <c r="J20" i="14"/>
  <c r="C11" i="5"/>
  <c r="E11" i="7"/>
  <c r="F14" i="8"/>
  <c r="B11" i="4"/>
  <c r="D11" i="6"/>
  <c r="I11" i="11"/>
  <c r="C4" i="4"/>
  <c r="D5" i="4"/>
  <c r="C12" i="4"/>
  <c r="C6" i="4"/>
  <c r="E21" i="8"/>
  <c r="E20" i="8"/>
  <c r="E22" i="8"/>
  <c r="C22" i="6"/>
  <c r="C21" i="6"/>
  <c r="C20" i="6"/>
  <c r="I19" i="11"/>
  <c r="I16" i="11"/>
  <c r="I13" i="11"/>
  <c r="I8" i="11"/>
  <c r="I9" i="11"/>
  <c r="I18" i="11"/>
  <c r="I17" i="11"/>
  <c r="I7" i="11"/>
  <c r="I10" i="11"/>
  <c r="G5" i="7"/>
  <c r="F12" i="7"/>
  <c r="F4" i="7"/>
  <c r="F6" i="7"/>
  <c r="D18" i="6"/>
  <c r="D7" i="6"/>
  <c r="D13" i="6"/>
  <c r="D10" i="6"/>
  <c r="D9" i="6"/>
  <c r="D16" i="6"/>
  <c r="D8" i="6"/>
  <c r="D19" i="6"/>
  <c r="D17" i="6"/>
  <c r="G20" i="10"/>
  <c r="G22" i="10"/>
  <c r="G21" i="10"/>
  <c r="H5" i="8"/>
  <c r="G6" i="8"/>
  <c r="G4" i="8"/>
  <c r="G12" i="8"/>
  <c r="J5" i="10"/>
  <c r="I4" i="10"/>
  <c r="I12" i="10"/>
  <c r="I6" i="10"/>
  <c r="J11" i="12"/>
  <c r="H22" i="11"/>
  <c r="H20" i="11"/>
  <c r="H21" i="11"/>
  <c r="C18" i="5"/>
  <c r="C16" i="5"/>
  <c r="C13" i="5"/>
  <c r="C10" i="5"/>
  <c r="C8" i="5"/>
  <c r="C7" i="5"/>
  <c r="C19" i="5"/>
  <c r="C17" i="5"/>
  <c r="C9" i="5"/>
  <c r="H7" i="10"/>
  <c r="H13" i="10"/>
  <c r="H10" i="10"/>
  <c r="H18" i="10"/>
  <c r="H9" i="10"/>
  <c r="H19" i="10"/>
  <c r="H17" i="10"/>
  <c r="H8" i="10"/>
  <c r="H16" i="10"/>
  <c r="H14" i="10"/>
  <c r="H15" i="10"/>
  <c r="D22" i="7"/>
  <c r="D20" i="7"/>
  <c r="D21" i="7"/>
  <c r="G11" i="9"/>
  <c r="D12" i="5"/>
  <c r="D4" i="5"/>
  <c r="D6" i="5"/>
  <c r="E5" i="5"/>
  <c r="J6" i="11"/>
  <c r="K5" i="11"/>
  <c r="J12" i="11"/>
  <c r="J4" i="11"/>
  <c r="E19" i="7"/>
  <c r="E16" i="7"/>
  <c r="E7" i="7"/>
  <c r="E18" i="7"/>
  <c r="E8" i="7"/>
  <c r="E17" i="7"/>
  <c r="E9" i="7"/>
  <c r="E13" i="7"/>
  <c r="E10" i="7"/>
  <c r="E14" i="7"/>
  <c r="E6" i="6"/>
  <c r="E15" i="6" s="1"/>
  <c r="F5" i="6"/>
  <c r="E12" i="6"/>
  <c r="E4" i="6"/>
  <c r="F11" i="8"/>
  <c r="F22" i="9"/>
  <c r="F21" i="9"/>
  <c r="F20" i="9"/>
  <c r="H11" i="10"/>
  <c r="B19" i="4"/>
  <c r="B17" i="4"/>
  <c r="B7" i="4"/>
  <c r="B13" i="4"/>
  <c r="B16" i="4"/>
  <c r="B18" i="4"/>
  <c r="B9" i="4"/>
  <c r="B8" i="4"/>
  <c r="B10" i="4"/>
  <c r="L5" i="12"/>
  <c r="K12" i="12"/>
  <c r="K4" i="12"/>
  <c r="K6" i="12"/>
  <c r="H4" i="9"/>
  <c r="H12" i="9"/>
  <c r="H6" i="9"/>
  <c r="I5" i="9"/>
  <c r="I22" i="12"/>
  <c r="I20" i="12"/>
  <c r="I21" i="12"/>
  <c r="B20" i="5"/>
  <c r="B21" i="5"/>
  <c r="B22" i="5"/>
  <c r="F9" i="8"/>
  <c r="F10" i="8"/>
  <c r="F16" i="8"/>
  <c r="F7" i="8"/>
  <c r="F17" i="8"/>
  <c r="F19" i="8"/>
  <c r="F8" i="8"/>
  <c r="F13" i="8"/>
  <c r="F18" i="8"/>
  <c r="J17" i="12"/>
  <c r="J8" i="12"/>
  <c r="J10" i="12"/>
  <c r="J13" i="12"/>
  <c r="J9" i="12"/>
  <c r="J19" i="12"/>
  <c r="J16" i="12"/>
  <c r="J18" i="12"/>
  <c r="J7" i="12"/>
  <c r="J15" i="12"/>
  <c r="J14" i="12"/>
  <c r="G10" i="9"/>
  <c r="G7" i="9"/>
  <c r="G17" i="9"/>
  <c r="G9" i="9"/>
  <c r="G19" i="9"/>
  <c r="G16" i="9"/>
  <c r="G18" i="9"/>
  <c r="G13" i="9"/>
  <c r="G8" i="9"/>
  <c r="F15" i="8"/>
  <c r="G15" i="8"/>
  <c r="K11" i="13"/>
  <c r="B14" i="4"/>
  <c r="B15" i="4"/>
  <c r="D15" i="6"/>
  <c r="C14" i="5"/>
  <c r="H14" i="9"/>
  <c r="C15" i="5"/>
  <c r="J14" i="11"/>
  <c r="J20" i="13"/>
  <c r="J21" i="13"/>
  <c r="J22" i="13"/>
  <c r="L4" i="13"/>
  <c r="M5" i="13"/>
  <c r="L6" i="13"/>
  <c r="L16" i="13" s="1"/>
  <c r="L12" i="13"/>
  <c r="K13" i="13"/>
  <c r="K10" i="13"/>
  <c r="K19" i="13"/>
  <c r="K9" i="13"/>
  <c r="K8" i="13"/>
  <c r="K17" i="13"/>
  <c r="K18" i="13"/>
  <c r="K7" i="13"/>
  <c r="K14" i="13"/>
  <c r="K15" i="13"/>
  <c r="M6" i="14" l="1"/>
  <c r="N5" i="14"/>
  <c r="M4" i="14"/>
  <c r="M11" i="14" s="1"/>
  <c r="M12" i="14"/>
  <c r="K22" i="14"/>
  <c r="K21" i="14"/>
  <c r="K20" i="14"/>
  <c r="L8" i="14"/>
  <c r="L19" i="14"/>
  <c r="L13" i="14"/>
  <c r="L15" i="14"/>
  <c r="L14" i="14"/>
  <c r="L7" i="14"/>
  <c r="L10" i="14"/>
  <c r="L16" i="14"/>
  <c r="L9" i="14"/>
  <c r="L17" i="14"/>
  <c r="G14" i="8"/>
  <c r="E11" i="6"/>
  <c r="E14" i="6"/>
  <c r="G11" i="8"/>
  <c r="F11" i="7"/>
  <c r="H13" i="9"/>
  <c r="H10" i="9"/>
  <c r="H8" i="9"/>
  <c r="H9" i="9"/>
  <c r="H19" i="9"/>
  <c r="H16" i="9"/>
  <c r="H17" i="9"/>
  <c r="H18" i="9"/>
  <c r="H7" i="9"/>
  <c r="K11" i="12"/>
  <c r="E17" i="6"/>
  <c r="E18" i="6"/>
  <c r="E7" i="6"/>
  <c r="E13" i="6"/>
  <c r="E10" i="6"/>
  <c r="E9" i="6"/>
  <c r="E8" i="6"/>
  <c r="E19" i="6"/>
  <c r="E16" i="6"/>
  <c r="E20" i="7"/>
  <c r="E22" i="7"/>
  <c r="E21" i="7"/>
  <c r="J11" i="11"/>
  <c r="E6" i="5"/>
  <c r="E4" i="5"/>
  <c r="F5" i="5"/>
  <c r="E12" i="5"/>
  <c r="I10" i="10"/>
  <c r="I16" i="10"/>
  <c r="I13" i="10"/>
  <c r="I17" i="10"/>
  <c r="I8" i="10"/>
  <c r="I18" i="10"/>
  <c r="I9" i="10"/>
  <c r="I7" i="10"/>
  <c r="I19" i="10"/>
  <c r="I14" i="10"/>
  <c r="I15" i="10"/>
  <c r="F19" i="7"/>
  <c r="F9" i="7"/>
  <c r="F17" i="7"/>
  <c r="F18" i="7"/>
  <c r="F8" i="7"/>
  <c r="F13" i="7"/>
  <c r="F10" i="7"/>
  <c r="F16" i="7"/>
  <c r="F7" i="7"/>
  <c r="F15" i="7"/>
  <c r="F14" i="7"/>
  <c r="H15" i="9"/>
  <c r="C11" i="4"/>
  <c r="C10" i="4"/>
  <c r="C8" i="4"/>
  <c r="C19" i="4"/>
  <c r="C17" i="4"/>
  <c r="C9" i="4"/>
  <c r="C7" i="4"/>
  <c r="C13" i="4"/>
  <c r="C18" i="4"/>
  <c r="C16" i="4"/>
  <c r="F22" i="8"/>
  <c r="F21" i="8"/>
  <c r="F20" i="8"/>
  <c r="B21" i="4"/>
  <c r="B22" i="4"/>
  <c r="B20" i="4"/>
  <c r="D10" i="5"/>
  <c r="D16" i="5"/>
  <c r="D17" i="5"/>
  <c r="D19" i="5"/>
  <c r="D13" i="5"/>
  <c r="D7" i="5"/>
  <c r="D18" i="5"/>
  <c r="D9" i="5"/>
  <c r="D8" i="5"/>
  <c r="I21" i="11"/>
  <c r="I22" i="11"/>
  <c r="I20" i="11"/>
  <c r="H11" i="9"/>
  <c r="L12" i="12"/>
  <c r="L6" i="12"/>
  <c r="L4" i="12"/>
  <c r="M5" i="12"/>
  <c r="K12" i="11"/>
  <c r="K4" i="11"/>
  <c r="L5" i="11"/>
  <c r="K6" i="11"/>
  <c r="K14" i="11" s="1"/>
  <c r="D11" i="5"/>
  <c r="H22" i="10"/>
  <c r="H20" i="10"/>
  <c r="H21" i="10"/>
  <c r="C22" i="5"/>
  <c r="C21" i="5"/>
  <c r="C20" i="5"/>
  <c r="I11" i="10"/>
  <c r="G8" i="8"/>
  <c r="G17" i="8"/>
  <c r="G19" i="8"/>
  <c r="G13" i="8"/>
  <c r="G18" i="8"/>
  <c r="G9" i="8"/>
  <c r="G16" i="8"/>
  <c r="G10" i="8"/>
  <c r="G7" i="8"/>
  <c r="D22" i="6"/>
  <c r="D21" i="6"/>
  <c r="D20" i="6"/>
  <c r="D4" i="4"/>
  <c r="D6" i="4"/>
  <c r="D12" i="4"/>
  <c r="E5" i="4"/>
  <c r="G22" i="9"/>
  <c r="G21" i="9"/>
  <c r="G20" i="9"/>
  <c r="J22" i="12"/>
  <c r="J21" i="12"/>
  <c r="J20" i="12"/>
  <c r="I4" i="9"/>
  <c r="I6" i="9"/>
  <c r="I15" i="9" s="1"/>
  <c r="J5" i="9"/>
  <c r="I12" i="9"/>
  <c r="K16" i="12"/>
  <c r="K18" i="12"/>
  <c r="K9" i="12"/>
  <c r="K10" i="12"/>
  <c r="K19" i="12"/>
  <c r="K8" i="12"/>
  <c r="K17" i="12"/>
  <c r="K7" i="12"/>
  <c r="K13" i="12"/>
  <c r="K15" i="12"/>
  <c r="K14" i="12"/>
  <c r="F12" i="6"/>
  <c r="F4" i="6"/>
  <c r="F6" i="6"/>
  <c r="G5" i="6"/>
  <c r="J18" i="11"/>
  <c r="J16" i="11"/>
  <c r="J8" i="11"/>
  <c r="J13" i="11"/>
  <c r="J17" i="11"/>
  <c r="J19" i="11"/>
  <c r="J7" i="11"/>
  <c r="J9" i="11"/>
  <c r="J10" i="11"/>
  <c r="J15" i="11"/>
  <c r="J4" i="10"/>
  <c r="J6" i="10"/>
  <c r="K5" i="10"/>
  <c r="J12" i="10"/>
  <c r="I5" i="8"/>
  <c r="H6" i="8"/>
  <c r="H15" i="8" s="1"/>
  <c r="H4" i="8"/>
  <c r="H12" i="8"/>
  <c r="G6" i="7"/>
  <c r="G12" i="7"/>
  <c r="G4" i="7"/>
  <c r="H5" i="7"/>
  <c r="C14" i="4"/>
  <c r="C15" i="4"/>
  <c r="D15" i="5"/>
  <c r="D14" i="5"/>
  <c r="K20" i="13"/>
  <c r="K22" i="13"/>
  <c r="K21" i="13"/>
  <c r="L11" i="13"/>
  <c r="L13" i="13"/>
  <c r="L18" i="13"/>
  <c r="L7" i="13"/>
  <c r="L10" i="13"/>
  <c r="L9" i="13"/>
  <c r="L17" i="13"/>
  <c r="L19" i="13"/>
  <c r="L8" i="13"/>
  <c r="L14" i="13"/>
  <c r="L15" i="13"/>
  <c r="M6" i="13"/>
  <c r="N5" i="13"/>
  <c r="M4" i="13"/>
  <c r="N4" i="14" l="1"/>
  <c r="N6" i="14"/>
  <c r="N12" i="14"/>
  <c r="O5" i="14"/>
  <c r="F15" i="6"/>
  <c r="L20" i="14"/>
  <c r="L21" i="14"/>
  <c r="L22" i="14"/>
  <c r="M14" i="14"/>
  <c r="M13" i="14"/>
  <c r="M9" i="14"/>
  <c r="M15" i="14"/>
  <c r="M10" i="14"/>
  <c r="M19" i="14"/>
  <c r="M17" i="14"/>
  <c r="M7" i="14"/>
  <c r="M8" i="14"/>
  <c r="M16" i="14"/>
  <c r="I14" i="9"/>
  <c r="K15" i="11"/>
  <c r="D14" i="4"/>
  <c r="K11" i="11"/>
  <c r="H14" i="8"/>
  <c r="F14" i="6"/>
  <c r="E11" i="5"/>
  <c r="F11" i="6"/>
  <c r="I11" i="9"/>
  <c r="H6" i="7"/>
  <c r="I5" i="7"/>
  <c r="H4" i="7"/>
  <c r="H11" i="7" s="1"/>
  <c r="H12" i="7"/>
  <c r="E4" i="4"/>
  <c r="E12" i="4"/>
  <c r="F5" i="4"/>
  <c r="E6" i="4"/>
  <c r="K8" i="11"/>
  <c r="K9" i="11"/>
  <c r="K19" i="11"/>
  <c r="K7" i="11"/>
  <c r="K17" i="11"/>
  <c r="K18" i="11"/>
  <c r="K13" i="11"/>
  <c r="K16" i="11"/>
  <c r="K10" i="11"/>
  <c r="M4" i="12"/>
  <c r="M6" i="12"/>
  <c r="N5" i="12"/>
  <c r="F21" i="7"/>
  <c r="F20" i="7"/>
  <c r="F22" i="7"/>
  <c r="I21" i="10"/>
  <c r="I22" i="10"/>
  <c r="I20" i="10"/>
  <c r="G11" i="7"/>
  <c r="H11" i="8"/>
  <c r="K12" i="10"/>
  <c r="L5" i="10"/>
  <c r="K4" i="10"/>
  <c r="K6" i="10"/>
  <c r="K22" i="12"/>
  <c r="K21" i="12"/>
  <c r="K20" i="12"/>
  <c r="L6" i="11"/>
  <c r="M5" i="11"/>
  <c r="L4" i="11"/>
  <c r="L12" i="11"/>
  <c r="L11" i="12"/>
  <c r="G5" i="5"/>
  <c r="F4" i="5"/>
  <c r="F12" i="5"/>
  <c r="F6" i="5"/>
  <c r="H19" i="8"/>
  <c r="H13" i="8"/>
  <c r="H9" i="8"/>
  <c r="H7" i="8"/>
  <c r="H16" i="8"/>
  <c r="H18" i="8"/>
  <c r="H8" i="8"/>
  <c r="H17" i="8"/>
  <c r="H10" i="8"/>
  <c r="J17" i="10"/>
  <c r="J8" i="10"/>
  <c r="J10" i="10"/>
  <c r="J13" i="10"/>
  <c r="J19" i="10"/>
  <c r="J7" i="10"/>
  <c r="J16" i="10"/>
  <c r="J18" i="10"/>
  <c r="J9" i="10"/>
  <c r="J15" i="10"/>
  <c r="G6" i="6"/>
  <c r="G12" i="6" s="1"/>
  <c r="H5" i="6"/>
  <c r="G4" i="6"/>
  <c r="J6" i="9"/>
  <c r="J15" i="9" s="1"/>
  <c r="K5" i="9"/>
  <c r="J12" i="9"/>
  <c r="J4" i="9"/>
  <c r="D18" i="4"/>
  <c r="D9" i="4"/>
  <c r="D8" i="4"/>
  <c r="D7" i="4"/>
  <c r="D10" i="4"/>
  <c r="D16" i="4"/>
  <c r="D13" i="4"/>
  <c r="D17" i="4"/>
  <c r="D19" i="4"/>
  <c r="L10" i="12"/>
  <c r="L16" i="12"/>
  <c r="L19" i="12"/>
  <c r="L17" i="12"/>
  <c r="L8" i="12"/>
  <c r="L7" i="12"/>
  <c r="L13" i="12"/>
  <c r="L18" i="12"/>
  <c r="L9" i="12"/>
  <c r="L14" i="12"/>
  <c r="L15" i="12"/>
  <c r="C20" i="4"/>
  <c r="C22" i="4"/>
  <c r="C21" i="4"/>
  <c r="J14" i="10"/>
  <c r="E22" i="6"/>
  <c r="E21" i="6"/>
  <c r="E20" i="6"/>
  <c r="H21" i="9"/>
  <c r="H20" i="9"/>
  <c r="H22" i="9"/>
  <c r="G18" i="7"/>
  <c r="G7" i="7"/>
  <c r="G10" i="7"/>
  <c r="G9" i="7"/>
  <c r="G16" i="7"/>
  <c r="G17" i="7"/>
  <c r="G8" i="7"/>
  <c r="G19" i="7"/>
  <c r="G13" i="7"/>
  <c r="G15" i="7"/>
  <c r="G14" i="7"/>
  <c r="I4" i="8"/>
  <c r="I6" i="8"/>
  <c r="J5" i="8"/>
  <c r="I12" i="8"/>
  <c r="J11" i="10"/>
  <c r="J22" i="11"/>
  <c r="J20" i="11"/>
  <c r="J21" i="11"/>
  <c r="F16" i="6"/>
  <c r="F13" i="6"/>
  <c r="F10" i="6"/>
  <c r="F8" i="6"/>
  <c r="F9" i="6"/>
  <c r="F18" i="6"/>
  <c r="F19" i="6"/>
  <c r="F17" i="6"/>
  <c r="F7" i="6"/>
  <c r="I19" i="9"/>
  <c r="I10" i="9"/>
  <c r="I16" i="9"/>
  <c r="I17" i="9"/>
  <c r="I18" i="9"/>
  <c r="I7" i="9"/>
  <c r="I13" i="9"/>
  <c r="I8" i="9"/>
  <c r="I9" i="9"/>
  <c r="D11" i="4"/>
  <c r="G20" i="8"/>
  <c r="G22" i="8"/>
  <c r="G21" i="8"/>
  <c r="D20" i="5"/>
  <c r="D22" i="5"/>
  <c r="D21" i="5"/>
  <c r="E16" i="5"/>
  <c r="E10" i="5"/>
  <c r="E17" i="5"/>
  <c r="E8" i="5"/>
  <c r="E7" i="5"/>
  <c r="E13" i="5"/>
  <c r="E19" i="5"/>
  <c r="E9" i="5"/>
  <c r="E18" i="5"/>
  <c r="G14" i="6"/>
  <c r="D15" i="4"/>
  <c r="E15" i="5"/>
  <c r="M12" i="13"/>
  <c r="M16" i="13"/>
  <c r="E14" i="5"/>
  <c r="L21" i="13"/>
  <c r="L20" i="13"/>
  <c r="L22" i="13"/>
  <c r="M11" i="13"/>
  <c r="N6" i="13"/>
  <c r="N16" i="13" s="1"/>
  <c r="O5" i="13"/>
  <c r="N4" i="13"/>
  <c r="N12" i="13"/>
  <c r="M14" i="13"/>
  <c r="M17" i="13"/>
  <c r="M7" i="13"/>
  <c r="M19" i="13"/>
  <c r="M18" i="13"/>
  <c r="M9" i="13"/>
  <c r="M10" i="13"/>
  <c r="M8" i="13"/>
  <c r="M13" i="13"/>
  <c r="M15" i="13"/>
  <c r="M22" i="14" l="1"/>
  <c r="M20" i="14"/>
  <c r="M21" i="14"/>
  <c r="O4" i="14"/>
  <c r="O11" i="14" s="1"/>
  <c r="O6" i="14"/>
  <c r="P5" i="14"/>
  <c r="O12" i="14"/>
  <c r="N10" i="14"/>
  <c r="N16" i="14"/>
  <c r="N14" i="14"/>
  <c r="N9" i="14"/>
  <c r="N15" i="14"/>
  <c r="N17" i="14"/>
  <c r="N8" i="14"/>
  <c r="N19" i="14"/>
  <c r="N13" i="14"/>
  <c r="N7" i="14"/>
  <c r="N11" i="14"/>
  <c r="J14" i="9"/>
  <c r="I14" i="8"/>
  <c r="K11" i="10"/>
  <c r="G15" i="6"/>
  <c r="I15" i="8"/>
  <c r="I11" i="8"/>
  <c r="E11" i="4"/>
  <c r="J11" i="9"/>
  <c r="G11" i="6"/>
  <c r="F22" i="6"/>
  <c r="F21" i="6"/>
  <c r="F20" i="6"/>
  <c r="J7" i="9"/>
  <c r="J10" i="9"/>
  <c r="J18" i="9"/>
  <c r="J9" i="9"/>
  <c r="J16" i="9"/>
  <c r="J17" i="9"/>
  <c r="J19" i="9"/>
  <c r="J8" i="9"/>
  <c r="J13" i="9"/>
  <c r="H22" i="8"/>
  <c r="H21" i="8"/>
  <c r="H20" i="8"/>
  <c r="F16" i="5"/>
  <c r="F18" i="5"/>
  <c r="F9" i="5"/>
  <c r="F8" i="5"/>
  <c r="F10" i="5"/>
  <c r="F19" i="5"/>
  <c r="F17" i="5"/>
  <c r="F7" i="5"/>
  <c r="F13" i="5"/>
  <c r="L18" i="11"/>
  <c r="L8" i="11"/>
  <c r="L17" i="11"/>
  <c r="L16" i="11"/>
  <c r="L13" i="11"/>
  <c r="L7" i="11"/>
  <c r="L9" i="11"/>
  <c r="L19" i="11"/>
  <c r="L10" i="11"/>
  <c r="L15" i="11"/>
  <c r="L14" i="11"/>
  <c r="K19" i="10"/>
  <c r="K17" i="10"/>
  <c r="K7" i="10"/>
  <c r="K13" i="10"/>
  <c r="K16" i="10"/>
  <c r="K18" i="10"/>
  <c r="K9" i="10"/>
  <c r="K8" i="10"/>
  <c r="K10" i="10"/>
  <c r="K14" i="10"/>
  <c r="K15" i="10"/>
  <c r="N4" i="12"/>
  <c r="N11" i="12" s="1"/>
  <c r="N6" i="12"/>
  <c r="O5" i="12"/>
  <c r="K21" i="11"/>
  <c r="K22" i="11"/>
  <c r="K20" i="11"/>
  <c r="E13" i="4"/>
  <c r="E19" i="4"/>
  <c r="E9" i="4"/>
  <c r="E18" i="4"/>
  <c r="E16" i="4"/>
  <c r="E10" i="4"/>
  <c r="E17" i="4"/>
  <c r="E8" i="4"/>
  <c r="E7" i="4"/>
  <c r="E15" i="4"/>
  <c r="E14" i="4"/>
  <c r="H14" i="7"/>
  <c r="D22" i="4"/>
  <c r="D21" i="4"/>
  <c r="D20" i="4"/>
  <c r="J21" i="10"/>
  <c r="J20" i="10"/>
  <c r="J22" i="10"/>
  <c r="M12" i="12"/>
  <c r="M17" i="12"/>
  <c r="M8" i="12"/>
  <c r="M13" i="12"/>
  <c r="M19" i="12"/>
  <c r="M18" i="12"/>
  <c r="M7" i="12"/>
  <c r="M10" i="12"/>
  <c r="M16" i="12"/>
  <c r="M9" i="12"/>
  <c r="M14" i="12"/>
  <c r="M15" i="12"/>
  <c r="G5" i="4"/>
  <c r="F4" i="4"/>
  <c r="F6" i="4"/>
  <c r="F12" i="4"/>
  <c r="I22" i="9"/>
  <c r="I20" i="9"/>
  <c r="I21" i="9"/>
  <c r="J12" i="8"/>
  <c r="K5" i="8"/>
  <c r="J4" i="8"/>
  <c r="J6" i="8"/>
  <c r="G22" i="7"/>
  <c r="G21" i="7"/>
  <c r="G20" i="7"/>
  <c r="L21" i="12"/>
  <c r="L20" i="12"/>
  <c r="L22" i="12"/>
  <c r="I5" i="6"/>
  <c r="H4" i="6"/>
  <c r="H12" i="6"/>
  <c r="H6" i="6"/>
  <c r="F11" i="5"/>
  <c r="L11" i="11"/>
  <c r="L12" i="10"/>
  <c r="L4" i="10"/>
  <c r="L6" i="10"/>
  <c r="M5" i="10"/>
  <c r="M11" i="12"/>
  <c r="I4" i="7"/>
  <c r="I6" i="7"/>
  <c r="J5" i="7"/>
  <c r="I12" i="7"/>
  <c r="E22" i="5"/>
  <c r="E21" i="5"/>
  <c r="E20" i="5"/>
  <c r="I10" i="8"/>
  <c r="I7" i="8"/>
  <c r="I17" i="8"/>
  <c r="I13" i="8"/>
  <c r="I16" i="8"/>
  <c r="I9" i="8"/>
  <c r="I18" i="8"/>
  <c r="I19" i="8"/>
  <c r="I8" i="8"/>
  <c r="L5" i="9"/>
  <c r="K12" i="9"/>
  <c r="K4" i="9"/>
  <c r="K6" i="9"/>
  <c r="G16" i="6"/>
  <c r="G7" i="6"/>
  <c r="G8" i="6"/>
  <c r="G10" i="6"/>
  <c r="G19" i="6"/>
  <c r="G18" i="6"/>
  <c r="G9" i="6"/>
  <c r="G17" i="6"/>
  <c r="G13" i="6"/>
  <c r="G12" i="5"/>
  <c r="G6" i="5"/>
  <c r="H5" i="5"/>
  <c r="G4" i="5"/>
  <c r="N5" i="11"/>
  <c r="M4" i="11"/>
  <c r="M11" i="11" s="1"/>
  <c r="M6" i="11"/>
  <c r="H17" i="7"/>
  <c r="H10" i="7"/>
  <c r="H13" i="7"/>
  <c r="H8" i="7"/>
  <c r="H19" i="7"/>
  <c r="H9" i="7"/>
  <c r="H7" i="7"/>
  <c r="H18" i="7"/>
  <c r="H16" i="7"/>
  <c r="H15" i="7"/>
  <c r="J14" i="8"/>
  <c r="N11" i="13"/>
  <c r="F14" i="5"/>
  <c r="F15" i="5"/>
  <c r="K15" i="9"/>
  <c r="K14" i="9"/>
  <c r="O6" i="13"/>
  <c r="O16" i="13" s="1"/>
  <c r="P5" i="13"/>
  <c r="O12" i="13"/>
  <c r="O4" i="13"/>
  <c r="N7" i="13"/>
  <c r="N19" i="13"/>
  <c r="N10" i="13"/>
  <c r="N17" i="13"/>
  <c r="N13" i="13"/>
  <c r="N9" i="13"/>
  <c r="N8" i="13"/>
  <c r="N18" i="13"/>
  <c r="N14" i="13"/>
  <c r="M20" i="13"/>
  <c r="M22" i="13"/>
  <c r="M21" i="13"/>
  <c r="N15" i="13"/>
  <c r="P4" i="14" l="1"/>
  <c r="P11" i="14" s="1"/>
  <c r="Q5" i="14"/>
  <c r="P6" i="14"/>
  <c r="P12" i="14"/>
  <c r="N21" i="14"/>
  <c r="N20" i="14"/>
  <c r="N22" i="14"/>
  <c r="O16" i="14"/>
  <c r="O7" i="14"/>
  <c r="O13" i="14"/>
  <c r="O10" i="14"/>
  <c r="O14" i="14"/>
  <c r="O17" i="14"/>
  <c r="O8" i="14"/>
  <c r="O9" i="14"/>
  <c r="O15" i="14"/>
  <c r="O19" i="14"/>
  <c r="J15" i="8"/>
  <c r="G11" i="5"/>
  <c r="J11" i="8"/>
  <c r="F11" i="4"/>
  <c r="O11" i="13"/>
  <c r="I11" i="7"/>
  <c r="L11" i="10"/>
  <c r="N6" i="11"/>
  <c r="O5" i="11"/>
  <c r="N4" i="11"/>
  <c r="N12" i="11"/>
  <c r="G21" i="6"/>
  <c r="G20" i="6"/>
  <c r="G22" i="6"/>
  <c r="I18" i="7"/>
  <c r="I8" i="7"/>
  <c r="I17" i="7"/>
  <c r="I10" i="7"/>
  <c r="I13" i="7"/>
  <c r="I9" i="7"/>
  <c r="I19" i="7"/>
  <c r="I16" i="7"/>
  <c r="I7" i="7"/>
  <c r="I14" i="7"/>
  <c r="I15" i="7"/>
  <c r="L19" i="10"/>
  <c r="L17" i="10"/>
  <c r="L8" i="10"/>
  <c r="L7" i="10"/>
  <c r="L13" i="10"/>
  <c r="L9" i="10"/>
  <c r="L10" i="10"/>
  <c r="L16" i="10"/>
  <c r="L18" i="10"/>
  <c r="L14" i="10"/>
  <c r="L15" i="10"/>
  <c r="J5" i="6"/>
  <c r="I4" i="6"/>
  <c r="I6" i="6"/>
  <c r="I12" i="6"/>
  <c r="F7" i="4"/>
  <c r="F13" i="4"/>
  <c r="F16" i="4"/>
  <c r="F18" i="4"/>
  <c r="F9" i="4"/>
  <c r="F8" i="4"/>
  <c r="F10" i="4"/>
  <c r="F19" i="4"/>
  <c r="F17" i="4"/>
  <c r="F15" i="4"/>
  <c r="F14" i="4"/>
  <c r="M22" i="12"/>
  <c r="M21" i="12"/>
  <c r="M20" i="12"/>
  <c r="N13" i="12"/>
  <c r="N19" i="12"/>
  <c r="N7" i="12"/>
  <c r="N9" i="12"/>
  <c r="N18" i="12"/>
  <c r="N16" i="12"/>
  <c r="N17" i="12"/>
  <c r="N8" i="12"/>
  <c r="N10" i="12"/>
  <c r="N14" i="12"/>
  <c r="N15" i="12"/>
  <c r="J20" i="9"/>
  <c r="J21" i="9"/>
  <c r="J22" i="9"/>
  <c r="L4" i="9"/>
  <c r="L6" i="9"/>
  <c r="M5" i="9"/>
  <c r="L12" i="9"/>
  <c r="I21" i="8"/>
  <c r="I20" i="8"/>
  <c r="I22" i="8"/>
  <c r="H16" i="6"/>
  <c r="H17" i="6"/>
  <c r="H19" i="6"/>
  <c r="H9" i="6"/>
  <c r="H18" i="6"/>
  <c r="H7" i="6"/>
  <c r="H8" i="6"/>
  <c r="H10" i="6"/>
  <c r="H13" i="6"/>
  <c r="H14" i="6"/>
  <c r="K6" i="8"/>
  <c r="K14" i="8" s="1"/>
  <c r="L5" i="8"/>
  <c r="K4" i="8"/>
  <c r="K12" i="8"/>
  <c r="F21" i="5"/>
  <c r="F22" i="5"/>
  <c r="F20" i="5"/>
  <c r="M12" i="11"/>
  <c r="M18" i="11"/>
  <c r="M8" i="11"/>
  <c r="M10" i="11"/>
  <c r="M7" i="11"/>
  <c r="M17" i="11"/>
  <c r="M13" i="11"/>
  <c r="M19" i="11"/>
  <c r="M16" i="11"/>
  <c r="M9" i="11"/>
  <c r="M15" i="11"/>
  <c r="M14" i="11"/>
  <c r="H4" i="5"/>
  <c r="H6" i="5"/>
  <c r="I5" i="5"/>
  <c r="H12" i="5"/>
  <c r="K13" i="9"/>
  <c r="K7" i="9"/>
  <c r="K18" i="9"/>
  <c r="K19" i="9"/>
  <c r="K16" i="9"/>
  <c r="K10" i="9"/>
  <c r="K9" i="9"/>
  <c r="K17" i="9"/>
  <c r="K8" i="9"/>
  <c r="H15" i="6"/>
  <c r="G4" i="4"/>
  <c r="G6" i="4"/>
  <c r="H5" i="4"/>
  <c r="G12" i="4"/>
  <c r="E20" i="4"/>
  <c r="E22" i="4"/>
  <c r="E21" i="4"/>
  <c r="N12" i="12"/>
  <c r="K20" i="10"/>
  <c r="K21" i="10"/>
  <c r="K22" i="10"/>
  <c r="L22" i="11"/>
  <c r="L20" i="11"/>
  <c r="L21" i="11"/>
  <c r="H22" i="7"/>
  <c r="H20" i="7"/>
  <c r="H21" i="7"/>
  <c r="G10" i="5"/>
  <c r="G8" i="5"/>
  <c r="G19" i="5"/>
  <c r="G17" i="5"/>
  <c r="G9" i="5"/>
  <c r="G7" i="5"/>
  <c r="G13" i="5"/>
  <c r="G18" i="5"/>
  <c r="G16" i="5"/>
  <c r="K11" i="9"/>
  <c r="J4" i="7"/>
  <c r="J6" i="7"/>
  <c r="K5" i="7"/>
  <c r="J12" i="7"/>
  <c r="M6" i="10"/>
  <c r="N5" i="10"/>
  <c r="M4" i="10"/>
  <c r="M12" i="10"/>
  <c r="H11" i="6"/>
  <c r="J9" i="8"/>
  <c r="J10" i="8"/>
  <c r="J16" i="8"/>
  <c r="J8" i="8"/>
  <c r="J17" i="8"/>
  <c r="J19" i="8"/>
  <c r="J7" i="8"/>
  <c r="J13" i="8"/>
  <c r="J18" i="8"/>
  <c r="O4" i="12"/>
  <c r="O6" i="12"/>
  <c r="P5" i="12"/>
  <c r="O12" i="12"/>
  <c r="G14" i="5"/>
  <c r="G15" i="5"/>
  <c r="L15" i="9"/>
  <c r="L14" i="9"/>
  <c r="O7" i="13"/>
  <c r="O13" i="13"/>
  <c r="O18" i="13"/>
  <c r="O9" i="13"/>
  <c r="O10" i="13"/>
  <c r="O8" i="13"/>
  <c r="O19" i="13"/>
  <c r="O17" i="13"/>
  <c r="O14" i="13"/>
  <c r="O15" i="13"/>
  <c r="N20" i="13"/>
  <c r="N21" i="13"/>
  <c r="N22" i="13"/>
  <c r="Q5" i="13"/>
  <c r="P4" i="13"/>
  <c r="P12" i="13"/>
  <c r="P6" i="13"/>
  <c r="P16" i="13" s="1"/>
  <c r="P15" i="14" l="1"/>
  <c r="P14" i="14"/>
  <c r="P10" i="14"/>
  <c r="P13" i="14"/>
  <c r="P7" i="14"/>
  <c r="P8" i="14"/>
  <c r="P16" i="14"/>
  <c r="P9" i="14"/>
  <c r="P17" i="14"/>
  <c r="P19" i="14"/>
  <c r="Q4" i="14"/>
  <c r="Q11" i="14" s="1"/>
  <c r="Q12" i="14"/>
  <c r="Q6" i="14"/>
  <c r="R5" i="14"/>
  <c r="O21" i="14"/>
  <c r="O20" i="14"/>
  <c r="O22" i="14"/>
  <c r="N11" i="11"/>
  <c r="H14" i="5"/>
  <c r="G11" i="4"/>
  <c r="K15" i="8"/>
  <c r="J11" i="7"/>
  <c r="I11" i="6"/>
  <c r="P12" i="12"/>
  <c r="P6" i="12"/>
  <c r="Q5" i="12"/>
  <c r="P4" i="12"/>
  <c r="N4" i="10"/>
  <c r="N6" i="10"/>
  <c r="O5" i="10"/>
  <c r="N12" i="10"/>
  <c r="J17" i="7"/>
  <c r="J9" i="7"/>
  <c r="J13" i="7"/>
  <c r="J8" i="7"/>
  <c r="J16" i="7"/>
  <c r="J7" i="7"/>
  <c r="J18" i="7"/>
  <c r="J19" i="7"/>
  <c r="J10" i="7"/>
  <c r="J14" i="7"/>
  <c r="J15" i="7"/>
  <c r="I4" i="5"/>
  <c r="I12" i="5"/>
  <c r="I6" i="5"/>
  <c r="J5" i="5"/>
  <c r="L12" i="8"/>
  <c r="L6" i="8"/>
  <c r="L15" i="8" s="1"/>
  <c r="M5" i="8"/>
  <c r="L4" i="8"/>
  <c r="N5" i="9"/>
  <c r="M4" i="9"/>
  <c r="M6" i="9"/>
  <c r="M15" i="9" s="1"/>
  <c r="M12" i="9"/>
  <c r="G15" i="4"/>
  <c r="I9" i="6"/>
  <c r="I7" i="6"/>
  <c r="I19" i="6"/>
  <c r="I16" i="6"/>
  <c r="I17" i="6"/>
  <c r="I18" i="6"/>
  <c r="I8" i="6"/>
  <c r="I13" i="6"/>
  <c r="I10" i="6"/>
  <c r="I14" i="6"/>
  <c r="I15" i="6"/>
  <c r="I21" i="7"/>
  <c r="I22" i="7"/>
  <c r="I20" i="7"/>
  <c r="O16" i="12"/>
  <c r="O18" i="12"/>
  <c r="O9" i="12"/>
  <c r="O10" i="12"/>
  <c r="O19" i="12"/>
  <c r="O8" i="12"/>
  <c r="O17" i="12"/>
  <c r="O7" i="12"/>
  <c r="O13" i="12"/>
  <c r="O14" i="12"/>
  <c r="O15" i="12"/>
  <c r="M10" i="10"/>
  <c r="M16" i="10"/>
  <c r="M17" i="10"/>
  <c r="M8" i="10"/>
  <c r="M13" i="10"/>
  <c r="M19" i="10"/>
  <c r="M18" i="10"/>
  <c r="M9" i="10"/>
  <c r="M7" i="10"/>
  <c r="M15" i="10"/>
  <c r="M14" i="10"/>
  <c r="K20" i="9"/>
  <c r="K21" i="9"/>
  <c r="K22" i="9"/>
  <c r="H13" i="5"/>
  <c r="H7" i="5"/>
  <c r="H18" i="5"/>
  <c r="H9" i="5"/>
  <c r="H8" i="5"/>
  <c r="H10" i="5"/>
  <c r="H16" i="5"/>
  <c r="H17" i="5"/>
  <c r="H19" i="5"/>
  <c r="K8" i="8"/>
  <c r="K17" i="8"/>
  <c r="K19" i="8"/>
  <c r="K13" i="8"/>
  <c r="K18" i="8"/>
  <c r="K9" i="8"/>
  <c r="K16" i="8"/>
  <c r="K10" i="8"/>
  <c r="K7" i="8"/>
  <c r="L16" i="9"/>
  <c r="L7" i="9"/>
  <c r="L17" i="9"/>
  <c r="L18" i="9"/>
  <c r="L19" i="9"/>
  <c r="L13" i="9"/>
  <c r="L9" i="9"/>
  <c r="L8" i="9"/>
  <c r="L10" i="9"/>
  <c r="O11" i="12"/>
  <c r="J22" i="8"/>
  <c r="J21" i="8"/>
  <c r="J20" i="8"/>
  <c r="G20" i="5"/>
  <c r="G21" i="5"/>
  <c r="G22" i="5"/>
  <c r="H4" i="4"/>
  <c r="H6" i="4"/>
  <c r="H12" i="4"/>
  <c r="I5" i="4"/>
  <c r="H11" i="5"/>
  <c r="M21" i="11"/>
  <c r="M22" i="11"/>
  <c r="M20" i="11"/>
  <c r="H22" i="6"/>
  <c r="H20" i="6"/>
  <c r="H21" i="6"/>
  <c r="L11" i="9"/>
  <c r="N22" i="12"/>
  <c r="N20" i="12"/>
  <c r="N21" i="12"/>
  <c r="F21" i="4"/>
  <c r="F22" i="4"/>
  <c r="F20" i="4"/>
  <c r="J6" i="6"/>
  <c r="J4" i="6"/>
  <c r="K5" i="6"/>
  <c r="J12" i="6"/>
  <c r="L22" i="10"/>
  <c r="L21" i="10"/>
  <c r="L20" i="10"/>
  <c r="O12" i="11"/>
  <c r="O4" i="11"/>
  <c r="O6" i="11"/>
  <c r="P5" i="11"/>
  <c r="M11" i="10"/>
  <c r="K4" i="7"/>
  <c r="K6" i="7"/>
  <c r="L5" i="7"/>
  <c r="K12" i="7"/>
  <c r="G10" i="4"/>
  <c r="G8" i="4"/>
  <c r="G19" i="4"/>
  <c r="G17" i="4"/>
  <c r="G9" i="4"/>
  <c r="G7" i="4"/>
  <c r="G13" i="4"/>
  <c r="G18" i="4"/>
  <c r="G16" i="4"/>
  <c r="G14" i="4"/>
  <c r="K11" i="8"/>
  <c r="N18" i="11"/>
  <c r="N16" i="11"/>
  <c r="N8" i="11"/>
  <c r="N19" i="11"/>
  <c r="N17" i="11"/>
  <c r="N13" i="11"/>
  <c r="N7" i="11"/>
  <c r="N9" i="11"/>
  <c r="N10" i="11"/>
  <c r="N14" i="11"/>
  <c r="N15" i="11"/>
  <c r="H15" i="5"/>
  <c r="L14" i="8"/>
  <c r="P11" i="13"/>
  <c r="M14" i="9"/>
  <c r="O22" i="13"/>
  <c r="O20" i="13"/>
  <c r="O21" i="13"/>
  <c r="Q6" i="13"/>
  <c r="Q16" i="13" s="1"/>
  <c r="R5" i="13"/>
  <c r="Q12" i="13"/>
  <c r="Q4" i="13"/>
  <c r="P19" i="13"/>
  <c r="P17" i="13"/>
  <c r="P8" i="13"/>
  <c r="P7" i="13"/>
  <c r="P18" i="13"/>
  <c r="P13" i="13"/>
  <c r="P10" i="13"/>
  <c r="P9" i="13"/>
  <c r="P14" i="13"/>
  <c r="P15" i="13"/>
  <c r="R12" i="14" l="1"/>
  <c r="B48" i="14" s="1"/>
  <c r="R4" i="14"/>
  <c r="B24" i="14"/>
  <c r="R6" i="14"/>
  <c r="I15" i="5"/>
  <c r="Q15" i="14"/>
  <c r="Q14" i="14"/>
  <c r="Q13" i="14"/>
  <c r="Q10" i="14"/>
  <c r="Q7" i="14"/>
  <c r="Q8" i="14"/>
  <c r="Q16" i="14"/>
  <c r="Q19" i="14"/>
  <c r="Q17" i="14"/>
  <c r="Q9" i="14"/>
  <c r="P20" i="14"/>
  <c r="P21" i="14"/>
  <c r="P22" i="14"/>
  <c r="I14" i="5"/>
  <c r="J11" i="6"/>
  <c r="M11" i="9"/>
  <c r="I11" i="5"/>
  <c r="P11" i="12"/>
  <c r="G21" i="4"/>
  <c r="G20" i="4"/>
  <c r="G22" i="4"/>
  <c r="K18" i="7"/>
  <c r="K7" i="7"/>
  <c r="K10" i="7"/>
  <c r="K17" i="7"/>
  <c r="K16" i="7"/>
  <c r="K13" i="7"/>
  <c r="K9" i="7"/>
  <c r="K19" i="7"/>
  <c r="K8" i="7"/>
  <c r="K14" i="7"/>
  <c r="K15" i="7"/>
  <c r="O17" i="11"/>
  <c r="O18" i="11"/>
  <c r="O7" i="11"/>
  <c r="O16" i="11"/>
  <c r="O10" i="11"/>
  <c r="O8" i="11"/>
  <c r="O13" i="11"/>
  <c r="O19" i="11"/>
  <c r="O9" i="11"/>
  <c r="O14" i="11"/>
  <c r="O15" i="11"/>
  <c r="H17" i="4"/>
  <c r="H19" i="4"/>
  <c r="H13" i="4"/>
  <c r="H7" i="4"/>
  <c r="H18" i="4"/>
  <c r="H9" i="4"/>
  <c r="H8" i="4"/>
  <c r="H10" i="4"/>
  <c r="H16" i="4"/>
  <c r="H15" i="4"/>
  <c r="H14" i="4"/>
  <c r="L20" i="9"/>
  <c r="L21" i="9"/>
  <c r="L22" i="9"/>
  <c r="N6" i="9"/>
  <c r="N12" i="9" s="1"/>
  <c r="O5" i="9"/>
  <c r="N4" i="9"/>
  <c r="K11" i="7"/>
  <c r="O11" i="11"/>
  <c r="J18" i="6"/>
  <c r="J19" i="6"/>
  <c r="J17" i="6"/>
  <c r="J10" i="6"/>
  <c r="J16" i="6"/>
  <c r="J13" i="6"/>
  <c r="J7" i="6"/>
  <c r="J8" i="6"/>
  <c r="J9" i="6"/>
  <c r="J14" i="6"/>
  <c r="H11" i="4"/>
  <c r="M21" i="10"/>
  <c r="M22" i="10"/>
  <c r="M20" i="10"/>
  <c r="O21" i="12"/>
  <c r="O22" i="12"/>
  <c r="O20" i="12"/>
  <c r="J15" i="6"/>
  <c r="I22" i="6"/>
  <c r="I20" i="6"/>
  <c r="I21" i="6"/>
  <c r="L11" i="8"/>
  <c r="K5" i="5"/>
  <c r="J4" i="5"/>
  <c r="J12" i="5"/>
  <c r="J6" i="5"/>
  <c r="O4" i="10"/>
  <c r="P5" i="10"/>
  <c r="O6" i="10"/>
  <c r="O12" i="10"/>
  <c r="Q4" i="12"/>
  <c r="Q6" i="12"/>
  <c r="R5" i="12"/>
  <c r="Q12" i="12"/>
  <c r="N21" i="11"/>
  <c r="N20" i="11"/>
  <c r="N22" i="11"/>
  <c r="J5" i="4"/>
  <c r="I4" i="4"/>
  <c r="I12" i="4"/>
  <c r="I6" i="4"/>
  <c r="K22" i="8"/>
  <c r="K21" i="8"/>
  <c r="K20" i="8"/>
  <c r="H20" i="5"/>
  <c r="H22" i="5"/>
  <c r="H21" i="5"/>
  <c r="M17" i="9"/>
  <c r="M10" i="9"/>
  <c r="M16" i="9"/>
  <c r="M13" i="9"/>
  <c r="M7" i="9"/>
  <c r="M8" i="9"/>
  <c r="M9" i="9"/>
  <c r="M19" i="9"/>
  <c r="M18" i="9"/>
  <c r="N5" i="8"/>
  <c r="M4" i="8"/>
  <c r="M6" i="8"/>
  <c r="M15" i="8" s="1"/>
  <c r="I16" i="5"/>
  <c r="I10" i="5"/>
  <c r="I17" i="5"/>
  <c r="I8" i="5"/>
  <c r="I7" i="5"/>
  <c r="I13" i="5"/>
  <c r="I19" i="5"/>
  <c r="I9" i="5"/>
  <c r="I18" i="5"/>
  <c r="J22" i="7"/>
  <c r="J20" i="7"/>
  <c r="J21" i="7"/>
  <c r="N13" i="10"/>
  <c r="N19" i="10"/>
  <c r="N9" i="10"/>
  <c r="N7" i="10"/>
  <c r="N18" i="10"/>
  <c r="N16" i="10"/>
  <c r="N17" i="10"/>
  <c r="N8" i="10"/>
  <c r="N10" i="10"/>
  <c r="N15" i="10"/>
  <c r="N14" i="10"/>
  <c r="P10" i="12"/>
  <c r="P16" i="12"/>
  <c r="P17" i="12"/>
  <c r="P8" i="12"/>
  <c r="P19" i="12"/>
  <c r="P13" i="12"/>
  <c r="P7" i="12"/>
  <c r="P18" i="12"/>
  <c r="P9" i="12"/>
  <c r="P15" i="12"/>
  <c r="P14" i="12"/>
  <c r="J15" i="5"/>
  <c r="L6" i="7"/>
  <c r="M5" i="7"/>
  <c r="L4" i="7"/>
  <c r="L12" i="7"/>
  <c r="P12" i="11"/>
  <c r="P4" i="11"/>
  <c r="P6" i="11"/>
  <c r="Q5" i="11"/>
  <c r="K6" i="6"/>
  <c r="K4" i="6"/>
  <c r="K12" i="6"/>
  <c r="L5" i="6"/>
  <c r="L18" i="8"/>
  <c r="L8" i="8"/>
  <c r="L17" i="8"/>
  <c r="L10" i="8"/>
  <c r="L19" i="8"/>
  <c r="L13" i="8"/>
  <c r="L9" i="8"/>
  <c r="L7" i="8"/>
  <c r="L16" i="8"/>
  <c r="N11" i="10"/>
  <c r="Q11" i="13"/>
  <c r="N14" i="9"/>
  <c r="N15" i="9"/>
  <c r="J14" i="5"/>
  <c r="Q17" i="13"/>
  <c r="Q19" i="13"/>
  <c r="Q18" i="13"/>
  <c r="Q13" i="13"/>
  <c r="Q7" i="13"/>
  <c r="Q9" i="13"/>
  <c r="Q8" i="13"/>
  <c r="Q10" i="13"/>
  <c r="Q14" i="13"/>
  <c r="Q15" i="13"/>
  <c r="P21" i="13"/>
  <c r="P22" i="13"/>
  <c r="P20" i="13"/>
  <c r="R6" i="13"/>
  <c r="R16" i="13" s="1"/>
  <c r="R12" i="13"/>
  <c r="B24" i="13"/>
  <c r="R4" i="13"/>
  <c r="P11" i="11" l="1"/>
  <c r="B31" i="14"/>
  <c r="B23" i="14"/>
  <c r="B25" i="14"/>
  <c r="C24" i="14"/>
  <c r="I11" i="4"/>
  <c r="Q11" i="12"/>
  <c r="Q20" i="14"/>
  <c r="Q21" i="14"/>
  <c r="Q22" i="14"/>
  <c r="R11" i="14"/>
  <c r="R7" i="14"/>
  <c r="R14" i="14"/>
  <c r="R9" i="14"/>
  <c r="R15" i="14"/>
  <c r="R10" i="14"/>
  <c r="R17" i="14"/>
  <c r="R16" i="14"/>
  <c r="R19" i="14"/>
  <c r="R13" i="14"/>
  <c r="R8" i="14"/>
  <c r="O11" i="10"/>
  <c r="K11" i="6"/>
  <c r="P7" i="11"/>
  <c r="P9" i="11"/>
  <c r="P18" i="11"/>
  <c r="P16" i="11"/>
  <c r="P17" i="11"/>
  <c r="P10" i="11"/>
  <c r="P19" i="11"/>
  <c r="P8" i="11"/>
  <c r="P13" i="11"/>
  <c r="P15" i="11"/>
  <c r="P14" i="11"/>
  <c r="L11" i="7"/>
  <c r="I20" i="5"/>
  <c r="I22" i="5"/>
  <c r="I21" i="5"/>
  <c r="M22" i="9"/>
  <c r="M20" i="9"/>
  <c r="M21" i="9"/>
  <c r="Q13" i="12"/>
  <c r="Q19" i="12"/>
  <c r="Q18" i="12"/>
  <c r="Q9" i="12"/>
  <c r="Q7" i="12"/>
  <c r="Q10" i="12"/>
  <c r="Q16" i="12"/>
  <c r="Q17" i="12"/>
  <c r="Q8" i="12"/>
  <c r="Q14" i="12"/>
  <c r="Q15" i="12"/>
  <c r="Q5" i="10"/>
  <c r="P12" i="10"/>
  <c r="P4" i="10"/>
  <c r="P6" i="10"/>
  <c r="J11" i="5"/>
  <c r="N5" i="7"/>
  <c r="M6" i="7"/>
  <c r="M12" i="7" s="1"/>
  <c r="M4" i="7"/>
  <c r="P20" i="12"/>
  <c r="P22" i="12"/>
  <c r="P21" i="12"/>
  <c r="M12" i="8"/>
  <c r="M16" i="8"/>
  <c r="M8" i="8"/>
  <c r="M18" i="8"/>
  <c r="M19" i="8"/>
  <c r="M9" i="8"/>
  <c r="M10" i="8"/>
  <c r="M7" i="8"/>
  <c r="M17" i="8"/>
  <c r="M13" i="8"/>
  <c r="K6" i="5"/>
  <c r="K4" i="5"/>
  <c r="L5" i="5"/>
  <c r="K12" i="5"/>
  <c r="P5" i="9"/>
  <c r="O4" i="9"/>
  <c r="O12" i="9"/>
  <c r="O6" i="9"/>
  <c r="O15" i="9" s="1"/>
  <c r="H22" i="4"/>
  <c r="H21" i="4"/>
  <c r="H20" i="4"/>
  <c r="O21" i="11"/>
  <c r="O20" i="11"/>
  <c r="O22" i="11"/>
  <c r="L15" i="7"/>
  <c r="K22" i="7"/>
  <c r="K20" i="7"/>
  <c r="K21" i="7"/>
  <c r="K8" i="6"/>
  <c r="K7" i="6"/>
  <c r="K19" i="6"/>
  <c r="K18" i="6"/>
  <c r="K13" i="6"/>
  <c r="K17" i="6"/>
  <c r="K10" i="6"/>
  <c r="K16" i="6"/>
  <c r="K9" i="6"/>
  <c r="K15" i="6"/>
  <c r="L13" i="7"/>
  <c r="L8" i="7"/>
  <c r="L19" i="7"/>
  <c r="L9" i="7"/>
  <c r="L7" i="7"/>
  <c r="L18" i="7"/>
  <c r="L10" i="7"/>
  <c r="L17" i="7"/>
  <c r="L16" i="7"/>
  <c r="L14" i="7"/>
  <c r="M11" i="8"/>
  <c r="K5" i="4"/>
  <c r="J12" i="4"/>
  <c r="J6" i="4"/>
  <c r="J4" i="4"/>
  <c r="J19" i="5"/>
  <c r="J17" i="5"/>
  <c r="J7" i="5"/>
  <c r="J13" i="5"/>
  <c r="J16" i="5"/>
  <c r="J18" i="5"/>
  <c r="J9" i="5"/>
  <c r="J8" i="5"/>
  <c r="J10" i="5"/>
  <c r="J21" i="6"/>
  <c r="J22" i="6"/>
  <c r="J20" i="6"/>
  <c r="N18" i="9"/>
  <c r="N13" i="9"/>
  <c r="N16" i="9"/>
  <c r="N10" i="9"/>
  <c r="N19" i="9"/>
  <c r="N8" i="9"/>
  <c r="N9" i="9"/>
  <c r="N7" i="9"/>
  <c r="N17" i="9"/>
  <c r="L20" i="8"/>
  <c r="L22" i="8"/>
  <c r="L21" i="8"/>
  <c r="L12" i="6"/>
  <c r="L4" i="6"/>
  <c r="M5" i="6"/>
  <c r="L6" i="6"/>
  <c r="Q6" i="11"/>
  <c r="Q12" i="11"/>
  <c r="R5" i="11"/>
  <c r="Q4" i="11"/>
  <c r="M14" i="8"/>
  <c r="N22" i="10"/>
  <c r="N21" i="10"/>
  <c r="N20" i="10"/>
  <c r="O5" i="8"/>
  <c r="N12" i="8"/>
  <c r="N6" i="8"/>
  <c r="N4" i="8"/>
  <c r="I16" i="4"/>
  <c r="I10" i="4"/>
  <c r="I17" i="4"/>
  <c r="I8" i="4"/>
  <c r="I7" i="4"/>
  <c r="I13" i="4"/>
  <c r="I19" i="4"/>
  <c r="I9" i="4"/>
  <c r="I18" i="4"/>
  <c r="I15" i="4"/>
  <c r="I14" i="4"/>
  <c r="R6" i="12"/>
  <c r="B24" i="12"/>
  <c r="R12" i="12"/>
  <c r="R4" i="12"/>
  <c r="O8" i="10"/>
  <c r="O10" i="10"/>
  <c r="O19" i="10"/>
  <c r="O17" i="10"/>
  <c r="O7" i="10"/>
  <c r="O13" i="10"/>
  <c r="O16" i="10"/>
  <c r="O18" i="10"/>
  <c r="O9" i="10"/>
  <c r="O14" i="10"/>
  <c r="O15" i="10"/>
  <c r="K14" i="6"/>
  <c r="N11" i="9"/>
  <c r="R11" i="13"/>
  <c r="K15" i="5"/>
  <c r="K14" i="5"/>
  <c r="B25" i="13"/>
  <c r="B35" i="13" s="1"/>
  <c r="C24" i="13"/>
  <c r="B31" i="13"/>
  <c r="B23" i="13"/>
  <c r="R13" i="13"/>
  <c r="R19" i="13"/>
  <c r="R9" i="13"/>
  <c r="R7" i="13"/>
  <c r="R18" i="13"/>
  <c r="R17" i="13"/>
  <c r="R8" i="13"/>
  <c r="R10" i="13"/>
  <c r="R14" i="13"/>
  <c r="R15" i="13"/>
  <c r="Q22" i="13"/>
  <c r="Q21" i="13"/>
  <c r="Q20" i="13"/>
  <c r="R22" i="14" l="1"/>
  <c r="R20" i="14"/>
  <c r="R21" i="14"/>
  <c r="B30" i="14"/>
  <c r="B35" i="14"/>
  <c r="B38" i="14"/>
  <c r="B32" i="14"/>
  <c r="B27" i="14"/>
  <c r="B33" i="14"/>
  <c r="B28" i="14"/>
  <c r="B26" i="14"/>
  <c r="B29" i="14"/>
  <c r="B36" i="14"/>
  <c r="B34" i="14"/>
  <c r="C25" i="14"/>
  <c r="D24" i="14"/>
  <c r="C31" i="14"/>
  <c r="C23" i="14"/>
  <c r="C30" i="14" s="1"/>
  <c r="O14" i="9"/>
  <c r="P11" i="10"/>
  <c r="Q11" i="11"/>
  <c r="N11" i="8"/>
  <c r="L11" i="6"/>
  <c r="R11" i="12"/>
  <c r="N9" i="8"/>
  <c r="N10" i="8"/>
  <c r="N16" i="8"/>
  <c r="N7" i="8"/>
  <c r="N17" i="8"/>
  <c r="N19" i="8"/>
  <c r="N8" i="8"/>
  <c r="N13" i="8"/>
  <c r="N18" i="8"/>
  <c r="N15" i="8"/>
  <c r="N14" i="8"/>
  <c r="R4" i="11"/>
  <c r="B24" i="11"/>
  <c r="R6" i="11"/>
  <c r="R12" i="11"/>
  <c r="M6" i="6"/>
  <c r="N5" i="6"/>
  <c r="M4" i="6"/>
  <c r="N22" i="9"/>
  <c r="N21" i="9"/>
  <c r="N20" i="9"/>
  <c r="J11" i="4"/>
  <c r="P12" i="9"/>
  <c r="P6" i="9"/>
  <c r="Q5" i="9"/>
  <c r="P4" i="9"/>
  <c r="K10" i="5"/>
  <c r="K8" i="5"/>
  <c r="K19" i="5"/>
  <c r="K17" i="5"/>
  <c r="K9" i="5"/>
  <c r="K7" i="5"/>
  <c r="K13" i="5"/>
  <c r="K18" i="5"/>
  <c r="K16" i="5"/>
  <c r="M18" i="7"/>
  <c r="M8" i="7"/>
  <c r="M17" i="7"/>
  <c r="M10" i="7"/>
  <c r="M13" i="7"/>
  <c r="M9" i="7"/>
  <c r="M19" i="7"/>
  <c r="M16" i="7"/>
  <c r="M7" i="7"/>
  <c r="M15" i="7"/>
  <c r="M14" i="7"/>
  <c r="J21" i="5"/>
  <c r="J22" i="5"/>
  <c r="J20" i="5"/>
  <c r="J7" i="4"/>
  <c r="J13" i="4"/>
  <c r="J16" i="4"/>
  <c r="J18" i="4"/>
  <c r="J9" i="4"/>
  <c r="J8" i="4"/>
  <c r="J10" i="4"/>
  <c r="J19" i="4"/>
  <c r="J17" i="4"/>
  <c r="J14" i="4"/>
  <c r="J15" i="4"/>
  <c r="O10" i="9"/>
  <c r="O16" i="9"/>
  <c r="O17" i="9"/>
  <c r="O9" i="9"/>
  <c r="O13" i="9"/>
  <c r="O7" i="9"/>
  <c r="O18" i="9"/>
  <c r="O19" i="9"/>
  <c r="O8" i="9"/>
  <c r="O5" i="7"/>
  <c r="N4" i="7"/>
  <c r="N6" i="7"/>
  <c r="N12" i="7" s="1"/>
  <c r="Q20" i="12"/>
  <c r="Q22" i="12"/>
  <c r="Q21" i="12"/>
  <c r="B23" i="12"/>
  <c r="B25" i="12"/>
  <c r="C24" i="12"/>
  <c r="B31" i="12"/>
  <c r="I22" i="4"/>
  <c r="I21" i="4"/>
  <c r="I20" i="4"/>
  <c r="O6" i="8"/>
  <c r="O4" i="8"/>
  <c r="O12" i="8"/>
  <c r="P5" i="8"/>
  <c r="Q19" i="11"/>
  <c r="Q16" i="11"/>
  <c r="Q13" i="11"/>
  <c r="Q8" i="11"/>
  <c r="Q10" i="11"/>
  <c r="Q9" i="11"/>
  <c r="Q17" i="11"/>
  <c r="Q7" i="11"/>
  <c r="Q18" i="11"/>
  <c r="Q15" i="11"/>
  <c r="Q14" i="11"/>
  <c r="L20" i="7"/>
  <c r="L21" i="7"/>
  <c r="L22" i="7"/>
  <c r="L12" i="5"/>
  <c r="L4" i="5"/>
  <c r="L6" i="5"/>
  <c r="L14" i="5" s="1"/>
  <c r="M5" i="5"/>
  <c r="R5" i="10"/>
  <c r="Q4" i="10"/>
  <c r="Q12" i="10"/>
  <c r="Q6" i="10"/>
  <c r="O22" i="10"/>
  <c r="O21" i="10"/>
  <c r="O20" i="10"/>
  <c r="R16" i="12"/>
  <c r="R18" i="12"/>
  <c r="R8" i="12"/>
  <c r="R13" i="12"/>
  <c r="R19" i="12"/>
  <c r="R9" i="12"/>
  <c r="R7" i="12"/>
  <c r="R17" i="12"/>
  <c r="R10" i="12"/>
  <c r="R15" i="12"/>
  <c r="R14" i="12"/>
  <c r="L10" i="6"/>
  <c r="L17" i="6"/>
  <c r="L16" i="6"/>
  <c r="L9" i="6"/>
  <c r="L19" i="6"/>
  <c r="L8" i="6"/>
  <c r="L18" i="6"/>
  <c r="L7" i="6"/>
  <c r="L13" i="6"/>
  <c r="L14" i="6"/>
  <c r="L15" i="6"/>
  <c r="K12" i="4"/>
  <c r="K4" i="4"/>
  <c r="K6" i="4"/>
  <c r="L5" i="4"/>
  <c r="K22" i="6"/>
  <c r="K21" i="6"/>
  <c r="K20" i="6"/>
  <c r="O11" i="9"/>
  <c r="K11" i="5"/>
  <c r="M21" i="8"/>
  <c r="M20" i="8"/>
  <c r="M22" i="8"/>
  <c r="M11" i="7"/>
  <c r="P18" i="10"/>
  <c r="P9" i="10"/>
  <c r="P10" i="10"/>
  <c r="P16" i="10"/>
  <c r="P19" i="10"/>
  <c r="P17" i="10"/>
  <c r="P8" i="10"/>
  <c r="P7" i="10"/>
  <c r="P13" i="10"/>
  <c r="P15" i="10"/>
  <c r="P14" i="10"/>
  <c r="P22" i="11"/>
  <c r="P20" i="11"/>
  <c r="P21" i="11"/>
  <c r="B30" i="13"/>
  <c r="P14" i="9"/>
  <c r="P15" i="9"/>
  <c r="L15" i="5"/>
  <c r="R22" i="13"/>
  <c r="R20" i="13"/>
  <c r="R21" i="13"/>
  <c r="B29" i="13"/>
  <c r="B32" i="13"/>
  <c r="B38" i="13"/>
  <c r="B36" i="13"/>
  <c r="B37" i="13"/>
  <c r="B28" i="13"/>
  <c r="B26" i="13"/>
  <c r="B27" i="13"/>
  <c r="B33" i="13"/>
  <c r="B34" i="13"/>
  <c r="C23" i="13"/>
  <c r="C25" i="13"/>
  <c r="C35" i="13" s="1"/>
  <c r="D24" i="13"/>
  <c r="D31" i="14" l="1"/>
  <c r="D23" i="14"/>
  <c r="D25" i="14"/>
  <c r="E24" i="14"/>
  <c r="C33" i="14"/>
  <c r="C28" i="14"/>
  <c r="C29" i="14"/>
  <c r="C35" i="14"/>
  <c r="C26" i="14"/>
  <c r="C27" i="14"/>
  <c r="C38" i="14"/>
  <c r="C32" i="14"/>
  <c r="C34" i="14"/>
  <c r="C36" i="14"/>
  <c r="B39" i="14"/>
  <c r="B41" i="14"/>
  <c r="B40" i="14"/>
  <c r="R11" i="11"/>
  <c r="O11" i="8"/>
  <c r="N11" i="7"/>
  <c r="P22" i="10"/>
  <c r="P21" i="10"/>
  <c r="P20" i="10"/>
  <c r="L20" i="6"/>
  <c r="L22" i="6"/>
  <c r="L21" i="6"/>
  <c r="R21" i="12"/>
  <c r="R20" i="12"/>
  <c r="R22" i="12"/>
  <c r="Q11" i="10"/>
  <c r="L11" i="5"/>
  <c r="Q22" i="11"/>
  <c r="Q21" i="11"/>
  <c r="Q20" i="11"/>
  <c r="P4" i="8"/>
  <c r="Q5" i="8"/>
  <c r="P6" i="8"/>
  <c r="P12" i="8"/>
  <c r="C23" i="12"/>
  <c r="C25" i="12"/>
  <c r="D24" i="12"/>
  <c r="C31" i="12"/>
  <c r="Q12" i="9"/>
  <c r="Q4" i="9"/>
  <c r="Q6" i="9"/>
  <c r="R5" i="9"/>
  <c r="N6" i="6"/>
  <c r="N4" i="6"/>
  <c r="O5" i="6"/>
  <c r="B25" i="11"/>
  <c r="B23" i="11"/>
  <c r="C24" i="11"/>
  <c r="B31" i="11"/>
  <c r="L12" i="4"/>
  <c r="M5" i="4"/>
  <c r="L4" i="4"/>
  <c r="L6" i="4"/>
  <c r="R12" i="10"/>
  <c r="R6" i="10"/>
  <c r="B24" i="10"/>
  <c r="R4" i="10"/>
  <c r="B36" i="12"/>
  <c r="B27" i="12"/>
  <c r="B34" i="12"/>
  <c r="B37" i="12"/>
  <c r="B26" i="12"/>
  <c r="B32" i="12"/>
  <c r="B38" i="12"/>
  <c r="B28" i="12"/>
  <c r="B29" i="12"/>
  <c r="B35" i="12"/>
  <c r="B33" i="12"/>
  <c r="P5" i="7"/>
  <c r="O12" i="7"/>
  <c r="O4" i="7"/>
  <c r="O6" i="7"/>
  <c r="O21" i="9"/>
  <c r="O22" i="9"/>
  <c r="O20" i="9"/>
  <c r="M20" i="7"/>
  <c r="M22" i="7"/>
  <c r="M21" i="7"/>
  <c r="K22" i="5"/>
  <c r="K21" i="5"/>
  <c r="K20" i="5"/>
  <c r="P13" i="9"/>
  <c r="P10" i="9"/>
  <c r="P9" i="9"/>
  <c r="P19" i="9"/>
  <c r="P16" i="9"/>
  <c r="P7" i="9"/>
  <c r="P17" i="9"/>
  <c r="P18" i="9"/>
  <c r="P8" i="9"/>
  <c r="M12" i="6"/>
  <c r="M9" i="6"/>
  <c r="M16" i="6"/>
  <c r="M19" i="6"/>
  <c r="M8" i="6"/>
  <c r="M17" i="6"/>
  <c r="M18" i="6"/>
  <c r="M7" i="6"/>
  <c r="M13" i="6"/>
  <c r="M10" i="6"/>
  <c r="M14" i="6"/>
  <c r="M15" i="6"/>
  <c r="N21" i="8"/>
  <c r="N20" i="8"/>
  <c r="N22" i="8"/>
  <c r="K7" i="4"/>
  <c r="K13" i="4"/>
  <c r="K18" i="4"/>
  <c r="K16" i="4"/>
  <c r="K10" i="4"/>
  <c r="K8" i="4"/>
  <c r="K19" i="4"/>
  <c r="K17" i="4"/>
  <c r="K9" i="4"/>
  <c r="K14" i="4"/>
  <c r="Q10" i="10"/>
  <c r="Q16" i="10"/>
  <c r="Q17" i="10"/>
  <c r="Q13" i="10"/>
  <c r="Q19" i="10"/>
  <c r="Q18" i="10"/>
  <c r="Q9" i="10"/>
  <c r="Q7" i="10"/>
  <c r="Q8" i="10"/>
  <c r="Q14" i="10"/>
  <c r="Q15" i="10"/>
  <c r="M6" i="5"/>
  <c r="M14" i="5" s="1"/>
  <c r="N5" i="5"/>
  <c r="M4" i="5"/>
  <c r="B30" i="12"/>
  <c r="N16" i="7"/>
  <c r="N9" i="7"/>
  <c r="N18" i="7"/>
  <c r="N19" i="7"/>
  <c r="N8" i="7"/>
  <c r="N17" i="7"/>
  <c r="N7" i="7"/>
  <c r="N13" i="7"/>
  <c r="N10" i="7"/>
  <c r="N14" i="7"/>
  <c r="N15" i="7"/>
  <c r="K15" i="4"/>
  <c r="O14" i="8"/>
  <c r="C31" i="13"/>
  <c r="K11" i="4"/>
  <c r="L10" i="5"/>
  <c r="L16" i="5"/>
  <c r="L17" i="5"/>
  <c r="L19" i="5"/>
  <c r="L13" i="5"/>
  <c r="L7" i="5"/>
  <c r="L18" i="5"/>
  <c r="L9" i="5"/>
  <c r="L8" i="5"/>
  <c r="O19" i="8"/>
  <c r="O13" i="8"/>
  <c r="O18" i="8"/>
  <c r="O9" i="8"/>
  <c r="O16" i="8"/>
  <c r="O10" i="8"/>
  <c r="O7" i="8"/>
  <c r="O8" i="8"/>
  <c r="O17" i="8"/>
  <c r="O15" i="8"/>
  <c r="J22" i="4"/>
  <c r="J20" i="4"/>
  <c r="J21" i="4"/>
  <c r="P11" i="9"/>
  <c r="M11" i="6"/>
  <c r="R17" i="11"/>
  <c r="R19" i="11"/>
  <c r="R9" i="11"/>
  <c r="R10" i="11"/>
  <c r="R13" i="11"/>
  <c r="R7" i="11"/>
  <c r="R18" i="11"/>
  <c r="R16" i="11"/>
  <c r="R8" i="11"/>
  <c r="R15" i="11"/>
  <c r="R14" i="11"/>
  <c r="Q14" i="9"/>
  <c r="Q15" i="9"/>
  <c r="C28" i="13"/>
  <c r="C37" i="13"/>
  <c r="C27" i="13"/>
  <c r="C29" i="13"/>
  <c r="C36" i="13"/>
  <c r="C38" i="13"/>
  <c r="C32" i="13"/>
  <c r="C26" i="13"/>
  <c r="D25" i="13"/>
  <c r="D35" i="13" s="1"/>
  <c r="E24" i="13"/>
  <c r="D31" i="13"/>
  <c r="D23" i="13"/>
  <c r="C34" i="13"/>
  <c r="C33" i="13"/>
  <c r="C30" i="13"/>
  <c r="B39" i="13"/>
  <c r="B41" i="13"/>
  <c r="B40" i="13"/>
  <c r="E31" i="14" l="1"/>
  <c r="E25" i="14"/>
  <c r="F24" i="14"/>
  <c r="E23" i="14"/>
  <c r="E30" i="14" s="1"/>
  <c r="D30" i="14"/>
  <c r="D38" i="14"/>
  <c r="D32" i="14"/>
  <c r="D34" i="14"/>
  <c r="D29" i="14"/>
  <c r="D35" i="14"/>
  <c r="D36" i="14"/>
  <c r="D27" i="14"/>
  <c r="D33" i="14"/>
  <c r="D28" i="14"/>
  <c r="D26" i="14"/>
  <c r="C40" i="14"/>
  <c r="C39" i="14"/>
  <c r="C41" i="14"/>
  <c r="Q11" i="9"/>
  <c r="M15" i="5"/>
  <c r="C30" i="12"/>
  <c r="M12" i="5"/>
  <c r="O11" i="7"/>
  <c r="P11" i="8"/>
  <c r="M11" i="5"/>
  <c r="R20" i="11"/>
  <c r="R22" i="11"/>
  <c r="R21" i="11"/>
  <c r="O20" i="8"/>
  <c r="O22" i="8"/>
  <c r="O21" i="8"/>
  <c r="P20" i="9"/>
  <c r="P22" i="9"/>
  <c r="P21" i="9"/>
  <c r="R9" i="10"/>
  <c r="R7" i="10"/>
  <c r="R17" i="10"/>
  <c r="R8" i="10"/>
  <c r="R10" i="10"/>
  <c r="R16" i="10"/>
  <c r="R18" i="10"/>
  <c r="R13" i="10"/>
  <c r="R19" i="10"/>
  <c r="R15" i="10"/>
  <c r="R14" i="10"/>
  <c r="M6" i="4"/>
  <c r="N5" i="4"/>
  <c r="M4" i="4"/>
  <c r="B30" i="11"/>
  <c r="N11" i="6"/>
  <c r="C35" i="12"/>
  <c r="C37" i="12"/>
  <c r="C36" i="12"/>
  <c r="C27" i="12"/>
  <c r="C29" i="12"/>
  <c r="C32" i="12"/>
  <c r="C38" i="12"/>
  <c r="C28" i="12"/>
  <c r="C26" i="12"/>
  <c r="R5" i="8"/>
  <c r="Q12" i="8"/>
  <c r="Q4" i="8"/>
  <c r="Q6" i="8"/>
  <c r="N12" i="5"/>
  <c r="N6" i="5"/>
  <c r="O5" i="5"/>
  <c r="N4" i="5"/>
  <c r="K20" i="4"/>
  <c r="K22" i="4"/>
  <c r="K21" i="4"/>
  <c r="M22" i="6"/>
  <c r="M21" i="6"/>
  <c r="M20" i="6"/>
  <c r="B39" i="12"/>
  <c r="B41" i="12"/>
  <c r="B40" i="12"/>
  <c r="B32" i="11"/>
  <c r="B38" i="11"/>
  <c r="B34" i="11"/>
  <c r="B28" i="11"/>
  <c r="B26" i="11"/>
  <c r="B37" i="11"/>
  <c r="B35" i="11"/>
  <c r="B29" i="11"/>
  <c r="B36" i="11"/>
  <c r="B27" i="11"/>
  <c r="B33" i="11"/>
  <c r="N18" i="6"/>
  <c r="N7" i="6"/>
  <c r="N16" i="6"/>
  <c r="N17" i="6"/>
  <c r="N10" i="6"/>
  <c r="N8" i="6"/>
  <c r="N13" i="6"/>
  <c r="N19" i="6"/>
  <c r="N9" i="6"/>
  <c r="N15" i="6"/>
  <c r="D30" i="13"/>
  <c r="L22" i="5"/>
  <c r="L21" i="5"/>
  <c r="L20" i="5"/>
  <c r="M17" i="5"/>
  <c r="M8" i="5"/>
  <c r="M7" i="5"/>
  <c r="M13" i="5"/>
  <c r="M19" i="5"/>
  <c r="M9" i="5"/>
  <c r="M18" i="5"/>
  <c r="M16" i="5"/>
  <c r="M10" i="5"/>
  <c r="Q21" i="10"/>
  <c r="Q20" i="10"/>
  <c r="Q22" i="10"/>
  <c r="N14" i="6"/>
  <c r="Q5" i="7"/>
  <c r="P12" i="7"/>
  <c r="P4" i="7"/>
  <c r="P6" i="7"/>
  <c r="R11" i="10"/>
  <c r="L13" i="4"/>
  <c r="L7" i="4"/>
  <c r="L18" i="4"/>
  <c r="L9" i="4"/>
  <c r="L8" i="4"/>
  <c r="L10" i="4"/>
  <c r="L16" i="4"/>
  <c r="L17" i="4"/>
  <c r="L19" i="4"/>
  <c r="L15" i="4"/>
  <c r="L14" i="4"/>
  <c r="N12" i="6"/>
  <c r="B24" i="9"/>
  <c r="R12" i="9"/>
  <c r="R6" i="9"/>
  <c r="R14" i="9" s="1"/>
  <c r="R4" i="9"/>
  <c r="N21" i="7"/>
  <c r="N20" i="7"/>
  <c r="N22" i="7"/>
  <c r="O18" i="7"/>
  <c r="O17" i="7"/>
  <c r="O10" i="7"/>
  <c r="O7" i="7"/>
  <c r="O16" i="7"/>
  <c r="O9" i="7"/>
  <c r="O13" i="7"/>
  <c r="O19" i="7"/>
  <c r="O8" i="7"/>
  <c r="O14" i="7"/>
  <c r="O15" i="7"/>
  <c r="C33" i="12"/>
  <c r="C34" i="12"/>
  <c r="B31" i="10"/>
  <c r="B23" i="10"/>
  <c r="B25" i="10"/>
  <c r="C24" i="10"/>
  <c r="L11" i="4"/>
  <c r="C23" i="11"/>
  <c r="C25" i="11"/>
  <c r="D24" i="11"/>
  <c r="C31" i="11"/>
  <c r="O4" i="6"/>
  <c r="O12" i="6"/>
  <c r="O6" i="6"/>
  <c r="P5" i="6"/>
  <c r="Q8" i="9"/>
  <c r="Q9" i="9"/>
  <c r="Q19" i="9"/>
  <c r="Q18" i="9"/>
  <c r="Q17" i="9"/>
  <c r="Q7" i="9"/>
  <c r="Q16" i="9"/>
  <c r="Q13" i="9"/>
  <c r="Q10" i="9"/>
  <c r="D25" i="12"/>
  <c r="E24" i="12"/>
  <c r="D31" i="12"/>
  <c r="D23" i="12"/>
  <c r="P7" i="8"/>
  <c r="P16" i="8"/>
  <c r="P18" i="8"/>
  <c r="P8" i="8"/>
  <c r="P17" i="8"/>
  <c r="P9" i="8"/>
  <c r="P19" i="8"/>
  <c r="P13" i="8"/>
  <c r="P10" i="8"/>
  <c r="P15" i="8"/>
  <c r="P14" i="8"/>
  <c r="R15" i="9"/>
  <c r="N15" i="5"/>
  <c r="N14" i="5"/>
  <c r="E23" i="13"/>
  <c r="E25" i="13"/>
  <c r="E35" i="13" s="1"/>
  <c r="F24" i="13"/>
  <c r="E31" i="13"/>
  <c r="D37" i="13"/>
  <c r="D28" i="13"/>
  <c r="D27" i="13"/>
  <c r="D29" i="13"/>
  <c r="D38" i="13"/>
  <c r="D26" i="13"/>
  <c r="D32" i="13"/>
  <c r="D36" i="13"/>
  <c r="D34" i="13"/>
  <c r="D33" i="13"/>
  <c r="C41" i="13"/>
  <c r="C39" i="13"/>
  <c r="C40" i="13"/>
  <c r="D41" i="14" l="1"/>
  <c r="D40" i="14"/>
  <c r="D39" i="14"/>
  <c r="F23" i="14"/>
  <c r="F30" i="14" s="1"/>
  <c r="F25" i="14"/>
  <c r="G24" i="14"/>
  <c r="F31" i="14"/>
  <c r="E32" i="14"/>
  <c r="E29" i="14"/>
  <c r="E26" i="14"/>
  <c r="E34" i="14"/>
  <c r="E28" i="14"/>
  <c r="E35" i="14"/>
  <c r="E38" i="14"/>
  <c r="E36" i="14"/>
  <c r="E27" i="14"/>
  <c r="E33" i="14"/>
  <c r="M11" i="4"/>
  <c r="O11" i="6"/>
  <c r="D30" i="12"/>
  <c r="C30" i="11"/>
  <c r="B30" i="10"/>
  <c r="N11" i="5"/>
  <c r="Q11" i="8"/>
  <c r="P11" i="7"/>
  <c r="P21" i="8"/>
  <c r="P20" i="8"/>
  <c r="P22" i="8"/>
  <c r="D35" i="12"/>
  <c r="D37" i="12"/>
  <c r="D28" i="12"/>
  <c r="D27" i="12"/>
  <c r="D29" i="12"/>
  <c r="D34" i="12"/>
  <c r="D38" i="12"/>
  <c r="D36" i="12"/>
  <c r="D33" i="12"/>
  <c r="D26" i="12"/>
  <c r="D32" i="12"/>
  <c r="Q20" i="9"/>
  <c r="Q21" i="9"/>
  <c r="Q22" i="9"/>
  <c r="C36" i="11"/>
  <c r="C26" i="11"/>
  <c r="C28" i="11"/>
  <c r="C35" i="11"/>
  <c r="C37" i="11"/>
  <c r="C27" i="11"/>
  <c r="C29" i="11"/>
  <c r="C38" i="11"/>
  <c r="C32" i="11"/>
  <c r="B37" i="10"/>
  <c r="B29" i="10"/>
  <c r="B35" i="10"/>
  <c r="B33" i="10"/>
  <c r="B36" i="10"/>
  <c r="B27" i="10"/>
  <c r="B34" i="10"/>
  <c r="B32" i="10"/>
  <c r="B38" i="10"/>
  <c r="B28" i="10"/>
  <c r="B26" i="10"/>
  <c r="O22" i="7"/>
  <c r="O21" i="7"/>
  <c r="O20" i="7"/>
  <c r="R18" i="9"/>
  <c r="R10" i="9"/>
  <c r="R16" i="9"/>
  <c r="R13" i="9"/>
  <c r="R19" i="9"/>
  <c r="R8" i="9"/>
  <c r="R9" i="9"/>
  <c r="R7" i="9"/>
  <c r="R17" i="9"/>
  <c r="P17" i="7"/>
  <c r="P16" i="7"/>
  <c r="P19" i="7"/>
  <c r="P13" i="7"/>
  <c r="P8" i="7"/>
  <c r="P18" i="7"/>
  <c r="P9" i="7"/>
  <c r="P10" i="7"/>
  <c r="P7" i="7"/>
  <c r="P15" i="7"/>
  <c r="P14" i="7"/>
  <c r="M22" i="5"/>
  <c r="M21" i="5"/>
  <c r="M20" i="5"/>
  <c r="R4" i="8"/>
  <c r="R12" i="8"/>
  <c r="B24" i="8"/>
  <c r="R6" i="8"/>
  <c r="R21" i="10"/>
  <c r="R20" i="10"/>
  <c r="R22" i="10"/>
  <c r="L22" i="4"/>
  <c r="L21" i="4"/>
  <c r="L20" i="4"/>
  <c r="C34" i="11"/>
  <c r="C33" i="11"/>
  <c r="Q17" i="8"/>
  <c r="Q9" i="8"/>
  <c r="Q16" i="8"/>
  <c r="Q8" i="8"/>
  <c r="Q18" i="8"/>
  <c r="Q19" i="8"/>
  <c r="Q13" i="8"/>
  <c r="Q7" i="8"/>
  <c r="Q10" i="8"/>
  <c r="Q14" i="8"/>
  <c r="C40" i="12"/>
  <c r="C39" i="12"/>
  <c r="C41" i="12"/>
  <c r="N6" i="4"/>
  <c r="O5" i="4"/>
  <c r="N4" i="4"/>
  <c r="Q15" i="8"/>
  <c r="P6" i="6"/>
  <c r="P4" i="6"/>
  <c r="P12" i="6"/>
  <c r="Q5" i="6"/>
  <c r="C24" i="9"/>
  <c r="B31" i="9"/>
  <c r="B23" i="9"/>
  <c r="B25" i="9"/>
  <c r="O15" i="6"/>
  <c r="O12" i="5"/>
  <c r="P5" i="5"/>
  <c r="O4" i="5"/>
  <c r="O6" i="5"/>
  <c r="O15" i="5" s="1"/>
  <c r="M12" i="4"/>
  <c r="M17" i="4"/>
  <c r="M8" i="4"/>
  <c r="M7" i="4"/>
  <c r="M13" i="4"/>
  <c r="M19" i="4"/>
  <c r="M9" i="4"/>
  <c r="M18" i="4"/>
  <c r="M16" i="4"/>
  <c r="M10" i="4"/>
  <c r="M15" i="4"/>
  <c r="M14" i="4"/>
  <c r="F24" i="12"/>
  <c r="E31" i="12"/>
  <c r="E23" i="12"/>
  <c r="E25" i="12"/>
  <c r="O17" i="6"/>
  <c r="O10" i="6"/>
  <c r="O16" i="6"/>
  <c r="O18" i="6"/>
  <c r="O19" i="6"/>
  <c r="O8" i="6"/>
  <c r="O9" i="6"/>
  <c r="O7" i="6"/>
  <c r="O13" i="6"/>
  <c r="O14" i="6"/>
  <c r="D25" i="11"/>
  <c r="E24" i="11"/>
  <c r="D31" i="11"/>
  <c r="D23" i="11"/>
  <c r="C25" i="10"/>
  <c r="D24" i="10"/>
  <c r="C23" i="10"/>
  <c r="R11" i="9"/>
  <c r="Q6" i="7"/>
  <c r="Q12" i="7"/>
  <c r="R5" i="7"/>
  <c r="Q4" i="7"/>
  <c r="N22" i="6"/>
  <c r="N21" i="6"/>
  <c r="N20" i="6"/>
  <c r="B41" i="11"/>
  <c r="B40" i="11"/>
  <c r="B39" i="11"/>
  <c r="N8" i="5"/>
  <c r="N10" i="5"/>
  <c r="N19" i="5"/>
  <c r="N17" i="5"/>
  <c r="N7" i="5"/>
  <c r="N13" i="5"/>
  <c r="N16" i="5"/>
  <c r="N18" i="5"/>
  <c r="N9" i="5"/>
  <c r="E30" i="13"/>
  <c r="O14" i="5"/>
  <c r="D41" i="13"/>
  <c r="D40" i="13"/>
  <c r="D39" i="13"/>
  <c r="E37" i="13"/>
  <c r="E28" i="13"/>
  <c r="E36" i="13"/>
  <c r="E29" i="13"/>
  <c r="E27" i="13"/>
  <c r="E38" i="13"/>
  <c r="E26" i="13"/>
  <c r="E32" i="13"/>
  <c r="E34" i="13"/>
  <c r="E33" i="13"/>
  <c r="F31" i="13"/>
  <c r="F23" i="13"/>
  <c r="F25" i="13"/>
  <c r="F35" i="13" s="1"/>
  <c r="G24" i="13"/>
  <c r="E41" i="14" l="1"/>
  <c r="E40" i="14"/>
  <c r="E39" i="14"/>
  <c r="G25" i="14"/>
  <c r="H24" i="14"/>
  <c r="G23" i="14"/>
  <c r="G30" i="14" s="1"/>
  <c r="G31" i="14"/>
  <c r="F27" i="14"/>
  <c r="F33" i="14"/>
  <c r="F28" i="14"/>
  <c r="F34" i="14"/>
  <c r="F29" i="14"/>
  <c r="F35" i="14"/>
  <c r="F38" i="14"/>
  <c r="F32" i="14"/>
  <c r="F26" i="14"/>
  <c r="F36" i="14"/>
  <c r="B30" i="9"/>
  <c r="N11" i="4"/>
  <c r="Q11" i="7"/>
  <c r="D23" i="10"/>
  <c r="D25" i="10"/>
  <c r="E24" i="10"/>
  <c r="D31" i="10"/>
  <c r="E23" i="11"/>
  <c r="E25" i="11"/>
  <c r="F24" i="11"/>
  <c r="E31" i="11"/>
  <c r="O22" i="6"/>
  <c r="O21" i="6"/>
  <c r="O20" i="6"/>
  <c r="E33" i="12"/>
  <c r="E29" i="12"/>
  <c r="E35" i="12"/>
  <c r="E26" i="12"/>
  <c r="E32" i="12"/>
  <c r="E34" i="12"/>
  <c r="E37" i="12"/>
  <c r="E28" i="12"/>
  <c r="E38" i="12"/>
  <c r="E36" i="12"/>
  <c r="E27" i="12"/>
  <c r="M22" i="4"/>
  <c r="M21" i="4"/>
  <c r="M20" i="4"/>
  <c r="O18" i="5"/>
  <c r="O16" i="5"/>
  <c r="O10" i="5"/>
  <c r="O8" i="5"/>
  <c r="O19" i="5"/>
  <c r="O17" i="5"/>
  <c r="O9" i="5"/>
  <c r="O7" i="5"/>
  <c r="O13" i="5"/>
  <c r="P18" i="6"/>
  <c r="P7" i="6"/>
  <c r="P8" i="6"/>
  <c r="P10" i="6"/>
  <c r="P13" i="6"/>
  <c r="P16" i="6"/>
  <c r="P9" i="6"/>
  <c r="P19" i="6"/>
  <c r="P17" i="6"/>
  <c r="P14" i="6"/>
  <c r="R11" i="8"/>
  <c r="N20" i="5"/>
  <c r="N21" i="5"/>
  <c r="N22" i="5"/>
  <c r="R12" i="7"/>
  <c r="R6" i="7"/>
  <c r="B24" i="7"/>
  <c r="R4" i="7"/>
  <c r="C36" i="10"/>
  <c r="C27" i="10"/>
  <c r="C29" i="10"/>
  <c r="C32" i="10"/>
  <c r="C38" i="10"/>
  <c r="C28" i="10"/>
  <c r="C26" i="10"/>
  <c r="C35" i="10"/>
  <c r="C37" i="10"/>
  <c r="D32" i="11"/>
  <c r="D37" i="11"/>
  <c r="D28" i="11"/>
  <c r="D35" i="11"/>
  <c r="D38" i="11"/>
  <c r="D36" i="11"/>
  <c r="D34" i="11"/>
  <c r="D26" i="11"/>
  <c r="D33" i="11"/>
  <c r="D29" i="11"/>
  <c r="D27" i="11"/>
  <c r="E30" i="12"/>
  <c r="O11" i="5"/>
  <c r="Q4" i="6"/>
  <c r="Q6" i="6"/>
  <c r="Q12" i="6"/>
  <c r="R5" i="6"/>
  <c r="O6" i="4"/>
  <c r="P5" i="4"/>
  <c r="O12" i="4"/>
  <c r="O4" i="4"/>
  <c r="Q22" i="8"/>
  <c r="Q20" i="8"/>
  <c r="Q21" i="8"/>
  <c r="R13" i="8"/>
  <c r="R18" i="8"/>
  <c r="R9" i="8"/>
  <c r="R10" i="8"/>
  <c r="R16" i="8"/>
  <c r="R8" i="8"/>
  <c r="R17" i="8"/>
  <c r="R19" i="8"/>
  <c r="R7" i="8"/>
  <c r="R15" i="8"/>
  <c r="R14" i="8"/>
  <c r="C39" i="11"/>
  <c r="C41" i="11"/>
  <c r="C40" i="11"/>
  <c r="C30" i="10"/>
  <c r="D30" i="11"/>
  <c r="P15" i="6"/>
  <c r="Q5" i="5"/>
  <c r="P12" i="5"/>
  <c r="P4" i="5"/>
  <c r="P6" i="5"/>
  <c r="P14" i="5" s="1"/>
  <c r="C25" i="9"/>
  <c r="D24" i="9"/>
  <c r="C23" i="9"/>
  <c r="C31" i="9"/>
  <c r="N16" i="4"/>
  <c r="N18" i="4"/>
  <c r="N9" i="4"/>
  <c r="N8" i="4"/>
  <c r="N10" i="4"/>
  <c r="N19" i="4"/>
  <c r="N17" i="4"/>
  <c r="N7" i="4"/>
  <c r="N13" i="4"/>
  <c r="N14" i="4"/>
  <c r="N15" i="4"/>
  <c r="B25" i="8"/>
  <c r="C24" i="8"/>
  <c r="B31" i="8"/>
  <c r="B23" i="8"/>
  <c r="P20" i="7"/>
  <c r="P21" i="7"/>
  <c r="P22" i="7"/>
  <c r="R22" i="9"/>
  <c r="R21" i="9"/>
  <c r="R20" i="9"/>
  <c r="C34" i="10"/>
  <c r="C33" i="10"/>
  <c r="Q10" i="7"/>
  <c r="Q8" i="7"/>
  <c r="Q7" i="7"/>
  <c r="Q17" i="7"/>
  <c r="Q19" i="7"/>
  <c r="Q13" i="7"/>
  <c r="Q9" i="7"/>
  <c r="Q18" i="7"/>
  <c r="Q16" i="7"/>
  <c r="Q14" i="7"/>
  <c r="Q15" i="7"/>
  <c r="C31" i="10"/>
  <c r="F31" i="12"/>
  <c r="F23" i="12"/>
  <c r="F25" i="12"/>
  <c r="G24" i="12"/>
  <c r="B26" i="9"/>
  <c r="B29" i="9"/>
  <c r="B38" i="9"/>
  <c r="B36" i="9"/>
  <c r="B28" i="9"/>
  <c r="B32" i="9"/>
  <c r="B27" i="9"/>
  <c r="B37" i="9"/>
  <c r="B35" i="9"/>
  <c r="B33" i="9"/>
  <c r="B34" i="9"/>
  <c r="P11" i="6"/>
  <c r="N12" i="4"/>
  <c r="B40" i="10"/>
  <c r="B39" i="10"/>
  <c r="B41" i="10"/>
  <c r="D39" i="12"/>
  <c r="D41" i="12"/>
  <c r="D40" i="12"/>
  <c r="H24" i="13"/>
  <c r="G31" i="13"/>
  <c r="G23" i="13"/>
  <c r="G25" i="13"/>
  <c r="G35" i="13" s="1"/>
  <c r="F32" i="13"/>
  <c r="F26" i="13"/>
  <c r="F37" i="13"/>
  <c r="F28" i="13"/>
  <c r="F27" i="13"/>
  <c r="F36" i="13"/>
  <c r="F38" i="13"/>
  <c r="F29" i="13"/>
  <c r="F34" i="13"/>
  <c r="F33" i="13"/>
  <c r="F30" i="13"/>
  <c r="E41" i="13"/>
  <c r="E40" i="13"/>
  <c r="E39" i="13"/>
  <c r="F41" i="14" l="1"/>
  <c r="F40" i="14"/>
  <c r="F39" i="14"/>
  <c r="G33" i="14"/>
  <c r="G28" i="14"/>
  <c r="G34" i="14"/>
  <c r="G29" i="14"/>
  <c r="G35" i="14"/>
  <c r="G26" i="14"/>
  <c r="G36" i="14"/>
  <c r="G27" i="14"/>
  <c r="G38" i="14"/>
  <c r="G32" i="14"/>
  <c r="H23" i="14"/>
  <c r="H30" i="14" s="1"/>
  <c r="H25" i="14"/>
  <c r="I24" i="14"/>
  <c r="H31" i="14"/>
  <c r="P15" i="5"/>
  <c r="F30" i="12"/>
  <c r="Q11" i="6"/>
  <c r="B30" i="8"/>
  <c r="C33" i="9"/>
  <c r="C34" i="9"/>
  <c r="G31" i="12"/>
  <c r="G23" i="12"/>
  <c r="G25" i="12"/>
  <c r="H24" i="12"/>
  <c r="C31" i="8"/>
  <c r="C23" i="8"/>
  <c r="C25" i="8"/>
  <c r="D24" i="8"/>
  <c r="D31" i="9"/>
  <c r="D23" i="9"/>
  <c r="D25" i="9"/>
  <c r="E24" i="9"/>
  <c r="R21" i="8"/>
  <c r="R20" i="8"/>
  <c r="R22" i="8"/>
  <c r="P6" i="4"/>
  <c r="P12" i="4"/>
  <c r="Q5" i="4"/>
  <c r="P4" i="4"/>
  <c r="Q9" i="6"/>
  <c r="Q8" i="6"/>
  <c r="Q16" i="6"/>
  <c r="Q19" i="6"/>
  <c r="Q17" i="6"/>
  <c r="Q18" i="6"/>
  <c r="Q7" i="6"/>
  <c r="Q13" i="6"/>
  <c r="Q10" i="6"/>
  <c r="Q14" i="6"/>
  <c r="R11" i="7"/>
  <c r="O21" i="5"/>
  <c r="O22" i="5"/>
  <c r="O20" i="5"/>
  <c r="E40" i="12"/>
  <c r="E41" i="12"/>
  <c r="E39" i="12"/>
  <c r="G24" i="11"/>
  <c r="F31" i="11"/>
  <c r="F23" i="11"/>
  <c r="F25" i="11"/>
  <c r="E25" i="10"/>
  <c r="F24" i="10"/>
  <c r="E31" i="10"/>
  <c r="E23" i="10"/>
  <c r="F37" i="12"/>
  <c r="F28" i="12"/>
  <c r="F26" i="12"/>
  <c r="F35" i="12"/>
  <c r="F33" i="12"/>
  <c r="F36" i="12"/>
  <c r="F34" i="12"/>
  <c r="F29" i="12"/>
  <c r="F27" i="12"/>
  <c r="F32" i="12"/>
  <c r="F38" i="12"/>
  <c r="Q21" i="7"/>
  <c r="Q20" i="7"/>
  <c r="Q22" i="7"/>
  <c r="B36" i="8"/>
  <c r="B32" i="8"/>
  <c r="B38" i="8"/>
  <c r="B35" i="8"/>
  <c r="B28" i="8"/>
  <c r="B37" i="8"/>
  <c r="B27" i="8"/>
  <c r="B29" i="8"/>
  <c r="B26" i="8"/>
  <c r="B34" i="8"/>
  <c r="B33" i="8"/>
  <c r="C36" i="9"/>
  <c r="C38" i="9"/>
  <c r="C29" i="9"/>
  <c r="C32" i="9"/>
  <c r="C37" i="9"/>
  <c r="C28" i="9"/>
  <c r="C27" i="9"/>
  <c r="C35" i="9"/>
  <c r="C26" i="9"/>
  <c r="Q4" i="5"/>
  <c r="Q12" i="5"/>
  <c r="Q6" i="5"/>
  <c r="R5" i="5"/>
  <c r="O7" i="4"/>
  <c r="O13" i="4"/>
  <c r="O18" i="4"/>
  <c r="O9" i="4"/>
  <c r="O10" i="4"/>
  <c r="O16" i="4"/>
  <c r="O19" i="4"/>
  <c r="O17" i="4"/>
  <c r="O8" i="4"/>
  <c r="O14" i="4"/>
  <c r="O15" i="4"/>
  <c r="C40" i="10"/>
  <c r="C39" i="10"/>
  <c r="C41" i="10"/>
  <c r="C24" i="7"/>
  <c r="B23" i="7"/>
  <c r="B31" i="7"/>
  <c r="B25" i="7"/>
  <c r="Q15" i="6"/>
  <c r="P21" i="6"/>
  <c r="P20" i="6"/>
  <c r="P22" i="6"/>
  <c r="E37" i="11"/>
  <c r="E28" i="11"/>
  <c r="E33" i="11"/>
  <c r="E29" i="11"/>
  <c r="E34" i="11"/>
  <c r="E36" i="11"/>
  <c r="E35" i="11"/>
  <c r="E27" i="11"/>
  <c r="E38" i="11"/>
  <c r="E32" i="11"/>
  <c r="E26" i="11"/>
  <c r="D35" i="10"/>
  <c r="D27" i="10"/>
  <c r="D29" i="10"/>
  <c r="D34" i="10"/>
  <c r="D38" i="10"/>
  <c r="D36" i="10"/>
  <c r="D26" i="10"/>
  <c r="D32" i="10"/>
  <c r="D37" i="10"/>
  <c r="D28" i="10"/>
  <c r="D33" i="10"/>
  <c r="N22" i="4"/>
  <c r="N20" i="4"/>
  <c r="N21" i="4"/>
  <c r="P18" i="5"/>
  <c r="P9" i="5"/>
  <c r="P8" i="5"/>
  <c r="P10" i="5"/>
  <c r="P16" i="5"/>
  <c r="P17" i="5"/>
  <c r="P19" i="5"/>
  <c r="P13" i="5"/>
  <c r="P7" i="5"/>
  <c r="O11" i="4"/>
  <c r="R4" i="6"/>
  <c r="R6" i="6"/>
  <c r="R12" i="6"/>
  <c r="B24" i="6"/>
  <c r="R13" i="7"/>
  <c r="R9" i="7"/>
  <c r="R16" i="7"/>
  <c r="R10" i="7"/>
  <c r="R18" i="7"/>
  <c r="R19" i="7"/>
  <c r="R8" i="7"/>
  <c r="R17" i="7"/>
  <c r="R7" i="7"/>
  <c r="R15" i="7"/>
  <c r="R14" i="7"/>
  <c r="E30" i="11"/>
  <c r="D30" i="10"/>
  <c r="B41" i="9"/>
  <c r="B40" i="9"/>
  <c r="B39" i="9"/>
  <c r="C30" i="9"/>
  <c r="P11" i="5"/>
  <c r="D40" i="11"/>
  <c r="D39" i="11"/>
  <c r="D41" i="11"/>
  <c r="Q14" i="5"/>
  <c r="Q15" i="5"/>
  <c r="I24" i="13"/>
  <c r="H31" i="13"/>
  <c r="H23" i="13"/>
  <c r="H25" i="13"/>
  <c r="H35" i="13" s="1"/>
  <c r="G37" i="13"/>
  <c r="G27" i="13"/>
  <c r="G36" i="13"/>
  <c r="G38" i="13"/>
  <c r="G29" i="13"/>
  <c r="G32" i="13"/>
  <c r="G26" i="13"/>
  <c r="G28" i="13"/>
  <c r="G33" i="13"/>
  <c r="G34" i="13"/>
  <c r="F41" i="13"/>
  <c r="F40" i="13"/>
  <c r="F39" i="13"/>
  <c r="G30" i="13"/>
  <c r="I23" i="14" l="1"/>
  <c r="I30" i="14" s="1"/>
  <c r="I25" i="14"/>
  <c r="J24" i="14"/>
  <c r="I31" i="14"/>
  <c r="H33" i="14"/>
  <c r="H26" i="14"/>
  <c r="H29" i="14"/>
  <c r="H35" i="14"/>
  <c r="H36" i="14"/>
  <c r="H27" i="14"/>
  <c r="H38" i="14"/>
  <c r="H32" i="14"/>
  <c r="H34" i="14"/>
  <c r="H28" i="14"/>
  <c r="G39" i="14"/>
  <c r="G41" i="14"/>
  <c r="G40" i="14"/>
  <c r="P11" i="4"/>
  <c r="F30" i="11"/>
  <c r="E30" i="10"/>
  <c r="R11" i="6"/>
  <c r="P22" i="5"/>
  <c r="P21" i="5"/>
  <c r="P20" i="5"/>
  <c r="B30" i="7"/>
  <c r="R12" i="5"/>
  <c r="R6" i="5"/>
  <c r="R4" i="5"/>
  <c r="B24" i="5"/>
  <c r="C40" i="9"/>
  <c r="C39" i="9"/>
  <c r="C41" i="9"/>
  <c r="F36" i="11"/>
  <c r="F27" i="11"/>
  <c r="F34" i="11"/>
  <c r="F32" i="11"/>
  <c r="F38" i="11"/>
  <c r="F33" i="11"/>
  <c r="F28" i="11"/>
  <c r="F26" i="11"/>
  <c r="F37" i="11"/>
  <c r="F35" i="11"/>
  <c r="F29" i="11"/>
  <c r="P17" i="4"/>
  <c r="P19" i="4"/>
  <c r="P13" i="4"/>
  <c r="P7" i="4"/>
  <c r="P18" i="4"/>
  <c r="P9" i="4"/>
  <c r="P8" i="4"/>
  <c r="P10" i="4"/>
  <c r="P16" i="4"/>
  <c r="P14" i="4"/>
  <c r="P15" i="4"/>
  <c r="E31" i="9"/>
  <c r="E23" i="9"/>
  <c r="E25" i="9"/>
  <c r="F24" i="9"/>
  <c r="C30" i="8"/>
  <c r="H31" i="12"/>
  <c r="H23" i="12"/>
  <c r="H25" i="12"/>
  <c r="I24" i="12"/>
  <c r="B25" i="6"/>
  <c r="C24" i="6"/>
  <c r="B31" i="6"/>
  <c r="B23" i="6"/>
  <c r="E39" i="11"/>
  <c r="E41" i="11"/>
  <c r="E40" i="11"/>
  <c r="C25" i="7"/>
  <c r="D24" i="7"/>
  <c r="C31" i="7"/>
  <c r="C23" i="7"/>
  <c r="Q13" i="5"/>
  <c r="Q19" i="5"/>
  <c r="Q9" i="5"/>
  <c r="Q18" i="5"/>
  <c r="Q16" i="5"/>
  <c r="Q10" i="5"/>
  <c r="Q17" i="5"/>
  <c r="Q8" i="5"/>
  <c r="Q7" i="5"/>
  <c r="C34" i="8"/>
  <c r="C33" i="8"/>
  <c r="F41" i="12"/>
  <c r="F40" i="12"/>
  <c r="F39" i="12"/>
  <c r="D32" i="9"/>
  <c r="D38" i="9"/>
  <c r="D26" i="9"/>
  <c r="D37" i="9"/>
  <c r="D29" i="9"/>
  <c r="D35" i="9"/>
  <c r="D36" i="9"/>
  <c r="D28" i="9"/>
  <c r="D27" i="9"/>
  <c r="D33" i="9"/>
  <c r="D34" i="9"/>
  <c r="G36" i="12"/>
  <c r="G27" i="12"/>
  <c r="G29" i="12"/>
  <c r="G32" i="12"/>
  <c r="G38" i="12"/>
  <c r="G33" i="12"/>
  <c r="G28" i="12"/>
  <c r="G26" i="12"/>
  <c r="G34" i="12"/>
  <c r="G35" i="12"/>
  <c r="G37" i="12"/>
  <c r="D39" i="10"/>
  <c r="D41" i="10"/>
  <c r="D40" i="10"/>
  <c r="B28" i="7"/>
  <c r="B26" i="7"/>
  <c r="B35" i="7"/>
  <c r="B37" i="7"/>
  <c r="B36" i="7"/>
  <c r="B27" i="7"/>
  <c r="B29" i="7"/>
  <c r="B32" i="7"/>
  <c r="B38" i="7"/>
  <c r="B33" i="7"/>
  <c r="B34" i="7"/>
  <c r="F25" i="10"/>
  <c r="G24" i="10"/>
  <c r="F31" i="10"/>
  <c r="F23" i="10"/>
  <c r="Q22" i="6"/>
  <c r="Q21" i="6"/>
  <c r="Q20" i="6"/>
  <c r="Q4" i="4"/>
  <c r="Q6" i="4"/>
  <c r="R5" i="4"/>
  <c r="Q12" i="4"/>
  <c r="D30" i="9"/>
  <c r="D25" i="8"/>
  <c r="E24" i="8"/>
  <c r="D31" i="8"/>
  <c r="D23" i="8"/>
  <c r="G30" i="12"/>
  <c r="R22" i="7"/>
  <c r="R21" i="7"/>
  <c r="R20" i="7"/>
  <c r="R18" i="6"/>
  <c r="R10" i="6"/>
  <c r="R16" i="6"/>
  <c r="R17" i="6"/>
  <c r="R7" i="6"/>
  <c r="R8" i="6"/>
  <c r="R13" i="6"/>
  <c r="R19" i="6"/>
  <c r="R9" i="6"/>
  <c r="R14" i="6"/>
  <c r="R15" i="6"/>
  <c r="O21" i="4"/>
  <c r="O20" i="4"/>
  <c r="O22" i="4"/>
  <c r="Q11" i="5"/>
  <c r="B40" i="8"/>
  <c r="B39" i="8"/>
  <c r="B41" i="8"/>
  <c r="E38" i="10"/>
  <c r="E36" i="10"/>
  <c r="E27" i="10"/>
  <c r="E26" i="10"/>
  <c r="E34" i="10"/>
  <c r="E37" i="10"/>
  <c r="E32" i="10"/>
  <c r="E28" i="10"/>
  <c r="E33" i="10"/>
  <c r="E29" i="10"/>
  <c r="E35" i="10"/>
  <c r="G23" i="11"/>
  <c r="G25" i="11"/>
  <c r="H24" i="11"/>
  <c r="G31" i="11"/>
  <c r="C32" i="8"/>
  <c r="C28" i="8"/>
  <c r="C29" i="8"/>
  <c r="C35" i="8"/>
  <c r="C27" i="8"/>
  <c r="C36" i="8"/>
  <c r="C38" i="8"/>
  <c r="C26" i="8"/>
  <c r="C37" i="8"/>
  <c r="R15" i="5"/>
  <c r="R14" i="5"/>
  <c r="G40" i="13"/>
  <c r="G39" i="13"/>
  <c r="G41" i="13"/>
  <c r="H30" i="13"/>
  <c r="H34" i="13"/>
  <c r="I25" i="13"/>
  <c r="I35" i="13" s="1"/>
  <c r="J24" i="13"/>
  <c r="I31" i="13"/>
  <c r="I23" i="13"/>
  <c r="H27" i="13"/>
  <c r="H29" i="13"/>
  <c r="H38" i="13"/>
  <c r="H36" i="13"/>
  <c r="H32" i="13"/>
  <c r="H26" i="13"/>
  <c r="H37" i="13"/>
  <c r="H28" i="13"/>
  <c r="H33" i="13"/>
  <c r="K24" i="14" l="1"/>
  <c r="J23" i="14"/>
  <c r="J31" i="14"/>
  <c r="J25" i="14"/>
  <c r="H39" i="14"/>
  <c r="H41" i="14"/>
  <c r="H40" i="14"/>
  <c r="I36" i="14"/>
  <c r="I27" i="14"/>
  <c r="I33" i="14"/>
  <c r="I32" i="14"/>
  <c r="I34" i="14"/>
  <c r="I29" i="14"/>
  <c r="I28" i="14"/>
  <c r="I26" i="14"/>
  <c r="I35" i="14"/>
  <c r="I38" i="14"/>
  <c r="C30" i="7"/>
  <c r="E30" i="9"/>
  <c r="D27" i="8"/>
  <c r="D36" i="8"/>
  <c r="D38" i="8"/>
  <c r="D32" i="8"/>
  <c r="D37" i="8"/>
  <c r="D28" i="8"/>
  <c r="D35" i="8"/>
  <c r="D29" i="8"/>
  <c r="D26" i="8"/>
  <c r="D33" i="8"/>
  <c r="D34" i="8"/>
  <c r="Q17" i="4"/>
  <c r="Q8" i="4"/>
  <c r="Q7" i="4"/>
  <c r="Q13" i="4"/>
  <c r="Q19" i="4"/>
  <c r="Q9" i="4"/>
  <c r="Q18" i="4"/>
  <c r="Q16" i="4"/>
  <c r="Q10" i="4"/>
  <c r="Q14" i="4"/>
  <c r="Q15" i="4"/>
  <c r="F32" i="10"/>
  <c r="F38" i="10"/>
  <c r="F37" i="10"/>
  <c r="F28" i="10"/>
  <c r="F26" i="10"/>
  <c r="F29" i="10"/>
  <c r="F35" i="10"/>
  <c r="F33" i="10"/>
  <c r="F36" i="10"/>
  <c r="F27" i="10"/>
  <c r="F34" i="10"/>
  <c r="C33" i="7"/>
  <c r="C34" i="7"/>
  <c r="B39" i="7"/>
  <c r="B41" i="7"/>
  <c r="B40" i="7"/>
  <c r="F41" i="11"/>
  <c r="F40" i="11"/>
  <c r="F39" i="11"/>
  <c r="B31" i="5"/>
  <c r="B23" i="5"/>
  <c r="B25" i="5"/>
  <c r="C24" i="5"/>
  <c r="I24" i="11"/>
  <c r="H31" i="11"/>
  <c r="H25" i="11"/>
  <c r="H23" i="11"/>
  <c r="H30" i="11" s="1"/>
  <c r="D30" i="8"/>
  <c r="Q11" i="4"/>
  <c r="F30" i="10"/>
  <c r="C25" i="6"/>
  <c r="C31" i="6" s="1"/>
  <c r="D24" i="6"/>
  <c r="C23" i="6"/>
  <c r="I31" i="12"/>
  <c r="I25" i="12"/>
  <c r="J24" i="12"/>
  <c r="I23" i="12"/>
  <c r="P22" i="4"/>
  <c r="P21" i="4"/>
  <c r="P20" i="4"/>
  <c r="R11" i="5"/>
  <c r="G27" i="11"/>
  <c r="G29" i="11"/>
  <c r="G33" i="11"/>
  <c r="G36" i="11"/>
  <c r="G26" i="11"/>
  <c r="G28" i="11"/>
  <c r="G35" i="11"/>
  <c r="G38" i="11"/>
  <c r="G34" i="11"/>
  <c r="G37" i="11"/>
  <c r="G32" i="11"/>
  <c r="E24" i="7"/>
  <c r="D23" i="7"/>
  <c r="D31" i="7"/>
  <c r="D25" i="7"/>
  <c r="B36" i="6"/>
  <c r="B27" i="6"/>
  <c r="B32" i="6"/>
  <c r="B38" i="6"/>
  <c r="B37" i="6"/>
  <c r="B28" i="6"/>
  <c r="B26" i="6"/>
  <c r="B29" i="6"/>
  <c r="B35" i="6"/>
  <c r="B33" i="6"/>
  <c r="B34" i="6"/>
  <c r="H26" i="12"/>
  <c r="H32" i="12"/>
  <c r="H27" i="12"/>
  <c r="H29" i="12"/>
  <c r="H33" i="12"/>
  <c r="H35" i="12"/>
  <c r="H28" i="12"/>
  <c r="H38" i="12"/>
  <c r="H34" i="12"/>
  <c r="H36" i="12"/>
  <c r="H37" i="12"/>
  <c r="F23" i="9"/>
  <c r="G24" i="9"/>
  <c r="F25" i="9"/>
  <c r="F31" i="9"/>
  <c r="R19" i="5"/>
  <c r="R17" i="5"/>
  <c r="R7" i="5"/>
  <c r="R13" i="5"/>
  <c r="R16" i="5"/>
  <c r="R18" i="5"/>
  <c r="R9" i="5"/>
  <c r="R8" i="5"/>
  <c r="R10" i="5"/>
  <c r="C40" i="8"/>
  <c r="C39" i="8"/>
  <c r="C41" i="8"/>
  <c r="G30" i="11"/>
  <c r="E41" i="10"/>
  <c r="E40" i="10"/>
  <c r="E39" i="10"/>
  <c r="R20" i="6"/>
  <c r="R22" i="6"/>
  <c r="R21" i="6"/>
  <c r="E23" i="8"/>
  <c r="E25" i="8"/>
  <c r="F24" i="8"/>
  <c r="E31" i="8"/>
  <c r="B24" i="4"/>
  <c r="R12" i="4"/>
  <c r="R4" i="4"/>
  <c r="R6" i="4"/>
  <c r="G23" i="10"/>
  <c r="G25" i="10"/>
  <c r="H24" i="10"/>
  <c r="G31" i="10"/>
  <c r="G41" i="12"/>
  <c r="G40" i="12"/>
  <c r="G39" i="12"/>
  <c r="D40" i="9"/>
  <c r="D39" i="9"/>
  <c r="D41" i="9"/>
  <c r="Q21" i="5"/>
  <c r="Q20" i="5"/>
  <c r="Q22" i="5"/>
  <c r="C38" i="7"/>
  <c r="C36" i="7"/>
  <c r="C26" i="7"/>
  <c r="C32" i="7"/>
  <c r="C35" i="7"/>
  <c r="C37" i="7"/>
  <c r="C28" i="7"/>
  <c r="C27" i="7"/>
  <c r="C29" i="7"/>
  <c r="B30" i="6"/>
  <c r="H30" i="12"/>
  <c r="E29" i="9"/>
  <c r="E28" i="9"/>
  <c r="E36" i="9"/>
  <c r="E27" i="9"/>
  <c r="E32" i="9"/>
  <c r="E38" i="9"/>
  <c r="E26" i="9"/>
  <c r="E37" i="9"/>
  <c r="E35" i="9"/>
  <c r="E33" i="9"/>
  <c r="E34" i="9"/>
  <c r="I30" i="13"/>
  <c r="K24" i="13"/>
  <c r="J23" i="13"/>
  <c r="J31" i="13"/>
  <c r="J25" i="13"/>
  <c r="J35" i="13" s="1"/>
  <c r="I26" i="13"/>
  <c r="I32" i="13"/>
  <c r="I27" i="13"/>
  <c r="I36" i="13"/>
  <c r="I37" i="13"/>
  <c r="I28" i="13"/>
  <c r="I29" i="13"/>
  <c r="I38" i="13"/>
  <c r="I33" i="13"/>
  <c r="I34" i="13"/>
  <c r="H41" i="13"/>
  <c r="H40" i="13"/>
  <c r="H39" i="13"/>
  <c r="J27" i="14" l="1"/>
  <c r="J33" i="14"/>
  <c r="J28" i="14"/>
  <c r="J35" i="14"/>
  <c r="J38" i="14"/>
  <c r="J34" i="14"/>
  <c r="J29" i="14"/>
  <c r="J26" i="14"/>
  <c r="J36" i="14"/>
  <c r="J32" i="14"/>
  <c r="I39" i="14"/>
  <c r="I41" i="14"/>
  <c r="I40" i="14"/>
  <c r="J30" i="14"/>
  <c r="K25" i="14"/>
  <c r="K23" i="14"/>
  <c r="K30" i="14" s="1"/>
  <c r="L24" i="14"/>
  <c r="K31" i="14"/>
  <c r="B30" i="5"/>
  <c r="I30" i="12"/>
  <c r="D30" i="7"/>
  <c r="G30" i="10"/>
  <c r="E30" i="8"/>
  <c r="I24" i="10"/>
  <c r="H23" i="10"/>
  <c r="H25" i="10"/>
  <c r="H31" i="10"/>
  <c r="R11" i="4"/>
  <c r="F31" i="8"/>
  <c r="F23" i="8"/>
  <c r="F25" i="8"/>
  <c r="G24" i="8"/>
  <c r="F32" i="9"/>
  <c r="F27" i="9"/>
  <c r="F37" i="9"/>
  <c r="F35" i="9"/>
  <c r="F26" i="9"/>
  <c r="F29" i="9"/>
  <c r="F38" i="9"/>
  <c r="F36" i="9"/>
  <c r="F28" i="9"/>
  <c r="F33" i="9"/>
  <c r="F34" i="9"/>
  <c r="E25" i="7"/>
  <c r="F24" i="7"/>
  <c r="E31" i="7"/>
  <c r="E23" i="7"/>
  <c r="C30" i="6"/>
  <c r="I23" i="11"/>
  <c r="I25" i="11"/>
  <c r="J24" i="11"/>
  <c r="I31" i="11"/>
  <c r="Q21" i="4"/>
  <c r="Q20" i="4"/>
  <c r="Q22" i="4"/>
  <c r="E39" i="9"/>
  <c r="E41" i="9"/>
  <c r="E40" i="9"/>
  <c r="C41" i="7"/>
  <c r="C40" i="7"/>
  <c r="C39" i="7"/>
  <c r="G35" i="10"/>
  <c r="G37" i="10"/>
  <c r="G32" i="10"/>
  <c r="G38" i="10"/>
  <c r="G34" i="10"/>
  <c r="G28" i="10"/>
  <c r="G26" i="10"/>
  <c r="G33" i="10"/>
  <c r="G29" i="10"/>
  <c r="G36" i="10"/>
  <c r="G27" i="10"/>
  <c r="E26" i="8"/>
  <c r="E37" i="8"/>
  <c r="E35" i="8"/>
  <c r="E36" i="8"/>
  <c r="E27" i="8"/>
  <c r="E38" i="8"/>
  <c r="E32" i="8"/>
  <c r="E29" i="8"/>
  <c r="E28" i="8"/>
  <c r="E33" i="8"/>
  <c r="E34" i="8"/>
  <c r="H24" i="9"/>
  <c r="G31" i="9"/>
  <c r="G23" i="9"/>
  <c r="G25" i="9"/>
  <c r="H39" i="12"/>
  <c r="H41" i="12"/>
  <c r="H40" i="12"/>
  <c r="D26" i="7"/>
  <c r="D32" i="7"/>
  <c r="D37" i="7"/>
  <c r="D28" i="7"/>
  <c r="D29" i="7"/>
  <c r="D35" i="7"/>
  <c r="D38" i="7"/>
  <c r="D36" i="7"/>
  <c r="D27" i="7"/>
  <c r="D34" i="7"/>
  <c r="D33" i="7"/>
  <c r="K24" i="12"/>
  <c r="J31" i="12"/>
  <c r="J25" i="12"/>
  <c r="J23" i="12"/>
  <c r="C25" i="5"/>
  <c r="D24" i="5"/>
  <c r="C31" i="5"/>
  <c r="C23" i="5"/>
  <c r="D39" i="8"/>
  <c r="D41" i="8"/>
  <c r="D40" i="8"/>
  <c r="B31" i="4"/>
  <c r="B23" i="4"/>
  <c r="B25" i="4"/>
  <c r="C24" i="4"/>
  <c r="F30" i="9"/>
  <c r="B41" i="6"/>
  <c r="B40" i="6"/>
  <c r="B39" i="6"/>
  <c r="G41" i="11"/>
  <c r="G39" i="11"/>
  <c r="G40" i="11"/>
  <c r="I26" i="12"/>
  <c r="I32" i="12"/>
  <c r="I33" i="12"/>
  <c r="I37" i="12"/>
  <c r="I28" i="12"/>
  <c r="I34" i="12"/>
  <c r="I29" i="12"/>
  <c r="I35" i="12"/>
  <c r="I38" i="12"/>
  <c r="I36" i="12"/>
  <c r="I27" i="12"/>
  <c r="D25" i="6"/>
  <c r="E24" i="6"/>
  <c r="D23" i="6"/>
  <c r="D31" i="6"/>
  <c r="H37" i="11"/>
  <c r="H28" i="11"/>
  <c r="H35" i="11"/>
  <c r="H29" i="11"/>
  <c r="H27" i="11"/>
  <c r="H38" i="11"/>
  <c r="H33" i="11"/>
  <c r="H36" i="11"/>
  <c r="H26" i="11"/>
  <c r="H32" i="11"/>
  <c r="H34" i="11"/>
  <c r="B35" i="5"/>
  <c r="B36" i="5"/>
  <c r="B38" i="5"/>
  <c r="B32" i="5"/>
  <c r="B26" i="5"/>
  <c r="B37" i="5"/>
  <c r="B28" i="5"/>
  <c r="B27" i="5"/>
  <c r="B29" i="5"/>
  <c r="B34" i="5"/>
  <c r="B33" i="5"/>
  <c r="R19" i="4"/>
  <c r="R17" i="4"/>
  <c r="R7" i="4"/>
  <c r="R13" i="4"/>
  <c r="R16" i="4"/>
  <c r="R18" i="4"/>
  <c r="R9" i="4"/>
  <c r="R8" i="4"/>
  <c r="R10" i="4"/>
  <c r="R14" i="4"/>
  <c r="R15" i="4"/>
  <c r="R20" i="5"/>
  <c r="R21" i="5"/>
  <c r="R22" i="5"/>
  <c r="C34" i="6"/>
  <c r="C33" i="6"/>
  <c r="C32" i="6"/>
  <c r="C37" i="6"/>
  <c r="C35" i="6"/>
  <c r="C29" i="6"/>
  <c r="C38" i="6"/>
  <c r="C28" i="6"/>
  <c r="C36" i="6"/>
  <c r="C26" i="6"/>
  <c r="C27" i="6"/>
  <c r="F41" i="10"/>
  <c r="F39" i="10"/>
  <c r="F40" i="10"/>
  <c r="J30" i="13"/>
  <c r="K25" i="13"/>
  <c r="K35" i="13" s="1"/>
  <c r="K31" i="13"/>
  <c r="K23" i="13"/>
  <c r="L24" i="13"/>
  <c r="I39" i="13"/>
  <c r="I41" i="13"/>
  <c r="I40" i="13"/>
  <c r="J36" i="13"/>
  <c r="J38" i="13"/>
  <c r="J37" i="13"/>
  <c r="J27" i="13"/>
  <c r="J26" i="13"/>
  <c r="J29" i="13"/>
  <c r="J32" i="13"/>
  <c r="J28" i="13"/>
  <c r="J33" i="13"/>
  <c r="J34" i="13"/>
  <c r="J40" i="14" l="1"/>
  <c r="J39" i="14"/>
  <c r="J41" i="14"/>
  <c r="K26" i="14"/>
  <c r="K36" i="14"/>
  <c r="K27" i="14"/>
  <c r="K38" i="14"/>
  <c r="K32" i="14"/>
  <c r="K34" i="14"/>
  <c r="K29" i="14"/>
  <c r="K35" i="14"/>
  <c r="K33" i="14"/>
  <c r="K28" i="14"/>
  <c r="M24" i="14"/>
  <c r="L31" i="14"/>
  <c r="L25" i="14"/>
  <c r="L23" i="14"/>
  <c r="E30" i="7"/>
  <c r="D33" i="6"/>
  <c r="D30" i="6"/>
  <c r="F30" i="8"/>
  <c r="C30" i="5"/>
  <c r="J30" i="12"/>
  <c r="B30" i="4"/>
  <c r="R22" i="4"/>
  <c r="R20" i="4"/>
  <c r="R21" i="4"/>
  <c r="B39" i="5"/>
  <c r="B41" i="5"/>
  <c r="B40" i="5"/>
  <c r="D38" i="6"/>
  <c r="D32" i="6"/>
  <c r="D37" i="6"/>
  <c r="D28" i="6"/>
  <c r="D29" i="6"/>
  <c r="D27" i="6"/>
  <c r="D35" i="6"/>
  <c r="D36" i="6"/>
  <c r="D26" i="6"/>
  <c r="D34" i="6"/>
  <c r="B37" i="4"/>
  <c r="B28" i="4"/>
  <c r="B27" i="4"/>
  <c r="B29" i="4"/>
  <c r="B35" i="4"/>
  <c r="B36" i="4"/>
  <c r="B38" i="4"/>
  <c r="B32" i="4"/>
  <c r="B26" i="4"/>
  <c r="B33" i="4"/>
  <c r="B34" i="4"/>
  <c r="C35" i="5"/>
  <c r="C29" i="5"/>
  <c r="C36" i="5"/>
  <c r="C27" i="5"/>
  <c r="C26" i="5"/>
  <c r="C32" i="5"/>
  <c r="C38" i="5"/>
  <c r="C28" i="5"/>
  <c r="C37" i="5"/>
  <c r="L24" i="12"/>
  <c r="K31" i="12"/>
  <c r="K23" i="12"/>
  <c r="K25" i="12"/>
  <c r="E41" i="8"/>
  <c r="E40" i="8"/>
  <c r="E39" i="8"/>
  <c r="J25" i="11"/>
  <c r="K24" i="11"/>
  <c r="J23" i="11"/>
  <c r="J31" i="11"/>
  <c r="F37" i="8"/>
  <c r="F38" i="8"/>
  <c r="F27" i="8"/>
  <c r="F29" i="8"/>
  <c r="F36" i="8"/>
  <c r="F26" i="8"/>
  <c r="F28" i="8"/>
  <c r="F35" i="8"/>
  <c r="F32" i="8"/>
  <c r="F34" i="8"/>
  <c r="E33" i="7"/>
  <c r="H25" i="9"/>
  <c r="I24" i="9"/>
  <c r="H23" i="9"/>
  <c r="H31" i="9"/>
  <c r="G39" i="10"/>
  <c r="G41" i="10"/>
  <c r="G40" i="10"/>
  <c r="I36" i="11"/>
  <c r="I27" i="11"/>
  <c r="I38" i="11"/>
  <c r="I32" i="11"/>
  <c r="I26" i="11"/>
  <c r="I37" i="11"/>
  <c r="I28" i="11"/>
  <c r="I34" i="11"/>
  <c r="I29" i="11"/>
  <c r="I35" i="11"/>
  <c r="I33" i="11"/>
  <c r="H38" i="10"/>
  <c r="H36" i="10"/>
  <c r="H33" i="10"/>
  <c r="H26" i="10"/>
  <c r="H32" i="10"/>
  <c r="H35" i="10"/>
  <c r="H37" i="10"/>
  <c r="H28" i="10"/>
  <c r="H27" i="10"/>
  <c r="H29" i="10"/>
  <c r="H34" i="10"/>
  <c r="C33" i="5"/>
  <c r="C34" i="5"/>
  <c r="J29" i="12"/>
  <c r="J35" i="12"/>
  <c r="J34" i="12"/>
  <c r="J36" i="12"/>
  <c r="J27" i="12"/>
  <c r="J33" i="12"/>
  <c r="J32" i="12"/>
  <c r="J38" i="12"/>
  <c r="J37" i="12"/>
  <c r="J28" i="12"/>
  <c r="J26" i="12"/>
  <c r="G35" i="9"/>
  <c r="G27" i="9"/>
  <c r="G32" i="9"/>
  <c r="G37" i="9"/>
  <c r="G28" i="9"/>
  <c r="G29" i="9"/>
  <c r="G38" i="9"/>
  <c r="G26" i="9"/>
  <c r="G36" i="9"/>
  <c r="G33" i="9"/>
  <c r="G34" i="9"/>
  <c r="I30" i="11"/>
  <c r="F31" i="7"/>
  <c r="F25" i="7"/>
  <c r="G24" i="7"/>
  <c r="F23" i="7"/>
  <c r="F39" i="9"/>
  <c r="F41" i="9"/>
  <c r="F40" i="9"/>
  <c r="H30" i="10"/>
  <c r="C40" i="6"/>
  <c r="C39" i="6"/>
  <c r="C41" i="6"/>
  <c r="H39" i="11"/>
  <c r="H41" i="11"/>
  <c r="H40" i="11"/>
  <c r="E25" i="6"/>
  <c r="F24" i="6"/>
  <c r="E23" i="6"/>
  <c r="E31" i="6"/>
  <c r="I39" i="12"/>
  <c r="I41" i="12"/>
  <c r="I40" i="12"/>
  <c r="D24" i="4"/>
  <c r="C23" i="4"/>
  <c r="C25" i="4"/>
  <c r="D25" i="5"/>
  <c r="E24" i="5"/>
  <c r="D31" i="5"/>
  <c r="D23" i="5"/>
  <c r="D41" i="7"/>
  <c r="D40" i="7"/>
  <c r="D39" i="7"/>
  <c r="G30" i="9"/>
  <c r="F33" i="8"/>
  <c r="E29" i="7"/>
  <c r="E35" i="7"/>
  <c r="E27" i="7"/>
  <c r="E36" i="7"/>
  <c r="E38" i="7"/>
  <c r="E32" i="7"/>
  <c r="E37" i="7"/>
  <c r="E28" i="7"/>
  <c r="E26" i="7"/>
  <c r="E34" i="7"/>
  <c r="G25" i="8"/>
  <c r="H24" i="8"/>
  <c r="G23" i="8"/>
  <c r="G31" i="8"/>
  <c r="J24" i="10"/>
  <c r="I31" i="10"/>
  <c r="I23" i="10"/>
  <c r="I25" i="10"/>
  <c r="K30" i="13"/>
  <c r="K32" i="13"/>
  <c r="K26" i="13"/>
  <c r="K28" i="13"/>
  <c r="K29" i="13"/>
  <c r="K37" i="13"/>
  <c r="K27" i="13"/>
  <c r="K36" i="13"/>
  <c r="K38" i="13"/>
  <c r="K33" i="13"/>
  <c r="K34" i="13"/>
  <c r="L25" i="13"/>
  <c r="L35" i="13" s="1"/>
  <c r="L31" i="13"/>
  <c r="M24" i="13"/>
  <c r="L23" i="13"/>
  <c r="J39" i="13"/>
  <c r="J41" i="13"/>
  <c r="J40" i="13"/>
  <c r="L33" i="14" l="1"/>
  <c r="L28" i="14"/>
  <c r="L26" i="14"/>
  <c r="L29" i="14"/>
  <c r="L35" i="14"/>
  <c r="L38" i="14"/>
  <c r="L32" i="14"/>
  <c r="L34" i="14"/>
  <c r="L36" i="14"/>
  <c r="L27" i="14"/>
  <c r="K39" i="14"/>
  <c r="K40" i="14"/>
  <c r="K41" i="14"/>
  <c r="M31" i="14"/>
  <c r="M23" i="14"/>
  <c r="M30" i="14" s="1"/>
  <c r="N24" i="14"/>
  <c r="M25" i="14"/>
  <c r="L30" i="14"/>
  <c r="F30" i="7"/>
  <c r="D30" i="5"/>
  <c r="E30" i="6"/>
  <c r="H30" i="9"/>
  <c r="K30" i="12"/>
  <c r="J31" i="10"/>
  <c r="J23" i="10"/>
  <c r="J25" i="10"/>
  <c r="K24" i="10"/>
  <c r="G35" i="8"/>
  <c r="G27" i="8"/>
  <c r="G36" i="8"/>
  <c r="G38" i="8"/>
  <c r="G26" i="8"/>
  <c r="G32" i="8"/>
  <c r="G37" i="8"/>
  <c r="G28" i="8"/>
  <c r="G29" i="8"/>
  <c r="G34" i="8"/>
  <c r="G33" i="8"/>
  <c r="D38" i="5"/>
  <c r="D32" i="5"/>
  <c r="D26" i="5"/>
  <c r="D28" i="5"/>
  <c r="D35" i="5"/>
  <c r="D37" i="5"/>
  <c r="D29" i="5"/>
  <c r="D27" i="5"/>
  <c r="D36" i="5"/>
  <c r="D34" i="5"/>
  <c r="D33" i="5"/>
  <c r="D25" i="4"/>
  <c r="E24" i="4"/>
  <c r="D31" i="4"/>
  <c r="D23" i="4"/>
  <c r="I41" i="11"/>
  <c r="I39" i="11"/>
  <c r="I40" i="11"/>
  <c r="J28" i="11"/>
  <c r="J29" i="11"/>
  <c r="J27" i="11"/>
  <c r="J37" i="11"/>
  <c r="J35" i="11"/>
  <c r="J26" i="11"/>
  <c r="J36" i="11"/>
  <c r="J34" i="11"/>
  <c r="J32" i="11"/>
  <c r="J38" i="11"/>
  <c r="J33" i="11"/>
  <c r="D39" i="6"/>
  <c r="D41" i="6"/>
  <c r="D40" i="6"/>
  <c r="C35" i="4"/>
  <c r="C29" i="4"/>
  <c r="C36" i="4"/>
  <c r="C27" i="4"/>
  <c r="C26" i="4"/>
  <c r="C32" i="4"/>
  <c r="C38" i="4"/>
  <c r="C28" i="4"/>
  <c r="C37" i="4"/>
  <c r="H41" i="10"/>
  <c r="H40" i="10"/>
  <c r="H39" i="10"/>
  <c r="C34" i="4"/>
  <c r="C33" i="4"/>
  <c r="I37" i="10"/>
  <c r="I28" i="10"/>
  <c r="I33" i="10"/>
  <c r="I29" i="10"/>
  <c r="I35" i="10"/>
  <c r="I38" i="10"/>
  <c r="I36" i="10"/>
  <c r="I27" i="10"/>
  <c r="I26" i="10"/>
  <c r="I32" i="10"/>
  <c r="I34" i="10"/>
  <c r="I30" i="10"/>
  <c r="G30" i="8"/>
  <c r="E41" i="7"/>
  <c r="E40" i="7"/>
  <c r="E39" i="7"/>
  <c r="C30" i="4"/>
  <c r="F23" i="6"/>
  <c r="G24" i="6"/>
  <c r="F25" i="6"/>
  <c r="F31" i="6"/>
  <c r="G31" i="7"/>
  <c r="G23" i="7"/>
  <c r="G25" i="7"/>
  <c r="H24" i="7"/>
  <c r="I25" i="9"/>
  <c r="J24" i="9"/>
  <c r="I23" i="9"/>
  <c r="I31" i="9"/>
  <c r="F39" i="8"/>
  <c r="F41" i="8"/>
  <c r="F40" i="8"/>
  <c r="J30" i="11"/>
  <c r="L23" i="12"/>
  <c r="M24" i="12"/>
  <c r="L25" i="12"/>
  <c r="L31" i="12"/>
  <c r="B39" i="4"/>
  <c r="B41" i="4"/>
  <c r="B40" i="4"/>
  <c r="I24" i="8"/>
  <c r="H31" i="8"/>
  <c r="H23" i="8"/>
  <c r="H25" i="8"/>
  <c r="E31" i="5"/>
  <c r="E23" i="5"/>
  <c r="E25" i="5"/>
  <c r="F24" i="5"/>
  <c r="C31" i="4"/>
  <c r="E37" i="6"/>
  <c r="E28" i="6"/>
  <c r="E29" i="6"/>
  <c r="E27" i="6"/>
  <c r="E35" i="6"/>
  <c r="E36" i="6"/>
  <c r="E38" i="6"/>
  <c r="E32" i="6"/>
  <c r="E26" i="6"/>
  <c r="E34" i="6"/>
  <c r="E33" i="6"/>
  <c r="F36" i="7"/>
  <c r="F27" i="7"/>
  <c r="F29" i="7"/>
  <c r="F32" i="7"/>
  <c r="F38" i="7"/>
  <c r="F28" i="7"/>
  <c r="F26" i="7"/>
  <c r="F35" i="7"/>
  <c r="F37" i="7"/>
  <c r="F34" i="7"/>
  <c r="F33" i="7"/>
  <c r="G40" i="9"/>
  <c r="G39" i="9"/>
  <c r="G41" i="9"/>
  <c r="J39" i="12"/>
  <c r="J41" i="12"/>
  <c r="J40" i="12"/>
  <c r="H27" i="9"/>
  <c r="H32" i="9"/>
  <c r="H38" i="9"/>
  <c r="H29" i="9"/>
  <c r="H28" i="9"/>
  <c r="H37" i="9"/>
  <c r="H35" i="9"/>
  <c r="H36" i="9"/>
  <c r="H26" i="9"/>
  <c r="H34" i="9"/>
  <c r="H33" i="9"/>
  <c r="K31" i="11"/>
  <c r="K23" i="11"/>
  <c r="K30" i="11" s="1"/>
  <c r="K25" i="11"/>
  <c r="L24" i="11"/>
  <c r="K32" i="12"/>
  <c r="K38" i="12"/>
  <c r="K33" i="12"/>
  <c r="K37" i="12"/>
  <c r="K28" i="12"/>
  <c r="K26" i="12"/>
  <c r="K34" i="12"/>
  <c r="K35" i="12"/>
  <c r="K36" i="12"/>
  <c r="K27" i="12"/>
  <c r="K29" i="12"/>
  <c r="C39" i="5"/>
  <c r="C41" i="5"/>
  <c r="C40" i="5"/>
  <c r="L26" i="13"/>
  <c r="L32" i="13"/>
  <c r="L28" i="13"/>
  <c r="L27" i="13"/>
  <c r="L29" i="13"/>
  <c r="L38" i="13"/>
  <c r="L37" i="13"/>
  <c r="L36" i="13"/>
  <c r="L33" i="13"/>
  <c r="L34" i="13"/>
  <c r="L30" i="13"/>
  <c r="M23" i="13"/>
  <c r="M25" i="13"/>
  <c r="M35" i="13" s="1"/>
  <c r="N24" i="13"/>
  <c r="M31" i="13"/>
  <c r="K41" i="13"/>
  <c r="K40" i="13"/>
  <c r="K39" i="13"/>
  <c r="N23" i="14" l="1"/>
  <c r="N30" i="14" s="1"/>
  <c r="N25" i="14"/>
  <c r="O24" i="14"/>
  <c r="N31" i="14"/>
  <c r="L39" i="14"/>
  <c r="L41" i="14"/>
  <c r="L40" i="14"/>
  <c r="M35" i="14"/>
  <c r="M38" i="14"/>
  <c r="M36" i="14"/>
  <c r="M27" i="14"/>
  <c r="M33" i="14"/>
  <c r="M34" i="14"/>
  <c r="M32" i="14"/>
  <c r="M29" i="14"/>
  <c r="M26" i="14"/>
  <c r="M28" i="14"/>
  <c r="E30" i="5"/>
  <c r="F30" i="6"/>
  <c r="I30" i="9"/>
  <c r="G30" i="7"/>
  <c r="J30" i="10"/>
  <c r="H41" i="9"/>
  <c r="H40" i="9"/>
  <c r="H39" i="9"/>
  <c r="F39" i="7"/>
  <c r="F40" i="7"/>
  <c r="F41" i="7"/>
  <c r="E38" i="5"/>
  <c r="E36" i="5"/>
  <c r="E32" i="5"/>
  <c r="E35" i="5"/>
  <c r="E27" i="5"/>
  <c r="E26" i="5"/>
  <c r="E37" i="5"/>
  <c r="E29" i="5"/>
  <c r="E28" i="5"/>
  <c r="E33" i="5"/>
  <c r="E34" i="5"/>
  <c r="I25" i="8"/>
  <c r="I31" i="8"/>
  <c r="I23" i="8"/>
  <c r="J24" i="8"/>
  <c r="G25" i="6"/>
  <c r="H24" i="6"/>
  <c r="G23" i="6"/>
  <c r="G31" i="6"/>
  <c r="D34" i="4"/>
  <c r="C41" i="4"/>
  <c r="C40" i="4"/>
  <c r="C39" i="4"/>
  <c r="J29" i="10"/>
  <c r="J35" i="10"/>
  <c r="J34" i="10"/>
  <c r="J38" i="10"/>
  <c r="J36" i="10"/>
  <c r="J27" i="10"/>
  <c r="J33" i="10"/>
  <c r="J32" i="10"/>
  <c r="J37" i="10"/>
  <c r="J28" i="10"/>
  <c r="J26" i="10"/>
  <c r="L25" i="11"/>
  <c r="M24" i="11"/>
  <c r="L31" i="11"/>
  <c r="L23" i="11"/>
  <c r="E41" i="6"/>
  <c r="E40" i="6"/>
  <c r="E39" i="6"/>
  <c r="H38" i="8"/>
  <c r="H32" i="8"/>
  <c r="H35" i="8"/>
  <c r="H29" i="8"/>
  <c r="H26" i="8"/>
  <c r="H27" i="8"/>
  <c r="H36" i="8"/>
  <c r="H28" i="8"/>
  <c r="H37" i="8"/>
  <c r="H34" i="8"/>
  <c r="H33" i="8"/>
  <c r="L27" i="12"/>
  <c r="L29" i="12"/>
  <c r="L34" i="12"/>
  <c r="L38" i="12"/>
  <c r="L36" i="12"/>
  <c r="L33" i="12"/>
  <c r="L26" i="12"/>
  <c r="L32" i="12"/>
  <c r="L35" i="12"/>
  <c r="L37" i="12"/>
  <c r="L28" i="12"/>
  <c r="J41" i="11"/>
  <c r="J40" i="11"/>
  <c r="J39" i="11"/>
  <c r="E23" i="4"/>
  <c r="E25" i="4"/>
  <c r="F24" i="4"/>
  <c r="E31" i="4"/>
  <c r="K27" i="11"/>
  <c r="K29" i="11"/>
  <c r="K34" i="11"/>
  <c r="K38" i="11"/>
  <c r="K32" i="11"/>
  <c r="K36" i="11"/>
  <c r="K26" i="11"/>
  <c r="K28" i="11"/>
  <c r="K35" i="11"/>
  <c r="K37" i="11"/>
  <c r="K33" i="11"/>
  <c r="H30" i="8"/>
  <c r="M25" i="12"/>
  <c r="N24" i="12"/>
  <c r="M31" i="12"/>
  <c r="M23" i="12"/>
  <c r="K24" i="9"/>
  <c r="J31" i="9"/>
  <c r="J23" i="9"/>
  <c r="J25" i="9"/>
  <c r="I24" i="7"/>
  <c r="H23" i="7"/>
  <c r="H25" i="7"/>
  <c r="H31" i="7"/>
  <c r="D26" i="4"/>
  <c r="D28" i="4"/>
  <c r="D35" i="4"/>
  <c r="D37" i="4"/>
  <c r="D29" i="4"/>
  <c r="D27" i="4"/>
  <c r="D36" i="4"/>
  <c r="D38" i="4"/>
  <c r="D32" i="4"/>
  <c r="D33" i="4"/>
  <c r="G39" i="8"/>
  <c r="G40" i="8"/>
  <c r="G41" i="8"/>
  <c r="K40" i="12"/>
  <c r="K39" i="12"/>
  <c r="K41" i="12"/>
  <c r="F25" i="5"/>
  <c r="G24" i="5"/>
  <c r="F23" i="5"/>
  <c r="F31" i="5"/>
  <c r="L30" i="12"/>
  <c r="I37" i="9"/>
  <c r="I35" i="9"/>
  <c r="I29" i="9"/>
  <c r="I27" i="9"/>
  <c r="I38" i="9"/>
  <c r="I36" i="9"/>
  <c r="I28" i="9"/>
  <c r="I26" i="9"/>
  <c r="I32" i="9"/>
  <c r="I34" i="9"/>
  <c r="I33" i="9"/>
  <c r="G38" i="7"/>
  <c r="G36" i="7"/>
  <c r="G35" i="7"/>
  <c r="G37" i="7"/>
  <c r="G28" i="7"/>
  <c r="G27" i="7"/>
  <c r="G29" i="7"/>
  <c r="G32" i="7"/>
  <c r="G26" i="7"/>
  <c r="G33" i="7"/>
  <c r="G34" i="7"/>
  <c r="F29" i="6"/>
  <c r="F35" i="6"/>
  <c r="F36" i="6"/>
  <c r="F27" i="6"/>
  <c r="F32" i="6"/>
  <c r="F38" i="6"/>
  <c r="F37" i="6"/>
  <c r="F28" i="6"/>
  <c r="F26" i="6"/>
  <c r="F34" i="6"/>
  <c r="F33" i="6"/>
  <c r="G34" i="6" s="1"/>
  <c r="I39" i="10"/>
  <c r="I41" i="10"/>
  <c r="I40" i="10"/>
  <c r="D30" i="4"/>
  <c r="D41" i="5"/>
  <c r="D39" i="5"/>
  <c r="D40" i="5"/>
  <c r="L24" i="10"/>
  <c r="K23" i="10"/>
  <c r="K31" i="10"/>
  <c r="K25" i="10"/>
  <c r="N25" i="13"/>
  <c r="N35" i="13" s="1"/>
  <c r="N23" i="13"/>
  <c r="O24" i="13"/>
  <c r="M37" i="13"/>
  <c r="M28" i="13"/>
  <c r="M36" i="13"/>
  <c r="M32" i="13"/>
  <c r="M29" i="13"/>
  <c r="M27" i="13"/>
  <c r="M38" i="13"/>
  <c r="M26" i="13"/>
  <c r="M34" i="13"/>
  <c r="M33" i="13"/>
  <c r="M30" i="13"/>
  <c r="L41" i="13"/>
  <c r="L40" i="13"/>
  <c r="L39" i="13"/>
  <c r="O31" i="14" l="1"/>
  <c r="O23" i="14"/>
  <c r="O30" i="14" s="1"/>
  <c r="O25" i="14"/>
  <c r="P24" i="14"/>
  <c r="N34" i="14"/>
  <c r="N29" i="14"/>
  <c r="N26" i="14"/>
  <c r="N36" i="14"/>
  <c r="N35" i="14"/>
  <c r="N38" i="14"/>
  <c r="N32" i="14"/>
  <c r="N27" i="14"/>
  <c r="N33" i="14"/>
  <c r="N28" i="14"/>
  <c r="M40" i="14"/>
  <c r="M39" i="14"/>
  <c r="M41" i="14"/>
  <c r="M30" i="12"/>
  <c r="L30" i="11"/>
  <c r="E30" i="4"/>
  <c r="G30" i="6"/>
  <c r="I30" i="8"/>
  <c r="L31" i="10"/>
  <c r="L23" i="10"/>
  <c r="L25" i="10"/>
  <c r="M24" i="10"/>
  <c r="F29" i="5"/>
  <c r="F35" i="5"/>
  <c r="F36" i="5"/>
  <c r="F38" i="5"/>
  <c r="F32" i="5"/>
  <c r="F26" i="5"/>
  <c r="F37" i="5"/>
  <c r="F28" i="5"/>
  <c r="F27" i="5"/>
  <c r="F33" i="5"/>
  <c r="F34" i="5"/>
  <c r="J36" i="9"/>
  <c r="J26" i="9"/>
  <c r="J37" i="9"/>
  <c r="J35" i="9"/>
  <c r="J32" i="9"/>
  <c r="J28" i="9"/>
  <c r="J27" i="9"/>
  <c r="J29" i="9"/>
  <c r="J38" i="9"/>
  <c r="J33" i="9"/>
  <c r="J34" i="9"/>
  <c r="H40" i="8"/>
  <c r="H39" i="8"/>
  <c r="H41" i="8"/>
  <c r="J40" i="10"/>
  <c r="J39" i="10"/>
  <c r="J41" i="10"/>
  <c r="E41" i="5"/>
  <c r="E40" i="5"/>
  <c r="E39" i="5"/>
  <c r="K36" i="10"/>
  <c r="K27" i="10"/>
  <c r="K29" i="10"/>
  <c r="K32" i="10"/>
  <c r="K38" i="10"/>
  <c r="K34" i="10"/>
  <c r="K28" i="10"/>
  <c r="K26" i="10"/>
  <c r="K33" i="10"/>
  <c r="K35" i="10"/>
  <c r="K37" i="10"/>
  <c r="F40" i="6"/>
  <c r="F41" i="6"/>
  <c r="F39" i="6"/>
  <c r="E34" i="4"/>
  <c r="H29" i="7"/>
  <c r="H35" i="7"/>
  <c r="H38" i="7"/>
  <c r="H36" i="7"/>
  <c r="H27" i="7"/>
  <c r="H26" i="7"/>
  <c r="H32" i="7"/>
  <c r="H37" i="7"/>
  <c r="H28" i="7"/>
  <c r="H34" i="7"/>
  <c r="J30" i="9"/>
  <c r="K39" i="11"/>
  <c r="K41" i="11"/>
  <c r="K40" i="11"/>
  <c r="F31" i="4"/>
  <c r="F23" i="4"/>
  <c r="F25" i="4"/>
  <c r="G24" i="4"/>
  <c r="I24" i="6"/>
  <c r="H31" i="6"/>
  <c r="H25" i="6"/>
  <c r="H23" i="6"/>
  <c r="I40" i="9"/>
  <c r="I39" i="9"/>
  <c r="I41" i="9"/>
  <c r="F30" i="5"/>
  <c r="D41" i="4"/>
  <c r="D40" i="4"/>
  <c r="D39" i="4"/>
  <c r="H30" i="7"/>
  <c r="N23" i="12"/>
  <c r="N25" i="12"/>
  <c r="N31" i="12"/>
  <c r="O24" i="12"/>
  <c r="E37" i="4"/>
  <c r="E35" i="4"/>
  <c r="E29" i="4"/>
  <c r="E27" i="4"/>
  <c r="E38" i="4"/>
  <c r="E36" i="4"/>
  <c r="E28" i="4"/>
  <c r="E26" i="4"/>
  <c r="E32" i="4"/>
  <c r="E33" i="4"/>
  <c r="N24" i="11"/>
  <c r="M31" i="11"/>
  <c r="M25" i="11"/>
  <c r="M23" i="11"/>
  <c r="G32" i="6"/>
  <c r="G28" i="6"/>
  <c r="G37" i="6"/>
  <c r="G36" i="6"/>
  <c r="G38" i="6"/>
  <c r="G27" i="6"/>
  <c r="G26" i="6"/>
  <c r="G29" i="6"/>
  <c r="G35" i="6"/>
  <c r="G33" i="6"/>
  <c r="I36" i="8"/>
  <c r="I27" i="8"/>
  <c r="I38" i="8"/>
  <c r="I32" i="8"/>
  <c r="I29" i="8"/>
  <c r="I26" i="8"/>
  <c r="I28" i="8"/>
  <c r="I37" i="8"/>
  <c r="I35" i="8"/>
  <c r="I34" i="8"/>
  <c r="I33" i="8"/>
  <c r="G40" i="7"/>
  <c r="G39" i="7"/>
  <c r="G41" i="7"/>
  <c r="N31" i="13"/>
  <c r="K30" i="10"/>
  <c r="H33" i="7"/>
  <c r="G23" i="5"/>
  <c r="G25" i="5"/>
  <c r="H24" i="5"/>
  <c r="G31" i="5"/>
  <c r="I23" i="7"/>
  <c r="I25" i="7"/>
  <c r="J24" i="7"/>
  <c r="I31" i="7"/>
  <c r="L24" i="9"/>
  <c r="K31" i="9"/>
  <c r="K23" i="9"/>
  <c r="K25" i="9"/>
  <c r="M29" i="12"/>
  <c r="M35" i="12"/>
  <c r="M26" i="12"/>
  <c r="M38" i="12"/>
  <c r="M36" i="12"/>
  <c r="M27" i="12"/>
  <c r="M34" i="12"/>
  <c r="M37" i="12"/>
  <c r="M28" i="12"/>
  <c r="M33" i="12"/>
  <c r="M32" i="12"/>
  <c r="L40" i="12"/>
  <c r="L39" i="12"/>
  <c r="L41" i="12"/>
  <c r="L38" i="11"/>
  <c r="L36" i="11"/>
  <c r="L33" i="11"/>
  <c r="L37" i="11"/>
  <c r="L26" i="11"/>
  <c r="L32" i="11"/>
  <c r="L34" i="11"/>
  <c r="L35" i="11"/>
  <c r="L29" i="11"/>
  <c r="L27" i="11"/>
  <c r="L28" i="11"/>
  <c r="J23" i="8"/>
  <c r="J25" i="8"/>
  <c r="K24" i="8"/>
  <c r="J31" i="8"/>
  <c r="N30" i="13"/>
  <c r="M41" i="13"/>
  <c r="M40" i="13"/>
  <c r="M39" i="13"/>
  <c r="O31" i="13"/>
  <c r="O23" i="13"/>
  <c r="P24" i="13"/>
  <c r="O25" i="13"/>
  <c r="O35" i="13" s="1"/>
  <c r="N37" i="13"/>
  <c r="N28" i="13"/>
  <c r="N29" i="13"/>
  <c r="N27" i="13"/>
  <c r="N26" i="13"/>
  <c r="N36" i="13"/>
  <c r="N38" i="13"/>
  <c r="N32" i="13"/>
  <c r="N33" i="13"/>
  <c r="N34" i="13"/>
  <c r="P31" i="14" l="1"/>
  <c r="P23" i="14"/>
  <c r="P25" i="14"/>
  <c r="Q24" i="14"/>
  <c r="N40" i="14"/>
  <c r="N39" i="14"/>
  <c r="N41" i="14"/>
  <c r="O34" i="14"/>
  <c r="O29" i="14"/>
  <c r="O35" i="14"/>
  <c r="O28" i="14"/>
  <c r="O26" i="14"/>
  <c r="O36" i="14"/>
  <c r="O27" i="14"/>
  <c r="O38" i="14"/>
  <c r="O32" i="14"/>
  <c r="O33" i="14"/>
  <c r="O34" i="13"/>
  <c r="M30" i="11"/>
  <c r="K30" i="9"/>
  <c r="G30" i="5"/>
  <c r="H30" i="6"/>
  <c r="L30" i="10"/>
  <c r="J29" i="8"/>
  <c r="J26" i="8"/>
  <c r="J36" i="8"/>
  <c r="J27" i="8"/>
  <c r="J35" i="8"/>
  <c r="J32" i="8"/>
  <c r="J37" i="8"/>
  <c r="J38" i="8"/>
  <c r="J28" i="8"/>
  <c r="J33" i="8"/>
  <c r="J34" i="8"/>
  <c r="L39" i="11"/>
  <c r="L41" i="11"/>
  <c r="L40" i="11"/>
  <c r="M41" i="12"/>
  <c r="M40" i="12"/>
  <c r="M39" i="12"/>
  <c r="J23" i="7"/>
  <c r="J25" i="7"/>
  <c r="K24" i="7"/>
  <c r="J31" i="7"/>
  <c r="N25" i="11"/>
  <c r="O24" i="11"/>
  <c r="N23" i="11"/>
  <c r="E41" i="4"/>
  <c r="E40" i="4"/>
  <c r="E39" i="4"/>
  <c r="O31" i="12"/>
  <c r="P24" i="12"/>
  <c r="O23" i="12"/>
  <c r="O25" i="12"/>
  <c r="F37" i="4"/>
  <c r="F28" i="4"/>
  <c r="F27" i="4"/>
  <c r="F36" i="4"/>
  <c r="F29" i="4"/>
  <c r="F35" i="4"/>
  <c r="F38" i="4"/>
  <c r="F32" i="4"/>
  <c r="F26" i="4"/>
  <c r="F33" i="4"/>
  <c r="F39" i="5"/>
  <c r="F41" i="5"/>
  <c r="F40" i="5"/>
  <c r="I29" i="7"/>
  <c r="I35" i="7"/>
  <c r="I36" i="7"/>
  <c r="I27" i="7"/>
  <c r="I32" i="7"/>
  <c r="I26" i="7"/>
  <c r="I37" i="7"/>
  <c r="I28" i="7"/>
  <c r="I38" i="7"/>
  <c r="I33" i="7"/>
  <c r="I34" i="7"/>
  <c r="I41" i="8"/>
  <c r="I40" i="8"/>
  <c r="I39" i="8"/>
  <c r="I25" i="6"/>
  <c r="J24" i="6"/>
  <c r="I31" i="6"/>
  <c r="I23" i="6"/>
  <c r="F30" i="4"/>
  <c r="J41" i="9"/>
  <c r="J40" i="9"/>
  <c r="J39" i="9"/>
  <c r="J30" i="8"/>
  <c r="L23" i="9"/>
  <c r="L25" i="9"/>
  <c r="M24" i="9"/>
  <c r="L31" i="9"/>
  <c r="I30" i="7"/>
  <c r="I24" i="5"/>
  <c r="H23" i="5"/>
  <c r="H25" i="5"/>
  <c r="H31" i="5"/>
  <c r="G41" i="6"/>
  <c r="G40" i="6"/>
  <c r="G39" i="6"/>
  <c r="M37" i="11"/>
  <c r="M28" i="11"/>
  <c r="M34" i="11"/>
  <c r="M29" i="11"/>
  <c r="M35" i="11"/>
  <c r="M33" i="11"/>
  <c r="M38" i="11"/>
  <c r="M32" i="11"/>
  <c r="M36" i="11"/>
  <c r="M27" i="11"/>
  <c r="M26" i="11"/>
  <c r="F34" i="4"/>
  <c r="N36" i="12"/>
  <c r="N27" i="12"/>
  <c r="N34" i="12"/>
  <c r="N29" i="12"/>
  <c r="N32" i="12"/>
  <c r="N38" i="12"/>
  <c r="N33" i="12"/>
  <c r="N37" i="12"/>
  <c r="N28" i="12"/>
  <c r="N26" i="12"/>
  <c r="N35" i="12"/>
  <c r="M23" i="10"/>
  <c r="M25" i="10"/>
  <c r="N24" i="10"/>
  <c r="M31" i="10"/>
  <c r="L24" i="8"/>
  <c r="K31" i="8"/>
  <c r="K23" i="8"/>
  <c r="K25" i="8"/>
  <c r="K32" i="9"/>
  <c r="K37" i="9"/>
  <c r="K28" i="9"/>
  <c r="K27" i="9"/>
  <c r="K29" i="9"/>
  <c r="K35" i="9"/>
  <c r="K36" i="9"/>
  <c r="K38" i="9"/>
  <c r="K26" i="9"/>
  <c r="K33" i="9"/>
  <c r="K34" i="9"/>
  <c r="G35" i="5"/>
  <c r="G29" i="5"/>
  <c r="G32" i="5"/>
  <c r="G38" i="5"/>
  <c r="G28" i="5"/>
  <c r="G37" i="5"/>
  <c r="G26" i="5"/>
  <c r="G27" i="5"/>
  <c r="G36" i="5"/>
  <c r="G34" i="5"/>
  <c r="G33" i="5"/>
  <c r="N30" i="12"/>
  <c r="H29" i="6"/>
  <c r="H27" i="6"/>
  <c r="H35" i="6"/>
  <c r="H36" i="6"/>
  <c r="H26" i="6"/>
  <c r="H38" i="6"/>
  <c r="H32" i="6"/>
  <c r="H37" i="6"/>
  <c r="H28" i="6"/>
  <c r="H34" i="6"/>
  <c r="H33" i="6"/>
  <c r="G31" i="4"/>
  <c r="G23" i="4"/>
  <c r="G25" i="4"/>
  <c r="H24" i="4"/>
  <c r="H41" i="7"/>
  <c r="H40" i="7"/>
  <c r="H39" i="7"/>
  <c r="K39" i="10"/>
  <c r="K40" i="10"/>
  <c r="K41" i="10"/>
  <c r="L35" i="10"/>
  <c r="L37" i="10"/>
  <c r="L28" i="10"/>
  <c r="L36" i="10"/>
  <c r="L27" i="10"/>
  <c r="L29" i="10"/>
  <c r="L34" i="10"/>
  <c r="L33" i="10"/>
  <c r="L26" i="10"/>
  <c r="L32" i="10"/>
  <c r="L38" i="10"/>
  <c r="N41" i="13"/>
  <c r="N40" i="13"/>
  <c r="N39" i="13"/>
  <c r="O27" i="13"/>
  <c r="O29" i="13"/>
  <c r="O36" i="13"/>
  <c r="O26" i="13"/>
  <c r="O28" i="13"/>
  <c r="O37" i="13"/>
  <c r="O38" i="13"/>
  <c r="O32" i="13"/>
  <c r="O33" i="13"/>
  <c r="Q24" i="13"/>
  <c r="P23" i="13"/>
  <c r="P25" i="13"/>
  <c r="P35" i="13" s="1"/>
  <c r="P31" i="13"/>
  <c r="O30" i="13"/>
  <c r="O41" i="14" l="1"/>
  <c r="O40" i="14"/>
  <c r="O39" i="14"/>
  <c r="Q31" i="14"/>
  <c r="Q25" i="14"/>
  <c r="Q23" i="14"/>
  <c r="Q30" i="14" s="1"/>
  <c r="R24" i="14"/>
  <c r="P38" i="14"/>
  <c r="P32" i="14"/>
  <c r="P34" i="14"/>
  <c r="P29" i="14"/>
  <c r="P35" i="14"/>
  <c r="P33" i="14"/>
  <c r="P28" i="14"/>
  <c r="P26" i="14"/>
  <c r="P36" i="14"/>
  <c r="P27" i="14"/>
  <c r="P30" i="14"/>
  <c r="J30" i="7"/>
  <c r="M30" i="10"/>
  <c r="K28" i="8"/>
  <c r="K29" i="8"/>
  <c r="K36" i="8"/>
  <c r="K35" i="8"/>
  <c r="K27" i="8"/>
  <c r="K26" i="8"/>
  <c r="K38" i="8"/>
  <c r="K32" i="8"/>
  <c r="K37" i="8"/>
  <c r="K34" i="8"/>
  <c r="K33" i="8"/>
  <c r="H35" i="5"/>
  <c r="H37" i="5"/>
  <c r="H29" i="5"/>
  <c r="H27" i="5"/>
  <c r="H36" i="5"/>
  <c r="H38" i="5"/>
  <c r="H32" i="5"/>
  <c r="H26" i="5"/>
  <c r="H28" i="5"/>
  <c r="H33" i="5"/>
  <c r="I36" i="6"/>
  <c r="I27" i="6"/>
  <c r="I38" i="6"/>
  <c r="I32" i="6"/>
  <c r="I26" i="6"/>
  <c r="I37" i="6"/>
  <c r="I28" i="6"/>
  <c r="I29" i="6"/>
  <c r="I35" i="6"/>
  <c r="I34" i="6"/>
  <c r="P31" i="12"/>
  <c r="P23" i="12"/>
  <c r="Q24" i="12"/>
  <c r="P25" i="12"/>
  <c r="N28" i="11"/>
  <c r="N26" i="11"/>
  <c r="N37" i="11"/>
  <c r="N29" i="11"/>
  <c r="N35" i="11"/>
  <c r="N32" i="11"/>
  <c r="N38" i="11"/>
  <c r="N33" i="11"/>
  <c r="N27" i="11"/>
  <c r="N34" i="11"/>
  <c r="N36" i="11"/>
  <c r="J40" i="8"/>
  <c r="J39" i="8"/>
  <c r="J41" i="8"/>
  <c r="H25" i="4"/>
  <c r="I24" i="4"/>
  <c r="H31" i="4"/>
  <c r="H23" i="4"/>
  <c r="I33" i="6"/>
  <c r="K30" i="8"/>
  <c r="N40" i="12"/>
  <c r="N39" i="12"/>
  <c r="N41" i="12"/>
  <c r="M39" i="11"/>
  <c r="M40" i="11"/>
  <c r="M41" i="11"/>
  <c r="H30" i="5"/>
  <c r="N24" i="9"/>
  <c r="M31" i="9"/>
  <c r="M23" i="9"/>
  <c r="M25" i="9"/>
  <c r="I30" i="6"/>
  <c r="I41" i="7"/>
  <c r="I39" i="7"/>
  <c r="I40" i="7"/>
  <c r="F40" i="4"/>
  <c r="F39" i="4"/>
  <c r="F41" i="4"/>
  <c r="N31" i="11"/>
  <c r="G28" i="4"/>
  <c r="G37" i="4"/>
  <c r="G35" i="4"/>
  <c r="G29" i="4"/>
  <c r="G36" i="4"/>
  <c r="G27" i="4"/>
  <c r="G26" i="4"/>
  <c r="G32" i="4"/>
  <c r="G38" i="4"/>
  <c r="G34" i="4"/>
  <c r="G33" i="4"/>
  <c r="H34" i="5"/>
  <c r="G40" i="5"/>
  <c r="G39" i="5"/>
  <c r="G41" i="5"/>
  <c r="N23" i="10"/>
  <c r="N31" i="10"/>
  <c r="N25" i="10"/>
  <c r="O24" i="10"/>
  <c r="I25" i="5"/>
  <c r="J24" i="5"/>
  <c r="I31" i="5"/>
  <c r="I23" i="5"/>
  <c r="L37" i="9"/>
  <c r="L29" i="9"/>
  <c r="L27" i="9"/>
  <c r="L35" i="9"/>
  <c r="L36" i="9"/>
  <c r="L26" i="9"/>
  <c r="L32" i="9"/>
  <c r="L38" i="9"/>
  <c r="L28" i="9"/>
  <c r="L33" i="9"/>
  <c r="L34" i="9"/>
  <c r="O36" i="12"/>
  <c r="O27" i="12"/>
  <c r="O29" i="12"/>
  <c r="O38" i="12"/>
  <c r="O34" i="12"/>
  <c r="O32" i="12"/>
  <c r="O35" i="12"/>
  <c r="O37" i="12"/>
  <c r="O26" i="12"/>
  <c r="O33" i="12"/>
  <c r="O28" i="12"/>
  <c r="N30" i="11"/>
  <c r="K23" i="7"/>
  <c r="K25" i="7"/>
  <c r="L24" i="7"/>
  <c r="K31" i="7"/>
  <c r="L40" i="10"/>
  <c r="L39" i="10"/>
  <c r="L41" i="10"/>
  <c r="G30" i="4"/>
  <c r="H40" i="6"/>
  <c r="H39" i="6"/>
  <c r="H41" i="6"/>
  <c r="K41" i="9"/>
  <c r="K39" i="9"/>
  <c r="K40" i="9"/>
  <c r="L25" i="8"/>
  <c r="M24" i="8"/>
  <c r="L31" i="8"/>
  <c r="L23" i="8"/>
  <c r="M29" i="10"/>
  <c r="M35" i="10"/>
  <c r="M33" i="10"/>
  <c r="M38" i="10"/>
  <c r="M36" i="10"/>
  <c r="M27" i="10"/>
  <c r="M28" i="10"/>
  <c r="M26" i="10"/>
  <c r="M32" i="10"/>
  <c r="M34" i="10"/>
  <c r="M37" i="10"/>
  <c r="L30" i="9"/>
  <c r="K24" i="6"/>
  <c r="J31" i="6"/>
  <c r="J23" i="6"/>
  <c r="J25" i="6"/>
  <c r="O30" i="12"/>
  <c r="P24" i="11"/>
  <c r="O31" i="11"/>
  <c r="O25" i="11"/>
  <c r="O23" i="11"/>
  <c r="J32" i="7"/>
  <c r="J38" i="7"/>
  <c r="J29" i="7"/>
  <c r="J28" i="7"/>
  <c r="J26" i="7"/>
  <c r="J35" i="7"/>
  <c r="J36" i="7"/>
  <c r="J27" i="7"/>
  <c r="J37" i="7"/>
  <c r="J34" i="7"/>
  <c r="J33" i="7"/>
  <c r="P30" i="13"/>
  <c r="P27" i="13"/>
  <c r="P38" i="13"/>
  <c r="P36" i="13"/>
  <c r="P26" i="13"/>
  <c r="P32" i="13"/>
  <c r="P28" i="13"/>
  <c r="P29" i="13"/>
  <c r="P37" i="13"/>
  <c r="P34" i="13"/>
  <c r="P33" i="13"/>
  <c r="O39" i="13"/>
  <c r="O41" i="13"/>
  <c r="O40" i="13"/>
  <c r="Q25" i="13"/>
  <c r="Q35" i="13" s="1"/>
  <c r="R24" i="13"/>
  <c r="Q23" i="13"/>
  <c r="Q31" i="13"/>
  <c r="P39" i="14" l="1"/>
  <c r="P41" i="14"/>
  <c r="P40" i="14"/>
  <c r="R31" i="14"/>
  <c r="R23" i="14"/>
  <c r="R25" i="14"/>
  <c r="M30" i="9"/>
  <c r="P30" i="12"/>
  <c r="Q36" i="14"/>
  <c r="Q27" i="14"/>
  <c r="Q33" i="14"/>
  <c r="Q32" i="14"/>
  <c r="Q29" i="14"/>
  <c r="Q34" i="14"/>
  <c r="Q28" i="14"/>
  <c r="Q26" i="14"/>
  <c r="Q35" i="14"/>
  <c r="Q38" i="14"/>
  <c r="N30" i="10"/>
  <c r="K30" i="7"/>
  <c r="H30" i="4"/>
  <c r="L30" i="8"/>
  <c r="J30" i="6"/>
  <c r="O27" i="11"/>
  <c r="O29" i="11"/>
  <c r="O34" i="11"/>
  <c r="O38" i="11"/>
  <c r="O28" i="11"/>
  <c r="O36" i="11"/>
  <c r="O26" i="11"/>
  <c r="O32" i="11"/>
  <c r="O35" i="11"/>
  <c r="O37" i="11"/>
  <c r="O33" i="11"/>
  <c r="J32" i="6"/>
  <c r="J38" i="6"/>
  <c r="J35" i="6"/>
  <c r="J37" i="6"/>
  <c r="J28" i="6"/>
  <c r="J26" i="6"/>
  <c r="J29" i="6"/>
  <c r="J36" i="6"/>
  <c r="J27" i="6"/>
  <c r="J33" i="6"/>
  <c r="J34" i="6"/>
  <c r="M41" i="10"/>
  <c r="M40" i="10"/>
  <c r="M39" i="10"/>
  <c r="K27" i="7"/>
  <c r="K29" i="7"/>
  <c r="K38" i="7"/>
  <c r="K32" i="7"/>
  <c r="K28" i="7"/>
  <c r="K26" i="7"/>
  <c r="K35" i="7"/>
  <c r="K37" i="7"/>
  <c r="K36" i="7"/>
  <c r="K33" i="7"/>
  <c r="K34" i="7"/>
  <c r="P34" i="12"/>
  <c r="P33" i="12"/>
  <c r="L41" i="9"/>
  <c r="L40" i="9"/>
  <c r="L39" i="9"/>
  <c r="J23" i="5"/>
  <c r="J31" i="5"/>
  <c r="J25" i="5"/>
  <c r="K24" i="5"/>
  <c r="H33" i="4"/>
  <c r="G41" i="4"/>
  <c r="G40" i="4"/>
  <c r="G39" i="4"/>
  <c r="H26" i="4"/>
  <c r="H28" i="4"/>
  <c r="H27" i="4"/>
  <c r="H36" i="4"/>
  <c r="H38" i="4"/>
  <c r="H32" i="4"/>
  <c r="H37" i="4"/>
  <c r="H29" i="4"/>
  <c r="H35" i="4"/>
  <c r="H34" i="4"/>
  <c r="Q23" i="12"/>
  <c r="Q25" i="12"/>
  <c r="R24" i="12"/>
  <c r="Q31" i="12"/>
  <c r="H41" i="5"/>
  <c r="H40" i="5"/>
  <c r="H39" i="5"/>
  <c r="O40" i="12"/>
  <c r="O39" i="12"/>
  <c r="O41" i="12"/>
  <c r="I37" i="5"/>
  <c r="I27" i="5"/>
  <c r="I29" i="5"/>
  <c r="I32" i="5"/>
  <c r="I38" i="5"/>
  <c r="I36" i="5"/>
  <c r="I28" i="5"/>
  <c r="I26" i="5"/>
  <c r="I35" i="5"/>
  <c r="I33" i="5"/>
  <c r="N40" i="11"/>
  <c r="N39" i="11"/>
  <c r="N41" i="11"/>
  <c r="I39" i="6"/>
  <c r="I41" i="6"/>
  <c r="I40" i="6"/>
  <c r="K40" i="8"/>
  <c r="K39" i="8"/>
  <c r="K41" i="8"/>
  <c r="J40" i="7"/>
  <c r="J39" i="7"/>
  <c r="J41" i="7"/>
  <c r="P31" i="11"/>
  <c r="Q24" i="11"/>
  <c r="P25" i="11"/>
  <c r="P23" i="11"/>
  <c r="M25" i="8"/>
  <c r="N24" i="8"/>
  <c r="M31" i="8"/>
  <c r="M23" i="8"/>
  <c r="I30" i="5"/>
  <c r="O23" i="10"/>
  <c r="O25" i="10"/>
  <c r="O31" i="10"/>
  <c r="P24" i="10"/>
  <c r="N23" i="9"/>
  <c r="N25" i="9"/>
  <c r="N31" i="9"/>
  <c r="O24" i="9"/>
  <c r="I34" i="5"/>
  <c r="O30" i="11"/>
  <c r="K23" i="6"/>
  <c r="K25" i="6"/>
  <c r="K31" i="6"/>
  <c r="L24" i="6"/>
  <c r="L38" i="8"/>
  <c r="L32" i="8"/>
  <c r="L37" i="8"/>
  <c r="L28" i="8"/>
  <c r="L29" i="8"/>
  <c r="L26" i="8"/>
  <c r="L35" i="8"/>
  <c r="L27" i="8"/>
  <c r="L36" i="8"/>
  <c r="L34" i="8"/>
  <c r="L33" i="8"/>
  <c r="L31" i="7"/>
  <c r="L23" i="7"/>
  <c r="L25" i="7"/>
  <c r="M24" i="7"/>
  <c r="N29" i="10"/>
  <c r="N35" i="10"/>
  <c r="N33" i="10"/>
  <c r="N36" i="10"/>
  <c r="N27" i="10"/>
  <c r="N34" i="10"/>
  <c r="N37" i="10"/>
  <c r="N28" i="10"/>
  <c r="N26" i="10"/>
  <c r="N38" i="10"/>
  <c r="N32" i="10"/>
  <c r="M29" i="9"/>
  <c r="M28" i="9"/>
  <c r="M37" i="9"/>
  <c r="M38" i="9"/>
  <c r="M36" i="9"/>
  <c r="M27" i="9"/>
  <c r="M26" i="9"/>
  <c r="M32" i="9"/>
  <c r="M35" i="9"/>
  <c r="M33" i="9"/>
  <c r="M34" i="9"/>
  <c r="I23" i="4"/>
  <c r="J24" i="4"/>
  <c r="I31" i="4"/>
  <c r="I25" i="4"/>
  <c r="P35" i="12"/>
  <c r="P37" i="12"/>
  <c r="P28" i="12"/>
  <c r="P27" i="12"/>
  <c r="P29" i="12"/>
  <c r="P36" i="12"/>
  <c r="P38" i="12"/>
  <c r="P26" i="12"/>
  <c r="P32" i="12"/>
  <c r="Q30" i="13"/>
  <c r="Q33" i="13"/>
  <c r="Q34" i="13"/>
  <c r="P41" i="13"/>
  <c r="P40" i="13"/>
  <c r="P39" i="13"/>
  <c r="R25" i="13"/>
  <c r="R35" i="13" s="1"/>
  <c r="R31" i="13"/>
  <c r="B48" i="13" s="1"/>
  <c r="R23" i="13"/>
  <c r="Q26" i="13"/>
  <c r="Q32" i="13"/>
  <c r="Q37" i="13"/>
  <c r="Q28" i="13"/>
  <c r="Q27" i="13"/>
  <c r="Q38" i="13"/>
  <c r="Q29" i="13"/>
  <c r="Q36" i="13"/>
  <c r="Q39" i="14" l="1"/>
  <c r="Q41" i="14"/>
  <c r="Q40" i="14"/>
  <c r="R35" i="14"/>
  <c r="R38" i="14"/>
  <c r="R32" i="14"/>
  <c r="R33" i="14"/>
  <c r="R36" i="14"/>
  <c r="R27" i="14"/>
  <c r="R28" i="14"/>
  <c r="R34" i="14"/>
  <c r="R29" i="14"/>
  <c r="R26" i="14"/>
  <c r="R30" i="14"/>
  <c r="Q30" i="12"/>
  <c r="K30" i="6"/>
  <c r="L30" i="7"/>
  <c r="P30" i="11"/>
  <c r="N30" i="9"/>
  <c r="O30" i="10"/>
  <c r="I30" i="4"/>
  <c r="L37" i="7"/>
  <c r="L28" i="7"/>
  <c r="L38" i="7"/>
  <c r="L29" i="7"/>
  <c r="L27" i="7"/>
  <c r="L35" i="7"/>
  <c r="L26" i="7"/>
  <c r="L32" i="7"/>
  <c r="L36" i="7"/>
  <c r="L34" i="7"/>
  <c r="L33" i="7"/>
  <c r="L40" i="8"/>
  <c r="L41" i="8"/>
  <c r="L39" i="8"/>
  <c r="K32" i="6"/>
  <c r="K26" i="6"/>
  <c r="K28" i="6"/>
  <c r="K37" i="6"/>
  <c r="K35" i="6"/>
  <c r="K29" i="6"/>
  <c r="K36" i="6"/>
  <c r="K38" i="6"/>
  <c r="K27" i="6"/>
  <c r="K33" i="6"/>
  <c r="N25" i="8"/>
  <c r="N31" i="8"/>
  <c r="O24" i="8"/>
  <c r="N23" i="8"/>
  <c r="Q31" i="11"/>
  <c r="Q23" i="11"/>
  <c r="Q25" i="11"/>
  <c r="R24" i="11"/>
  <c r="I39" i="5"/>
  <c r="I41" i="5"/>
  <c r="I40" i="5"/>
  <c r="Q38" i="12"/>
  <c r="Q26" i="12"/>
  <c r="Q32" i="12"/>
  <c r="Q37" i="12"/>
  <c r="Q28" i="12"/>
  <c r="Q29" i="12"/>
  <c r="Q35" i="12"/>
  <c r="Q36" i="12"/>
  <c r="Q27" i="12"/>
  <c r="J32" i="5"/>
  <c r="J26" i="5"/>
  <c r="J29" i="5"/>
  <c r="J35" i="5"/>
  <c r="J37" i="5"/>
  <c r="J28" i="5"/>
  <c r="J27" i="5"/>
  <c r="J36" i="5"/>
  <c r="J38" i="5"/>
  <c r="J33" i="5"/>
  <c r="M41" i="9"/>
  <c r="M40" i="9"/>
  <c r="M39" i="9"/>
  <c r="O25" i="9"/>
  <c r="P24" i="9"/>
  <c r="O31" i="9"/>
  <c r="O23" i="9"/>
  <c r="P23" i="10"/>
  <c r="P25" i="10"/>
  <c r="Q24" i="10"/>
  <c r="P31" i="10"/>
  <c r="M38" i="8"/>
  <c r="M32" i="8"/>
  <c r="M29" i="8"/>
  <c r="M26" i="8"/>
  <c r="M28" i="8"/>
  <c r="M35" i="8"/>
  <c r="M36" i="8"/>
  <c r="M27" i="8"/>
  <c r="M37" i="8"/>
  <c r="M34" i="8"/>
  <c r="K41" i="7"/>
  <c r="K40" i="7"/>
  <c r="K39" i="7"/>
  <c r="P34" i="11"/>
  <c r="P33" i="11"/>
  <c r="O40" i="11"/>
  <c r="O39" i="11"/>
  <c r="O41" i="11"/>
  <c r="I38" i="4"/>
  <c r="I36" i="4"/>
  <c r="I28" i="4"/>
  <c r="I26" i="4"/>
  <c r="I32" i="4"/>
  <c r="I37" i="4"/>
  <c r="I35" i="4"/>
  <c r="I29" i="4"/>
  <c r="I27" i="4"/>
  <c r="I33" i="4"/>
  <c r="L25" i="6"/>
  <c r="M24" i="6"/>
  <c r="L23" i="6"/>
  <c r="L31" i="6"/>
  <c r="M30" i="8"/>
  <c r="J34" i="5"/>
  <c r="I34" i="4"/>
  <c r="J30" i="5"/>
  <c r="Q33" i="12"/>
  <c r="Q34" i="12"/>
  <c r="P39" i="12"/>
  <c r="P41" i="12"/>
  <c r="P40" i="12"/>
  <c r="N41" i="10"/>
  <c r="N40" i="10"/>
  <c r="N39" i="10"/>
  <c r="J23" i="4"/>
  <c r="J25" i="4"/>
  <c r="K24" i="4"/>
  <c r="J31" i="4"/>
  <c r="N24" i="7"/>
  <c r="M31" i="7"/>
  <c r="M23" i="7"/>
  <c r="M25" i="7"/>
  <c r="M33" i="8"/>
  <c r="N29" i="9"/>
  <c r="N38" i="9"/>
  <c r="N27" i="9"/>
  <c r="N36" i="9"/>
  <c r="N37" i="9"/>
  <c r="N35" i="9"/>
  <c r="N28" i="9"/>
  <c r="N26" i="9"/>
  <c r="N32" i="9"/>
  <c r="N33" i="9"/>
  <c r="N34" i="9"/>
  <c r="O32" i="10"/>
  <c r="O38" i="10"/>
  <c r="O34" i="10"/>
  <c r="O28" i="10"/>
  <c r="O26" i="10"/>
  <c r="O33" i="10"/>
  <c r="O35" i="10"/>
  <c r="O37" i="10"/>
  <c r="O36" i="10"/>
  <c r="O27" i="10"/>
  <c r="O29" i="10"/>
  <c r="P26" i="11"/>
  <c r="P32" i="11"/>
  <c r="P37" i="11"/>
  <c r="P28" i="11"/>
  <c r="P35" i="11"/>
  <c r="P29" i="11"/>
  <c r="P27" i="11"/>
  <c r="P38" i="11"/>
  <c r="P36" i="11"/>
  <c r="R25" i="12"/>
  <c r="R31" i="12"/>
  <c r="R23" i="12"/>
  <c r="H39" i="4"/>
  <c r="H41" i="4"/>
  <c r="H40" i="4"/>
  <c r="L24" i="5"/>
  <c r="K31" i="5"/>
  <c r="K23" i="5"/>
  <c r="K25" i="5"/>
  <c r="K34" i="6"/>
  <c r="J41" i="6"/>
  <c r="J40" i="6"/>
  <c r="J39" i="6"/>
  <c r="R30" i="13"/>
  <c r="B47" i="13" s="1"/>
  <c r="Q41" i="13"/>
  <c r="Q40" i="13"/>
  <c r="Q39" i="13"/>
  <c r="R34" i="13"/>
  <c r="B51" i="13" s="1"/>
  <c r="R33" i="13"/>
  <c r="B50" i="13" s="1"/>
  <c r="R32" i="13"/>
  <c r="B49" i="13" s="1"/>
  <c r="R26" i="13"/>
  <c r="R37" i="13"/>
  <c r="B55" i="13" s="1"/>
  <c r="R28" i="13"/>
  <c r="B45" i="13" s="1"/>
  <c r="R27" i="13"/>
  <c r="B44" i="13" s="1"/>
  <c r="R29" i="13"/>
  <c r="B46" i="13" s="1"/>
  <c r="R36" i="13"/>
  <c r="B54" i="13" s="1"/>
  <c r="R38" i="13"/>
  <c r="B56" i="13" s="1"/>
  <c r="N30" i="8" l="1"/>
  <c r="R41" i="14"/>
  <c r="R39" i="14"/>
  <c r="R40" i="14"/>
  <c r="P30" i="10"/>
  <c r="M30" i="7"/>
  <c r="J30" i="4"/>
  <c r="K30" i="5"/>
  <c r="R30" i="12"/>
  <c r="Q30" i="11"/>
  <c r="P40" i="11"/>
  <c r="P39" i="11"/>
  <c r="P41" i="11"/>
  <c r="M32" i="7"/>
  <c r="M26" i="7"/>
  <c r="M27" i="7"/>
  <c r="M37" i="7"/>
  <c r="M28" i="7"/>
  <c r="M38" i="7"/>
  <c r="M36" i="7"/>
  <c r="M29" i="7"/>
  <c r="M35" i="7"/>
  <c r="M33" i="7"/>
  <c r="M34" i="7"/>
  <c r="N24" i="6"/>
  <c r="M23" i="6"/>
  <c r="M31" i="6"/>
  <c r="M25" i="6"/>
  <c r="I40" i="4"/>
  <c r="I39" i="4"/>
  <c r="I41" i="4"/>
  <c r="P27" i="10"/>
  <c r="P29" i="10"/>
  <c r="P38" i="10"/>
  <c r="P36" i="10"/>
  <c r="P26" i="10"/>
  <c r="P32" i="10"/>
  <c r="P35" i="10"/>
  <c r="P37" i="10"/>
  <c r="P28" i="10"/>
  <c r="P31" i="9"/>
  <c r="P23" i="9"/>
  <c r="P25" i="9"/>
  <c r="Q24" i="9"/>
  <c r="Q36" i="11"/>
  <c r="Q27" i="11"/>
  <c r="Q38" i="11"/>
  <c r="Q29" i="11"/>
  <c r="Q32" i="11"/>
  <c r="Q26" i="11"/>
  <c r="Q37" i="11"/>
  <c r="Q35" i="11"/>
  <c r="Q28" i="11"/>
  <c r="O25" i="8"/>
  <c r="P24" i="8"/>
  <c r="O31" i="8"/>
  <c r="O23" i="8"/>
  <c r="L39" i="7"/>
  <c r="L40" i="7"/>
  <c r="L41" i="7"/>
  <c r="L23" i="5"/>
  <c r="L25" i="5"/>
  <c r="M24" i="5"/>
  <c r="L31" i="5"/>
  <c r="K25" i="4"/>
  <c r="L24" i="4"/>
  <c r="K31" i="4"/>
  <c r="K23" i="4"/>
  <c r="K30" i="4" s="1"/>
  <c r="L29" i="6"/>
  <c r="L26" i="6"/>
  <c r="L32" i="6"/>
  <c r="L35" i="6"/>
  <c r="L36" i="6"/>
  <c r="L27" i="6"/>
  <c r="L38" i="6"/>
  <c r="L37" i="6"/>
  <c r="L28" i="6"/>
  <c r="L33" i="6"/>
  <c r="L34" i="6"/>
  <c r="O32" i="9"/>
  <c r="O37" i="9"/>
  <c r="O28" i="9"/>
  <c r="O26" i="9"/>
  <c r="O29" i="9"/>
  <c r="O35" i="9"/>
  <c r="O36" i="9"/>
  <c r="O38" i="9"/>
  <c r="O27" i="9"/>
  <c r="O33" i="9"/>
  <c r="O34" i="9"/>
  <c r="J41" i="5"/>
  <c r="J40" i="5"/>
  <c r="J39" i="5"/>
  <c r="K32" i="5"/>
  <c r="K38" i="5"/>
  <c r="K28" i="5"/>
  <c r="K37" i="5"/>
  <c r="K29" i="5"/>
  <c r="K35" i="5"/>
  <c r="K36" i="5"/>
  <c r="K27" i="5"/>
  <c r="K26" i="5"/>
  <c r="K34" i="5"/>
  <c r="K33" i="5"/>
  <c r="P33" i="10"/>
  <c r="P34" i="10"/>
  <c r="J36" i="4"/>
  <c r="J38" i="4"/>
  <c r="J32" i="4"/>
  <c r="J26" i="4"/>
  <c r="J37" i="4"/>
  <c r="J28" i="4"/>
  <c r="J27" i="4"/>
  <c r="J29" i="4"/>
  <c r="J35" i="4"/>
  <c r="J34" i="4"/>
  <c r="J33" i="4"/>
  <c r="M41" i="8"/>
  <c r="M40" i="8"/>
  <c r="M39" i="8"/>
  <c r="O30" i="9"/>
  <c r="Q41" i="12"/>
  <c r="Q40" i="12"/>
  <c r="Q39" i="12"/>
  <c r="N37" i="8"/>
  <c r="N38" i="8"/>
  <c r="N27" i="8"/>
  <c r="N35" i="8"/>
  <c r="N29" i="8"/>
  <c r="N26" i="8"/>
  <c r="N36" i="8"/>
  <c r="N32" i="8"/>
  <c r="N28" i="8"/>
  <c r="N34" i="8"/>
  <c r="N33" i="8"/>
  <c r="O33" i="8" s="1"/>
  <c r="R29" i="12"/>
  <c r="R35" i="12"/>
  <c r="R36" i="12"/>
  <c r="R27" i="12"/>
  <c r="R38" i="12"/>
  <c r="R28" i="12"/>
  <c r="R26" i="12"/>
  <c r="R32" i="12"/>
  <c r="R37" i="12"/>
  <c r="O40" i="10"/>
  <c r="O39" i="10"/>
  <c r="O41" i="10"/>
  <c r="N41" i="9"/>
  <c r="N40" i="9"/>
  <c r="N39" i="9"/>
  <c r="O24" i="7"/>
  <c r="N23" i="7"/>
  <c r="N25" i="7"/>
  <c r="R33" i="12"/>
  <c r="R34" i="12"/>
  <c r="L30" i="6"/>
  <c r="Q33" i="11"/>
  <c r="Q34" i="11"/>
  <c r="Q25" i="10"/>
  <c r="R24" i="10"/>
  <c r="Q31" i="10"/>
  <c r="Q23" i="10"/>
  <c r="R23" i="11"/>
  <c r="R31" i="11"/>
  <c r="R25" i="11"/>
  <c r="K41" i="6"/>
  <c r="K39" i="6"/>
  <c r="K40" i="6"/>
  <c r="R40" i="13"/>
  <c r="B58" i="13" s="1"/>
  <c r="R39" i="13"/>
  <c r="B57" i="13" s="1"/>
  <c r="B53" i="13"/>
  <c r="R41" i="13"/>
  <c r="B59" i="13" s="1"/>
  <c r="B48" i="12"/>
  <c r="B47" i="12"/>
  <c r="P30" i="9" l="1"/>
  <c r="M30" i="6"/>
  <c r="R34" i="11"/>
  <c r="R33" i="11"/>
  <c r="N28" i="7"/>
  <c r="N26" i="7"/>
  <c r="N29" i="7"/>
  <c r="N35" i="7"/>
  <c r="N32" i="7"/>
  <c r="N38" i="7"/>
  <c r="N37" i="7"/>
  <c r="N36" i="7"/>
  <c r="N27" i="7"/>
  <c r="N33" i="7"/>
  <c r="N34" i="7"/>
  <c r="R41" i="12"/>
  <c r="R39" i="12"/>
  <c r="R40" i="12"/>
  <c r="N41" i="8"/>
  <c r="N40" i="8"/>
  <c r="N39" i="8"/>
  <c r="J41" i="4"/>
  <c r="J39" i="4"/>
  <c r="J40" i="4"/>
  <c r="K40" i="5"/>
  <c r="K39" i="5"/>
  <c r="K41" i="5"/>
  <c r="L40" i="6"/>
  <c r="L39" i="6"/>
  <c r="L41" i="6"/>
  <c r="L23" i="4"/>
  <c r="L25" i="4"/>
  <c r="M24" i="4"/>
  <c r="L31" i="4"/>
  <c r="L35" i="5"/>
  <c r="L37" i="5"/>
  <c r="L29" i="5"/>
  <c r="L27" i="5"/>
  <c r="L36" i="5"/>
  <c r="L38" i="5"/>
  <c r="L26" i="5"/>
  <c r="L28" i="5"/>
  <c r="L32" i="5"/>
  <c r="L33" i="5"/>
  <c r="L34" i="5"/>
  <c r="O32" i="8"/>
  <c r="O37" i="8"/>
  <c r="O28" i="8"/>
  <c r="O29" i="8"/>
  <c r="O36" i="8"/>
  <c r="O38" i="8"/>
  <c r="O26" i="8"/>
  <c r="O27" i="8"/>
  <c r="O35" i="8"/>
  <c r="O34" i="8"/>
  <c r="Q40" i="11"/>
  <c r="Q39" i="11"/>
  <c r="Q41" i="11"/>
  <c r="R25" i="10"/>
  <c r="R31" i="10"/>
  <c r="R23" i="10"/>
  <c r="N31" i="7"/>
  <c r="Q34" i="10"/>
  <c r="Q33" i="10"/>
  <c r="P34" i="9"/>
  <c r="P33" i="9"/>
  <c r="K32" i="4"/>
  <c r="K38" i="4"/>
  <c r="K29" i="4"/>
  <c r="K28" i="4"/>
  <c r="K37" i="4"/>
  <c r="K35" i="4"/>
  <c r="K36" i="4"/>
  <c r="K27" i="4"/>
  <c r="K26" i="4"/>
  <c r="K34" i="4"/>
  <c r="K33" i="4"/>
  <c r="L30" i="5"/>
  <c r="O30" i="8"/>
  <c r="O24" i="6"/>
  <c r="N25" i="6"/>
  <c r="N31" i="6" s="1"/>
  <c r="N23" i="6"/>
  <c r="R32" i="11"/>
  <c r="R38" i="11"/>
  <c r="R28" i="11"/>
  <c r="R26" i="11"/>
  <c r="R35" i="11"/>
  <c r="R29" i="11"/>
  <c r="R36" i="11"/>
  <c r="R27" i="11"/>
  <c r="R37" i="11"/>
  <c r="R30" i="11"/>
  <c r="N30" i="7"/>
  <c r="Q31" i="9"/>
  <c r="Q23" i="9"/>
  <c r="Q25" i="9"/>
  <c r="R24" i="9"/>
  <c r="P39" i="10"/>
  <c r="P40" i="10"/>
  <c r="P41" i="10"/>
  <c r="M36" i="6"/>
  <c r="M27" i="6"/>
  <c r="M38" i="6"/>
  <c r="M32" i="6"/>
  <c r="M26" i="6"/>
  <c r="M37" i="6"/>
  <c r="M28" i="6"/>
  <c r="M29" i="6"/>
  <c r="M35" i="6"/>
  <c r="M34" i="6"/>
  <c r="M33" i="6"/>
  <c r="Q26" i="10"/>
  <c r="Q32" i="10"/>
  <c r="Q38" i="10"/>
  <c r="Q27" i="10"/>
  <c r="Q37" i="10"/>
  <c r="Q28" i="10"/>
  <c r="Q36" i="10"/>
  <c r="Q29" i="10"/>
  <c r="Q35" i="10"/>
  <c r="Q30" i="10"/>
  <c r="O25" i="7"/>
  <c r="P24" i="7"/>
  <c r="O23" i="7"/>
  <c r="O31" i="7"/>
  <c r="O40" i="9"/>
  <c r="O39" i="9"/>
  <c r="O41" i="9"/>
  <c r="M25" i="5"/>
  <c r="N24" i="5"/>
  <c r="M23" i="5"/>
  <c r="M31" i="5"/>
  <c r="P23" i="8"/>
  <c r="P25" i="8"/>
  <c r="P34" i="8" s="1"/>
  <c r="P31" i="8"/>
  <c r="Q24" i="8"/>
  <c r="P27" i="9"/>
  <c r="P32" i="9"/>
  <c r="P38" i="9"/>
  <c r="P29" i="9"/>
  <c r="P37" i="9"/>
  <c r="P28" i="9"/>
  <c r="P35" i="9"/>
  <c r="P36" i="9"/>
  <c r="P26" i="9"/>
  <c r="M40" i="7"/>
  <c r="M39" i="7"/>
  <c r="M41" i="7"/>
  <c r="B46" i="12"/>
  <c r="B45" i="12"/>
  <c r="B54" i="12"/>
  <c r="B56" i="12"/>
  <c r="B49" i="12"/>
  <c r="B55" i="12"/>
  <c r="B44" i="12"/>
  <c r="B51" i="12"/>
  <c r="B50" i="12"/>
  <c r="B48" i="11"/>
  <c r="Q30" i="9" l="1"/>
  <c r="N30" i="6"/>
  <c r="L30" i="4"/>
  <c r="P30" i="8"/>
  <c r="P33" i="8"/>
  <c r="M30" i="5"/>
  <c r="M41" i="6"/>
  <c r="M40" i="6"/>
  <c r="M39" i="6"/>
  <c r="R23" i="9"/>
  <c r="R25" i="9"/>
  <c r="R31" i="9"/>
  <c r="Q34" i="9"/>
  <c r="Q33" i="9"/>
  <c r="N40" i="7"/>
  <c r="N39" i="7"/>
  <c r="N41" i="7"/>
  <c r="P35" i="8"/>
  <c r="P29" i="8"/>
  <c r="P26" i="8"/>
  <c r="P27" i="8"/>
  <c r="P36" i="8"/>
  <c r="P38" i="8"/>
  <c r="P32" i="8"/>
  <c r="P37" i="8"/>
  <c r="P28" i="8"/>
  <c r="N23" i="5"/>
  <c r="N25" i="5"/>
  <c r="N31" i="5" s="1"/>
  <c r="O24" i="5"/>
  <c r="O30" i="7"/>
  <c r="Q41" i="10"/>
  <c r="Q40" i="10"/>
  <c r="Q39" i="10"/>
  <c r="Q29" i="9"/>
  <c r="Q28" i="9"/>
  <c r="Q37" i="9"/>
  <c r="Q35" i="9"/>
  <c r="Q38" i="9"/>
  <c r="Q36" i="9"/>
  <c r="Q27" i="9"/>
  <c r="Q26" i="9"/>
  <c r="Q32" i="9"/>
  <c r="N36" i="6"/>
  <c r="N27" i="6"/>
  <c r="N32" i="6"/>
  <c r="N38" i="6"/>
  <c r="N29" i="6"/>
  <c r="N35" i="6"/>
  <c r="N37" i="6"/>
  <c r="N28" i="6"/>
  <c r="N26" i="6"/>
  <c r="N34" i="6"/>
  <c r="N33" i="6"/>
  <c r="R30" i="10"/>
  <c r="L40" i="5"/>
  <c r="L41" i="5"/>
  <c r="L39" i="5"/>
  <c r="M31" i="4"/>
  <c r="M23" i="4"/>
  <c r="M25" i="4"/>
  <c r="N24" i="4"/>
  <c r="P40" i="9"/>
  <c r="P39" i="9"/>
  <c r="P41" i="9"/>
  <c r="M29" i="5"/>
  <c r="M32" i="5"/>
  <c r="M38" i="5"/>
  <c r="M36" i="5"/>
  <c r="M28" i="5"/>
  <c r="M26" i="5"/>
  <c r="M35" i="5"/>
  <c r="M37" i="5"/>
  <c r="M27" i="5"/>
  <c r="M33" i="5"/>
  <c r="M34" i="5"/>
  <c r="P31" i="7"/>
  <c r="P25" i="7"/>
  <c r="Q24" i="7"/>
  <c r="P23" i="7"/>
  <c r="O25" i="6"/>
  <c r="P24" i="6"/>
  <c r="O23" i="6"/>
  <c r="O31" i="6"/>
  <c r="R33" i="10"/>
  <c r="R34" i="10"/>
  <c r="O40" i="8"/>
  <c r="O39" i="8"/>
  <c r="O41" i="8"/>
  <c r="L38" i="4"/>
  <c r="L32" i="4"/>
  <c r="L26" i="4"/>
  <c r="L28" i="4"/>
  <c r="L35" i="4"/>
  <c r="L37" i="4"/>
  <c r="L29" i="4"/>
  <c r="L27" i="4"/>
  <c r="L36" i="4"/>
  <c r="L34" i="4"/>
  <c r="L33" i="4"/>
  <c r="Q31" i="8"/>
  <c r="Q23" i="8"/>
  <c r="Q25" i="8"/>
  <c r="R24" i="8"/>
  <c r="O35" i="7"/>
  <c r="O37" i="7"/>
  <c r="O32" i="7"/>
  <c r="O27" i="7"/>
  <c r="O29" i="7"/>
  <c r="O38" i="7"/>
  <c r="O28" i="7"/>
  <c r="O26" i="7"/>
  <c r="O36" i="7"/>
  <c r="O34" i="7"/>
  <c r="O33" i="7"/>
  <c r="R41" i="11"/>
  <c r="R40" i="11"/>
  <c r="R39" i="11"/>
  <c r="K39" i="4"/>
  <c r="K41" i="4"/>
  <c r="K40" i="4"/>
  <c r="R37" i="10"/>
  <c r="R28" i="10"/>
  <c r="R26" i="10"/>
  <c r="R35" i="10"/>
  <c r="R36" i="10"/>
  <c r="R29" i="10"/>
  <c r="R27" i="10"/>
  <c r="R32" i="10"/>
  <c r="R38" i="10"/>
  <c r="B46" i="11"/>
  <c r="B44" i="11"/>
  <c r="B54" i="11"/>
  <c r="B56" i="11"/>
  <c r="B45" i="11"/>
  <c r="B49" i="11"/>
  <c r="B55" i="11"/>
  <c r="B51" i="11"/>
  <c r="B50" i="11"/>
  <c r="B59" i="12"/>
  <c r="B57" i="12"/>
  <c r="B53" i="12"/>
  <c r="B58" i="12"/>
  <c r="B48" i="10"/>
  <c r="B47" i="11"/>
  <c r="Q34" i="8" l="1"/>
  <c r="Q30" i="8"/>
  <c r="M30" i="4"/>
  <c r="R30" i="9"/>
  <c r="R39" i="10"/>
  <c r="R41" i="10"/>
  <c r="R40" i="10"/>
  <c r="O40" i="7"/>
  <c r="O39" i="7"/>
  <c r="O41" i="7"/>
  <c r="R31" i="8"/>
  <c r="R23" i="8"/>
  <c r="R25" i="8"/>
  <c r="L39" i="4"/>
  <c r="L40" i="4"/>
  <c r="L41" i="4"/>
  <c r="P30" i="7"/>
  <c r="N23" i="4"/>
  <c r="N25" i="4"/>
  <c r="N31" i="4" s="1"/>
  <c r="O24" i="4"/>
  <c r="Q40" i="9"/>
  <c r="Q41" i="9"/>
  <c r="Q39" i="9"/>
  <c r="R34" i="9"/>
  <c r="R33" i="9"/>
  <c r="P33" i="7"/>
  <c r="P34" i="7"/>
  <c r="Q36" i="8"/>
  <c r="Q27" i="8"/>
  <c r="Q38" i="8"/>
  <c r="Q32" i="8"/>
  <c r="Q29" i="8"/>
  <c r="Q26" i="8"/>
  <c r="Q28" i="8"/>
  <c r="Q37" i="8"/>
  <c r="Q35" i="8"/>
  <c r="O30" i="6"/>
  <c r="Q25" i="7"/>
  <c r="R24" i="7"/>
  <c r="Q31" i="7"/>
  <c r="Q23" i="7"/>
  <c r="Q33" i="8"/>
  <c r="M38" i="4"/>
  <c r="M36" i="4"/>
  <c r="M28" i="4"/>
  <c r="M35" i="4"/>
  <c r="M26" i="4"/>
  <c r="M32" i="4"/>
  <c r="M29" i="4"/>
  <c r="M27" i="4"/>
  <c r="M37" i="4"/>
  <c r="M34" i="4"/>
  <c r="M33" i="4"/>
  <c r="P24" i="5"/>
  <c r="O31" i="5"/>
  <c r="O25" i="5"/>
  <c r="O23" i="5"/>
  <c r="P31" i="6"/>
  <c r="P25" i="6"/>
  <c r="Q24" i="6"/>
  <c r="P23" i="6"/>
  <c r="P38" i="7"/>
  <c r="P36" i="7"/>
  <c r="P35" i="7"/>
  <c r="P26" i="7"/>
  <c r="P32" i="7"/>
  <c r="P37" i="7"/>
  <c r="P28" i="7"/>
  <c r="P29" i="7"/>
  <c r="P27" i="7"/>
  <c r="N39" i="6"/>
  <c r="N41" i="6"/>
  <c r="N40" i="6"/>
  <c r="N32" i="5"/>
  <c r="N26" i="5"/>
  <c r="N37" i="5"/>
  <c r="N28" i="5"/>
  <c r="N27" i="5"/>
  <c r="N36" i="5"/>
  <c r="N38" i="5"/>
  <c r="N29" i="5"/>
  <c r="N35" i="5"/>
  <c r="N34" i="5"/>
  <c r="N33" i="5"/>
  <c r="P39" i="8"/>
  <c r="P41" i="8"/>
  <c r="P40" i="8"/>
  <c r="O36" i="6"/>
  <c r="O27" i="6"/>
  <c r="O29" i="6"/>
  <c r="O32" i="6"/>
  <c r="O38" i="6"/>
  <c r="O26" i="6"/>
  <c r="O28" i="6"/>
  <c r="O35" i="6"/>
  <c r="O37" i="6"/>
  <c r="O34" i="6"/>
  <c r="O33" i="6"/>
  <c r="M40" i="5"/>
  <c r="M39" i="5"/>
  <c r="M41" i="5"/>
  <c r="N30" i="5"/>
  <c r="R37" i="9"/>
  <c r="R35" i="9"/>
  <c r="R26" i="9"/>
  <c r="R29" i="9"/>
  <c r="R38" i="9"/>
  <c r="R36" i="9"/>
  <c r="R32" i="9"/>
  <c r="R27" i="9"/>
  <c r="R28" i="9"/>
  <c r="B49" i="10"/>
  <c r="B55" i="10"/>
  <c r="B45" i="10"/>
  <c r="B44" i="10"/>
  <c r="B46" i="10"/>
  <c r="B56" i="10"/>
  <c r="B54" i="10"/>
  <c r="B50" i="10"/>
  <c r="B51" i="10"/>
  <c r="B48" i="9"/>
  <c r="B47" i="10"/>
  <c r="B58" i="11"/>
  <c r="B57" i="11"/>
  <c r="B53" i="11"/>
  <c r="B59" i="11"/>
  <c r="P30" i="6" l="1"/>
  <c r="O30" i="5"/>
  <c r="Q30" i="7"/>
  <c r="R30" i="8"/>
  <c r="R39" i="9"/>
  <c r="R41" i="9"/>
  <c r="R40" i="9"/>
  <c r="N40" i="5"/>
  <c r="N39" i="5"/>
  <c r="N41" i="5"/>
  <c r="P29" i="6"/>
  <c r="P35" i="6"/>
  <c r="P36" i="6"/>
  <c r="P26" i="6"/>
  <c r="P38" i="6"/>
  <c r="P32" i="6"/>
  <c r="P37" i="6"/>
  <c r="P28" i="6"/>
  <c r="P27" i="6"/>
  <c r="M39" i="4"/>
  <c r="M41" i="4"/>
  <c r="M40" i="4"/>
  <c r="R31" i="7"/>
  <c r="R25" i="7"/>
  <c r="R23" i="7"/>
  <c r="P34" i="6"/>
  <c r="P33" i="6"/>
  <c r="P25" i="5"/>
  <c r="Q24" i="5"/>
  <c r="P31" i="5"/>
  <c r="P23" i="5"/>
  <c r="R34" i="8"/>
  <c r="R33" i="8"/>
  <c r="Q29" i="7"/>
  <c r="Q35" i="7"/>
  <c r="Q38" i="7"/>
  <c r="Q36" i="7"/>
  <c r="Q27" i="7"/>
  <c r="Q26" i="7"/>
  <c r="Q32" i="7"/>
  <c r="Q37" i="7"/>
  <c r="Q28" i="7"/>
  <c r="Q34" i="7"/>
  <c r="Q33" i="7"/>
  <c r="N37" i="4"/>
  <c r="N28" i="4"/>
  <c r="N27" i="4"/>
  <c r="N26" i="4"/>
  <c r="N29" i="4"/>
  <c r="N35" i="4"/>
  <c r="N36" i="4"/>
  <c r="N38" i="4"/>
  <c r="N32" i="4"/>
  <c r="N33" i="4"/>
  <c r="N34" i="4"/>
  <c r="O41" i="6"/>
  <c r="O40" i="6"/>
  <c r="O39" i="6"/>
  <c r="P39" i="7"/>
  <c r="P41" i="7"/>
  <c r="P40" i="7"/>
  <c r="Q41" i="8"/>
  <c r="Q39" i="8"/>
  <c r="Q40" i="8"/>
  <c r="N30" i="4"/>
  <c r="R24" i="6"/>
  <c r="Q23" i="6"/>
  <c r="Q31" i="6"/>
  <c r="Q25" i="6"/>
  <c r="O28" i="5"/>
  <c r="O37" i="5"/>
  <c r="O35" i="5"/>
  <c r="O29" i="5"/>
  <c r="O27" i="5"/>
  <c r="O36" i="5"/>
  <c r="O26" i="5"/>
  <c r="O32" i="5"/>
  <c r="O38" i="5"/>
  <c r="O33" i="5"/>
  <c r="O34" i="5"/>
  <c r="O31" i="4"/>
  <c r="O23" i="4"/>
  <c r="O25" i="4"/>
  <c r="P24" i="4"/>
  <c r="R29" i="8"/>
  <c r="R38" i="8"/>
  <c r="R35" i="8"/>
  <c r="R32" i="8"/>
  <c r="R36" i="8"/>
  <c r="R26" i="8"/>
  <c r="R37" i="8"/>
  <c r="R27" i="8"/>
  <c r="R28" i="8"/>
  <c r="B58" i="10"/>
  <c r="B57" i="10"/>
  <c r="B53" i="10"/>
  <c r="B59" i="10"/>
  <c r="B50" i="9"/>
  <c r="B51" i="9"/>
  <c r="B48" i="8"/>
  <c r="B47" i="8"/>
  <c r="B49" i="9"/>
  <c r="B44" i="9"/>
  <c r="B55" i="9"/>
  <c r="B45" i="9"/>
  <c r="B56" i="9"/>
  <c r="B46" i="9"/>
  <c r="B54" i="9"/>
  <c r="B47" i="9"/>
  <c r="Q30" i="6" l="1"/>
  <c r="P30" i="5"/>
  <c r="P23" i="4"/>
  <c r="P25" i="4"/>
  <c r="Q24" i="4"/>
  <c r="P31" i="4"/>
  <c r="O40" i="5"/>
  <c r="O39" i="5"/>
  <c r="O41" i="5"/>
  <c r="N41" i="4"/>
  <c r="N40" i="4"/>
  <c r="N39" i="4"/>
  <c r="R33" i="7"/>
  <c r="R34" i="7"/>
  <c r="P27" i="5"/>
  <c r="P36" i="5"/>
  <c r="P38" i="5"/>
  <c r="P32" i="5"/>
  <c r="P26" i="5"/>
  <c r="P28" i="5"/>
  <c r="P35" i="5"/>
  <c r="P37" i="5"/>
  <c r="P29" i="5"/>
  <c r="R32" i="7"/>
  <c r="R38" i="7"/>
  <c r="R37" i="7"/>
  <c r="R28" i="7"/>
  <c r="R26" i="7"/>
  <c r="R35" i="7"/>
  <c r="R36" i="7"/>
  <c r="R27" i="7"/>
  <c r="R29" i="7"/>
  <c r="P33" i="5"/>
  <c r="P34" i="5"/>
  <c r="Q39" i="7"/>
  <c r="Q41" i="7"/>
  <c r="Q40" i="7"/>
  <c r="Q33" i="6"/>
  <c r="Q34" i="6"/>
  <c r="O32" i="4"/>
  <c r="O38" i="4"/>
  <c r="O37" i="4"/>
  <c r="O28" i="4"/>
  <c r="O36" i="4"/>
  <c r="O27" i="4"/>
  <c r="O26" i="4"/>
  <c r="O35" i="4"/>
  <c r="O29" i="4"/>
  <c r="O34" i="4"/>
  <c r="O33" i="4"/>
  <c r="R39" i="8"/>
  <c r="R41" i="8"/>
  <c r="R40" i="8"/>
  <c r="O30" i="4"/>
  <c r="R23" i="6"/>
  <c r="R25" i="6"/>
  <c r="R31" i="6"/>
  <c r="P41" i="6"/>
  <c r="P40" i="6"/>
  <c r="P39" i="6"/>
  <c r="Q29" i="6"/>
  <c r="Q35" i="6"/>
  <c r="Q32" i="6"/>
  <c r="Q36" i="6"/>
  <c r="Q27" i="6"/>
  <c r="Q38" i="6"/>
  <c r="Q26" i="6"/>
  <c r="Q37" i="6"/>
  <c r="Q28" i="6"/>
  <c r="R24" i="5"/>
  <c r="Q31" i="5"/>
  <c r="Q23" i="5"/>
  <c r="Q25" i="5"/>
  <c r="R30" i="7"/>
  <c r="B47" i="7" s="1"/>
  <c r="B51" i="8"/>
  <c r="B50" i="8"/>
  <c r="B44" i="8"/>
  <c r="B49" i="8"/>
  <c r="B55" i="8"/>
  <c r="B56" i="8"/>
  <c r="B46" i="8"/>
  <c r="B45" i="8"/>
  <c r="B54" i="8"/>
  <c r="B48" i="7"/>
  <c r="B59" i="9"/>
  <c r="B57" i="9"/>
  <c r="B58" i="9"/>
  <c r="B53" i="9"/>
  <c r="R25" i="5" l="1"/>
  <c r="R23" i="5"/>
  <c r="R31" i="5"/>
  <c r="P33" i="4"/>
  <c r="P34" i="4"/>
  <c r="O41" i="4"/>
  <c r="O40" i="4"/>
  <c r="O39" i="4"/>
  <c r="R34" i="6"/>
  <c r="R33" i="6"/>
  <c r="Q38" i="5"/>
  <c r="Q36" i="5"/>
  <c r="Q28" i="5"/>
  <c r="Q27" i="5"/>
  <c r="Q26" i="5"/>
  <c r="Q35" i="5"/>
  <c r="Q37" i="5"/>
  <c r="Q29" i="5"/>
  <c r="Q32" i="5"/>
  <c r="Q33" i="5"/>
  <c r="Q34" i="5"/>
  <c r="Q23" i="4"/>
  <c r="Q25" i="4"/>
  <c r="R24" i="4"/>
  <c r="Q31" i="4"/>
  <c r="Q30" i="5"/>
  <c r="R32" i="6"/>
  <c r="R38" i="6"/>
  <c r="R37" i="6"/>
  <c r="R28" i="6"/>
  <c r="R26" i="6"/>
  <c r="R29" i="6"/>
  <c r="R35" i="6"/>
  <c r="R36" i="6"/>
  <c r="R27" i="6"/>
  <c r="R39" i="7"/>
  <c r="R41" i="7"/>
  <c r="R40" i="7"/>
  <c r="P26" i="4"/>
  <c r="P28" i="4"/>
  <c r="P35" i="4"/>
  <c r="P37" i="4"/>
  <c r="P29" i="4"/>
  <c r="P36" i="4"/>
  <c r="P27" i="4"/>
  <c r="P38" i="4"/>
  <c r="P32" i="4"/>
  <c r="Q39" i="6"/>
  <c r="Q41" i="6"/>
  <c r="Q40" i="6"/>
  <c r="R30" i="6"/>
  <c r="P39" i="5"/>
  <c r="P41" i="5"/>
  <c r="P40" i="5"/>
  <c r="P30" i="4"/>
  <c r="B48" i="6"/>
  <c r="B50" i="7"/>
  <c r="B51" i="7"/>
  <c r="B49" i="7"/>
  <c r="B44" i="7"/>
  <c r="B55" i="7"/>
  <c r="B45" i="7"/>
  <c r="B56" i="7"/>
  <c r="B46" i="7"/>
  <c r="B54" i="7"/>
  <c r="B58" i="8"/>
  <c r="B57" i="8"/>
  <c r="B53" i="8"/>
  <c r="B59" i="8"/>
  <c r="R30" i="5" l="1"/>
  <c r="R25" i="4"/>
  <c r="R31" i="4"/>
  <c r="R23" i="4"/>
  <c r="R33" i="5"/>
  <c r="R34" i="5"/>
  <c r="Q34" i="4"/>
  <c r="Q33" i="4"/>
  <c r="P39" i="4"/>
  <c r="P41" i="4"/>
  <c r="P40" i="4"/>
  <c r="R41" i="6"/>
  <c r="R40" i="6"/>
  <c r="R39" i="6"/>
  <c r="Q38" i="4"/>
  <c r="Q36" i="4"/>
  <c r="Q28" i="4"/>
  <c r="Q26" i="4"/>
  <c r="Q32" i="4"/>
  <c r="Q37" i="4"/>
  <c r="Q35" i="4"/>
  <c r="Q29" i="4"/>
  <c r="Q27" i="4"/>
  <c r="Q39" i="5"/>
  <c r="Q41" i="5"/>
  <c r="Q40" i="5"/>
  <c r="Q30" i="4"/>
  <c r="R32" i="5"/>
  <c r="R26" i="5"/>
  <c r="R35" i="5"/>
  <c r="R37" i="5"/>
  <c r="R28" i="5"/>
  <c r="R27" i="5"/>
  <c r="R29" i="5"/>
  <c r="R36" i="5"/>
  <c r="R38" i="5"/>
  <c r="B47" i="6"/>
  <c r="B53" i="7"/>
  <c r="B59" i="7"/>
  <c r="B58" i="7"/>
  <c r="B57" i="7"/>
  <c r="B50" i="6"/>
  <c r="B51" i="6"/>
  <c r="B48" i="5"/>
  <c r="B46" i="6"/>
  <c r="B56" i="6"/>
  <c r="B54" i="6"/>
  <c r="B49" i="6"/>
  <c r="B44" i="6"/>
  <c r="B55" i="6"/>
  <c r="B45" i="6"/>
  <c r="R30" i="4" l="1"/>
  <c r="R41" i="5"/>
  <c r="R40" i="5"/>
  <c r="R39" i="5"/>
  <c r="R33" i="4"/>
  <c r="R34" i="4"/>
  <c r="Q40" i="4"/>
  <c r="Q41" i="4"/>
  <c r="Q39" i="4"/>
  <c r="R37" i="4"/>
  <c r="R28" i="4"/>
  <c r="R27" i="4"/>
  <c r="R36" i="4"/>
  <c r="R38" i="4"/>
  <c r="R29" i="4"/>
  <c r="R35" i="4"/>
  <c r="R32" i="4"/>
  <c r="R26" i="4"/>
  <c r="B51" i="5"/>
  <c r="B50" i="5"/>
  <c r="B58" i="6"/>
  <c r="B53" i="6"/>
  <c r="B57" i="6"/>
  <c r="B59" i="6"/>
  <c r="B56" i="5"/>
  <c r="B45" i="5"/>
  <c r="B55" i="5"/>
  <c r="B44" i="5"/>
  <c r="B54" i="5"/>
  <c r="B49" i="5"/>
  <c r="B46" i="5"/>
  <c r="B48" i="4"/>
  <c r="B47" i="4"/>
  <c r="B47" i="5"/>
  <c r="R39" i="4" l="1"/>
  <c r="R41" i="4"/>
  <c r="R40" i="4"/>
  <c r="B50" i="4"/>
  <c r="B51" i="4"/>
  <c r="B46" i="4"/>
  <c r="B56" i="4"/>
  <c r="B54" i="4"/>
  <c r="B44" i="4"/>
  <c r="B49" i="4"/>
  <c r="B45" i="4"/>
  <c r="B55" i="4"/>
  <c r="B58" i="5"/>
  <c r="B57" i="5"/>
  <c r="B53" i="5"/>
  <c r="B59" i="5"/>
  <c r="B58" i="4" l="1"/>
  <c r="B57" i="4"/>
  <c r="B53" i="4"/>
  <c r="B59" i="4"/>
</calcChain>
</file>

<file path=xl/comments1.xml><?xml version="1.0" encoding="utf-8"?>
<comments xmlns="http://schemas.openxmlformats.org/spreadsheetml/2006/main">
  <authors>
    <author>ANGOT Julian</author>
  </authors>
  <commentList>
    <comment ref="DP3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Fille BELOT EMMA 
</t>
        </r>
      </text>
    </comment>
    <comment ref="HU12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AS en 2</t>
        </r>
      </text>
    </comment>
    <comment ref="CF14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Astreinte ronde
</t>
        </r>
      </text>
    </comment>
    <comment ref="CH14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Astreinte 22h30 -&gt; 1h30
</t>
        </r>
      </text>
    </comment>
    <comment ref="BP18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+1 h de lundi</t>
        </r>
      </text>
    </comment>
    <comment ref="D20" authorId="0" shapeId="0">
      <text>
        <r>
          <rPr>
            <b/>
            <sz val="8"/>
            <color indexed="81"/>
            <rFont val="Tahoma"/>
            <family val="2"/>
          </rPr>
          <t>ANGOT Julian:</t>
        </r>
        <r>
          <rPr>
            <sz val="8"/>
            <color indexed="81"/>
            <rFont val="Tahoma"/>
            <family val="2"/>
          </rPr>
          <t xml:space="preserve">
59 ans</t>
        </r>
      </text>
    </comment>
  </commentList>
</comments>
</file>

<file path=xl/sharedStrings.xml><?xml version="1.0" encoding="utf-8"?>
<sst xmlns="http://schemas.openxmlformats.org/spreadsheetml/2006/main" count="5792" uniqueCount="103">
  <si>
    <t>POINTAGE DU</t>
  </si>
  <si>
    <t>AU</t>
  </si>
  <si>
    <t>Jour</t>
  </si>
  <si>
    <t>Date</t>
  </si>
  <si>
    <t>Poste</t>
  </si>
  <si>
    <t>Nombre d'heures totales travaillées</t>
  </si>
  <si>
    <t xml:space="preserve">Nombre d'heures de nuit majorées à 10 % </t>
  </si>
  <si>
    <t>Majoration heures poste matin (une heure à 10 %)</t>
  </si>
  <si>
    <t xml:space="preserve">Nombre d'heures de dimanches à 50 % </t>
  </si>
  <si>
    <t>Nombre d'heures J.F. majorées à 100%</t>
  </si>
  <si>
    <t>Nombre de jours d'astreinte</t>
  </si>
  <si>
    <t>Heures complémentaires réalisées( Dues, 9 jours/an )</t>
  </si>
  <si>
    <t>H.Sup ( heures )</t>
  </si>
  <si>
    <t>C.P ( Heures )</t>
  </si>
  <si>
    <t>Congés exceptionnels</t>
  </si>
  <si>
    <t>Absence arrêt maladie</t>
  </si>
  <si>
    <t>Panier de jour</t>
  </si>
  <si>
    <t>Panier de nuit</t>
  </si>
  <si>
    <t>Prime de salissure</t>
  </si>
  <si>
    <t>Absence arret maladie</t>
  </si>
  <si>
    <t>Absence ( A.T, Congé except ……. )</t>
  </si>
  <si>
    <t>Francois Xavier Belot</t>
  </si>
  <si>
    <t>Jamel Helis</t>
  </si>
  <si>
    <t>Cedric cordelette</t>
  </si>
  <si>
    <t>Frédéric Lefebre</t>
  </si>
  <si>
    <t>Nicolas Dejoie</t>
  </si>
  <si>
    <t>Jean-philippe Delmé</t>
  </si>
  <si>
    <t>Yohan Dumay</t>
  </si>
  <si>
    <t>Sébastien Borgne</t>
  </si>
  <si>
    <t>Nicolas Henon</t>
  </si>
  <si>
    <t>Ludovic de Saedeleer</t>
  </si>
  <si>
    <t>France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</si>
  <si>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</si>
  <si>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</si>
  <si>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</si>
  <si>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</si>
  <si>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</si>
  <si>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</si>
  <si>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</si>
  <si>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</si>
  <si>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</si>
  <si>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</si>
  <si>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Fête de la victoire</t>
  </si>
  <si>
    <t>as</t>
  </si>
  <si>
    <t>Nombre d'astreinte déjà faite (M-1)</t>
  </si>
  <si>
    <t>RC (Heures)</t>
  </si>
  <si>
    <t>TOTAL</t>
  </si>
  <si>
    <t>RC</t>
  </si>
  <si>
    <t>CP</t>
  </si>
  <si>
    <t>AS</t>
  </si>
  <si>
    <t>Opérateur</t>
  </si>
  <si>
    <t>R</t>
  </si>
  <si>
    <t>M</t>
  </si>
  <si>
    <t>AM</t>
  </si>
  <si>
    <t>N</t>
  </si>
  <si>
    <t>ASN</t>
  </si>
  <si>
    <t>F</t>
  </si>
  <si>
    <t>ASAM</t>
  </si>
  <si>
    <t>Mal</t>
  </si>
  <si>
    <t>ASM</t>
  </si>
  <si>
    <t>CE</t>
  </si>
  <si>
    <t>IASN</t>
  </si>
  <si>
    <t>IASAM</t>
  </si>
  <si>
    <t>Ludovic Dijon</t>
  </si>
  <si>
    <t>J</t>
  </si>
  <si>
    <t>Julian Angot</t>
  </si>
  <si>
    <t>AS 3H</t>
  </si>
  <si>
    <t>Lalonde Luc</t>
  </si>
  <si>
    <t>Cagnard Loic</t>
  </si>
  <si>
    <t>AM-4</t>
  </si>
  <si>
    <t>Nicolas Tétard</t>
  </si>
  <si>
    <t>J-3</t>
  </si>
  <si>
    <t>J-0.5</t>
  </si>
  <si>
    <t>J-7</t>
  </si>
  <si>
    <t>J-4</t>
  </si>
  <si>
    <t>J-2</t>
  </si>
  <si>
    <t>J-1</t>
  </si>
  <si>
    <t>J+1</t>
  </si>
  <si>
    <t>Anthony Denain</t>
  </si>
  <si>
    <t>Jessy Descamps</t>
  </si>
  <si>
    <t>Romain Jurczynski</t>
  </si>
  <si>
    <t>Francois Dautremont</t>
  </si>
  <si>
    <t>Matin</t>
  </si>
  <si>
    <t>Après midi</t>
  </si>
  <si>
    <t>Nuit</t>
  </si>
  <si>
    <t>Astreinte</t>
  </si>
  <si>
    <t>Repos</t>
  </si>
  <si>
    <t>J+3</t>
  </si>
  <si>
    <t>AM+F</t>
  </si>
  <si>
    <t>Heures complémentaires réalisées(Dues, 9 jours-72hrs)</t>
  </si>
  <si>
    <t>Nombre d'astreinte déjà faite (M-1 )</t>
  </si>
  <si>
    <t>R+2</t>
  </si>
  <si>
    <t>Buire Patrick</t>
  </si>
  <si>
    <t>ABS</t>
  </si>
  <si>
    <t>J+2</t>
  </si>
  <si>
    <t>5h-13h</t>
  </si>
  <si>
    <t>Maitre chien</t>
  </si>
  <si>
    <t>9h-12h-13h-18h</t>
  </si>
  <si>
    <t>9h-12h 13h-18h</t>
  </si>
  <si>
    <t>7h-12h 13h-16h</t>
  </si>
  <si>
    <t>18h - 7h (13h)</t>
  </si>
  <si>
    <t>Anthony Corbeau</t>
  </si>
  <si>
    <t>5h - 13h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</si>
</sst>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"/>
    <numFmt numFmtId="165" formatCode="mmmm\ yyyy"/>
    <numFmt numFmtId="166" formatCode="dddd\-dd"/>
    <numFmt numFmtId="167" formatCode="ddd\-dd"/>
    <numFmt numFmtId="168" formatCode="&quot;Astreinte&quot;\ mmmm\ yyyy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2"/>
      <color indexed="10"/>
      <name val="Arial"/>
      <family val="2"/>
    </font>
    <font>
      <sz val="10"/>
      <color indexed="8"/>
      <name val="Arial"/>
      <family val="2"/>
    </font>
    <font>
      <sz val="16"/>
      <color indexed="10"/>
      <name val="Arial"/>
      <family val="2"/>
    </font>
    <font>
      <sz val="14"/>
      <color indexed="10"/>
      <name val="Arial"/>
      <family val="2"/>
    </font>
    <font>
      <b/>
      <sz val="18"/>
      <name val="Arial"/>
      <family val="2"/>
    </font>
    <font>
      <sz val="11"/>
      <color rgb="FF2E3C1F"/>
      <name val="Calibri"/>
      <family val="2"/>
      <scheme val="minor"/>
    </font>
    <font>
      <b/>
      <sz val="11"/>
      <color rgb="FF2E3C1F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40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3" fillId="0" borderId="0" xfId="1" applyFont="1" applyAlignment="1">
      <alignment horizontal="center"/>
    </xf>
    <xf numFmtId="0" fontId="5" fillId="0" borderId="0" xfId="1" applyFont="1"/>
    <xf numFmtId="0" fontId="6" fillId="0" borderId="0" xfId="1" applyFont="1"/>
    <xf numFmtId="0" fontId="7" fillId="0" borderId="0" xfId="1" applyFont="1"/>
    <xf numFmtId="0" fontId="8" fillId="0" borderId="0" xfId="1" applyFont="1"/>
    <xf numFmtId="0" fontId="8" fillId="0" borderId="0" xfId="1" applyFont="1" applyAlignment="1">
      <alignment horizontal="center"/>
    </xf>
    <xf numFmtId="0" fontId="1" fillId="0" borderId="0" xfId="1" applyFill="1"/>
    <xf numFmtId="0" fontId="5" fillId="0" borderId="0" xfId="1" applyFont="1" applyFill="1"/>
    <xf numFmtId="0" fontId="1" fillId="0" borderId="0" xfId="1" applyFont="1" applyFill="1"/>
    <xf numFmtId="0" fontId="8" fillId="0" borderId="0" xfId="1" applyFont="1" applyFill="1"/>
    <xf numFmtId="0" fontId="9" fillId="0" borderId="0" xfId="1" applyFont="1"/>
    <xf numFmtId="0" fontId="10" fillId="0" borderId="0" xfId="1" applyFont="1" applyFill="1"/>
    <xf numFmtId="0" fontId="1" fillId="0" borderId="1" xfId="1" applyBorder="1"/>
    <xf numFmtId="0" fontId="5" fillId="0" borderId="1" xfId="1" applyFont="1" applyBorder="1"/>
    <xf numFmtId="0" fontId="1" fillId="2" borderId="1" xfId="1" applyFill="1" applyBorder="1"/>
    <xf numFmtId="0" fontId="11" fillId="0" borderId="0" xfId="1" applyFont="1" applyAlignment="1">
      <alignment horizontal="center" vertical="center"/>
    </xf>
    <xf numFmtId="0" fontId="11" fillId="0" borderId="0" xfId="1" applyFont="1" applyAlignment="1">
      <alignment vertical="center"/>
    </xf>
    <xf numFmtId="0" fontId="2" fillId="4" borderId="2" xfId="1" applyFont="1" applyFill="1" applyBorder="1"/>
    <xf numFmtId="14" fontId="1" fillId="0" borderId="0" xfId="1" applyNumberFormat="1"/>
    <xf numFmtId="0" fontId="1" fillId="3" borderId="1" xfId="1" applyFill="1" applyBorder="1"/>
    <xf numFmtId="0" fontId="1" fillId="3" borderId="1" xfId="1" applyFill="1" applyBorder="1" applyAlignment="1">
      <alignment horizontal="right"/>
    </xf>
    <xf numFmtId="0" fontId="5" fillId="3" borderId="1" xfId="1" applyFont="1" applyFill="1" applyBorder="1"/>
    <xf numFmtId="0" fontId="5" fillId="2" borderId="1" xfId="1" applyFont="1" applyFill="1" applyBorder="1"/>
    <xf numFmtId="16" fontId="1" fillId="2" borderId="1" xfId="1" applyNumberFormat="1" applyFill="1" applyBorder="1"/>
    <xf numFmtId="0" fontId="4" fillId="0" borderId="1" xfId="0" applyFont="1" applyBorder="1"/>
    <xf numFmtId="0" fontId="13" fillId="0" borderId="1" xfId="0" applyFont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15" fontId="12" fillId="0" borderId="1" xfId="0" applyNumberFormat="1" applyFont="1" applyBorder="1" applyAlignment="1">
      <alignment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14" fillId="0" borderId="0" xfId="1" applyFont="1" applyFill="1"/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15" fillId="5" borderId="6" xfId="1" applyFont="1" applyFill="1" applyBorder="1" applyAlignment="1">
      <alignment horizontal="center" vertical="center" wrapText="1"/>
    </xf>
    <xf numFmtId="0" fontId="15" fillId="5" borderId="12" xfId="1" applyFont="1" applyFill="1" applyBorder="1" applyAlignment="1">
      <alignment horizontal="center" vertical="center" wrapText="1"/>
    </xf>
    <xf numFmtId="0" fontId="15" fillId="5" borderId="13" xfId="1" applyFon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center" vertical="center" wrapText="1"/>
    </xf>
    <xf numFmtId="0" fontId="0" fillId="6" borderId="15" xfId="0" applyFont="1" applyFill="1" applyBorder="1" applyAlignment="1">
      <alignment horizontal="center" vertical="center" wrapText="1"/>
    </xf>
    <xf numFmtId="0" fontId="0" fillId="6" borderId="16" xfId="0" applyFont="1" applyFill="1" applyBorder="1" applyAlignment="1">
      <alignment horizontal="center" vertical="center" wrapText="1"/>
    </xf>
    <xf numFmtId="0" fontId="0" fillId="7" borderId="14" xfId="0" applyFont="1" applyFill="1" applyBorder="1" applyAlignment="1">
      <alignment horizontal="center" vertical="center" wrapText="1"/>
    </xf>
    <xf numFmtId="14" fontId="0" fillId="7" borderId="15" xfId="0" applyNumberFormat="1" applyFont="1" applyFill="1" applyBorder="1" applyAlignment="1">
      <alignment horizontal="center" vertical="center" wrapText="1"/>
    </xf>
    <xf numFmtId="0" fontId="0" fillId="7" borderId="16" xfId="0" applyFont="1" applyFill="1" applyBorder="1" applyAlignment="1">
      <alignment horizontal="center" vertical="center" wrapText="1"/>
    </xf>
    <xf numFmtId="0" fontId="15" fillId="5" borderId="17" xfId="1" applyFont="1" applyFill="1" applyBorder="1" applyAlignment="1">
      <alignment horizontal="center" vertical="center" wrapText="1"/>
    </xf>
    <xf numFmtId="165" fontId="0" fillId="6" borderId="3" xfId="0" applyNumberFormat="1" applyFont="1" applyFill="1" applyBorder="1" applyAlignment="1">
      <alignment horizontal="center" vertical="center" wrapText="1"/>
    </xf>
    <xf numFmtId="165" fontId="0" fillId="6" borderId="4" xfId="0" applyNumberFormat="1" applyFont="1" applyFill="1" applyBorder="1" applyAlignment="1">
      <alignment horizontal="center" vertical="center" wrapText="1"/>
    </xf>
    <xf numFmtId="165" fontId="0" fillId="6" borderId="5" xfId="0" applyNumberFormat="1" applyFont="1" applyFill="1" applyBorder="1" applyAlignment="1">
      <alignment horizontal="center" vertical="center" wrapText="1"/>
    </xf>
    <xf numFmtId="165" fontId="0" fillId="7" borderId="3" xfId="0" applyNumberFormat="1" applyFont="1" applyFill="1" applyBorder="1" applyAlignment="1">
      <alignment horizontal="center" vertical="center" wrapText="1"/>
    </xf>
    <xf numFmtId="165" fontId="0" fillId="7" borderId="4" xfId="0" applyNumberFormat="1" applyFont="1" applyFill="1" applyBorder="1" applyAlignment="1">
      <alignment horizontal="center" vertical="center" wrapText="1"/>
    </xf>
    <xf numFmtId="165" fontId="0" fillId="7" borderId="5" xfId="0" applyNumberFormat="1" applyFont="1" applyFill="1" applyBorder="1" applyAlignment="1">
      <alignment horizontal="center" vertical="center" wrapText="1"/>
    </xf>
    <xf numFmtId="164" fontId="16" fillId="0" borderId="2" xfId="0" applyNumberFormat="1" applyFont="1" applyBorder="1" applyAlignment="1">
      <alignment horizontal="center" vertical="center" wrapText="1"/>
    </xf>
    <xf numFmtId="165" fontId="17" fillId="0" borderId="0" xfId="0" applyNumberFormat="1" applyFont="1" applyAlignment="1">
      <alignment horizontal="center" vertical="center" wrapText="1"/>
    </xf>
    <xf numFmtId="166" fontId="0" fillId="0" borderId="2" xfId="0" applyNumberFormat="1" applyBorder="1" applyAlignment="1">
      <alignment horizontal="center" vertical="center" wrapText="1"/>
    </xf>
    <xf numFmtId="166" fontId="0" fillId="0" borderId="20" xfId="0" applyNumberFormat="1" applyBorder="1" applyAlignment="1">
      <alignment horizontal="center" vertical="center" wrapText="1"/>
    </xf>
    <xf numFmtId="167" fontId="18" fillId="0" borderId="19" xfId="0" applyNumberFormat="1" applyFont="1" applyBorder="1" applyAlignment="1">
      <alignment horizontal="center" vertical="center" wrapText="1"/>
    </xf>
    <xf numFmtId="167" fontId="18" fillId="0" borderId="12" xfId="0" applyNumberFormat="1" applyFont="1" applyBorder="1" applyAlignment="1">
      <alignment horizontal="center" vertical="center" wrapText="1"/>
    </xf>
    <xf numFmtId="167" fontId="18" fillId="0" borderId="21" xfId="0" applyNumberFormat="1" applyFont="1" applyBorder="1" applyAlignment="1">
      <alignment horizontal="center" vertical="center" wrapText="1"/>
    </xf>
    <xf numFmtId="167" fontId="18" fillId="0" borderId="13" xfId="0" applyNumberFormat="1" applyFont="1" applyBorder="1" applyAlignment="1">
      <alignment horizontal="center" vertical="center" wrapText="1"/>
    </xf>
    <xf numFmtId="167" fontId="18" fillId="0" borderId="17" xfId="0" applyNumberFormat="1" applyFont="1" applyBorder="1" applyAlignment="1">
      <alignment horizontal="center" vertical="center" wrapText="1"/>
    </xf>
    <xf numFmtId="167" fontId="18" fillId="8" borderId="12" xfId="0" applyNumberFormat="1" applyFont="1" applyFill="1" applyBorder="1" applyAlignment="1">
      <alignment horizontal="center" vertical="center" wrapText="1"/>
    </xf>
    <xf numFmtId="167" fontId="18" fillId="8" borderId="13" xfId="0" applyNumberFormat="1" applyFont="1" applyFill="1" applyBorder="1" applyAlignment="1">
      <alignment horizontal="center" vertical="center" wrapText="1"/>
    </xf>
    <xf numFmtId="167" fontId="18" fillId="0" borderId="0" xfId="0" applyNumberFormat="1" applyFon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19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 wrapText="1"/>
    </xf>
    <xf numFmtId="0" fontId="0" fillId="8" borderId="3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19" fillId="0" borderId="33" xfId="0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36" xfId="0" applyFill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19" fillId="0" borderId="39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8" borderId="41" xfId="0" applyFill="1" applyBorder="1" applyAlignment="1">
      <alignment horizontal="center" vertical="center" wrapText="1"/>
    </xf>
    <xf numFmtId="0" fontId="0" fillId="8" borderId="4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8" borderId="26" xfId="0" applyFill="1" applyBorder="1" applyAlignment="1">
      <alignment horizontal="center" vertical="center" wrapText="1"/>
    </xf>
    <xf numFmtId="0" fontId="0" fillId="8" borderId="46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9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8" borderId="49" xfId="0" applyFill="1" applyBorder="1" applyAlignment="1">
      <alignment horizontal="center" vertical="center" wrapText="1"/>
    </xf>
    <xf numFmtId="0" fontId="0" fillId="8" borderId="51" xfId="0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0" fontId="19" fillId="0" borderId="2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19" fillId="0" borderId="38" xfId="0" applyFont="1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0" borderId="53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19" fillId="0" borderId="5" xfId="0" applyFont="1" applyFill="1" applyBorder="1" applyAlignment="1">
      <alignment horizontal="center" vertical="center" wrapText="1"/>
    </xf>
    <xf numFmtId="0" fontId="19" fillId="0" borderId="38" xfId="0" applyFont="1" applyFill="1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0" borderId="36" xfId="0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48" xfId="0" applyFill="1" applyBorder="1" applyAlignment="1">
      <alignment horizontal="center" vertical="center" wrapText="1"/>
    </xf>
    <xf numFmtId="168" fontId="17" fillId="0" borderId="0" xfId="0" applyNumberFormat="1" applyFont="1" applyAlignment="1">
      <alignment horizontal="center" vertical="center" wrapText="1"/>
    </xf>
    <xf numFmtId="0" fontId="0" fillId="0" borderId="46" xfId="0" applyFill="1" applyBorder="1" applyAlignment="1">
      <alignment horizontal="center" vertical="center" wrapText="1"/>
    </xf>
    <xf numFmtId="0" fontId="19" fillId="0" borderId="32" xfId="0" applyFont="1" applyFill="1" applyBorder="1" applyAlignment="1">
      <alignment horizontal="center" vertical="center" wrapText="1"/>
    </xf>
    <xf numFmtId="165" fontId="0" fillId="6" borderId="4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165" fontId="0" fillId="6" borderId="3" xfId="0" applyNumberFormat="1" applyFont="1" applyFill="1" applyBorder="1" applyAlignment="1">
      <alignment vertical="center" wrapText="1"/>
    </xf>
    <xf numFmtId="165" fontId="0" fillId="6" borderId="5" xfId="0" applyNumberFormat="1" applyFont="1" applyFill="1" applyBorder="1" applyAlignment="1">
      <alignment vertical="center" wrapText="1"/>
    </xf>
    <xf numFmtId="165" fontId="23" fillId="6" borderId="2" xfId="0" applyNumberFormat="1" applyFont="1" applyFill="1" applyBorder="1" applyAlignment="1">
      <alignment horizontal="center" vertical="center" wrapText="1"/>
    </xf>
    <xf numFmtId="165" fontId="23" fillId="6" borderId="5" xfId="0" applyNumberFormat="1" applyFont="1" applyFill="1" applyBorder="1" applyAlignment="1">
      <alignment horizontal="center" vertical="center" wrapText="1"/>
    </xf>
    <xf numFmtId="165" fontId="22" fillId="7" borderId="5" xfId="0" applyNumberFormat="1" applyFont="1" applyFill="1" applyBorder="1" applyAlignment="1">
      <alignment horizontal="center" vertical="center" wrapText="1"/>
    </xf>
    <xf numFmtId="0" fontId="1" fillId="0" borderId="1" xfId="1" applyFont="1" applyBorder="1"/>
    <xf numFmtId="0" fontId="0" fillId="8" borderId="12" xfId="0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49" fontId="0" fillId="9" borderId="12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19" fillId="0" borderId="5" xfId="0" applyNumberFormat="1" applyFont="1" applyFill="1" applyBorder="1" applyAlignment="1">
      <alignment horizontal="center" vertical="center" wrapText="1"/>
    </xf>
    <xf numFmtId="49" fontId="0" fillId="0" borderId="53" xfId="0" applyNumberFormat="1" applyBorder="1" applyAlignment="1">
      <alignment horizontal="center" vertical="center" wrapText="1"/>
    </xf>
    <xf numFmtId="49" fontId="0" fillId="0" borderId="10" xfId="0" applyNumberFormat="1" applyBorder="1" applyAlignment="1">
      <alignment horizontal="center" vertical="center" wrapText="1"/>
    </xf>
    <xf numFmtId="49" fontId="0" fillId="0" borderId="54" xfId="0" applyNumberFormat="1" applyBorder="1" applyAlignment="1">
      <alignment horizontal="center" vertical="center" wrapText="1"/>
    </xf>
    <xf numFmtId="49" fontId="18" fillId="0" borderId="10" xfId="0" applyNumberFormat="1" applyFont="1" applyBorder="1" applyAlignment="1">
      <alignment horizontal="center" vertical="center" wrapText="1"/>
    </xf>
    <xf numFmtId="49" fontId="0" fillId="0" borderId="11" xfId="0" applyNumberFormat="1" applyBorder="1" applyAlignment="1">
      <alignment horizontal="center" vertical="center" wrapText="1"/>
    </xf>
    <xf numFmtId="49" fontId="0" fillId="0" borderId="16" xfId="0" applyNumberFormat="1" applyBorder="1" applyAlignment="1">
      <alignment horizontal="center" vertical="center" wrapText="1"/>
    </xf>
    <xf numFmtId="49" fontId="0" fillId="9" borderId="10" xfId="0" applyNumberFormat="1" applyFill="1" applyBorder="1" applyAlignment="1">
      <alignment horizontal="center" vertical="center" wrapText="1"/>
    </xf>
    <xf numFmtId="49" fontId="0" fillId="8" borderId="10" xfId="0" applyNumberFormat="1" applyFill="1" applyBorder="1" applyAlignment="1">
      <alignment horizontal="center" vertical="center" wrapText="1"/>
    </xf>
    <xf numFmtId="49" fontId="0" fillId="8" borderId="11" xfId="0" applyNumberFormat="1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49" fontId="0" fillId="3" borderId="10" xfId="0" applyNumberFormat="1" applyFill="1" applyBorder="1" applyAlignment="1">
      <alignment horizontal="center" vertical="center" wrapText="1"/>
    </xf>
    <xf numFmtId="49" fontId="0" fillId="3" borderId="12" xfId="0" applyNumberFormat="1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49" xfId="0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1" xfId="0" applyFill="1" applyBorder="1" applyAlignment="1">
      <alignment horizontal="center" vertical="center" wrapText="1"/>
    </xf>
    <xf numFmtId="167" fontId="18" fillId="10" borderId="12" xfId="0" applyNumberFormat="1" applyFont="1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0" borderId="41" xfId="0" applyFill="1" applyBorder="1" applyAlignment="1">
      <alignment horizontal="center" vertical="center" wrapText="1"/>
    </xf>
    <xf numFmtId="0" fontId="0" fillId="10" borderId="26" xfId="0" applyFill="1" applyBorder="1" applyAlignment="1">
      <alignment horizontal="center" vertical="center" wrapText="1"/>
    </xf>
    <xf numFmtId="0" fontId="0" fillId="10" borderId="49" xfId="0" applyFill="1" applyBorder="1" applyAlignment="1">
      <alignment horizontal="center" vertical="center" wrapText="1"/>
    </xf>
    <xf numFmtId="0" fontId="0" fillId="10" borderId="12" xfId="0" applyFill="1" applyBorder="1" applyAlignment="1">
      <alignment horizontal="center" vertical="center" wrapText="1"/>
    </xf>
    <xf numFmtId="49" fontId="0" fillId="10" borderId="10" xfId="0" applyNumberFormat="1" applyFill="1" applyBorder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7" fontId="0" fillId="5" borderId="1" xfId="0" applyNumberForma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19" fillId="0" borderId="60" xfId="0" applyFont="1" applyBorder="1" applyAlignment="1">
      <alignment horizontal="center" vertical="center" wrapText="1"/>
    </xf>
    <xf numFmtId="0" fontId="19" fillId="0" borderId="61" xfId="0" applyFont="1" applyBorder="1" applyAlignment="1">
      <alignment horizontal="center" vertical="center" wrapText="1"/>
    </xf>
    <xf numFmtId="0" fontId="19" fillId="0" borderId="62" xfId="0" applyFont="1" applyBorder="1" applyAlignment="1">
      <alignment horizontal="center" vertical="center" wrapText="1"/>
    </xf>
    <xf numFmtId="0" fontId="19" fillId="0" borderId="63" xfId="0" applyFont="1" applyFill="1" applyBorder="1" applyAlignment="1">
      <alignment horizontal="center" vertical="center" wrapText="1"/>
    </xf>
    <xf numFmtId="167" fontId="18" fillId="8" borderId="19" xfId="0" applyNumberFormat="1" applyFont="1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8" borderId="25" xfId="0" applyFill="1" applyBorder="1" applyAlignment="1">
      <alignment horizontal="center" vertical="center" wrapText="1"/>
    </xf>
    <xf numFmtId="0" fontId="0" fillId="0" borderId="19" xfId="0" applyBorder="1"/>
    <xf numFmtId="17" fontId="0" fillId="11" borderId="1" xfId="0" applyNumberFormat="1" applyFill="1" applyBorder="1" applyAlignment="1">
      <alignment horizontal="center" vertical="center" wrapText="1"/>
    </xf>
    <xf numFmtId="168" fontId="17" fillId="0" borderId="6" xfId="0" applyNumberFormat="1" applyFont="1" applyBorder="1" applyAlignment="1">
      <alignment horizontal="center" vertical="center" wrapText="1"/>
    </xf>
    <xf numFmtId="168" fontId="17" fillId="0" borderId="7" xfId="0" applyNumberFormat="1" applyFont="1" applyBorder="1" applyAlignment="1">
      <alignment horizontal="center" vertical="center" wrapText="1"/>
    </xf>
    <xf numFmtId="168" fontId="17" fillId="0" borderId="8" xfId="0" applyNumberFormat="1" applyFont="1" applyBorder="1" applyAlignment="1">
      <alignment horizontal="center" vertical="center" wrapText="1"/>
    </xf>
    <xf numFmtId="165" fontId="17" fillId="0" borderId="6" xfId="0" applyNumberFormat="1" applyFont="1" applyBorder="1" applyAlignment="1">
      <alignment horizontal="center" vertical="center" wrapText="1"/>
    </xf>
    <xf numFmtId="165" fontId="17" fillId="0" borderId="7" xfId="0" applyNumberFormat="1" applyFont="1" applyBorder="1" applyAlignment="1">
      <alignment horizontal="center" vertical="center" wrapText="1"/>
    </xf>
    <xf numFmtId="165" fontId="17" fillId="0" borderId="8" xfId="0" applyNumberFormat="1" applyFont="1" applyBorder="1" applyAlignment="1">
      <alignment horizontal="center" vertical="center" wrapText="1"/>
    </xf>
    <xf numFmtId="165" fontId="17" fillId="0" borderId="18" xfId="0" applyNumberFormat="1" applyFont="1" applyBorder="1" applyAlignment="1">
      <alignment horizontal="center" vertical="center" wrapText="1"/>
    </xf>
    <xf numFmtId="165" fontId="17" fillId="0" borderId="19" xfId="0" applyNumberFormat="1" applyFont="1" applyBorder="1" applyAlignment="1">
      <alignment horizontal="center" vertical="center" wrapText="1"/>
    </xf>
    <xf numFmtId="165" fontId="17" fillId="0" borderId="12" xfId="0" applyNumberFormat="1" applyFont="1" applyBorder="1" applyAlignment="1">
      <alignment horizontal="center" vertical="center" wrapText="1"/>
    </xf>
    <xf numFmtId="165" fontId="17" fillId="0" borderId="13" xfId="0" applyNumberFormat="1" applyFont="1" applyBorder="1" applyAlignment="1">
      <alignment horizontal="center" vertical="center" wrapText="1"/>
    </xf>
    <xf numFmtId="0" fontId="11" fillId="0" borderId="0" xfId="1" applyFont="1" applyAlignment="1">
      <alignment horizontal="right" vertical="center"/>
    </xf>
    <xf numFmtId="14" fontId="11" fillId="4" borderId="0" xfId="1" applyNumberFormat="1" applyFont="1" applyFill="1" applyAlignment="1">
      <alignment horizontal="center" vertical="center"/>
    </xf>
    <xf numFmtId="14" fontId="11" fillId="0" borderId="0" xfId="1" applyNumberFormat="1" applyFont="1" applyAlignment="1">
      <alignment horizontal="center" vertical="center"/>
    </xf>
    <xf numFmtId="14" fontId="1" fillId="0" borderId="0" xfId="1" applyNumberFormat="1" applyAlignment="1">
      <alignment horizontal="center"/>
    </xf>
  </cellXfs>
  <cellStyles count="2">
    <cellStyle name="Normal" xfId="0" builtinId="0"/>
    <cellStyle name="Normal 2" xfId="1"/>
  </cellStyles>
  <dxfs count="4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6" tint="-0.24994659260841701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an%20Angot/AppData/Local/Microsoft/Windows/Temporary%20Internet%20Files/Content.Outlook/L3EMX2SF/Calendrier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2015"/>
      <sheetName val="Jour d'astreinte"/>
      <sheetName val="FX Belot"/>
      <sheetName val="Jamel Helis"/>
      <sheetName val="Cédric Cordelette"/>
      <sheetName val="Frédéric Lefebre"/>
      <sheetName val="Nicolas Dejoie"/>
      <sheetName val="Jean-philippe Delmé"/>
      <sheetName val="Yohan Dumay"/>
      <sheetName val="Sébastien Borgne"/>
      <sheetName val="Nicolas Henon"/>
      <sheetName val="Ludovic de Saedeleer"/>
      <sheetName val="Vierge"/>
      <sheetName val="Jour férié"/>
    </sheetNames>
    <sheetDataSet>
      <sheetData sheetId="0">
        <row r="2">
          <cell r="E2">
            <v>41999</v>
          </cell>
          <cell r="F2">
            <v>42000</v>
          </cell>
          <cell r="G2">
            <v>42001</v>
          </cell>
          <cell r="H2">
            <v>42002</v>
          </cell>
          <cell r="I2">
            <v>42003</v>
          </cell>
          <cell r="J2">
            <v>42004</v>
          </cell>
          <cell r="K2">
            <v>42005</v>
          </cell>
          <cell r="L2">
            <v>42006</v>
          </cell>
          <cell r="M2">
            <v>42007</v>
          </cell>
          <cell r="N2">
            <v>42008</v>
          </cell>
          <cell r="O2">
            <v>42009</v>
          </cell>
          <cell r="P2">
            <v>42010</v>
          </cell>
          <cell r="Q2">
            <v>42011</v>
          </cell>
          <cell r="R2">
            <v>42012</v>
          </cell>
          <cell r="S2">
            <v>42013</v>
          </cell>
          <cell r="T2">
            <v>42014</v>
          </cell>
          <cell r="U2">
            <v>42015</v>
          </cell>
          <cell r="V2">
            <v>42016</v>
          </cell>
          <cell r="W2">
            <v>42017</v>
          </cell>
          <cell r="X2">
            <v>42018</v>
          </cell>
          <cell r="Y2">
            <v>42019</v>
          </cell>
          <cell r="Z2">
            <v>42020</v>
          </cell>
          <cell r="AA2">
            <v>42021</v>
          </cell>
          <cell r="AB2">
            <v>42022</v>
          </cell>
          <cell r="AC2">
            <v>42023</v>
          </cell>
          <cell r="AD2">
            <v>42024</v>
          </cell>
          <cell r="AE2">
            <v>42025</v>
          </cell>
          <cell r="AF2">
            <v>42026</v>
          </cell>
          <cell r="AG2">
            <v>42027</v>
          </cell>
          <cell r="AH2">
            <v>42028</v>
          </cell>
          <cell r="AI2">
            <v>42029</v>
          </cell>
          <cell r="AJ2">
            <v>42030</v>
          </cell>
          <cell r="AK2">
            <v>42031</v>
          </cell>
          <cell r="AL2">
            <v>42032</v>
          </cell>
          <cell r="AM2">
            <v>42033</v>
          </cell>
          <cell r="AN2">
            <v>42034</v>
          </cell>
          <cell r="AO2">
            <v>42035</v>
          </cell>
          <cell r="AP2">
            <v>42036</v>
          </cell>
          <cell r="AQ2">
            <v>42037</v>
          </cell>
          <cell r="AR2">
            <v>42038</v>
          </cell>
          <cell r="AS2">
            <v>42039</v>
          </cell>
          <cell r="AT2">
            <v>42040</v>
          </cell>
          <cell r="AU2">
            <v>42041</v>
          </cell>
          <cell r="AV2">
            <v>42042</v>
          </cell>
          <cell r="AW2">
            <v>42043</v>
          </cell>
          <cell r="AX2">
            <v>42044</v>
          </cell>
          <cell r="AY2">
            <v>42045</v>
          </cell>
          <cell r="AZ2">
            <v>42046</v>
          </cell>
          <cell r="BA2">
            <v>42047</v>
          </cell>
          <cell r="BB2">
            <v>42048</v>
          </cell>
          <cell r="BC2">
            <v>42049</v>
          </cell>
          <cell r="BD2">
            <v>42050</v>
          </cell>
          <cell r="BE2">
            <v>42051</v>
          </cell>
          <cell r="BF2">
            <v>42052</v>
          </cell>
          <cell r="BG2">
            <v>42053</v>
          </cell>
          <cell r="BH2">
            <v>42054</v>
          </cell>
          <cell r="BI2">
            <v>42055</v>
          </cell>
          <cell r="BJ2">
            <v>42056</v>
          </cell>
          <cell r="BK2">
            <v>42057</v>
          </cell>
          <cell r="BL2">
            <v>42058</v>
          </cell>
          <cell r="BM2">
            <v>42059</v>
          </cell>
          <cell r="BN2">
            <v>42060</v>
          </cell>
          <cell r="BO2">
            <v>42061</v>
          </cell>
          <cell r="BP2">
            <v>42062</v>
          </cell>
          <cell r="BQ2">
            <v>42063</v>
          </cell>
          <cell r="BR2">
            <v>42064</v>
          </cell>
          <cell r="BS2">
            <v>42065</v>
          </cell>
          <cell r="BT2">
            <v>42066</v>
          </cell>
          <cell r="BU2">
            <v>42067</v>
          </cell>
          <cell r="BV2">
            <v>42068</v>
          </cell>
          <cell r="BW2">
            <v>42069</v>
          </cell>
          <cell r="BX2">
            <v>42070</v>
          </cell>
          <cell r="BY2">
            <v>42071</v>
          </cell>
          <cell r="BZ2">
            <v>42072</v>
          </cell>
          <cell r="CA2">
            <v>42073</v>
          </cell>
          <cell r="CB2">
            <v>42074</v>
          </cell>
          <cell r="CC2">
            <v>42075</v>
          </cell>
          <cell r="CD2">
            <v>42076</v>
          </cell>
          <cell r="CE2">
            <v>42077</v>
          </cell>
          <cell r="CF2">
            <v>42078</v>
          </cell>
          <cell r="CG2">
            <v>42079</v>
          </cell>
          <cell r="CH2">
            <v>42080</v>
          </cell>
          <cell r="CI2">
            <v>42081</v>
          </cell>
          <cell r="CJ2">
            <v>42082</v>
          </cell>
          <cell r="CK2">
            <v>42083</v>
          </cell>
          <cell r="CL2">
            <v>42084</v>
          </cell>
          <cell r="CM2">
            <v>42085</v>
          </cell>
          <cell r="CN2">
            <v>42086</v>
          </cell>
          <cell r="CO2">
            <v>42087</v>
          </cell>
          <cell r="CP2">
            <v>42088</v>
          </cell>
          <cell r="CQ2">
            <v>42089</v>
          </cell>
          <cell r="CR2">
            <v>42090</v>
          </cell>
          <cell r="CS2">
            <v>42091</v>
          </cell>
          <cell r="CT2">
            <v>42092</v>
          </cell>
          <cell r="CU2">
            <v>42093</v>
          </cell>
          <cell r="CV2">
            <v>42094</v>
          </cell>
          <cell r="CW2">
            <v>42095</v>
          </cell>
          <cell r="CX2">
            <v>42096</v>
          </cell>
          <cell r="CY2">
            <v>42097</v>
          </cell>
          <cell r="CZ2">
            <v>42098</v>
          </cell>
          <cell r="DA2">
            <v>42099</v>
          </cell>
          <cell r="DB2">
            <v>42100</v>
          </cell>
          <cell r="DC2">
            <v>42101</v>
          </cell>
          <cell r="DD2">
            <v>42102</v>
          </cell>
          <cell r="DE2">
            <v>42103</v>
          </cell>
          <cell r="DF2">
            <v>42104</v>
          </cell>
          <cell r="DG2">
            <v>42105</v>
          </cell>
          <cell r="DH2">
            <v>42106</v>
          </cell>
          <cell r="DI2">
            <v>42107</v>
          </cell>
          <cell r="DJ2">
            <v>42108</v>
          </cell>
          <cell r="DK2">
            <v>42109</v>
          </cell>
          <cell r="DL2">
            <v>42110</v>
          </cell>
          <cell r="DM2">
            <v>42111</v>
          </cell>
          <cell r="DN2">
            <v>42112</v>
          </cell>
          <cell r="DO2">
            <v>42113</v>
          </cell>
          <cell r="DP2">
            <v>42114</v>
          </cell>
          <cell r="DQ2">
            <v>42115</v>
          </cell>
          <cell r="DR2">
            <v>42116</v>
          </cell>
          <cell r="DS2">
            <v>42117</v>
          </cell>
          <cell r="DT2">
            <v>42118</v>
          </cell>
          <cell r="DU2">
            <v>42119</v>
          </cell>
          <cell r="DV2">
            <v>42120</v>
          </cell>
          <cell r="DW2">
            <v>42121</v>
          </cell>
          <cell r="DX2">
            <v>42122</v>
          </cell>
          <cell r="DY2">
            <v>42123</v>
          </cell>
          <cell r="DZ2">
            <v>42124</v>
          </cell>
          <cell r="EA2">
            <v>42125</v>
          </cell>
          <cell r="EB2">
            <v>42126</v>
          </cell>
          <cell r="EC2">
            <v>42127</v>
          </cell>
          <cell r="ED2">
            <v>42128</v>
          </cell>
          <cell r="EE2">
            <v>42129</v>
          </cell>
          <cell r="EF2">
            <v>42130</v>
          </cell>
          <cell r="EG2">
            <v>42131</v>
          </cell>
          <cell r="EH2">
            <v>42132</v>
          </cell>
          <cell r="EI2">
            <v>42133</v>
          </cell>
          <cell r="EJ2">
            <v>42134</v>
          </cell>
          <cell r="EK2">
            <v>42135</v>
          </cell>
          <cell r="EL2">
            <v>42136</v>
          </cell>
          <cell r="EM2">
            <v>42137</v>
          </cell>
          <cell r="EN2">
            <v>42138</v>
          </cell>
          <cell r="EO2">
            <v>42139</v>
          </cell>
          <cell r="EP2">
            <v>42140</v>
          </cell>
          <cell r="EQ2">
            <v>42141</v>
          </cell>
          <cell r="ER2">
            <v>42142</v>
          </cell>
          <cell r="ES2">
            <v>42143</v>
          </cell>
          <cell r="ET2">
            <v>42144</v>
          </cell>
          <cell r="EU2">
            <v>42145</v>
          </cell>
          <cell r="EV2">
            <v>42146</v>
          </cell>
          <cell r="EW2">
            <v>42147</v>
          </cell>
          <cell r="EX2">
            <v>42148</v>
          </cell>
          <cell r="EY2">
            <v>42149</v>
          </cell>
          <cell r="EZ2">
            <v>42150</v>
          </cell>
          <cell r="FA2">
            <v>42151</v>
          </cell>
          <cell r="FB2">
            <v>42152</v>
          </cell>
          <cell r="FC2">
            <v>42153</v>
          </cell>
          <cell r="FD2">
            <v>42154</v>
          </cell>
          <cell r="FE2">
            <v>42155</v>
          </cell>
          <cell r="FF2">
            <v>42156</v>
          </cell>
          <cell r="FG2">
            <v>42157</v>
          </cell>
          <cell r="FH2">
            <v>42158</v>
          </cell>
          <cell r="FI2">
            <v>42159</v>
          </cell>
          <cell r="FJ2">
            <v>42160</v>
          </cell>
          <cell r="FK2">
            <v>42161</v>
          </cell>
          <cell r="FL2">
            <v>42162</v>
          </cell>
          <cell r="FM2">
            <v>42163</v>
          </cell>
          <cell r="FN2">
            <v>42164</v>
          </cell>
          <cell r="FO2">
            <v>42165</v>
          </cell>
          <cell r="FP2">
            <v>42166</v>
          </cell>
          <cell r="FQ2">
            <v>42167</v>
          </cell>
          <cell r="FR2">
            <v>42168</v>
          </cell>
          <cell r="FS2">
            <v>42169</v>
          </cell>
          <cell r="FT2">
            <v>42170</v>
          </cell>
          <cell r="FU2">
            <v>42171</v>
          </cell>
          <cell r="FV2">
            <v>42172</v>
          </cell>
          <cell r="FW2">
            <v>42173</v>
          </cell>
          <cell r="FX2">
            <v>42174</v>
          </cell>
          <cell r="FY2">
            <v>42175</v>
          </cell>
          <cell r="FZ2">
            <v>42176</v>
          </cell>
          <cell r="GA2">
            <v>42177</v>
          </cell>
          <cell r="GB2">
            <v>42178</v>
          </cell>
          <cell r="GC2">
            <v>42179</v>
          </cell>
          <cell r="GD2">
            <v>42180</v>
          </cell>
          <cell r="GE2">
            <v>42181</v>
          </cell>
          <cell r="GF2">
            <v>42182</v>
          </cell>
          <cell r="GG2">
            <v>42183</v>
          </cell>
          <cell r="GH2">
            <v>42184</v>
          </cell>
          <cell r="GI2">
            <v>42185</v>
          </cell>
          <cell r="GJ2">
            <v>42186</v>
          </cell>
          <cell r="GK2">
            <v>42187</v>
          </cell>
          <cell r="GL2">
            <v>42188</v>
          </cell>
          <cell r="GM2">
            <v>42189</v>
          </cell>
          <cell r="GN2">
            <v>42190</v>
          </cell>
          <cell r="GO2">
            <v>42191</v>
          </cell>
          <cell r="GP2">
            <v>42192</v>
          </cell>
          <cell r="GQ2">
            <v>42193</v>
          </cell>
          <cell r="GR2">
            <v>42194</v>
          </cell>
          <cell r="GS2">
            <v>42195</v>
          </cell>
          <cell r="GT2">
            <v>42196</v>
          </cell>
          <cell r="GU2">
            <v>42197</v>
          </cell>
          <cell r="GV2">
            <v>42198</v>
          </cell>
          <cell r="GW2">
            <v>42199</v>
          </cell>
          <cell r="GX2">
            <v>42200</v>
          </cell>
          <cell r="GY2">
            <v>42201</v>
          </cell>
          <cell r="GZ2">
            <v>42202</v>
          </cell>
          <cell r="HA2">
            <v>42203</v>
          </cell>
          <cell r="HB2">
            <v>42204</v>
          </cell>
          <cell r="HC2">
            <v>42205</v>
          </cell>
          <cell r="HD2">
            <v>42206</v>
          </cell>
          <cell r="HE2">
            <v>42207</v>
          </cell>
          <cell r="HF2">
            <v>42208</v>
          </cell>
          <cell r="HG2">
            <v>42209</v>
          </cell>
          <cell r="HH2">
            <v>42210</v>
          </cell>
          <cell r="HI2">
            <v>42211</v>
          </cell>
          <cell r="HJ2">
            <v>42212</v>
          </cell>
          <cell r="HK2">
            <v>42213</v>
          </cell>
          <cell r="HL2">
            <v>42214</v>
          </cell>
          <cell r="HM2">
            <v>42215</v>
          </cell>
          <cell r="HN2">
            <v>42216</v>
          </cell>
          <cell r="HO2">
            <v>42217</v>
          </cell>
          <cell r="HP2">
            <v>42218</v>
          </cell>
          <cell r="HQ2">
            <v>42219</v>
          </cell>
          <cell r="HR2">
            <v>42220</v>
          </cell>
          <cell r="HS2">
            <v>42221</v>
          </cell>
          <cell r="HT2">
            <v>42222</v>
          </cell>
          <cell r="HU2">
            <v>42223</v>
          </cell>
          <cell r="HV2">
            <v>42224</v>
          </cell>
          <cell r="HW2">
            <v>42225</v>
          </cell>
          <cell r="HX2">
            <v>42226</v>
          </cell>
          <cell r="HY2">
            <v>42227</v>
          </cell>
          <cell r="HZ2">
            <v>42228</v>
          </cell>
          <cell r="IA2">
            <v>42229</v>
          </cell>
          <cell r="IB2">
            <v>42230</v>
          </cell>
          <cell r="IC2">
            <v>42231</v>
          </cell>
          <cell r="ID2">
            <v>42232</v>
          </cell>
          <cell r="IE2">
            <v>42233</v>
          </cell>
          <cell r="IF2">
            <v>42234</v>
          </cell>
          <cell r="IG2">
            <v>42235</v>
          </cell>
          <cell r="IH2">
            <v>42236</v>
          </cell>
          <cell r="II2">
            <v>42237</v>
          </cell>
          <cell r="IJ2">
            <v>42238</v>
          </cell>
          <cell r="IK2">
            <v>42239</v>
          </cell>
          <cell r="IL2">
            <v>42240</v>
          </cell>
          <cell r="IM2">
            <v>42241</v>
          </cell>
          <cell r="IN2">
            <v>42242</v>
          </cell>
          <cell r="IO2">
            <v>42243</v>
          </cell>
          <cell r="IP2">
            <v>42244</v>
          </cell>
          <cell r="IQ2">
            <v>42245</v>
          </cell>
          <cell r="IR2">
            <v>42246</v>
          </cell>
          <cell r="IS2">
            <v>42247</v>
          </cell>
          <cell r="IT2">
            <v>42248</v>
          </cell>
          <cell r="IU2">
            <v>42249</v>
          </cell>
          <cell r="IV2">
            <v>42250</v>
          </cell>
          <cell r="IW2">
            <v>42251</v>
          </cell>
          <cell r="IX2">
            <v>42252</v>
          </cell>
          <cell r="IY2">
            <v>42253</v>
          </cell>
          <cell r="IZ2">
            <v>42254</v>
          </cell>
          <cell r="JA2">
            <v>42255</v>
          </cell>
          <cell r="JB2">
            <v>42256</v>
          </cell>
          <cell r="JC2">
            <v>42257</v>
          </cell>
          <cell r="JD2">
            <v>42258</v>
          </cell>
          <cell r="JE2">
            <v>42259</v>
          </cell>
          <cell r="JF2">
            <v>42260</v>
          </cell>
          <cell r="JG2">
            <v>42261</v>
          </cell>
          <cell r="JH2">
            <v>42262</v>
          </cell>
          <cell r="JI2">
            <v>42263</v>
          </cell>
          <cell r="JJ2">
            <v>42264</v>
          </cell>
          <cell r="JK2">
            <v>42265</v>
          </cell>
          <cell r="JL2">
            <v>42266</v>
          </cell>
          <cell r="JM2">
            <v>42267</v>
          </cell>
          <cell r="JN2">
            <v>42268</v>
          </cell>
          <cell r="JO2">
            <v>42269</v>
          </cell>
          <cell r="JP2">
            <v>42270</v>
          </cell>
          <cell r="JQ2">
            <v>42271</v>
          </cell>
          <cell r="JR2">
            <v>42272</v>
          </cell>
          <cell r="JS2">
            <v>42273</v>
          </cell>
          <cell r="JT2">
            <v>42274</v>
          </cell>
          <cell r="JU2">
            <v>42275</v>
          </cell>
          <cell r="JV2">
            <v>42276</v>
          </cell>
          <cell r="JW2">
            <v>42277</v>
          </cell>
          <cell r="JX2">
            <v>42278</v>
          </cell>
          <cell r="JY2">
            <v>42279</v>
          </cell>
          <cell r="JZ2">
            <v>42280</v>
          </cell>
          <cell r="KA2">
            <v>42281</v>
          </cell>
          <cell r="KB2">
            <v>42282</v>
          </cell>
          <cell r="KC2">
            <v>42283</v>
          </cell>
          <cell r="KD2">
            <v>42284</v>
          </cell>
          <cell r="KE2">
            <v>42285</v>
          </cell>
          <cell r="KF2">
            <v>42286</v>
          </cell>
          <cell r="KG2">
            <v>42287</v>
          </cell>
          <cell r="KH2">
            <v>42288</v>
          </cell>
          <cell r="KI2">
            <v>42289</v>
          </cell>
          <cell r="KJ2">
            <v>42290</v>
          </cell>
          <cell r="KK2">
            <v>42291</v>
          </cell>
          <cell r="KL2">
            <v>42292</v>
          </cell>
          <cell r="KM2">
            <v>42293</v>
          </cell>
          <cell r="KN2">
            <v>42294</v>
          </cell>
          <cell r="KO2">
            <v>42295</v>
          </cell>
          <cell r="KP2">
            <v>42296</v>
          </cell>
          <cell r="KQ2">
            <v>42297</v>
          </cell>
          <cell r="KR2">
            <v>42298</v>
          </cell>
          <cell r="KS2">
            <v>42299</v>
          </cell>
          <cell r="KT2">
            <v>42300</v>
          </cell>
          <cell r="KU2">
            <v>42301</v>
          </cell>
          <cell r="KV2">
            <v>42302</v>
          </cell>
          <cell r="KW2">
            <v>42303</v>
          </cell>
          <cell r="KX2">
            <v>42304</v>
          </cell>
          <cell r="KY2">
            <v>42305</v>
          </cell>
          <cell r="KZ2">
            <v>42306</v>
          </cell>
          <cell r="LA2">
            <v>42307</v>
          </cell>
          <cell r="LB2">
            <v>42308</v>
          </cell>
          <cell r="LC2">
            <v>42309</v>
          </cell>
          <cell r="LD2">
            <v>42310</v>
          </cell>
          <cell r="LE2">
            <v>42311</v>
          </cell>
          <cell r="LF2">
            <v>42312</v>
          </cell>
          <cell r="LG2">
            <v>42313</v>
          </cell>
          <cell r="LH2">
            <v>42314</v>
          </cell>
          <cell r="LI2">
            <v>42315</v>
          </cell>
          <cell r="LJ2">
            <v>42316</v>
          </cell>
          <cell r="LK2">
            <v>42317</v>
          </cell>
          <cell r="LL2">
            <v>42318</v>
          </cell>
          <cell r="LM2">
            <v>42319</v>
          </cell>
          <cell r="LN2">
            <v>42320</v>
          </cell>
          <cell r="LO2">
            <v>42321</v>
          </cell>
          <cell r="LP2">
            <v>42322</v>
          </cell>
          <cell r="LQ2">
            <v>42323</v>
          </cell>
          <cell r="LR2">
            <v>42324</v>
          </cell>
          <cell r="LS2">
            <v>42325</v>
          </cell>
          <cell r="LT2">
            <v>42326</v>
          </cell>
          <cell r="LU2">
            <v>42327</v>
          </cell>
          <cell r="LV2">
            <v>42328</v>
          </cell>
          <cell r="LW2">
            <v>42329</v>
          </cell>
          <cell r="LX2">
            <v>42330</v>
          </cell>
          <cell r="LY2">
            <v>42331</v>
          </cell>
          <cell r="LZ2">
            <v>42332</v>
          </cell>
          <cell r="MA2">
            <v>42333</v>
          </cell>
          <cell r="MB2">
            <v>42334</v>
          </cell>
          <cell r="MC2">
            <v>42335</v>
          </cell>
          <cell r="MD2">
            <v>42336</v>
          </cell>
          <cell r="ME2">
            <v>42337</v>
          </cell>
          <cell r="MF2">
            <v>42338</v>
          </cell>
          <cell r="MG2">
            <v>42339</v>
          </cell>
          <cell r="MH2">
            <v>42340</v>
          </cell>
          <cell r="MI2">
            <v>42341</v>
          </cell>
          <cell r="MJ2">
            <v>42342</v>
          </cell>
          <cell r="MK2">
            <v>42343</v>
          </cell>
          <cell r="ML2">
            <v>42344</v>
          </cell>
          <cell r="MM2">
            <v>42345</v>
          </cell>
          <cell r="MN2">
            <v>42346</v>
          </cell>
          <cell r="MO2">
            <v>42347</v>
          </cell>
          <cell r="MP2">
            <v>42348</v>
          </cell>
          <cell r="MQ2">
            <v>42349</v>
          </cell>
          <cell r="MR2">
            <v>42350</v>
          </cell>
          <cell r="MS2">
            <v>42351</v>
          </cell>
          <cell r="MT2">
            <v>42352</v>
          </cell>
          <cell r="MU2">
            <v>42353</v>
          </cell>
          <cell r="MV2">
            <v>42354</v>
          </cell>
          <cell r="MW2">
            <v>42355</v>
          </cell>
          <cell r="MX2">
            <v>42356</v>
          </cell>
          <cell r="MY2">
            <v>42357</v>
          </cell>
          <cell r="MZ2">
            <v>42358</v>
          </cell>
          <cell r="NA2">
            <v>42359</v>
          </cell>
          <cell r="NB2">
            <v>42360</v>
          </cell>
          <cell r="NC2">
            <v>42361</v>
          </cell>
          <cell r="ND2">
            <v>42362</v>
          </cell>
          <cell r="NE2">
            <v>42363</v>
          </cell>
        </row>
        <row r="3">
          <cell r="D3" t="str">
            <v>Francois Xavier Belot</v>
          </cell>
          <cell r="E3" t="str">
            <v>AS</v>
          </cell>
          <cell r="F3" t="str">
            <v>R</v>
          </cell>
          <cell r="G3" t="str">
            <v>M</v>
          </cell>
          <cell r="H3" t="str">
            <v>M</v>
          </cell>
          <cell r="I3" t="str">
            <v>AM</v>
          </cell>
          <cell r="J3" t="str">
            <v>AM</v>
          </cell>
          <cell r="K3" t="str">
            <v>N</v>
          </cell>
          <cell r="L3" t="str">
            <v>N</v>
          </cell>
          <cell r="M3" t="str">
            <v>R</v>
          </cell>
          <cell r="N3" t="str">
            <v>ASN</v>
          </cell>
          <cell r="O3" t="str">
            <v>AS</v>
          </cell>
          <cell r="P3" t="str">
            <v>R</v>
          </cell>
          <cell r="Q3" t="str">
            <v>M</v>
          </cell>
          <cell r="R3" t="str">
            <v>M</v>
          </cell>
          <cell r="S3" t="str">
            <v>AM</v>
          </cell>
          <cell r="T3" t="str">
            <v>AM</v>
          </cell>
          <cell r="U3" t="str">
            <v>N</v>
          </cell>
          <cell r="V3" t="str">
            <v>N</v>
          </cell>
          <cell r="W3" t="str">
            <v>R</v>
          </cell>
          <cell r="X3" t="str">
            <v>F</v>
          </cell>
          <cell r="Y3" t="str">
            <v>AS</v>
          </cell>
          <cell r="Z3" t="str">
            <v>R</v>
          </cell>
          <cell r="AA3" t="str">
            <v>M</v>
          </cell>
          <cell r="AB3" t="str">
            <v>M</v>
          </cell>
          <cell r="AC3" t="str">
            <v>AM</v>
          </cell>
          <cell r="AD3" t="str">
            <v>AM</v>
          </cell>
          <cell r="AE3" t="str">
            <v>N</v>
          </cell>
          <cell r="AF3" t="str">
            <v>N</v>
          </cell>
          <cell r="AG3" t="str">
            <v>R</v>
          </cell>
          <cell r="AH3" t="str">
            <v>ASAM</v>
          </cell>
          <cell r="AI3" t="str">
            <v>AS</v>
          </cell>
          <cell r="AJ3" t="str">
            <v>R</v>
          </cell>
          <cell r="AK3" t="str">
            <v>M</v>
          </cell>
          <cell r="AL3" t="str">
            <v>M</v>
          </cell>
          <cell r="AM3" t="str">
            <v>AM</v>
          </cell>
          <cell r="AN3" t="str">
            <v>AM</v>
          </cell>
          <cell r="AO3" t="str">
            <v>N</v>
          </cell>
          <cell r="AP3" t="str">
            <v>RC</v>
          </cell>
          <cell r="AQ3" t="str">
            <v>R</v>
          </cell>
          <cell r="AR3" t="str">
            <v>AS</v>
          </cell>
          <cell r="AS3" t="str">
            <v>AS</v>
          </cell>
          <cell r="AT3" t="str">
            <v>R</v>
          </cell>
          <cell r="AU3" t="str">
            <v>Mal</v>
          </cell>
          <cell r="AV3" t="str">
            <v>Mal</v>
          </cell>
          <cell r="AW3" t="str">
            <v>Mal</v>
          </cell>
          <cell r="AX3" t="str">
            <v>Mal</v>
          </cell>
          <cell r="AY3" t="str">
            <v>Mal</v>
          </cell>
          <cell r="AZ3" t="str">
            <v>N</v>
          </cell>
          <cell r="BA3" t="str">
            <v>R</v>
          </cell>
          <cell r="BB3" t="str">
            <v>AS</v>
          </cell>
          <cell r="BC3" t="str">
            <v>AS</v>
          </cell>
          <cell r="BD3" t="str">
            <v>R</v>
          </cell>
          <cell r="BE3" t="str">
            <v>M</v>
          </cell>
          <cell r="BF3" t="str">
            <v>M</v>
          </cell>
          <cell r="BG3" t="str">
            <v>AM</v>
          </cell>
          <cell r="BH3" t="str">
            <v>AM</v>
          </cell>
          <cell r="BI3" t="str">
            <v>N</v>
          </cell>
          <cell r="BJ3" t="str">
            <v>N</v>
          </cell>
          <cell r="BK3" t="str">
            <v>R</v>
          </cell>
          <cell r="BL3" t="str">
            <v>AS</v>
          </cell>
          <cell r="BM3" t="str">
            <v>AS</v>
          </cell>
          <cell r="BN3" t="str">
            <v>R</v>
          </cell>
          <cell r="BO3" t="str">
            <v>M</v>
          </cell>
          <cell r="BP3" t="str">
            <v>M</v>
          </cell>
          <cell r="BQ3" t="str">
            <v>AM</v>
          </cell>
          <cell r="BR3" t="str">
            <v>AM</v>
          </cell>
          <cell r="BS3" t="str">
            <v>N</v>
          </cell>
          <cell r="BT3" t="str">
            <v>N</v>
          </cell>
          <cell r="BU3" t="str">
            <v>R</v>
          </cell>
          <cell r="BV3" t="str">
            <v>ASN</v>
          </cell>
          <cell r="BW3" t="str">
            <v>AS</v>
          </cell>
          <cell r="BX3" t="str">
            <v>R</v>
          </cell>
          <cell r="BY3" t="str">
            <v>M</v>
          </cell>
          <cell r="BZ3" t="str">
            <v>M</v>
          </cell>
          <cell r="CA3" t="str">
            <v>AM</v>
          </cell>
          <cell r="CB3" t="str">
            <v>AM</v>
          </cell>
          <cell r="CC3" t="str">
            <v>N</v>
          </cell>
          <cell r="CD3" t="str">
            <v>N</v>
          </cell>
          <cell r="CE3" t="str">
            <v>R</v>
          </cell>
          <cell r="CF3" t="str">
            <v>R</v>
          </cell>
          <cell r="CG3" t="str">
            <v>AS</v>
          </cell>
          <cell r="CH3" t="str">
            <v>R</v>
          </cell>
          <cell r="CI3" t="str">
            <v>M</v>
          </cell>
          <cell r="CJ3" t="str">
            <v>M</v>
          </cell>
          <cell r="CK3" t="str">
            <v>AM</v>
          </cell>
          <cell r="CL3" t="str">
            <v>AM</v>
          </cell>
          <cell r="CM3" t="str">
            <v>N</v>
          </cell>
          <cell r="CN3" t="str">
            <v>N</v>
          </cell>
          <cell r="CO3" t="str">
            <v>R</v>
          </cell>
          <cell r="CP3" t="str">
            <v>AS</v>
          </cell>
          <cell r="CQ3" t="str">
            <v>AS</v>
          </cell>
          <cell r="CR3" t="str">
            <v>R</v>
          </cell>
          <cell r="CS3" t="str">
            <v>M</v>
          </cell>
          <cell r="CT3" t="str">
            <v>M</v>
          </cell>
          <cell r="CU3" t="str">
            <v>AM</v>
          </cell>
          <cell r="CV3" t="str">
            <v>AM</v>
          </cell>
          <cell r="CW3" t="str">
            <v>N</v>
          </cell>
          <cell r="CX3" t="str">
            <v>N</v>
          </cell>
          <cell r="CY3" t="str">
            <v>R</v>
          </cell>
          <cell r="CZ3" t="str">
            <v>AS</v>
          </cell>
          <cell r="DA3" t="str">
            <v>ASN</v>
          </cell>
          <cell r="DB3" t="str">
            <v>R</v>
          </cell>
          <cell r="DC3" t="str">
            <v>M</v>
          </cell>
          <cell r="DD3" t="str">
            <v>M</v>
          </cell>
          <cell r="DE3" t="str">
            <v>AM</v>
          </cell>
          <cell r="DF3" t="str">
            <v>AM</v>
          </cell>
          <cell r="DG3" t="str">
            <v>N</v>
          </cell>
          <cell r="DH3" t="str">
            <v>N</v>
          </cell>
          <cell r="DI3" t="str">
            <v>R</v>
          </cell>
          <cell r="DJ3" t="str">
            <v>AS</v>
          </cell>
          <cell r="DK3" t="str">
            <v>ASN</v>
          </cell>
          <cell r="DL3" t="str">
            <v>R</v>
          </cell>
          <cell r="DM3" t="str">
            <v>M</v>
          </cell>
          <cell r="DN3" t="str">
            <v>M</v>
          </cell>
          <cell r="DO3" t="str">
            <v>RC</v>
          </cell>
          <cell r="DP3" t="str">
            <v>AM</v>
          </cell>
          <cell r="DQ3" t="str">
            <v>N</v>
          </cell>
          <cell r="DR3" t="str">
            <v>N</v>
          </cell>
          <cell r="DS3" t="str">
            <v>R</v>
          </cell>
          <cell r="DT3" t="str">
            <v>AS</v>
          </cell>
          <cell r="DU3" t="str">
            <v>AS</v>
          </cell>
          <cell r="DV3" t="str">
            <v>R</v>
          </cell>
          <cell r="DW3" t="str">
            <v>M</v>
          </cell>
          <cell r="DX3" t="str">
            <v>M</v>
          </cell>
          <cell r="DY3" t="str">
            <v>AM</v>
          </cell>
          <cell r="DZ3" t="str">
            <v>AM</v>
          </cell>
          <cell r="EA3" t="str">
            <v>N</v>
          </cell>
          <cell r="EB3" t="str">
            <v>N</v>
          </cell>
          <cell r="EC3" t="str">
            <v>R</v>
          </cell>
          <cell r="ED3" t="str">
            <v>AS</v>
          </cell>
          <cell r="EE3" t="str">
            <v>AS</v>
          </cell>
          <cell r="EF3" t="str">
            <v>R</v>
          </cell>
          <cell r="EG3" t="str">
            <v>M</v>
          </cell>
          <cell r="EH3" t="str">
            <v>CP</v>
          </cell>
          <cell r="EI3" t="str">
            <v>AM</v>
          </cell>
          <cell r="EJ3" t="str">
            <v>AM</v>
          </cell>
          <cell r="EK3" t="str">
            <v>N</v>
          </cell>
          <cell r="EL3" t="str">
            <v>N</v>
          </cell>
          <cell r="EM3" t="str">
            <v>R</v>
          </cell>
          <cell r="EN3" t="str">
            <v>AS</v>
          </cell>
          <cell r="EO3" t="str">
            <v>AS</v>
          </cell>
          <cell r="EP3" t="str">
            <v>R</v>
          </cell>
          <cell r="EQ3" t="str">
            <v>M</v>
          </cell>
          <cell r="ER3" t="str">
            <v>M</v>
          </cell>
          <cell r="ES3" t="str">
            <v>AM</v>
          </cell>
          <cell r="ET3" t="str">
            <v>AM</v>
          </cell>
          <cell r="EU3" t="str">
            <v>N</v>
          </cell>
          <cell r="EV3" t="str">
            <v>N</v>
          </cell>
          <cell r="EW3" t="str">
            <v>R</v>
          </cell>
          <cell r="EX3" t="str">
            <v>AS</v>
          </cell>
          <cell r="EY3" t="str">
            <v>AS</v>
          </cell>
          <cell r="EZ3" t="str">
            <v>R</v>
          </cell>
          <cell r="FA3" t="str">
            <v>M</v>
          </cell>
          <cell r="FB3" t="str">
            <v>M</v>
          </cell>
          <cell r="FC3" t="str">
            <v>AM</v>
          </cell>
          <cell r="FD3" t="str">
            <v>AM</v>
          </cell>
          <cell r="FE3" t="str">
            <v>N</v>
          </cell>
          <cell r="FF3" t="str">
            <v>N</v>
          </cell>
          <cell r="FG3" t="str">
            <v>R</v>
          </cell>
          <cell r="FH3" t="str">
            <v>AS</v>
          </cell>
          <cell r="FI3" t="str">
            <v>AS</v>
          </cell>
          <cell r="FJ3" t="str">
            <v>R</v>
          </cell>
          <cell r="FK3" t="str">
            <v>M</v>
          </cell>
          <cell r="FL3" t="str">
            <v>M</v>
          </cell>
          <cell r="FM3" t="str">
            <v>AM</v>
          </cell>
          <cell r="FN3" t="str">
            <v>AM</v>
          </cell>
          <cell r="FO3" t="str">
            <v>N</v>
          </cell>
          <cell r="FP3" t="str">
            <v>N</v>
          </cell>
          <cell r="FQ3" t="str">
            <v>R</v>
          </cell>
          <cell r="FR3" t="str">
            <v>AS</v>
          </cell>
          <cell r="FS3" t="str">
            <v>AS</v>
          </cell>
          <cell r="FT3" t="str">
            <v>R</v>
          </cell>
          <cell r="FU3" t="str">
            <v>M</v>
          </cell>
          <cell r="FV3" t="str">
            <v>M</v>
          </cell>
          <cell r="FW3" t="str">
            <v>AM</v>
          </cell>
          <cell r="FX3" t="str">
            <v>AM</v>
          </cell>
          <cell r="FY3" t="str">
            <v>N</v>
          </cell>
          <cell r="FZ3" t="str">
            <v>N</v>
          </cell>
          <cell r="GA3" t="str">
            <v>R</v>
          </cell>
          <cell r="GB3" t="str">
            <v>AS</v>
          </cell>
          <cell r="GC3" t="str">
            <v>AS</v>
          </cell>
          <cell r="GD3" t="str">
            <v>R</v>
          </cell>
          <cell r="GE3" t="str">
            <v>M</v>
          </cell>
          <cell r="GF3" t="str">
            <v>M</v>
          </cell>
          <cell r="GG3" t="str">
            <v>AM</v>
          </cell>
          <cell r="GH3" t="str">
            <v>AM</v>
          </cell>
          <cell r="GI3" t="str">
            <v>N</v>
          </cell>
          <cell r="GJ3" t="str">
            <v>N</v>
          </cell>
          <cell r="GK3" t="str">
            <v>R</v>
          </cell>
          <cell r="GL3" t="str">
            <v>AS</v>
          </cell>
          <cell r="GM3" t="str">
            <v>AS</v>
          </cell>
          <cell r="GN3" t="str">
            <v>R</v>
          </cell>
          <cell r="GO3" t="str">
            <v>M</v>
          </cell>
          <cell r="GP3" t="str">
            <v>M</v>
          </cell>
          <cell r="GQ3" t="str">
            <v>AM</v>
          </cell>
          <cell r="GR3" t="str">
            <v>AM</v>
          </cell>
          <cell r="GS3" t="str">
            <v>N</v>
          </cell>
          <cell r="GT3" t="str">
            <v>N</v>
          </cell>
          <cell r="GU3" t="str">
            <v>R</v>
          </cell>
          <cell r="GV3" t="str">
            <v>AS</v>
          </cell>
          <cell r="GW3" t="str">
            <v>AS</v>
          </cell>
          <cell r="GX3" t="str">
            <v>R</v>
          </cell>
          <cell r="GY3" t="str">
            <v>M</v>
          </cell>
          <cell r="GZ3" t="str">
            <v>M</v>
          </cell>
          <cell r="HA3" t="str">
            <v>AM</v>
          </cell>
          <cell r="HB3" t="str">
            <v>AM</v>
          </cell>
          <cell r="HC3" t="str">
            <v>N</v>
          </cell>
          <cell r="HD3" t="str">
            <v>N</v>
          </cell>
          <cell r="HE3" t="str">
            <v>R</v>
          </cell>
          <cell r="HF3" t="str">
            <v>AS</v>
          </cell>
          <cell r="HG3" t="str">
            <v>AS</v>
          </cell>
          <cell r="HH3" t="str">
            <v>R</v>
          </cell>
          <cell r="HI3" t="str">
            <v>CP</v>
          </cell>
          <cell r="HJ3" t="str">
            <v>CP</v>
          </cell>
          <cell r="HK3" t="str">
            <v>CP</v>
          </cell>
          <cell r="HL3" t="str">
            <v>CP</v>
          </cell>
          <cell r="HM3" t="str">
            <v>CP</v>
          </cell>
          <cell r="HN3" t="str">
            <v>CP</v>
          </cell>
          <cell r="HO3" t="str">
            <v>R</v>
          </cell>
          <cell r="HP3" t="str">
            <v>R</v>
          </cell>
          <cell r="HQ3" t="str">
            <v>R</v>
          </cell>
          <cell r="HR3" t="str">
            <v>R</v>
          </cell>
          <cell r="HS3" t="str">
            <v>CP</v>
          </cell>
          <cell r="HT3" t="str">
            <v>M</v>
          </cell>
          <cell r="HU3" t="str">
            <v>AM</v>
          </cell>
          <cell r="HV3" t="str">
            <v>AM</v>
          </cell>
          <cell r="HW3" t="str">
            <v>N</v>
          </cell>
          <cell r="HX3" t="str">
            <v>N</v>
          </cell>
          <cell r="HY3" t="str">
            <v>R</v>
          </cell>
          <cell r="HZ3" t="str">
            <v>AS</v>
          </cell>
          <cell r="IA3" t="str">
            <v>AS</v>
          </cell>
          <cell r="IB3" t="str">
            <v>R</v>
          </cell>
          <cell r="IC3" t="str">
            <v>M</v>
          </cell>
          <cell r="ID3" t="str">
            <v>M</v>
          </cell>
          <cell r="IE3" t="str">
            <v>AM</v>
          </cell>
          <cell r="IF3" t="str">
            <v>AM</v>
          </cell>
          <cell r="IG3" t="str">
            <v>N</v>
          </cell>
          <cell r="IH3" t="str">
            <v>N</v>
          </cell>
          <cell r="II3" t="str">
            <v>R</v>
          </cell>
          <cell r="IJ3" t="str">
            <v>AS</v>
          </cell>
          <cell r="IK3" t="str">
            <v>AS</v>
          </cell>
          <cell r="IL3" t="str">
            <v>R</v>
          </cell>
          <cell r="IM3" t="str">
            <v>M</v>
          </cell>
          <cell r="IN3" t="str">
            <v>M</v>
          </cell>
          <cell r="IO3" t="str">
            <v>AM</v>
          </cell>
          <cell r="IP3" t="str">
            <v>AM</v>
          </cell>
          <cell r="IQ3" t="str">
            <v>N</v>
          </cell>
          <cell r="IR3" t="str">
            <v>N</v>
          </cell>
          <cell r="IS3" t="str">
            <v>R</v>
          </cell>
          <cell r="IT3" t="str">
            <v>AS</v>
          </cell>
          <cell r="IU3" t="str">
            <v>AS</v>
          </cell>
          <cell r="IV3" t="str">
            <v>R</v>
          </cell>
          <cell r="IW3" t="str">
            <v>M</v>
          </cell>
          <cell r="IX3" t="str">
            <v>M</v>
          </cell>
          <cell r="IY3" t="str">
            <v>AM</v>
          </cell>
          <cell r="IZ3" t="str">
            <v>AM</v>
          </cell>
          <cell r="JA3" t="str">
            <v>N</v>
          </cell>
          <cell r="JB3" t="str">
            <v>N</v>
          </cell>
          <cell r="JC3" t="str">
            <v>R</v>
          </cell>
          <cell r="JD3" t="str">
            <v>AS</v>
          </cell>
          <cell r="JE3" t="str">
            <v>AS</v>
          </cell>
          <cell r="JF3" t="str">
            <v>R</v>
          </cell>
          <cell r="JG3" t="str">
            <v>M</v>
          </cell>
          <cell r="JH3" t="str">
            <v>M</v>
          </cell>
          <cell r="JI3" t="str">
            <v>AM</v>
          </cell>
          <cell r="JJ3" t="str">
            <v>AM</v>
          </cell>
          <cell r="JK3" t="str">
            <v>N</v>
          </cell>
          <cell r="JL3" t="str">
            <v>N</v>
          </cell>
          <cell r="JM3" t="str">
            <v>R</v>
          </cell>
          <cell r="JN3" t="str">
            <v>AS</v>
          </cell>
          <cell r="JO3" t="str">
            <v>AS</v>
          </cell>
          <cell r="JP3" t="str">
            <v>R</v>
          </cell>
          <cell r="JQ3" t="str">
            <v>M</v>
          </cell>
          <cell r="JR3" t="str">
            <v>M</v>
          </cell>
          <cell r="JS3" t="str">
            <v>AM</v>
          </cell>
          <cell r="JT3" t="str">
            <v>AM</v>
          </cell>
          <cell r="JU3" t="str">
            <v>N</v>
          </cell>
          <cell r="JV3" t="str">
            <v>N</v>
          </cell>
          <cell r="JW3" t="str">
            <v>R</v>
          </cell>
          <cell r="JX3" t="str">
            <v>AS</v>
          </cell>
          <cell r="JY3" t="str">
            <v>AS</v>
          </cell>
          <cell r="JZ3" t="str">
            <v>R</v>
          </cell>
          <cell r="KA3" t="str">
            <v>M</v>
          </cell>
          <cell r="KB3" t="str">
            <v>M</v>
          </cell>
          <cell r="KC3" t="str">
            <v>AM</v>
          </cell>
          <cell r="KD3" t="str">
            <v>AM</v>
          </cell>
          <cell r="KE3" t="str">
            <v>N</v>
          </cell>
          <cell r="KF3" t="str">
            <v>N</v>
          </cell>
          <cell r="KG3" t="str">
            <v>R</v>
          </cell>
          <cell r="KH3" t="str">
            <v>AS</v>
          </cell>
          <cell r="KI3" t="str">
            <v>AS</v>
          </cell>
          <cell r="KJ3" t="str">
            <v>R</v>
          </cell>
          <cell r="KK3" t="str">
            <v>M</v>
          </cell>
          <cell r="KL3" t="str">
            <v>M</v>
          </cell>
          <cell r="KM3" t="str">
            <v>AM</v>
          </cell>
          <cell r="KN3" t="str">
            <v>AM</v>
          </cell>
          <cell r="KO3" t="str">
            <v>N</v>
          </cell>
          <cell r="KP3" t="str">
            <v>N</v>
          </cell>
          <cell r="KQ3" t="str">
            <v>R</v>
          </cell>
          <cell r="KR3" t="str">
            <v>AS</v>
          </cell>
          <cell r="KS3" t="str">
            <v>AS</v>
          </cell>
          <cell r="KT3" t="str">
            <v>R</v>
          </cell>
          <cell r="KU3" t="str">
            <v>M</v>
          </cell>
          <cell r="KV3" t="str">
            <v>M</v>
          </cell>
          <cell r="KW3" t="str">
            <v>AM</v>
          </cell>
          <cell r="KX3" t="str">
            <v>AM</v>
          </cell>
          <cell r="KY3" t="str">
            <v>N</v>
          </cell>
          <cell r="KZ3" t="str">
            <v>N</v>
          </cell>
          <cell r="LA3" t="str">
            <v>R</v>
          </cell>
          <cell r="LB3" t="str">
            <v>AS</v>
          </cell>
          <cell r="LC3" t="str">
            <v>AS</v>
          </cell>
          <cell r="LD3" t="str">
            <v>R</v>
          </cell>
          <cell r="LE3" t="str">
            <v>M</v>
          </cell>
          <cell r="LF3" t="str">
            <v>M</v>
          </cell>
          <cell r="LG3" t="str">
            <v>AM</v>
          </cell>
          <cell r="LH3" t="str">
            <v>AM</v>
          </cell>
          <cell r="LI3" t="str">
            <v>N</v>
          </cell>
          <cell r="LJ3" t="str">
            <v>N</v>
          </cell>
          <cell r="LK3" t="str">
            <v>R</v>
          </cell>
          <cell r="LL3" t="str">
            <v>AS</v>
          </cell>
          <cell r="LM3" t="str">
            <v>AS</v>
          </cell>
          <cell r="LN3" t="str">
            <v>R</v>
          </cell>
          <cell r="LO3" t="str">
            <v>M</v>
          </cell>
          <cell r="LP3" t="str">
            <v>M</v>
          </cell>
          <cell r="LQ3" t="str">
            <v>AM</v>
          </cell>
          <cell r="LR3" t="str">
            <v>AM</v>
          </cell>
          <cell r="LS3" t="str">
            <v>N</v>
          </cell>
          <cell r="LT3" t="str">
            <v>N</v>
          </cell>
          <cell r="LU3" t="str">
            <v>R</v>
          </cell>
          <cell r="LV3" t="str">
            <v>AS</v>
          </cell>
          <cell r="LW3" t="str">
            <v>AS</v>
          </cell>
          <cell r="LX3" t="str">
            <v>R</v>
          </cell>
          <cell r="LY3" t="str">
            <v>M</v>
          </cell>
          <cell r="LZ3" t="str">
            <v>M</v>
          </cell>
          <cell r="MA3" t="str">
            <v>AM</v>
          </cell>
          <cell r="MB3" t="str">
            <v>AM</v>
          </cell>
          <cell r="MC3" t="str">
            <v>N</v>
          </cell>
          <cell r="MD3" t="str">
            <v>N</v>
          </cell>
          <cell r="ME3" t="str">
            <v>R</v>
          </cell>
          <cell r="MF3" t="str">
            <v>AS</v>
          </cell>
          <cell r="MG3" t="str">
            <v>AS</v>
          </cell>
          <cell r="MH3" t="str">
            <v>R</v>
          </cell>
          <cell r="MI3" t="str">
            <v>M</v>
          </cell>
          <cell r="MJ3" t="str">
            <v>M</v>
          </cell>
          <cell r="MK3" t="str">
            <v>AM</v>
          </cell>
          <cell r="ML3" t="str">
            <v>AM</v>
          </cell>
          <cell r="MM3" t="str">
            <v>N</v>
          </cell>
          <cell r="MN3" t="str">
            <v>N</v>
          </cell>
          <cell r="MO3" t="str">
            <v>R</v>
          </cell>
          <cell r="MP3" t="str">
            <v>AS</v>
          </cell>
          <cell r="MQ3" t="str">
            <v>AS</v>
          </cell>
          <cell r="MR3" t="str">
            <v>R</v>
          </cell>
          <cell r="MS3" t="str">
            <v>M</v>
          </cell>
          <cell r="MT3" t="str">
            <v>M</v>
          </cell>
          <cell r="MU3" t="str">
            <v>AM</v>
          </cell>
          <cell r="MV3" t="str">
            <v>AM</v>
          </cell>
          <cell r="MW3" t="str">
            <v>N</v>
          </cell>
          <cell r="MX3" t="str">
            <v>N</v>
          </cell>
          <cell r="MY3" t="str">
            <v>R</v>
          </cell>
          <cell r="MZ3" t="str">
            <v>AS</v>
          </cell>
          <cell r="NA3" t="str">
            <v>AS</v>
          </cell>
          <cell r="NB3" t="str">
            <v>R</v>
          </cell>
          <cell r="NC3" t="str">
            <v>M</v>
          </cell>
          <cell r="ND3" t="str">
            <v>M</v>
          </cell>
          <cell r="NE3" t="str">
            <v>AM</v>
          </cell>
        </row>
        <row r="4">
          <cell r="D4" t="str">
            <v>Jamel Helis</v>
          </cell>
          <cell r="E4" t="str">
            <v>AS</v>
          </cell>
          <cell r="F4" t="str">
            <v>R</v>
          </cell>
          <cell r="G4" t="str">
            <v>M</v>
          </cell>
          <cell r="H4" t="str">
            <v>M</v>
          </cell>
          <cell r="I4" t="str">
            <v>AM</v>
          </cell>
          <cell r="J4" t="str">
            <v>AM</v>
          </cell>
          <cell r="K4" t="str">
            <v>AM</v>
          </cell>
          <cell r="L4" t="str">
            <v>AM</v>
          </cell>
          <cell r="M4" t="str">
            <v>R</v>
          </cell>
          <cell r="N4" t="str">
            <v>AS</v>
          </cell>
          <cell r="O4" t="str">
            <v>AS</v>
          </cell>
          <cell r="P4" t="str">
            <v>R</v>
          </cell>
          <cell r="Q4" t="str">
            <v>M</v>
          </cell>
          <cell r="R4" t="str">
            <v>M</v>
          </cell>
          <cell r="S4" t="str">
            <v>AM</v>
          </cell>
          <cell r="T4" t="str">
            <v>AM</v>
          </cell>
          <cell r="U4" t="str">
            <v>AM</v>
          </cell>
          <cell r="V4" t="str">
            <v>AM</v>
          </cell>
          <cell r="W4" t="str">
            <v>R</v>
          </cell>
          <cell r="X4" t="str">
            <v>ASM</v>
          </cell>
          <cell r="Y4" t="str">
            <v>R</v>
          </cell>
          <cell r="Z4" t="str">
            <v>F</v>
          </cell>
          <cell r="AA4" t="str">
            <v>M</v>
          </cell>
          <cell r="AB4" t="str">
            <v>M</v>
          </cell>
          <cell r="AC4" t="str">
            <v>R</v>
          </cell>
          <cell r="AD4" t="str">
            <v>CP</v>
          </cell>
          <cell r="AE4" t="str">
            <v>CP</v>
          </cell>
          <cell r="AF4" t="str">
            <v>CP</v>
          </cell>
          <cell r="AG4" t="str">
            <v>R</v>
          </cell>
          <cell r="AH4" t="str">
            <v>AS</v>
          </cell>
          <cell r="AI4" t="str">
            <v>AS</v>
          </cell>
          <cell r="AJ4" t="str">
            <v>R</v>
          </cell>
          <cell r="AK4" t="str">
            <v>M</v>
          </cell>
          <cell r="AL4" t="str">
            <v>M</v>
          </cell>
          <cell r="AM4" t="str">
            <v>AM</v>
          </cell>
          <cell r="AN4" t="str">
            <v>AM</v>
          </cell>
          <cell r="AO4" t="str">
            <v>N</v>
          </cell>
          <cell r="AP4" t="str">
            <v>N</v>
          </cell>
          <cell r="AQ4" t="str">
            <v>R</v>
          </cell>
          <cell r="AR4" t="str">
            <v>AS</v>
          </cell>
          <cell r="AS4" t="str">
            <v>AS</v>
          </cell>
          <cell r="AT4" t="str">
            <v>R</v>
          </cell>
          <cell r="AU4" t="str">
            <v>M</v>
          </cell>
          <cell r="AV4" t="str">
            <v>M</v>
          </cell>
          <cell r="AW4" t="str">
            <v>AM</v>
          </cell>
          <cell r="AX4" t="str">
            <v>AM</v>
          </cell>
          <cell r="AY4" t="str">
            <v>N</v>
          </cell>
          <cell r="AZ4" t="str">
            <v>N</v>
          </cell>
          <cell r="BA4" t="str">
            <v>R</v>
          </cell>
          <cell r="BB4" t="str">
            <v>AS</v>
          </cell>
          <cell r="BC4" t="str">
            <v>AS</v>
          </cell>
          <cell r="BD4" t="str">
            <v>R</v>
          </cell>
          <cell r="BE4" t="str">
            <v>M</v>
          </cell>
          <cell r="BF4" t="str">
            <v>M</v>
          </cell>
          <cell r="BG4" t="str">
            <v>AM</v>
          </cell>
          <cell r="BH4" t="str">
            <v>AM</v>
          </cell>
          <cell r="BI4" t="str">
            <v>N</v>
          </cell>
          <cell r="BJ4" t="str">
            <v>N</v>
          </cell>
          <cell r="BK4" t="str">
            <v>R</v>
          </cell>
          <cell r="BL4" t="str">
            <v>AS</v>
          </cell>
          <cell r="BM4" t="str">
            <v>AS</v>
          </cell>
          <cell r="BN4" t="str">
            <v>R</v>
          </cell>
          <cell r="BO4" t="str">
            <v>M</v>
          </cell>
          <cell r="BP4" t="str">
            <v>M</v>
          </cell>
          <cell r="BQ4" t="str">
            <v>AM</v>
          </cell>
          <cell r="BR4" t="str">
            <v>AM</v>
          </cell>
          <cell r="BS4" t="str">
            <v>AM</v>
          </cell>
          <cell r="BT4" t="str">
            <v>AM</v>
          </cell>
          <cell r="BU4" t="str">
            <v>R</v>
          </cell>
          <cell r="BV4" t="str">
            <v>AS</v>
          </cell>
          <cell r="BW4" t="str">
            <v>AS</v>
          </cell>
          <cell r="BX4" t="str">
            <v>R</v>
          </cell>
          <cell r="BY4" t="str">
            <v>M</v>
          </cell>
          <cell r="BZ4" t="str">
            <v>M</v>
          </cell>
          <cell r="CA4" t="str">
            <v>AM</v>
          </cell>
          <cell r="CB4" t="str">
            <v>AM</v>
          </cell>
          <cell r="CC4" t="str">
            <v>AM</v>
          </cell>
          <cell r="CD4" t="str">
            <v>AM</v>
          </cell>
          <cell r="CE4" t="str">
            <v>R</v>
          </cell>
          <cell r="CF4" t="str">
            <v>AS</v>
          </cell>
          <cell r="CG4" t="str">
            <v>AS</v>
          </cell>
          <cell r="CH4" t="str">
            <v>R</v>
          </cell>
          <cell r="CI4" t="str">
            <v>M</v>
          </cell>
          <cell r="CJ4" t="str">
            <v>M</v>
          </cell>
          <cell r="CK4" t="str">
            <v>AM</v>
          </cell>
          <cell r="CL4" t="str">
            <v>AM</v>
          </cell>
          <cell r="CM4" t="str">
            <v>N</v>
          </cell>
          <cell r="CN4" t="str">
            <v>N</v>
          </cell>
          <cell r="CO4" t="str">
            <v>R</v>
          </cell>
          <cell r="CP4" t="str">
            <v>AS</v>
          </cell>
          <cell r="CQ4" t="str">
            <v>AS</v>
          </cell>
          <cell r="CR4" t="str">
            <v>R</v>
          </cell>
          <cell r="CS4" t="str">
            <v>M</v>
          </cell>
          <cell r="CT4" t="str">
            <v>M</v>
          </cell>
          <cell r="CU4" t="str">
            <v>AM</v>
          </cell>
          <cell r="CV4" t="str">
            <v>AM</v>
          </cell>
          <cell r="CW4" t="str">
            <v>N</v>
          </cell>
          <cell r="CX4" t="str">
            <v>N</v>
          </cell>
          <cell r="CY4" t="str">
            <v>R</v>
          </cell>
          <cell r="CZ4" t="str">
            <v>ASAM</v>
          </cell>
          <cell r="DA4" t="str">
            <v>AS</v>
          </cell>
          <cell r="DB4" t="str">
            <v>R</v>
          </cell>
          <cell r="DC4" t="str">
            <v>M</v>
          </cell>
          <cell r="DD4" t="str">
            <v>M</v>
          </cell>
          <cell r="DE4" t="str">
            <v>AM</v>
          </cell>
          <cell r="DF4" t="str">
            <v>AM</v>
          </cell>
          <cell r="DG4" t="str">
            <v>CP</v>
          </cell>
          <cell r="DH4" t="str">
            <v>CP</v>
          </cell>
          <cell r="DI4" t="str">
            <v>R</v>
          </cell>
          <cell r="DJ4" t="str">
            <v>AS</v>
          </cell>
          <cell r="DK4" t="str">
            <v>AS</v>
          </cell>
          <cell r="DL4" t="str">
            <v>R</v>
          </cell>
          <cell r="DM4" t="str">
            <v>M</v>
          </cell>
          <cell r="DN4" t="str">
            <v>M</v>
          </cell>
          <cell r="DO4" t="str">
            <v>CP</v>
          </cell>
          <cell r="DP4" t="str">
            <v>AM</v>
          </cell>
          <cell r="DQ4" t="str">
            <v>N</v>
          </cell>
          <cell r="DR4" t="str">
            <v>N</v>
          </cell>
          <cell r="DS4" t="str">
            <v>R</v>
          </cell>
          <cell r="DT4" t="str">
            <v>ASN</v>
          </cell>
          <cell r="DU4" t="str">
            <v>AS</v>
          </cell>
          <cell r="DV4" t="str">
            <v>R</v>
          </cell>
          <cell r="DW4" t="str">
            <v>M</v>
          </cell>
          <cell r="DX4" t="str">
            <v>M</v>
          </cell>
          <cell r="DY4" t="str">
            <v>AM</v>
          </cell>
          <cell r="DZ4" t="str">
            <v>AM</v>
          </cell>
          <cell r="EA4" t="str">
            <v>N</v>
          </cell>
          <cell r="EB4" t="str">
            <v>N</v>
          </cell>
          <cell r="EC4" t="str">
            <v>R</v>
          </cell>
          <cell r="ED4" t="str">
            <v>AS</v>
          </cell>
          <cell r="EE4" t="str">
            <v>AS</v>
          </cell>
          <cell r="EF4" t="str">
            <v>R</v>
          </cell>
          <cell r="EG4" t="str">
            <v>M</v>
          </cell>
          <cell r="EH4" t="str">
            <v>M</v>
          </cell>
          <cell r="EI4" t="str">
            <v>AM</v>
          </cell>
          <cell r="EJ4" t="str">
            <v>AM</v>
          </cell>
          <cell r="EK4" t="str">
            <v>N</v>
          </cell>
          <cell r="EL4" t="str">
            <v>N</v>
          </cell>
          <cell r="EM4" t="str">
            <v>R</v>
          </cell>
          <cell r="EN4" t="str">
            <v>AS</v>
          </cell>
          <cell r="EO4" t="str">
            <v>AS</v>
          </cell>
          <cell r="EP4" t="str">
            <v>R</v>
          </cell>
          <cell r="EQ4" t="str">
            <v>M</v>
          </cell>
          <cell r="ER4" t="str">
            <v>M</v>
          </cell>
          <cell r="ES4" t="str">
            <v>AM</v>
          </cell>
          <cell r="ET4" t="str">
            <v>AM</v>
          </cell>
          <cell r="EU4" t="str">
            <v>N</v>
          </cell>
          <cell r="EV4" t="str">
            <v>N</v>
          </cell>
          <cell r="EW4" t="str">
            <v>R</v>
          </cell>
          <cell r="EX4" t="str">
            <v>AS</v>
          </cell>
          <cell r="EY4" t="str">
            <v>AS</v>
          </cell>
          <cell r="EZ4" t="str">
            <v>R</v>
          </cell>
          <cell r="FA4" t="str">
            <v>M</v>
          </cell>
          <cell r="FB4" t="str">
            <v>M</v>
          </cell>
          <cell r="FC4" t="str">
            <v>AM</v>
          </cell>
          <cell r="FD4" t="str">
            <v>AM</v>
          </cell>
          <cell r="FE4" t="str">
            <v>N</v>
          </cell>
          <cell r="FF4" t="str">
            <v>N</v>
          </cell>
          <cell r="FG4" t="str">
            <v>R</v>
          </cell>
          <cell r="FH4" t="str">
            <v>AS</v>
          </cell>
          <cell r="FI4" t="str">
            <v>AS</v>
          </cell>
          <cell r="FJ4" t="str">
            <v>R</v>
          </cell>
          <cell r="FK4" t="str">
            <v>M</v>
          </cell>
          <cell r="FL4" t="str">
            <v>M</v>
          </cell>
          <cell r="FM4" t="str">
            <v>AM</v>
          </cell>
          <cell r="FN4" t="str">
            <v>AM</v>
          </cell>
          <cell r="FO4" t="str">
            <v>N</v>
          </cell>
          <cell r="FP4" t="str">
            <v>N</v>
          </cell>
          <cell r="FQ4" t="str">
            <v>R</v>
          </cell>
          <cell r="FR4" t="str">
            <v>AS</v>
          </cell>
          <cell r="FS4" t="str">
            <v>AS</v>
          </cell>
          <cell r="FT4" t="str">
            <v>R</v>
          </cell>
          <cell r="FU4" t="str">
            <v>M</v>
          </cell>
          <cell r="FV4" t="str">
            <v>M</v>
          </cell>
          <cell r="FW4" t="str">
            <v>AM</v>
          </cell>
          <cell r="FX4" t="str">
            <v>AM</v>
          </cell>
          <cell r="FY4" t="str">
            <v>N</v>
          </cell>
          <cell r="FZ4" t="str">
            <v>N</v>
          </cell>
          <cell r="GA4" t="str">
            <v>R</v>
          </cell>
          <cell r="GB4" t="str">
            <v>AS</v>
          </cell>
          <cell r="GC4" t="str">
            <v>AS</v>
          </cell>
          <cell r="GD4" t="str">
            <v>R</v>
          </cell>
          <cell r="GE4" t="str">
            <v>M</v>
          </cell>
          <cell r="GF4" t="str">
            <v>M</v>
          </cell>
          <cell r="GG4" t="str">
            <v>AM</v>
          </cell>
          <cell r="GH4" t="str">
            <v>AM</v>
          </cell>
          <cell r="GI4" t="str">
            <v>N</v>
          </cell>
          <cell r="GJ4" t="str">
            <v>N</v>
          </cell>
          <cell r="GK4" t="str">
            <v>R</v>
          </cell>
          <cell r="GL4" t="str">
            <v>AS</v>
          </cell>
          <cell r="GM4" t="str">
            <v>AS</v>
          </cell>
          <cell r="GN4" t="str">
            <v>R</v>
          </cell>
          <cell r="GO4" t="str">
            <v>M</v>
          </cell>
          <cell r="GP4" t="str">
            <v>M</v>
          </cell>
          <cell r="GQ4" t="str">
            <v>AM</v>
          </cell>
          <cell r="GR4" t="str">
            <v>AM</v>
          </cell>
          <cell r="GS4" t="str">
            <v>N</v>
          </cell>
          <cell r="GT4" t="str">
            <v>N</v>
          </cell>
          <cell r="GU4" t="str">
            <v>R</v>
          </cell>
          <cell r="GV4" t="str">
            <v>AS</v>
          </cell>
          <cell r="GW4" t="str">
            <v>AS</v>
          </cell>
          <cell r="GX4" t="str">
            <v>R</v>
          </cell>
          <cell r="GY4" t="str">
            <v>M</v>
          </cell>
          <cell r="GZ4" t="str">
            <v>M</v>
          </cell>
          <cell r="HA4" t="str">
            <v>AM</v>
          </cell>
          <cell r="HB4" t="str">
            <v>AM</v>
          </cell>
          <cell r="HC4" t="str">
            <v>N</v>
          </cell>
          <cell r="HD4" t="str">
            <v>N</v>
          </cell>
          <cell r="HE4" t="str">
            <v>R</v>
          </cell>
          <cell r="HF4" t="str">
            <v>AS</v>
          </cell>
          <cell r="HG4" t="str">
            <v>AS</v>
          </cell>
          <cell r="HH4" t="str">
            <v>R</v>
          </cell>
          <cell r="HI4" t="str">
            <v>M</v>
          </cell>
          <cell r="HJ4" t="str">
            <v>M</v>
          </cell>
          <cell r="HK4" t="str">
            <v>AM</v>
          </cell>
          <cell r="HL4" t="str">
            <v>AM</v>
          </cell>
          <cell r="HM4" t="str">
            <v>N</v>
          </cell>
          <cell r="HN4" t="str">
            <v>N</v>
          </cell>
          <cell r="HO4" t="str">
            <v>R</v>
          </cell>
          <cell r="HP4" t="str">
            <v>AS</v>
          </cell>
          <cell r="HQ4" t="str">
            <v>AS</v>
          </cell>
          <cell r="HR4" t="str">
            <v>R</v>
          </cell>
          <cell r="HS4" t="str">
            <v>M</v>
          </cell>
          <cell r="HT4" t="str">
            <v>M</v>
          </cell>
          <cell r="HU4" t="str">
            <v>AM</v>
          </cell>
          <cell r="HV4" t="str">
            <v>AM</v>
          </cell>
          <cell r="HW4" t="str">
            <v>N</v>
          </cell>
          <cell r="HX4" t="str">
            <v>N</v>
          </cell>
          <cell r="HY4" t="str">
            <v>R</v>
          </cell>
          <cell r="HZ4" t="str">
            <v>AS</v>
          </cell>
          <cell r="IA4" t="str">
            <v>AS</v>
          </cell>
          <cell r="IB4" t="str">
            <v>R</v>
          </cell>
          <cell r="IC4" t="str">
            <v>M</v>
          </cell>
          <cell r="ID4" t="str">
            <v>M</v>
          </cell>
          <cell r="IE4" t="str">
            <v>AM</v>
          </cell>
          <cell r="IF4" t="str">
            <v>AM</v>
          </cell>
          <cell r="IG4" t="str">
            <v>N</v>
          </cell>
          <cell r="IH4" t="str">
            <v>N</v>
          </cell>
          <cell r="II4" t="str">
            <v>R</v>
          </cell>
          <cell r="IJ4" t="str">
            <v>AS</v>
          </cell>
          <cell r="IK4" t="str">
            <v>AS</v>
          </cell>
          <cell r="IL4" t="str">
            <v>R</v>
          </cell>
          <cell r="IM4" t="str">
            <v>M</v>
          </cell>
          <cell r="IN4" t="str">
            <v>M</v>
          </cell>
          <cell r="IO4" t="str">
            <v>AM</v>
          </cell>
          <cell r="IP4" t="str">
            <v>AM</v>
          </cell>
          <cell r="IQ4" t="str">
            <v>N</v>
          </cell>
          <cell r="IR4" t="str">
            <v>N</v>
          </cell>
          <cell r="IS4" t="str">
            <v>R</v>
          </cell>
          <cell r="IT4" t="str">
            <v>AS</v>
          </cell>
          <cell r="IU4" t="str">
            <v>AS</v>
          </cell>
          <cell r="IV4" t="str">
            <v>R</v>
          </cell>
          <cell r="IW4" t="str">
            <v>M</v>
          </cell>
          <cell r="IX4" t="str">
            <v>M</v>
          </cell>
          <cell r="IY4" t="str">
            <v>AM</v>
          </cell>
          <cell r="IZ4" t="str">
            <v>AM</v>
          </cell>
          <cell r="JA4" t="str">
            <v>N</v>
          </cell>
          <cell r="JB4" t="str">
            <v>N</v>
          </cell>
          <cell r="JC4" t="str">
            <v>R</v>
          </cell>
          <cell r="JD4" t="str">
            <v>AS</v>
          </cell>
          <cell r="JE4" t="str">
            <v>AS</v>
          </cell>
          <cell r="JF4" t="str">
            <v>R</v>
          </cell>
          <cell r="JG4" t="str">
            <v>M</v>
          </cell>
          <cell r="JH4" t="str">
            <v>M</v>
          </cell>
          <cell r="JI4" t="str">
            <v>AM</v>
          </cell>
          <cell r="JJ4" t="str">
            <v>AM</v>
          </cell>
          <cell r="JK4" t="str">
            <v>N</v>
          </cell>
          <cell r="JL4" t="str">
            <v>N</v>
          </cell>
          <cell r="JM4" t="str">
            <v>R</v>
          </cell>
          <cell r="JN4" t="str">
            <v>AS</v>
          </cell>
          <cell r="JO4" t="str">
            <v>AS</v>
          </cell>
          <cell r="JP4" t="str">
            <v>R</v>
          </cell>
          <cell r="JQ4" t="str">
            <v>M</v>
          </cell>
          <cell r="JR4" t="str">
            <v>M</v>
          </cell>
          <cell r="JS4" t="str">
            <v>AM</v>
          </cell>
          <cell r="JT4" t="str">
            <v>AM</v>
          </cell>
          <cell r="JU4" t="str">
            <v>N</v>
          </cell>
          <cell r="JV4" t="str">
            <v>N</v>
          </cell>
          <cell r="JW4" t="str">
            <v>R</v>
          </cell>
          <cell r="JX4" t="str">
            <v>AS</v>
          </cell>
          <cell r="JY4" t="str">
            <v>AS</v>
          </cell>
          <cell r="JZ4" t="str">
            <v>R</v>
          </cell>
          <cell r="KA4" t="str">
            <v>M</v>
          </cell>
          <cell r="KB4" t="str">
            <v>M</v>
          </cell>
          <cell r="KC4" t="str">
            <v>AM</v>
          </cell>
          <cell r="KD4" t="str">
            <v>AM</v>
          </cell>
          <cell r="KE4" t="str">
            <v>N</v>
          </cell>
          <cell r="KF4" t="str">
            <v>N</v>
          </cell>
          <cell r="KG4" t="str">
            <v>R</v>
          </cell>
          <cell r="KH4" t="str">
            <v>AS</v>
          </cell>
          <cell r="KI4" t="str">
            <v>AS</v>
          </cell>
          <cell r="KJ4" t="str">
            <v>R</v>
          </cell>
          <cell r="KK4" t="str">
            <v>M</v>
          </cell>
          <cell r="KL4" t="str">
            <v>M</v>
          </cell>
          <cell r="KM4" t="str">
            <v>AM</v>
          </cell>
          <cell r="KN4" t="str">
            <v>AM</v>
          </cell>
          <cell r="KO4" t="str">
            <v>N</v>
          </cell>
          <cell r="KP4" t="str">
            <v>N</v>
          </cell>
          <cell r="KQ4" t="str">
            <v>R</v>
          </cell>
          <cell r="KR4" t="str">
            <v>AS</v>
          </cell>
          <cell r="KS4" t="str">
            <v>AS</v>
          </cell>
          <cell r="KT4" t="str">
            <v>R</v>
          </cell>
          <cell r="KU4" t="str">
            <v>M</v>
          </cell>
          <cell r="KV4" t="str">
            <v>M</v>
          </cell>
          <cell r="KW4" t="str">
            <v>AM</v>
          </cell>
          <cell r="KX4" t="str">
            <v>AM</v>
          </cell>
          <cell r="KY4" t="str">
            <v>N</v>
          </cell>
          <cell r="KZ4" t="str">
            <v>N</v>
          </cell>
          <cell r="LA4" t="str">
            <v>R</v>
          </cell>
          <cell r="LB4" t="str">
            <v>AS</v>
          </cell>
          <cell r="LC4" t="str">
            <v>AS</v>
          </cell>
          <cell r="LD4" t="str">
            <v>R</v>
          </cell>
          <cell r="LE4" t="str">
            <v>M</v>
          </cell>
          <cell r="LF4" t="str">
            <v>M</v>
          </cell>
          <cell r="LG4" t="str">
            <v>AM</v>
          </cell>
          <cell r="LH4" t="str">
            <v>AM</v>
          </cell>
          <cell r="LI4" t="str">
            <v>N</v>
          </cell>
          <cell r="LJ4" t="str">
            <v>N</v>
          </cell>
          <cell r="LK4" t="str">
            <v>R</v>
          </cell>
          <cell r="LL4" t="str">
            <v>AS</v>
          </cell>
          <cell r="LM4" t="str">
            <v>AS</v>
          </cell>
          <cell r="LN4" t="str">
            <v>R</v>
          </cell>
          <cell r="LO4" t="str">
            <v>M</v>
          </cell>
          <cell r="LP4" t="str">
            <v>M</v>
          </cell>
          <cell r="LQ4" t="str">
            <v>AM</v>
          </cell>
          <cell r="LR4" t="str">
            <v>AM</v>
          </cell>
          <cell r="LS4" t="str">
            <v>N</v>
          </cell>
          <cell r="LT4" t="str">
            <v>N</v>
          </cell>
          <cell r="LU4" t="str">
            <v>R</v>
          </cell>
          <cell r="LV4" t="str">
            <v>AS</v>
          </cell>
          <cell r="LW4" t="str">
            <v>AS</v>
          </cell>
          <cell r="LX4" t="str">
            <v>R</v>
          </cell>
          <cell r="LY4" t="str">
            <v>M</v>
          </cell>
          <cell r="LZ4" t="str">
            <v>M</v>
          </cell>
          <cell r="MA4" t="str">
            <v>AM</v>
          </cell>
          <cell r="MB4" t="str">
            <v>AM</v>
          </cell>
          <cell r="MC4" t="str">
            <v>N</v>
          </cell>
          <cell r="MD4" t="str">
            <v>N</v>
          </cell>
          <cell r="ME4" t="str">
            <v>R</v>
          </cell>
          <cell r="MF4" t="str">
            <v>AS</v>
          </cell>
          <cell r="MG4" t="str">
            <v>AS</v>
          </cell>
          <cell r="MH4" t="str">
            <v>R</v>
          </cell>
          <cell r="MI4" t="str">
            <v>M</v>
          </cell>
          <cell r="MJ4" t="str">
            <v>M</v>
          </cell>
          <cell r="MK4" t="str">
            <v>AM</v>
          </cell>
          <cell r="ML4" t="str">
            <v>AM</v>
          </cell>
          <cell r="MM4" t="str">
            <v>N</v>
          </cell>
          <cell r="MN4" t="str">
            <v>N</v>
          </cell>
          <cell r="MO4" t="str">
            <v>R</v>
          </cell>
          <cell r="MP4" t="str">
            <v>AS</v>
          </cell>
          <cell r="MQ4" t="str">
            <v>AS</v>
          </cell>
          <cell r="MR4" t="str">
            <v>R</v>
          </cell>
          <cell r="MS4" t="str">
            <v>M</v>
          </cell>
          <cell r="MT4" t="str">
            <v>M</v>
          </cell>
          <cell r="MU4" t="str">
            <v>AM</v>
          </cell>
          <cell r="MV4" t="str">
            <v>AM</v>
          </cell>
          <cell r="MW4" t="str">
            <v>N</v>
          </cell>
          <cell r="MX4" t="str">
            <v>N</v>
          </cell>
          <cell r="MY4" t="str">
            <v>R</v>
          </cell>
          <cell r="MZ4" t="str">
            <v>AS</v>
          </cell>
          <cell r="NA4" t="str">
            <v>AS</v>
          </cell>
          <cell r="NB4" t="str">
            <v>R</v>
          </cell>
          <cell r="NC4" t="str">
            <v>M</v>
          </cell>
          <cell r="ND4" t="str">
            <v>M</v>
          </cell>
          <cell r="NE4" t="str">
            <v>AM</v>
          </cell>
        </row>
        <row r="5">
          <cell r="D5" t="str">
            <v>Cedric cordelette</v>
          </cell>
          <cell r="E5" t="str">
            <v>M</v>
          </cell>
          <cell r="F5" t="str">
            <v>M</v>
          </cell>
          <cell r="G5" t="str">
            <v>AM</v>
          </cell>
          <cell r="H5" t="str">
            <v>AM</v>
          </cell>
          <cell r="I5" t="str">
            <v>N</v>
          </cell>
          <cell r="J5" t="str">
            <v>N</v>
          </cell>
          <cell r="K5" t="str">
            <v>R</v>
          </cell>
          <cell r="L5" t="str">
            <v>AS</v>
          </cell>
          <cell r="M5" t="str">
            <v>AS</v>
          </cell>
          <cell r="N5" t="str">
            <v>R</v>
          </cell>
          <cell r="O5" t="str">
            <v>M</v>
          </cell>
          <cell r="P5" t="str">
            <v>M</v>
          </cell>
          <cell r="Q5" t="str">
            <v>AM</v>
          </cell>
          <cell r="R5" t="str">
            <v>AM</v>
          </cell>
          <cell r="S5" t="str">
            <v>N</v>
          </cell>
          <cell r="T5" t="str">
            <v>N</v>
          </cell>
          <cell r="U5" t="str">
            <v>R</v>
          </cell>
          <cell r="V5" t="str">
            <v>AS</v>
          </cell>
          <cell r="W5" t="str">
            <v>AS</v>
          </cell>
          <cell r="X5" t="str">
            <v>R</v>
          </cell>
          <cell r="Y5" t="str">
            <v>M</v>
          </cell>
          <cell r="Z5" t="str">
            <v>F</v>
          </cell>
          <cell r="AA5" t="str">
            <v>AM</v>
          </cell>
          <cell r="AB5" t="str">
            <v>AM</v>
          </cell>
          <cell r="AC5" t="str">
            <v>N</v>
          </cell>
          <cell r="AD5" t="str">
            <v>N</v>
          </cell>
          <cell r="AE5" t="str">
            <v>R</v>
          </cell>
          <cell r="AF5" t="str">
            <v>AS</v>
          </cell>
          <cell r="AG5" t="str">
            <v>AS</v>
          </cell>
          <cell r="AH5" t="str">
            <v>R</v>
          </cell>
          <cell r="AI5" t="str">
            <v>M</v>
          </cell>
          <cell r="AJ5" t="str">
            <v>M</v>
          </cell>
          <cell r="AK5" t="str">
            <v>AM</v>
          </cell>
          <cell r="AL5" t="str">
            <v>AM</v>
          </cell>
          <cell r="AM5" t="str">
            <v>N</v>
          </cell>
          <cell r="AN5" t="str">
            <v>N</v>
          </cell>
          <cell r="AO5" t="str">
            <v>R</v>
          </cell>
          <cell r="AP5" t="str">
            <v>ASN</v>
          </cell>
          <cell r="AQ5" t="str">
            <v>AS</v>
          </cell>
          <cell r="AR5" t="str">
            <v>R</v>
          </cell>
          <cell r="AS5" t="str">
            <v>M</v>
          </cell>
          <cell r="AT5" t="str">
            <v>M</v>
          </cell>
          <cell r="AU5" t="str">
            <v>AM</v>
          </cell>
          <cell r="AV5" t="str">
            <v>AM</v>
          </cell>
          <cell r="AW5" t="str">
            <v>N</v>
          </cell>
          <cell r="AX5" t="str">
            <v>N</v>
          </cell>
          <cell r="AY5" t="str">
            <v>R</v>
          </cell>
          <cell r="AZ5" t="str">
            <v>AS</v>
          </cell>
          <cell r="BA5" t="str">
            <v>AS</v>
          </cell>
          <cell r="BB5" t="str">
            <v>R</v>
          </cell>
          <cell r="BC5" t="str">
            <v>M</v>
          </cell>
          <cell r="BD5" t="str">
            <v>M</v>
          </cell>
          <cell r="BE5" t="str">
            <v>AM</v>
          </cell>
          <cell r="BF5" t="str">
            <v>AM</v>
          </cell>
          <cell r="BG5" t="str">
            <v>N</v>
          </cell>
          <cell r="BH5" t="str">
            <v>N</v>
          </cell>
          <cell r="BI5" t="str">
            <v>R</v>
          </cell>
          <cell r="BJ5" t="str">
            <v>AS</v>
          </cell>
          <cell r="BK5" t="str">
            <v>ASN</v>
          </cell>
          <cell r="BL5" t="str">
            <v>R</v>
          </cell>
          <cell r="BM5" t="str">
            <v>M</v>
          </cell>
          <cell r="BN5" t="str">
            <v>M</v>
          </cell>
          <cell r="BO5" t="str">
            <v>AM</v>
          </cell>
          <cell r="BP5" t="str">
            <v>AM</v>
          </cell>
          <cell r="BQ5" t="str">
            <v>N</v>
          </cell>
          <cell r="BR5" t="str">
            <v>N</v>
          </cell>
          <cell r="BS5" t="str">
            <v>R</v>
          </cell>
          <cell r="BT5" t="str">
            <v>AS</v>
          </cell>
          <cell r="BU5" t="str">
            <v>AS</v>
          </cell>
          <cell r="BV5" t="str">
            <v>R</v>
          </cell>
          <cell r="BW5" t="str">
            <v>M</v>
          </cell>
          <cell r="BX5" t="str">
            <v>M</v>
          </cell>
          <cell r="BY5" t="str">
            <v>AM</v>
          </cell>
          <cell r="BZ5" t="str">
            <v>AM</v>
          </cell>
          <cell r="CA5" t="str">
            <v>N</v>
          </cell>
          <cell r="CB5" t="str">
            <v>N</v>
          </cell>
          <cell r="CC5" t="str">
            <v>R</v>
          </cell>
          <cell r="CD5" t="str">
            <v>ASM</v>
          </cell>
          <cell r="CE5" t="str">
            <v>AS</v>
          </cell>
          <cell r="CF5" t="str">
            <v>R</v>
          </cell>
          <cell r="CG5" t="str">
            <v>M</v>
          </cell>
          <cell r="CH5" t="str">
            <v>M</v>
          </cell>
          <cell r="CI5" t="str">
            <v>AM</v>
          </cell>
          <cell r="CJ5" t="str">
            <v>AM</v>
          </cell>
          <cell r="CK5" t="str">
            <v>N</v>
          </cell>
          <cell r="CL5" t="str">
            <v>N</v>
          </cell>
          <cell r="CM5" t="str">
            <v>R</v>
          </cell>
          <cell r="CN5" t="str">
            <v>AS</v>
          </cell>
          <cell r="CO5" t="str">
            <v>AS</v>
          </cell>
          <cell r="CP5" t="str">
            <v>R</v>
          </cell>
          <cell r="CQ5" t="str">
            <v>M</v>
          </cell>
          <cell r="CR5" t="str">
            <v>M</v>
          </cell>
          <cell r="CS5" t="str">
            <v>CP</v>
          </cell>
          <cell r="CT5" t="str">
            <v>CP</v>
          </cell>
          <cell r="CU5" t="str">
            <v>CP</v>
          </cell>
          <cell r="CV5" t="str">
            <v>CP</v>
          </cell>
          <cell r="CW5" t="str">
            <v>R</v>
          </cell>
          <cell r="CX5" t="str">
            <v>ASM</v>
          </cell>
          <cell r="CY5" t="str">
            <v>AS</v>
          </cell>
          <cell r="CZ5" t="str">
            <v>R</v>
          </cell>
          <cell r="DA5" t="str">
            <v>M</v>
          </cell>
          <cell r="DB5" t="str">
            <v>M</v>
          </cell>
          <cell r="DC5" t="str">
            <v>AM</v>
          </cell>
          <cell r="DD5" t="str">
            <v>AM</v>
          </cell>
          <cell r="DE5" t="str">
            <v>N</v>
          </cell>
          <cell r="DF5" t="str">
            <v>N</v>
          </cell>
          <cell r="DG5" t="str">
            <v>R</v>
          </cell>
          <cell r="DH5" t="str">
            <v>AS</v>
          </cell>
          <cell r="DI5" t="str">
            <v>AS</v>
          </cell>
          <cell r="DJ5" t="str">
            <v>R</v>
          </cell>
          <cell r="DK5" t="str">
            <v>M</v>
          </cell>
          <cell r="DL5" t="str">
            <v>M</v>
          </cell>
          <cell r="DM5" t="str">
            <v>AM</v>
          </cell>
          <cell r="DN5" t="str">
            <v>AM</v>
          </cell>
          <cell r="DO5" t="str">
            <v>N</v>
          </cell>
          <cell r="DP5" t="str">
            <v>N</v>
          </cell>
          <cell r="DQ5" t="str">
            <v>R</v>
          </cell>
          <cell r="DR5" t="str">
            <v>AS</v>
          </cell>
          <cell r="DS5" t="str">
            <v>AS</v>
          </cell>
          <cell r="DT5" t="str">
            <v>R</v>
          </cell>
          <cell r="DU5" t="str">
            <v>M</v>
          </cell>
          <cell r="DV5" t="str">
            <v>M</v>
          </cell>
          <cell r="DW5" t="str">
            <v>AM</v>
          </cell>
          <cell r="DX5" t="str">
            <v>AM</v>
          </cell>
          <cell r="DY5" t="str">
            <v>N</v>
          </cell>
          <cell r="DZ5" t="str">
            <v>N</v>
          </cell>
          <cell r="EA5" t="str">
            <v>R</v>
          </cell>
          <cell r="EB5" t="str">
            <v>AS</v>
          </cell>
          <cell r="EC5" t="str">
            <v>AS</v>
          </cell>
          <cell r="ED5" t="str">
            <v>R</v>
          </cell>
          <cell r="EE5" t="str">
            <v>M</v>
          </cell>
          <cell r="EF5" t="str">
            <v>M</v>
          </cell>
          <cell r="EG5" t="str">
            <v>AM</v>
          </cell>
          <cell r="EH5" t="str">
            <v>AM</v>
          </cell>
          <cell r="EI5" t="str">
            <v>N</v>
          </cell>
          <cell r="EJ5" t="str">
            <v>N</v>
          </cell>
          <cell r="EK5" t="str">
            <v>R</v>
          </cell>
          <cell r="EL5" t="str">
            <v>AS</v>
          </cell>
          <cell r="EM5" t="str">
            <v>AS</v>
          </cell>
          <cell r="EN5" t="str">
            <v>R</v>
          </cell>
          <cell r="EO5" t="str">
            <v>M</v>
          </cell>
          <cell r="EP5" t="str">
            <v>M</v>
          </cell>
          <cell r="EQ5" t="str">
            <v>AM</v>
          </cell>
          <cell r="ER5" t="str">
            <v>AM</v>
          </cell>
          <cell r="ES5" t="str">
            <v>N</v>
          </cell>
          <cell r="ET5" t="str">
            <v>N</v>
          </cell>
          <cell r="EU5" t="str">
            <v>R</v>
          </cell>
          <cell r="EV5" t="str">
            <v>AS</v>
          </cell>
          <cell r="EW5" t="str">
            <v>AS</v>
          </cell>
          <cell r="EX5" t="str">
            <v>R</v>
          </cell>
          <cell r="EY5" t="str">
            <v>RC</v>
          </cell>
          <cell r="EZ5" t="str">
            <v>M</v>
          </cell>
          <cell r="FA5" t="str">
            <v>AM</v>
          </cell>
          <cell r="FB5" t="str">
            <v>AM</v>
          </cell>
          <cell r="FC5" t="str">
            <v>N</v>
          </cell>
          <cell r="FD5" t="str">
            <v>N</v>
          </cell>
          <cell r="FE5" t="str">
            <v>R</v>
          </cell>
          <cell r="FF5" t="str">
            <v>AS</v>
          </cell>
          <cell r="FG5" t="str">
            <v>AS</v>
          </cell>
          <cell r="FH5" t="str">
            <v>R</v>
          </cell>
          <cell r="FI5" t="str">
            <v>M</v>
          </cell>
          <cell r="FJ5" t="str">
            <v>M</v>
          </cell>
          <cell r="FK5" t="str">
            <v>AM</v>
          </cell>
          <cell r="FL5" t="str">
            <v>AM</v>
          </cell>
          <cell r="FM5" t="str">
            <v>N</v>
          </cell>
          <cell r="FN5" t="str">
            <v>N</v>
          </cell>
          <cell r="FO5" t="str">
            <v>R</v>
          </cell>
          <cell r="FP5" t="str">
            <v>AS</v>
          </cell>
          <cell r="FQ5" t="str">
            <v>AS</v>
          </cell>
          <cell r="FR5" t="str">
            <v>R</v>
          </cell>
          <cell r="FS5" t="str">
            <v>M</v>
          </cell>
          <cell r="FT5" t="str">
            <v>M</v>
          </cell>
          <cell r="FU5" t="str">
            <v>AM</v>
          </cell>
          <cell r="FV5" t="str">
            <v>AM</v>
          </cell>
          <cell r="FW5" t="str">
            <v>N</v>
          </cell>
          <cell r="FX5" t="str">
            <v>N</v>
          </cell>
          <cell r="FY5" t="str">
            <v>R</v>
          </cell>
          <cell r="FZ5" t="str">
            <v>AS</v>
          </cell>
          <cell r="GA5" t="str">
            <v>AS</v>
          </cell>
          <cell r="GB5" t="str">
            <v>R</v>
          </cell>
          <cell r="GC5" t="str">
            <v>M</v>
          </cell>
          <cell r="GD5" t="str">
            <v>M</v>
          </cell>
          <cell r="GE5" t="str">
            <v>AM</v>
          </cell>
          <cell r="GF5" t="str">
            <v>AM</v>
          </cell>
          <cell r="GG5" t="str">
            <v>N</v>
          </cell>
          <cell r="GH5" t="str">
            <v>N</v>
          </cell>
          <cell r="GI5" t="str">
            <v>R</v>
          </cell>
          <cell r="GJ5" t="str">
            <v>AS</v>
          </cell>
          <cell r="GK5" t="str">
            <v>AS</v>
          </cell>
          <cell r="GL5" t="str">
            <v>R</v>
          </cell>
          <cell r="GM5" t="str">
            <v>M</v>
          </cell>
          <cell r="GN5" t="str">
            <v>M</v>
          </cell>
          <cell r="GO5" t="str">
            <v>AM</v>
          </cell>
          <cell r="GP5" t="str">
            <v>AM</v>
          </cell>
          <cell r="GQ5" t="str">
            <v>N</v>
          </cell>
          <cell r="GR5" t="str">
            <v>N</v>
          </cell>
          <cell r="GS5" t="str">
            <v>R</v>
          </cell>
          <cell r="GT5" t="str">
            <v>AS</v>
          </cell>
          <cell r="GU5" t="str">
            <v>AS</v>
          </cell>
          <cell r="GV5" t="str">
            <v>R</v>
          </cell>
          <cell r="GW5" t="str">
            <v>M</v>
          </cell>
          <cell r="GX5" t="str">
            <v>M</v>
          </cell>
          <cell r="GY5" t="str">
            <v>AM</v>
          </cell>
          <cell r="GZ5" t="str">
            <v>AM</v>
          </cell>
          <cell r="HA5" t="str">
            <v>N</v>
          </cell>
          <cell r="HB5" t="str">
            <v>N</v>
          </cell>
          <cell r="HC5" t="str">
            <v>R</v>
          </cell>
          <cell r="HD5" t="str">
            <v>AS</v>
          </cell>
          <cell r="HE5" t="str">
            <v>AS</v>
          </cell>
          <cell r="HF5" t="str">
            <v>R</v>
          </cell>
          <cell r="HG5" t="str">
            <v>M</v>
          </cell>
          <cell r="HH5" t="str">
            <v>M</v>
          </cell>
          <cell r="HI5" t="str">
            <v>AM</v>
          </cell>
          <cell r="HJ5" t="str">
            <v>AM</v>
          </cell>
          <cell r="HK5" t="str">
            <v>N</v>
          </cell>
          <cell r="HL5" t="str">
            <v>N</v>
          </cell>
          <cell r="HM5" t="str">
            <v>R</v>
          </cell>
          <cell r="HN5" t="str">
            <v>AS</v>
          </cell>
          <cell r="HO5" t="str">
            <v>AS</v>
          </cell>
          <cell r="HP5" t="str">
            <v>R</v>
          </cell>
          <cell r="HQ5" t="str">
            <v>M</v>
          </cell>
          <cell r="HR5" t="str">
            <v>M</v>
          </cell>
          <cell r="HS5" t="str">
            <v>AM</v>
          </cell>
          <cell r="HT5" t="str">
            <v>AM</v>
          </cell>
          <cell r="HU5" t="str">
            <v>N</v>
          </cell>
          <cell r="HV5" t="str">
            <v>N</v>
          </cell>
          <cell r="HW5" t="str">
            <v>R</v>
          </cell>
          <cell r="HX5" t="str">
            <v>AS</v>
          </cell>
          <cell r="HY5" t="str">
            <v>AS</v>
          </cell>
          <cell r="HZ5" t="str">
            <v>R</v>
          </cell>
          <cell r="IA5" t="str">
            <v>M</v>
          </cell>
          <cell r="IB5" t="str">
            <v>M</v>
          </cell>
          <cell r="IC5" t="str">
            <v>AM</v>
          </cell>
          <cell r="ID5" t="str">
            <v>AM</v>
          </cell>
          <cell r="IE5" t="str">
            <v>N</v>
          </cell>
          <cell r="IF5" t="str">
            <v>N</v>
          </cell>
          <cell r="IG5" t="str">
            <v>R</v>
          </cell>
          <cell r="IH5" t="str">
            <v>AS</v>
          </cell>
          <cell r="II5" t="str">
            <v>AS</v>
          </cell>
          <cell r="IJ5" t="str">
            <v>R</v>
          </cell>
          <cell r="IK5" t="str">
            <v>M</v>
          </cell>
          <cell r="IL5" t="str">
            <v>M</v>
          </cell>
          <cell r="IM5" t="str">
            <v>AM</v>
          </cell>
          <cell r="IN5" t="str">
            <v>AM</v>
          </cell>
          <cell r="IO5" t="str">
            <v>N</v>
          </cell>
          <cell r="IP5" t="str">
            <v>N</v>
          </cell>
          <cell r="IQ5" t="str">
            <v>R</v>
          </cell>
          <cell r="IR5" t="str">
            <v>AS</v>
          </cell>
          <cell r="IS5" t="str">
            <v>AS</v>
          </cell>
          <cell r="IT5" t="str">
            <v>R</v>
          </cell>
          <cell r="IU5" t="str">
            <v>M</v>
          </cell>
          <cell r="IV5" t="str">
            <v>M</v>
          </cell>
          <cell r="IW5" t="str">
            <v>AM</v>
          </cell>
          <cell r="IX5" t="str">
            <v>AM</v>
          </cell>
          <cell r="IY5" t="str">
            <v>N</v>
          </cell>
          <cell r="IZ5" t="str">
            <v>N</v>
          </cell>
          <cell r="JA5" t="str">
            <v>R</v>
          </cell>
          <cell r="JB5" t="str">
            <v>AS</v>
          </cell>
          <cell r="JC5" t="str">
            <v>AS</v>
          </cell>
          <cell r="JD5" t="str">
            <v>R</v>
          </cell>
          <cell r="JE5" t="str">
            <v>M</v>
          </cell>
          <cell r="JF5" t="str">
            <v>M</v>
          </cell>
          <cell r="JG5" t="str">
            <v>AM</v>
          </cell>
          <cell r="JH5" t="str">
            <v>AM</v>
          </cell>
          <cell r="JI5" t="str">
            <v>N</v>
          </cell>
          <cell r="JJ5" t="str">
            <v>N</v>
          </cell>
          <cell r="JK5" t="str">
            <v>R</v>
          </cell>
          <cell r="JL5" t="str">
            <v>AS</v>
          </cell>
          <cell r="JM5" t="str">
            <v>AS</v>
          </cell>
          <cell r="JN5" t="str">
            <v>R</v>
          </cell>
          <cell r="JO5" t="str">
            <v>M</v>
          </cell>
          <cell r="JP5" t="str">
            <v>M</v>
          </cell>
          <cell r="JQ5" t="str">
            <v>AM</v>
          </cell>
          <cell r="JR5" t="str">
            <v>AM</v>
          </cell>
          <cell r="JS5" t="str">
            <v>N</v>
          </cell>
          <cell r="JT5" t="str">
            <v>N</v>
          </cell>
          <cell r="JU5" t="str">
            <v>R</v>
          </cell>
          <cell r="JV5" t="str">
            <v>AS</v>
          </cell>
          <cell r="JW5" t="str">
            <v>AS</v>
          </cell>
          <cell r="JX5" t="str">
            <v>R</v>
          </cell>
          <cell r="JY5" t="str">
            <v>M</v>
          </cell>
          <cell r="JZ5" t="str">
            <v>M</v>
          </cell>
          <cell r="KA5" t="str">
            <v>AM</v>
          </cell>
          <cell r="KB5" t="str">
            <v>AM</v>
          </cell>
          <cell r="KC5" t="str">
            <v>N</v>
          </cell>
          <cell r="KD5" t="str">
            <v>N</v>
          </cell>
          <cell r="KE5" t="str">
            <v>R</v>
          </cell>
          <cell r="KF5" t="str">
            <v>AS</v>
          </cell>
          <cell r="KG5" t="str">
            <v>AS</v>
          </cell>
          <cell r="KH5" t="str">
            <v>R</v>
          </cell>
          <cell r="KI5" t="str">
            <v>M</v>
          </cell>
          <cell r="KJ5" t="str">
            <v>M</v>
          </cell>
          <cell r="KK5" t="str">
            <v>AM</v>
          </cell>
          <cell r="KL5" t="str">
            <v>AM</v>
          </cell>
          <cell r="KM5" t="str">
            <v>N</v>
          </cell>
          <cell r="KN5" t="str">
            <v>N</v>
          </cell>
          <cell r="KO5" t="str">
            <v>R</v>
          </cell>
          <cell r="KP5" t="str">
            <v>AS</v>
          </cell>
          <cell r="KQ5" t="str">
            <v>AS</v>
          </cell>
          <cell r="KR5" t="str">
            <v>R</v>
          </cell>
          <cell r="KS5" t="str">
            <v>M</v>
          </cell>
          <cell r="KT5" t="str">
            <v>M</v>
          </cell>
          <cell r="KU5" t="str">
            <v>AM</v>
          </cell>
          <cell r="KV5" t="str">
            <v>AM</v>
          </cell>
          <cell r="KW5" t="str">
            <v>N</v>
          </cell>
          <cell r="KX5" t="str">
            <v>N</v>
          </cell>
          <cell r="KY5" t="str">
            <v>R</v>
          </cell>
          <cell r="KZ5" t="str">
            <v>AS</v>
          </cell>
          <cell r="LA5" t="str">
            <v>AS</v>
          </cell>
          <cell r="LB5" t="str">
            <v>R</v>
          </cell>
          <cell r="LC5" t="str">
            <v>M</v>
          </cell>
          <cell r="LD5" t="str">
            <v>M</v>
          </cell>
          <cell r="LE5" t="str">
            <v>AM</v>
          </cell>
          <cell r="LF5" t="str">
            <v>AM</v>
          </cell>
          <cell r="LG5" t="str">
            <v>N</v>
          </cell>
          <cell r="LH5" t="str">
            <v>N</v>
          </cell>
          <cell r="LI5" t="str">
            <v>R</v>
          </cell>
          <cell r="LJ5" t="str">
            <v>AS</v>
          </cell>
          <cell r="LK5" t="str">
            <v>AS</v>
          </cell>
          <cell r="LL5" t="str">
            <v>R</v>
          </cell>
          <cell r="LM5" t="str">
            <v>M</v>
          </cell>
          <cell r="LN5" t="str">
            <v>M</v>
          </cell>
          <cell r="LO5" t="str">
            <v>AM</v>
          </cell>
          <cell r="LP5" t="str">
            <v>AM</v>
          </cell>
          <cell r="LQ5" t="str">
            <v>N</v>
          </cell>
          <cell r="LR5" t="str">
            <v>N</v>
          </cell>
          <cell r="LS5" t="str">
            <v>R</v>
          </cell>
          <cell r="LT5" t="str">
            <v>AS</v>
          </cell>
          <cell r="LU5" t="str">
            <v>AS</v>
          </cell>
          <cell r="LV5" t="str">
            <v>R</v>
          </cell>
          <cell r="LW5" t="str">
            <v>M</v>
          </cell>
          <cell r="LX5" t="str">
            <v>M</v>
          </cell>
          <cell r="LY5" t="str">
            <v>AM</v>
          </cell>
          <cell r="LZ5" t="str">
            <v>AM</v>
          </cell>
          <cell r="MA5" t="str">
            <v>N</v>
          </cell>
          <cell r="MB5" t="str">
            <v>N</v>
          </cell>
          <cell r="MC5" t="str">
            <v>R</v>
          </cell>
          <cell r="MD5" t="str">
            <v>AS</v>
          </cell>
          <cell r="ME5" t="str">
            <v>AS</v>
          </cell>
          <cell r="MF5" t="str">
            <v>R</v>
          </cell>
          <cell r="MG5" t="str">
            <v>M</v>
          </cell>
          <cell r="MH5" t="str">
            <v>M</v>
          </cell>
          <cell r="MI5" t="str">
            <v>AM</v>
          </cell>
          <cell r="MJ5" t="str">
            <v>AM</v>
          </cell>
          <cell r="MK5" t="str">
            <v>N</v>
          </cell>
          <cell r="ML5" t="str">
            <v>N</v>
          </cell>
          <cell r="MM5" t="str">
            <v>R</v>
          </cell>
          <cell r="MN5" t="str">
            <v>AS</v>
          </cell>
          <cell r="MO5" t="str">
            <v>AS</v>
          </cell>
          <cell r="MP5" t="str">
            <v>R</v>
          </cell>
          <cell r="MQ5" t="str">
            <v>M</v>
          </cell>
          <cell r="MR5" t="str">
            <v>M</v>
          </cell>
          <cell r="MS5" t="str">
            <v>AM</v>
          </cell>
          <cell r="MT5" t="str">
            <v>AM</v>
          </cell>
          <cell r="MU5" t="str">
            <v>N</v>
          </cell>
          <cell r="MV5" t="str">
            <v>N</v>
          </cell>
          <cell r="MW5" t="str">
            <v>R</v>
          </cell>
          <cell r="MX5" t="str">
            <v>AS</v>
          </cell>
          <cell r="MY5" t="str">
            <v>AS</v>
          </cell>
          <cell r="MZ5" t="str">
            <v>R</v>
          </cell>
          <cell r="NA5" t="str">
            <v>M</v>
          </cell>
          <cell r="NB5" t="str">
            <v>M</v>
          </cell>
          <cell r="NC5" t="str">
            <v>AM</v>
          </cell>
          <cell r="ND5" t="str">
            <v>AM</v>
          </cell>
          <cell r="NE5" t="str">
            <v>N</v>
          </cell>
        </row>
        <row r="6">
          <cell r="D6" t="str">
            <v>Frédéric Lefebre</v>
          </cell>
          <cell r="E6" t="str">
            <v>M</v>
          </cell>
          <cell r="F6" t="str">
            <v>M</v>
          </cell>
          <cell r="G6" t="str">
            <v>AM</v>
          </cell>
          <cell r="H6" t="str">
            <v>AM</v>
          </cell>
          <cell r="I6" t="str">
            <v>N</v>
          </cell>
          <cell r="J6" t="str">
            <v>N</v>
          </cell>
          <cell r="K6" t="str">
            <v>R</v>
          </cell>
          <cell r="L6" t="str">
            <v>AS</v>
          </cell>
          <cell r="M6" t="str">
            <v>ASN</v>
          </cell>
          <cell r="N6" t="str">
            <v>R</v>
          </cell>
          <cell r="O6" t="str">
            <v>M</v>
          </cell>
          <cell r="P6" t="str">
            <v>M</v>
          </cell>
          <cell r="Q6" t="str">
            <v>AM</v>
          </cell>
          <cell r="R6" t="str">
            <v>AM</v>
          </cell>
          <cell r="S6" t="str">
            <v>N</v>
          </cell>
          <cell r="T6" t="str">
            <v>CP</v>
          </cell>
          <cell r="U6" t="str">
            <v>R</v>
          </cell>
          <cell r="V6" t="str">
            <v>AS</v>
          </cell>
          <cell r="W6" t="str">
            <v>AS</v>
          </cell>
          <cell r="X6" t="str">
            <v>R</v>
          </cell>
          <cell r="Y6" t="str">
            <v>M</v>
          </cell>
          <cell r="Z6" t="str">
            <v>F</v>
          </cell>
          <cell r="AA6" t="str">
            <v>AM</v>
          </cell>
          <cell r="AB6" t="str">
            <v>AM</v>
          </cell>
          <cell r="AC6" t="str">
            <v>N</v>
          </cell>
          <cell r="AD6" t="str">
            <v>N</v>
          </cell>
          <cell r="AE6" t="str">
            <v>R</v>
          </cell>
          <cell r="AF6" t="str">
            <v>ASAM</v>
          </cell>
          <cell r="AG6" t="str">
            <v>AS</v>
          </cell>
          <cell r="AH6" t="str">
            <v>R</v>
          </cell>
          <cell r="AI6" t="str">
            <v>M</v>
          </cell>
          <cell r="AJ6" t="str">
            <v>M</v>
          </cell>
          <cell r="AK6" t="str">
            <v>AM</v>
          </cell>
          <cell r="AL6" t="str">
            <v>AM</v>
          </cell>
          <cell r="AM6" t="str">
            <v>N</v>
          </cell>
          <cell r="AN6" t="str">
            <v>Mal</v>
          </cell>
          <cell r="AO6" t="str">
            <v>R</v>
          </cell>
          <cell r="AP6" t="str">
            <v>AS</v>
          </cell>
          <cell r="AQ6" t="str">
            <v>AS</v>
          </cell>
          <cell r="AR6" t="str">
            <v>R</v>
          </cell>
          <cell r="AS6" t="str">
            <v>M</v>
          </cell>
          <cell r="AT6" t="str">
            <v>M</v>
          </cell>
          <cell r="AU6" t="str">
            <v>AM</v>
          </cell>
          <cell r="AV6" t="str">
            <v>CP</v>
          </cell>
          <cell r="AW6" t="str">
            <v>N</v>
          </cell>
          <cell r="AX6" t="str">
            <v>N</v>
          </cell>
          <cell r="AY6" t="str">
            <v>R</v>
          </cell>
          <cell r="AZ6" t="str">
            <v>AS</v>
          </cell>
          <cell r="BA6" t="str">
            <v>AS</v>
          </cell>
          <cell r="BB6" t="str">
            <v>R</v>
          </cell>
          <cell r="BC6" t="str">
            <v>M</v>
          </cell>
          <cell r="BD6" t="str">
            <v>M</v>
          </cell>
          <cell r="BE6" t="str">
            <v>AM</v>
          </cell>
          <cell r="BF6" t="str">
            <v>AM</v>
          </cell>
          <cell r="BG6" t="str">
            <v>N</v>
          </cell>
          <cell r="BH6" t="str">
            <v>N</v>
          </cell>
          <cell r="BI6" t="str">
            <v>R</v>
          </cell>
          <cell r="BJ6" t="str">
            <v>AS</v>
          </cell>
          <cell r="BK6" t="str">
            <v>AS</v>
          </cell>
          <cell r="BL6" t="str">
            <v>R</v>
          </cell>
          <cell r="BM6" t="str">
            <v>M</v>
          </cell>
          <cell r="BN6" t="str">
            <v>M</v>
          </cell>
          <cell r="BO6" t="str">
            <v>AM</v>
          </cell>
          <cell r="BP6" t="str">
            <v>AM</v>
          </cell>
          <cell r="BQ6" t="str">
            <v>N</v>
          </cell>
          <cell r="BR6" t="str">
            <v>N</v>
          </cell>
          <cell r="BS6" t="str">
            <v>R</v>
          </cell>
          <cell r="BT6" t="str">
            <v>AS</v>
          </cell>
          <cell r="BU6" t="str">
            <v>AS</v>
          </cell>
          <cell r="BV6" t="str">
            <v>R</v>
          </cell>
          <cell r="BW6" t="str">
            <v>M</v>
          </cell>
          <cell r="BX6" t="str">
            <v>M</v>
          </cell>
          <cell r="BY6" t="str">
            <v>AM</v>
          </cell>
          <cell r="BZ6" t="str">
            <v>AM</v>
          </cell>
          <cell r="CA6" t="str">
            <v>N</v>
          </cell>
          <cell r="CB6" t="str">
            <v>N</v>
          </cell>
          <cell r="CC6" t="str">
            <v>R</v>
          </cell>
          <cell r="CD6" t="str">
            <v>AS</v>
          </cell>
          <cell r="CE6" t="str">
            <v>AS</v>
          </cell>
          <cell r="CF6" t="str">
            <v>R</v>
          </cell>
          <cell r="CG6" t="str">
            <v>M</v>
          </cell>
          <cell r="CH6" t="str">
            <v>M</v>
          </cell>
          <cell r="CI6" t="str">
            <v>AM</v>
          </cell>
          <cell r="CJ6" t="str">
            <v>AM</v>
          </cell>
          <cell r="CK6" t="str">
            <v>N</v>
          </cell>
          <cell r="CL6" t="str">
            <v>RC</v>
          </cell>
          <cell r="CM6" t="str">
            <v>R</v>
          </cell>
          <cell r="CN6" t="str">
            <v>AS</v>
          </cell>
          <cell r="CO6" t="str">
            <v>AS</v>
          </cell>
          <cell r="CP6" t="str">
            <v>R</v>
          </cell>
          <cell r="CQ6" t="str">
            <v>M</v>
          </cell>
          <cell r="CR6" t="str">
            <v>M</v>
          </cell>
          <cell r="CS6" t="str">
            <v>AM</v>
          </cell>
          <cell r="CT6" t="str">
            <v>AM</v>
          </cell>
          <cell r="CU6" t="str">
            <v>N</v>
          </cell>
          <cell r="CV6" t="str">
            <v>N</v>
          </cell>
          <cell r="CW6" t="str">
            <v>R</v>
          </cell>
          <cell r="CX6" t="str">
            <v>AS</v>
          </cell>
          <cell r="CY6" t="str">
            <v>ASAM</v>
          </cell>
          <cell r="CZ6" t="str">
            <v>R</v>
          </cell>
          <cell r="DA6" t="str">
            <v>M</v>
          </cell>
          <cell r="DB6" t="str">
            <v>M</v>
          </cell>
          <cell r="DC6" t="str">
            <v>AM</v>
          </cell>
          <cell r="DD6" t="str">
            <v>AM</v>
          </cell>
          <cell r="DE6" t="str">
            <v>N</v>
          </cell>
          <cell r="DF6" t="str">
            <v>N</v>
          </cell>
          <cell r="DG6" t="str">
            <v>R</v>
          </cell>
          <cell r="DH6" t="str">
            <v>R</v>
          </cell>
          <cell r="DI6" t="str">
            <v>AS</v>
          </cell>
          <cell r="DJ6" t="str">
            <v>R</v>
          </cell>
          <cell r="DK6" t="str">
            <v>M</v>
          </cell>
          <cell r="DL6" t="str">
            <v>M</v>
          </cell>
          <cell r="DM6" t="str">
            <v>AM</v>
          </cell>
          <cell r="DN6" t="str">
            <v>AM</v>
          </cell>
          <cell r="DO6" t="str">
            <v>N</v>
          </cell>
          <cell r="DP6" t="str">
            <v>N</v>
          </cell>
          <cell r="DQ6" t="str">
            <v>R</v>
          </cell>
          <cell r="DR6" t="str">
            <v>AS</v>
          </cell>
          <cell r="DS6" t="str">
            <v>AS</v>
          </cell>
          <cell r="DT6" t="str">
            <v>R</v>
          </cell>
          <cell r="DU6" t="str">
            <v>M</v>
          </cell>
          <cell r="DV6" t="str">
            <v>M</v>
          </cell>
          <cell r="DW6" t="str">
            <v>AM</v>
          </cell>
          <cell r="DX6" t="str">
            <v>AM</v>
          </cell>
          <cell r="DY6" t="str">
            <v>N</v>
          </cell>
          <cell r="DZ6" t="str">
            <v>N</v>
          </cell>
          <cell r="EA6" t="str">
            <v>R</v>
          </cell>
          <cell r="EB6" t="str">
            <v>AS</v>
          </cell>
          <cell r="EC6" t="str">
            <v>AS</v>
          </cell>
          <cell r="ED6" t="str">
            <v>R</v>
          </cell>
          <cell r="EE6" t="str">
            <v>M</v>
          </cell>
          <cell r="EF6" t="str">
            <v>M</v>
          </cell>
          <cell r="EG6" t="str">
            <v>AM</v>
          </cell>
          <cell r="EH6" t="str">
            <v>AM</v>
          </cell>
          <cell r="EI6" t="str">
            <v>N</v>
          </cell>
          <cell r="EJ6" t="str">
            <v>N</v>
          </cell>
          <cell r="EK6" t="str">
            <v>R</v>
          </cell>
          <cell r="EL6" t="str">
            <v>AS</v>
          </cell>
          <cell r="EM6" t="str">
            <v>AS</v>
          </cell>
          <cell r="EN6" t="str">
            <v>R</v>
          </cell>
          <cell r="EO6" t="str">
            <v>M</v>
          </cell>
          <cell r="EP6" t="str">
            <v>M</v>
          </cell>
          <cell r="EQ6" t="str">
            <v>AM</v>
          </cell>
          <cell r="ER6" t="str">
            <v>AM</v>
          </cell>
          <cell r="ES6" t="str">
            <v>N</v>
          </cell>
          <cell r="ET6" t="str">
            <v>N</v>
          </cell>
          <cell r="EU6" t="str">
            <v>R</v>
          </cell>
          <cell r="EV6" t="str">
            <v>AS</v>
          </cell>
          <cell r="EW6" t="str">
            <v>AS</v>
          </cell>
          <cell r="EX6" t="str">
            <v>R</v>
          </cell>
          <cell r="EY6" t="str">
            <v>M</v>
          </cell>
          <cell r="EZ6" t="str">
            <v>M</v>
          </cell>
          <cell r="FA6" t="str">
            <v>AM</v>
          </cell>
          <cell r="FB6" t="str">
            <v>AM</v>
          </cell>
          <cell r="FC6" t="str">
            <v>N</v>
          </cell>
          <cell r="FD6" t="str">
            <v>N</v>
          </cell>
          <cell r="FE6" t="str">
            <v>R</v>
          </cell>
          <cell r="FF6" t="str">
            <v>AS</v>
          </cell>
          <cell r="FG6" t="str">
            <v>AS</v>
          </cell>
          <cell r="FH6" t="str">
            <v>R</v>
          </cell>
          <cell r="FI6" t="str">
            <v>M</v>
          </cell>
          <cell r="FJ6" t="str">
            <v>M</v>
          </cell>
          <cell r="FK6" t="str">
            <v>CP</v>
          </cell>
          <cell r="FL6" t="str">
            <v>CP</v>
          </cell>
          <cell r="FM6" t="str">
            <v>N</v>
          </cell>
          <cell r="FN6" t="str">
            <v>N</v>
          </cell>
          <cell r="FO6" t="str">
            <v>R</v>
          </cell>
          <cell r="FP6" t="str">
            <v>AS</v>
          </cell>
          <cell r="FQ6" t="str">
            <v>AS</v>
          </cell>
          <cell r="FR6" t="str">
            <v>R</v>
          </cell>
          <cell r="FS6" t="str">
            <v>M</v>
          </cell>
          <cell r="FT6" t="str">
            <v>M</v>
          </cell>
          <cell r="FU6" t="str">
            <v>AM</v>
          </cell>
          <cell r="FV6" t="str">
            <v>AM</v>
          </cell>
          <cell r="FW6" t="str">
            <v>N</v>
          </cell>
          <cell r="FX6" t="str">
            <v>N</v>
          </cell>
          <cell r="FY6" t="str">
            <v>R</v>
          </cell>
          <cell r="FZ6" t="str">
            <v>AS</v>
          </cell>
          <cell r="GA6" t="str">
            <v>AS</v>
          </cell>
          <cell r="GB6" t="str">
            <v>R</v>
          </cell>
          <cell r="GC6" t="str">
            <v>M</v>
          </cell>
          <cell r="GD6" t="str">
            <v>M</v>
          </cell>
          <cell r="GE6" t="str">
            <v>AM</v>
          </cell>
          <cell r="GF6" t="str">
            <v>AM</v>
          </cell>
          <cell r="GG6" t="str">
            <v>N</v>
          </cell>
          <cell r="GH6" t="str">
            <v>N</v>
          </cell>
          <cell r="GI6" t="str">
            <v>R</v>
          </cell>
          <cell r="GJ6" t="str">
            <v>AS</v>
          </cell>
          <cell r="GK6" t="str">
            <v>AS</v>
          </cell>
          <cell r="GL6" t="str">
            <v>R</v>
          </cell>
          <cell r="GM6" t="str">
            <v>M</v>
          </cell>
          <cell r="GN6" t="str">
            <v>M</v>
          </cell>
          <cell r="GO6" t="str">
            <v>AM</v>
          </cell>
          <cell r="GP6" t="str">
            <v>AM</v>
          </cell>
          <cell r="GQ6" t="str">
            <v>N</v>
          </cell>
          <cell r="GR6" t="str">
            <v>N</v>
          </cell>
          <cell r="GS6" t="str">
            <v>R</v>
          </cell>
          <cell r="GT6" t="str">
            <v>AS</v>
          </cell>
          <cell r="GU6" t="str">
            <v>AS</v>
          </cell>
          <cell r="GV6" t="str">
            <v>R</v>
          </cell>
          <cell r="GW6" t="str">
            <v>M</v>
          </cell>
          <cell r="GX6" t="str">
            <v>M</v>
          </cell>
          <cell r="GY6" t="str">
            <v>AM</v>
          </cell>
          <cell r="GZ6" t="str">
            <v>AM</v>
          </cell>
          <cell r="HA6" t="str">
            <v>N</v>
          </cell>
          <cell r="HB6" t="str">
            <v>N</v>
          </cell>
          <cell r="HC6" t="str">
            <v>R</v>
          </cell>
          <cell r="HD6" t="str">
            <v>AS</v>
          </cell>
          <cell r="HE6" t="str">
            <v>AS</v>
          </cell>
          <cell r="HF6" t="str">
            <v>R</v>
          </cell>
          <cell r="HG6" t="str">
            <v>M</v>
          </cell>
          <cell r="HH6" t="str">
            <v>M</v>
          </cell>
          <cell r="HI6" t="str">
            <v>AM</v>
          </cell>
          <cell r="HJ6" t="str">
            <v>AM</v>
          </cell>
          <cell r="HK6" t="str">
            <v>N</v>
          </cell>
          <cell r="HL6" t="str">
            <v>N</v>
          </cell>
          <cell r="HM6" t="str">
            <v>R</v>
          </cell>
          <cell r="HN6" t="str">
            <v>AS</v>
          </cell>
          <cell r="HO6" t="str">
            <v>AS</v>
          </cell>
          <cell r="HP6" t="str">
            <v>R</v>
          </cell>
          <cell r="HQ6" t="str">
            <v>M</v>
          </cell>
          <cell r="HR6" t="str">
            <v>M</v>
          </cell>
          <cell r="HS6" t="str">
            <v>AM</v>
          </cell>
          <cell r="HT6" t="str">
            <v>AM</v>
          </cell>
          <cell r="HU6" t="str">
            <v>N</v>
          </cell>
          <cell r="HV6" t="str">
            <v>N</v>
          </cell>
          <cell r="HW6" t="str">
            <v>R</v>
          </cell>
          <cell r="HX6" t="str">
            <v>AS</v>
          </cell>
          <cell r="HY6" t="str">
            <v>AS</v>
          </cell>
          <cell r="HZ6" t="str">
            <v>R</v>
          </cell>
          <cell r="IA6" t="str">
            <v>M</v>
          </cell>
          <cell r="IB6" t="str">
            <v>M</v>
          </cell>
          <cell r="IC6" t="str">
            <v>CP</v>
          </cell>
          <cell r="ID6" t="str">
            <v>CP</v>
          </cell>
          <cell r="IE6" t="str">
            <v>CP</v>
          </cell>
          <cell r="IF6" t="str">
            <v>CP</v>
          </cell>
          <cell r="IG6" t="str">
            <v>R</v>
          </cell>
          <cell r="IH6" t="str">
            <v>AS</v>
          </cell>
          <cell r="II6" t="str">
            <v>AS</v>
          </cell>
          <cell r="IJ6" t="str">
            <v>R</v>
          </cell>
          <cell r="IK6" t="str">
            <v>M</v>
          </cell>
          <cell r="IL6" t="str">
            <v>M</v>
          </cell>
          <cell r="IM6" t="str">
            <v>AM</v>
          </cell>
          <cell r="IN6" t="str">
            <v>AM</v>
          </cell>
          <cell r="IO6" t="str">
            <v>N</v>
          </cell>
          <cell r="IP6" t="str">
            <v>N</v>
          </cell>
          <cell r="IQ6" t="str">
            <v>R</v>
          </cell>
          <cell r="IR6" t="str">
            <v>AS</v>
          </cell>
          <cell r="IS6" t="str">
            <v>AS</v>
          </cell>
          <cell r="IT6" t="str">
            <v>R</v>
          </cell>
          <cell r="IU6" t="str">
            <v>M</v>
          </cell>
          <cell r="IV6" t="str">
            <v>M</v>
          </cell>
          <cell r="IW6" t="str">
            <v>AM</v>
          </cell>
          <cell r="IX6" t="str">
            <v>AM</v>
          </cell>
          <cell r="IY6" t="str">
            <v>N</v>
          </cell>
          <cell r="IZ6" t="str">
            <v>N</v>
          </cell>
          <cell r="JA6" t="str">
            <v>R</v>
          </cell>
          <cell r="JB6" t="str">
            <v>AS</v>
          </cell>
          <cell r="JC6" t="str">
            <v>AS</v>
          </cell>
          <cell r="JD6" t="str">
            <v>R</v>
          </cell>
          <cell r="JE6" t="str">
            <v>M</v>
          </cell>
          <cell r="JF6" t="str">
            <v>M</v>
          </cell>
          <cell r="JG6" t="str">
            <v>AM</v>
          </cell>
          <cell r="JH6" t="str">
            <v>AM</v>
          </cell>
          <cell r="JI6" t="str">
            <v>N</v>
          </cell>
          <cell r="JJ6" t="str">
            <v>N</v>
          </cell>
          <cell r="JK6" t="str">
            <v>R</v>
          </cell>
          <cell r="JL6" t="str">
            <v>AS</v>
          </cell>
          <cell r="JM6" t="str">
            <v>AS</v>
          </cell>
          <cell r="JN6" t="str">
            <v>R</v>
          </cell>
          <cell r="JO6" t="str">
            <v>M</v>
          </cell>
          <cell r="JP6" t="str">
            <v>M</v>
          </cell>
          <cell r="JQ6" t="str">
            <v>AM</v>
          </cell>
          <cell r="JR6" t="str">
            <v>AM</v>
          </cell>
          <cell r="JS6" t="str">
            <v>N</v>
          </cell>
          <cell r="JT6" t="str">
            <v>N</v>
          </cell>
          <cell r="JU6" t="str">
            <v>R</v>
          </cell>
          <cell r="JV6" t="str">
            <v>AS</v>
          </cell>
          <cell r="JW6" t="str">
            <v>AS</v>
          </cell>
          <cell r="JX6" t="str">
            <v>R</v>
          </cell>
          <cell r="JY6" t="str">
            <v>M</v>
          </cell>
          <cell r="JZ6" t="str">
            <v>M</v>
          </cell>
          <cell r="KA6" t="str">
            <v>AM</v>
          </cell>
          <cell r="KB6" t="str">
            <v>AM</v>
          </cell>
          <cell r="KC6" t="str">
            <v>N</v>
          </cell>
          <cell r="KD6" t="str">
            <v>N</v>
          </cell>
          <cell r="KE6" t="str">
            <v>R</v>
          </cell>
          <cell r="KF6" t="str">
            <v>AS</v>
          </cell>
          <cell r="KG6" t="str">
            <v>AS</v>
          </cell>
          <cell r="KH6" t="str">
            <v>R</v>
          </cell>
          <cell r="KI6" t="str">
            <v>M</v>
          </cell>
          <cell r="KJ6" t="str">
            <v>M</v>
          </cell>
          <cell r="KK6" t="str">
            <v>AM</v>
          </cell>
          <cell r="KL6" t="str">
            <v>AM</v>
          </cell>
          <cell r="KM6" t="str">
            <v>N</v>
          </cell>
          <cell r="KN6" t="str">
            <v>N</v>
          </cell>
          <cell r="KO6" t="str">
            <v>R</v>
          </cell>
          <cell r="KP6" t="str">
            <v>AS</v>
          </cell>
          <cell r="KQ6" t="str">
            <v>AS</v>
          </cell>
          <cell r="KR6" t="str">
            <v>R</v>
          </cell>
          <cell r="KS6" t="str">
            <v>M</v>
          </cell>
          <cell r="KT6" t="str">
            <v>M</v>
          </cell>
          <cell r="KU6" t="str">
            <v>AM</v>
          </cell>
          <cell r="KV6" t="str">
            <v>AM</v>
          </cell>
          <cell r="KW6" t="str">
            <v>N</v>
          </cell>
          <cell r="KX6" t="str">
            <v>N</v>
          </cell>
          <cell r="KY6" t="str">
            <v>R</v>
          </cell>
          <cell r="KZ6" t="str">
            <v>AS</v>
          </cell>
          <cell r="LA6" t="str">
            <v>AS</v>
          </cell>
          <cell r="LB6" t="str">
            <v>R</v>
          </cell>
          <cell r="LC6" t="str">
            <v>M</v>
          </cell>
          <cell r="LD6" t="str">
            <v>M</v>
          </cell>
          <cell r="LE6" t="str">
            <v>AM</v>
          </cell>
          <cell r="LF6" t="str">
            <v>AM</v>
          </cell>
          <cell r="LG6" t="str">
            <v>N</v>
          </cell>
          <cell r="LH6" t="str">
            <v>N</v>
          </cell>
          <cell r="LI6" t="str">
            <v>R</v>
          </cell>
          <cell r="LJ6" t="str">
            <v>AS</v>
          </cell>
          <cell r="LK6" t="str">
            <v>AS</v>
          </cell>
          <cell r="LL6" t="str">
            <v>R</v>
          </cell>
          <cell r="LM6" t="str">
            <v>M</v>
          </cell>
          <cell r="LN6" t="str">
            <v>M</v>
          </cell>
          <cell r="LO6" t="str">
            <v>AM</v>
          </cell>
          <cell r="LP6" t="str">
            <v>AM</v>
          </cell>
          <cell r="LQ6" t="str">
            <v>N</v>
          </cell>
          <cell r="LR6" t="str">
            <v>N</v>
          </cell>
          <cell r="LS6" t="str">
            <v>R</v>
          </cell>
          <cell r="LT6" t="str">
            <v>AS</v>
          </cell>
          <cell r="LU6" t="str">
            <v>AS</v>
          </cell>
          <cell r="LV6" t="str">
            <v>R</v>
          </cell>
          <cell r="LW6" t="str">
            <v>M</v>
          </cell>
          <cell r="LX6" t="str">
            <v>M</v>
          </cell>
          <cell r="LY6" t="str">
            <v>AM</v>
          </cell>
          <cell r="LZ6" t="str">
            <v>AM</v>
          </cell>
          <cell r="MA6" t="str">
            <v>N</v>
          </cell>
          <cell r="MB6" t="str">
            <v>N</v>
          </cell>
          <cell r="MC6" t="str">
            <v>R</v>
          </cell>
          <cell r="MD6" t="str">
            <v>AS</v>
          </cell>
          <cell r="ME6" t="str">
            <v>AS</v>
          </cell>
          <cell r="MF6" t="str">
            <v>R</v>
          </cell>
          <cell r="MG6" t="str">
            <v>M</v>
          </cell>
          <cell r="MH6" t="str">
            <v>M</v>
          </cell>
          <cell r="MI6" t="str">
            <v>AM</v>
          </cell>
          <cell r="MJ6" t="str">
            <v>AM</v>
          </cell>
          <cell r="MK6" t="str">
            <v>N</v>
          </cell>
          <cell r="ML6" t="str">
            <v>N</v>
          </cell>
          <cell r="MM6" t="str">
            <v>R</v>
          </cell>
          <cell r="MN6" t="str">
            <v>AS</v>
          </cell>
          <cell r="MO6" t="str">
            <v>AS</v>
          </cell>
          <cell r="MP6" t="str">
            <v>R</v>
          </cell>
          <cell r="MQ6" t="str">
            <v>M</v>
          </cell>
          <cell r="MR6" t="str">
            <v>M</v>
          </cell>
          <cell r="MS6" t="str">
            <v>AM</v>
          </cell>
          <cell r="MT6" t="str">
            <v>AM</v>
          </cell>
          <cell r="MU6" t="str">
            <v>N</v>
          </cell>
          <cell r="MV6" t="str">
            <v>N</v>
          </cell>
          <cell r="MW6" t="str">
            <v>R</v>
          </cell>
          <cell r="MX6" t="str">
            <v>AS</v>
          </cell>
          <cell r="MY6" t="str">
            <v>AS</v>
          </cell>
          <cell r="MZ6" t="str">
            <v>R</v>
          </cell>
          <cell r="NA6" t="str">
            <v>M</v>
          </cell>
          <cell r="NB6" t="str">
            <v>M</v>
          </cell>
          <cell r="NC6" t="str">
            <v>AM</v>
          </cell>
          <cell r="ND6" t="str">
            <v>AM</v>
          </cell>
          <cell r="NE6" t="str">
            <v>N</v>
          </cell>
        </row>
        <row r="7">
          <cell r="D7" t="str">
            <v>Nicolas Dejoie</v>
          </cell>
          <cell r="E7" t="str">
            <v>AM</v>
          </cell>
          <cell r="F7" t="str">
            <v>AM</v>
          </cell>
          <cell r="G7" t="str">
            <v>N</v>
          </cell>
          <cell r="H7" t="str">
            <v>N</v>
          </cell>
          <cell r="I7" t="str">
            <v>R</v>
          </cell>
          <cell r="J7" t="str">
            <v>AS</v>
          </cell>
          <cell r="K7" t="str">
            <v>AS</v>
          </cell>
          <cell r="L7" t="str">
            <v>R</v>
          </cell>
          <cell r="M7" t="str">
            <v>M</v>
          </cell>
          <cell r="N7" t="str">
            <v>M</v>
          </cell>
          <cell r="O7" t="str">
            <v>AM</v>
          </cell>
          <cell r="P7" t="str">
            <v>AM</v>
          </cell>
          <cell r="Q7" t="str">
            <v>N</v>
          </cell>
          <cell r="R7" t="str">
            <v>N</v>
          </cell>
          <cell r="S7" t="str">
            <v>R</v>
          </cell>
          <cell r="T7" t="str">
            <v>AS</v>
          </cell>
          <cell r="U7" t="str">
            <v>AS</v>
          </cell>
          <cell r="V7" t="str">
            <v>R</v>
          </cell>
          <cell r="W7" t="str">
            <v>M</v>
          </cell>
          <cell r="X7" t="str">
            <v>F</v>
          </cell>
          <cell r="Y7" t="str">
            <v>AM</v>
          </cell>
          <cell r="Z7" t="str">
            <v>AM</v>
          </cell>
          <cell r="AA7" t="str">
            <v>N</v>
          </cell>
          <cell r="AB7" t="str">
            <v>N</v>
          </cell>
          <cell r="AC7" t="str">
            <v>R</v>
          </cell>
          <cell r="AD7" t="str">
            <v>AS</v>
          </cell>
          <cell r="AE7" t="str">
            <v>ASN</v>
          </cell>
          <cell r="AF7" t="str">
            <v>R</v>
          </cell>
          <cell r="AG7" t="str">
            <v>M</v>
          </cell>
          <cell r="AH7" t="str">
            <v>M</v>
          </cell>
          <cell r="AI7" t="str">
            <v>AM</v>
          </cell>
          <cell r="AJ7" t="str">
            <v>AM</v>
          </cell>
          <cell r="AK7" t="str">
            <v>N</v>
          </cell>
          <cell r="AL7" t="str">
            <v>N</v>
          </cell>
          <cell r="AM7" t="str">
            <v>R</v>
          </cell>
          <cell r="AN7" t="str">
            <v>AS</v>
          </cell>
          <cell r="AO7" t="str">
            <v>AS</v>
          </cell>
          <cell r="AP7" t="str">
            <v>R</v>
          </cell>
          <cell r="AQ7" t="str">
            <v>M</v>
          </cell>
          <cell r="AR7" t="str">
            <v>M</v>
          </cell>
          <cell r="AS7" t="str">
            <v>AM</v>
          </cell>
          <cell r="AT7" t="str">
            <v>AM</v>
          </cell>
          <cell r="AU7" t="str">
            <v>N</v>
          </cell>
          <cell r="AV7" t="str">
            <v>N</v>
          </cell>
          <cell r="AW7" t="str">
            <v>R</v>
          </cell>
          <cell r="AX7" t="str">
            <v>AS</v>
          </cell>
          <cell r="AY7" t="str">
            <v>ASN</v>
          </cell>
          <cell r="AZ7" t="str">
            <v>R</v>
          </cell>
          <cell r="BA7" t="str">
            <v>M</v>
          </cell>
          <cell r="BB7" t="str">
            <v>M</v>
          </cell>
          <cell r="BC7" t="str">
            <v>AM</v>
          </cell>
          <cell r="BD7" t="str">
            <v>AM</v>
          </cell>
          <cell r="BE7" t="str">
            <v>N</v>
          </cell>
          <cell r="BF7" t="str">
            <v>N</v>
          </cell>
          <cell r="BG7" t="str">
            <v>R</v>
          </cell>
          <cell r="BH7" t="str">
            <v>AS</v>
          </cell>
          <cell r="BI7" t="str">
            <v>AS</v>
          </cell>
          <cell r="BJ7" t="str">
            <v>R</v>
          </cell>
          <cell r="BK7" t="str">
            <v>M</v>
          </cell>
          <cell r="BL7" t="str">
            <v>M</v>
          </cell>
          <cell r="BM7" t="str">
            <v>CP</v>
          </cell>
          <cell r="BN7" t="str">
            <v>AM</v>
          </cell>
          <cell r="BO7" t="str">
            <v>CE</v>
          </cell>
          <cell r="BP7" t="str">
            <v>N</v>
          </cell>
          <cell r="BQ7" t="str">
            <v>R</v>
          </cell>
          <cell r="BR7" t="str">
            <v>ASM</v>
          </cell>
          <cell r="BS7" t="str">
            <v>AS</v>
          </cell>
          <cell r="BT7" t="str">
            <v>R</v>
          </cell>
          <cell r="BU7" t="str">
            <v>M</v>
          </cell>
          <cell r="BV7" t="str">
            <v>M</v>
          </cell>
          <cell r="BW7" t="str">
            <v>AM</v>
          </cell>
          <cell r="BX7" t="str">
            <v>AM</v>
          </cell>
          <cell r="BY7" t="str">
            <v>N</v>
          </cell>
          <cell r="BZ7" t="str">
            <v>N</v>
          </cell>
          <cell r="CA7" t="str">
            <v>R</v>
          </cell>
          <cell r="CB7" t="str">
            <v>AS</v>
          </cell>
          <cell r="CC7" t="str">
            <v>AS</v>
          </cell>
          <cell r="CD7" t="str">
            <v>R</v>
          </cell>
          <cell r="CE7" t="str">
            <v>M</v>
          </cell>
          <cell r="CF7" t="str">
            <v>M</v>
          </cell>
          <cell r="CG7" t="str">
            <v>AM</v>
          </cell>
          <cell r="CH7" t="str">
            <v>AM</v>
          </cell>
          <cell r="CI7" t="str">
            <v>N</v>
          </cell>
          <cell r="CJ7" t="str">
            <v>N</v>
          </cell>
          <cell r="CK7" t="str">
            <v>R</v>
          </cell>
          <cell r="CL7" t="str">
            <v>AS</v>
          </cell>
          <cell r="CM7" t="str">
            <v>AS</v>
          </cell>
          <cell r="CN7" t="str">
            <v>R</v>
          </cell>
          <cell r="CO7" t="str">
            <v>M</v>
          </cell>
          <cell r="CP7" t="str">
            <v>M</v>
          </cell>
          <cell r="CQ7" t="str">
            <v>AM</v>
          </cell>
          <cell r="CR7" t="str">
            <v>AM</v>
          </cell>
          <cell r="CS7" t="str">
            <v>N</v>
          </cell>
          <cell r="CT7" t="str">
            <v>N</v>
          </cell>
          <cell r="CU7" t="str">
            <v>R</v>
          </cell>
          <cell r="CV7" t="str">
            <v>ASN</v>
          </cell>
          <cell r="CW7" t="str">
            <v>AS</v>
          </cell>
          <cell r="CX7" t="str">
            <v>R</v>
          </cell>
          <cell r="CY7" t="str">
            <v>M</v>
          </cell>
          <cell r="CZ7" t="str">
            <v>M</v>
          </cell>
          <cell r="DA7" t="str">
            <v>AM</v>
          </cell>
          <cell r="DB7" t="str">
            <v>AM</v>
          </cell>
          <cell r="DC7" t="str">
            <v>CP</v>
          </cell>
          <cell r="DD7" t="str">
            <v>CP</v>
          </cell>
          <cell r="DE7" t="str">
            <v>R</v>
          </cell>
          <cell r="DF7" t="str">
            <v>R</v>
          </cell>
          <cell r="DG7" t="str">
            <v>R</v>
          </cell>
          <cell r="DH7" t="str">
            <v>R</v>
          </cell>
          <cell r="DI7" t="str">
            <v>CP</v>
          </cell>
          <cell r="DJ7" t="str">
            <v>CP</v>
          </cell>
          <cell r="DK7" t="str">
            <v>AM</v>
          </cell>
          <cell r="DL7" t="str">
            <v>AM+F</v>
          </cell>
          <cell r="DM7" t="str">
            <v>N</v>
          </cell>
          <cell r="DN7" t="str">
            <v>N</v>
          </cell>
          <cell r="DO7" t="str">
            <v>R</v>
          </cell>
          <cell r="DP7" t="str">
            <v>AS</v>
          </cell>
          <cell r="DQ7" t="str">
            <v>AS</v>
          </cell>
          <cell r="DR7" t="str">
            <v>R</v>
          </cell>
          <cell r="DS7" t="str">
            <v>M</v>
          </cell>
          <cell r="DT7" t="str">
            <v>M</v>
          </cell>
          <cell r="DU7" t="str">
            <v>AM</v>
          </cell>
          <cell r="DV7" t="str">
            <v>AM</v>
          </cell>
          <cell r="DW7" t="str">
            <v>N</v>
          </cell>
          <cell r="DX7" t="str">
            <v>N</v>
          </cell>
          <cell r="DY7" t="str">
            <v>R</v>
          </cell>
          <cell r="DZ7" t="str">
            <v>AS</v>
          </cell>
          <cell r="EA7" t="str">
            <v>AS</v>
          </cell>
          <cell r="EB7" t="str">
            <v>R</v>
          </cell>
          <cell r="EC7" t="str">
            <v>M</v>
          </cell>
          <cell r="ED7" t="str">
            <v>M</v>
          </cell>
          <cell r="EE7" t="str">
            <v>AM</v>
          </cell>
          <cell r="EF7" t="str">
            <v>AM</v>
          </cell>
          <cell r="EG7" t="str">
            <v>N</v>
          </cell>
          <cell r="EH7" t="str">
            <v>N</v>
          </cell>
          <cell r="EI7" t="str">
            <v>R</v>
          </cell>
          <cell r="EJ7" t="str">
            <v>AS</v>
          </cell>
          <cell r="EK7" t="str">
            <v>AS</v>
          </cell>
          <cell r="EL7" t="str">
            <v>R</v>
          </cell>
          <cell r="EM7" t="str">
            <v>M</v>
          </cell>
          <cell r="EN7" t="str">
            <v>M</v>
          </cell>
          <cell r="EO7" t="str">
            <v>AM</v>
          </cell>
          <cell r="EP7" t="str">
            <v>AM</v>
          </cell>
          <cell r="EQ7" t="str">
            <v>N</v>
          </cell>
          <cell r="ER7" t="str">
            <v>N</v>
          </cell>
          <cell r="ES7" t="str">
            <v>R</v>
          </cell>
          <cell r="ET7" t="str">
            <v>AS</v>
          </cell>
          <cell r="EU7" t="str">
            <v>AS</v>
          </cell>
          <cell r="EV7" t="str">
            <v>R</v>
          </cell>
          <cell r="EW7" t="str">
            <v>M</v>
          </cell>
          <cell r="EX7" t="str">
            <v>M</v>
          </cell>
          <cell r="EY7" t="str">
            <v>AM</v>
          </cell>
          <cell r="EZ7" t="str">
            <v>AM</v>
          </cell>
          <cell r="FA7" t="str">
            <v>N</v>
          </cell>
          <cell r="FB7" t="str">
            <v>N</v>
          </cell>
          <cell r="FC7" t="str">
            <v>R</v>
          </cell>
          <cell r="FD7" t="str">
            <v>AS</v>
          </cell>
          <cell r="FE7" t="str">
            <v>AS</v>
          </cell>
          <cell r="FF7" t="str">
            <v>R</v>
          </cell>
          <cell r="FG7" t="str">
            <v>M</v>
          </cell>
          <cell r="FH7" t="str">
            <v>M</v>
          </cell>
          <cell r="FI7" t="str">
            <v>AM</v>
          </cell>
          <cell r="FJ7" t="str">
            <v>AM</v>
          </cell>
          <cell r="FK7" t="str">
            <v>N</v>
          </cell>
          <cell r="FL7" t="str">
            <v>N</v>
          </cell>
          <cell r="FM7" t="str">
            <v>R</v>
          </cell>
          <cell r="FN7" t="str">
            <v>AS</v>
          </cell>
          <cell r="FO7" t="str">
            <v>AS</v>
          </cell>
          <cell r="FP7" t="str">
            <v>R</v>
          </cell>
          <cell r="FQ7" t="str">
            <v>M</v>
          </cell>
          <cell r="FR7" t="str">
            <v>M</v>
          </cell>
          <cell r="FS7" t="str">
            <v>AM</v>
          </cell>
          <cell r="FT7" t="str">
            <v>AM</v>
          </cell>
          <cell r="FU7" t="str">
            <v>N</v>
          </cell>
          <cell r="FV7" t="str">
            <v>N</v>
          </cell>
          <cell r="FW7" t="str">
            <v>R</v>
          </cell>
          <cell r="FX7" t="str">
            <v>AS</v>
          </cell>
          <cell r="FY7" t="str">
            <v>AS</v>
          </cell>
          <cell r="FZ7" t="str">
            <v>R</v>
          </cell>
          <cell r="GA7" t="str">
            <v>M</v>
          </cell>
          <cell r="GB7" t="str">
            <v>M</v>
          </cell>
          <cell r="GC7" t="str">
            <v>AM</v>
          </cell>
          <cell r="GD7" t="str">
            <v>AM</v>
          </cell>
          <cell r="GE7" t="str">
            <v>N</v>
          </cell>
          <cell r="GF7" t="str">
            <v>N</v>
          </cell>
          <cell r="GG7" t="str">
            <v>R</v>
          </cell>
          <cell r="GH7" t="str">
            <v>R</v>
          </cell>
          <cell r="GI7" t="str">
            <v>R</v>
          </cell>
          <cell r="GJ7" t="str">
            <v>R</v>
          </cell>
          <cell r="GK7" t="str">
            <v>CP</v>
          </cell>
          <cell r="GL7" t="str">
            <v>CP</v>
          </cell>
          <cell r="GM7" t="str">
            <v>CP</v>
          </cell>
          <cell r="GN7" t="str">
            <v>CP</v>
          </cell>
          <cell r="GO7" t="str">
            <v>CP</v>
          </cell>
          <cell r="GP7" t="str">
            <v>CP</v>
          </cell>
          <cell r="GQ7" t="str">
            <v>R</v>
          </cell>
          <cell r="GR7" t="str">
            <v>R</v>
          </cell>
          <cell r="GS7" t="str">
            <v>R</v>
          </cell>
          <cell r="GT7" t="str">
            <v>R</v>
          </cell>
          <cell r="GU7" t="str">
            <v>M</v>
          </cell>
          <cell r="GV7" t="str">
            <v>M</v>
          </cell>
          <cell r="GW7" t="str">
            <v>AM</v>
          </cell>
          <cell r="GX7" t="str">
            <v>AM</v>
          </cell>
          <cell r="GY7" t="str">
            <v>N</v>
          </cell>
          <cell r="GZ7" t="str">
            <v>N</v>
          </cell>
          <cell r="HA7" t="str">
            <v>R</v>
          </cell>
          <cell r="HB7" t="str">
            <v>AS</v>
          </cell>
          <cell r="HC7" t="str">
            <v>AS</v>
          </cell>
          <cell r="HD7" t="str">
            <v>R</v>
          </cell>
          <cell r="HE7" t="str">
            <v>M</v>
          </cell>
          <cell r="HF7" t="str">
            <v>M</v>
          </cell>
          <cell r="HG7" t="str">
            <v>AM</v>
          </cell>
          <cell r="HH7" t="str">
            <v>AM</v>
          </cell>
          <cell r="HI7" t="str">
            <v>N</v>
          </cell>
          <cell r="HJ7" t="str">
            <v>N</v>
          </cell>
          <cell r="HK7" t="str">
            <v>R</v>
          </cell>
          <cell r="HL7" t="str">
            <v>AS</v>
          </cell>
          <cell r="HM7" t="str">
            <v>AS</v>
          </cell>
          <cell r="HN7" t="str">
            <v>R</v>
          </cell>
          <cell r="HO7" t="str">
            <v>M</v>
          </cell>
          <cell r="HP7" t="str">
            <v>M</v>
          </cell>
          <cell r="HQ7" t="str">
            <v>AM</v>
          </cell>
          <cell r="HR7" t="str">
            <v>AM</v>
          </cell>
          <cell r="HS7" t="str">
            <v>N</v>
          </cell>
          <cell r="HT7" t="str">
            <v>N</v>
          </cell>
          <cell r="HU7" t="str">
            <v>R</v>
          </cell>
          <cell r="HV7" t="str">
            <v>AS</v>
          </cell>
          <cell r="HW7" t="str">
            <v>AS</v>
          </cell>
          <cell r="HX7" t="str">
            <v>R</v>
          </cell>
          <cell r="HY7" t="str">
            <v>M</v>
          </cell>
          <cell r="HZ7" t="str">
            <v>M</v>
          </cell>
          <cell r="IA7" t="str">
            <v>AM</v>
          </cell>
          <cell r="IB7" t="str">
            <v>AM</v>
          </cell>
          <cell r="IC7" t="str">
            <v>N</v>
          </cell>
          <cell r="ID7" t="str">
            <v>N</v>
          </cell>
          <cell r="IE7" t="str">
            <v>R</v>
          </cell>
          <cell r="IF7" t="str">
            <v>AS</v>
          </cell>
          <cell r="IG7" t="str">
            <v>AS</v>
          </cell>
          <cell r="IH7" t="str">
            <v>R</v>
          </cell>
          <cell r="II7" t="str">
            <v>M</v>
          </cell>
          <cell r="IJ7" t="str">
            <v>M</v>
          </cell>
          <cell r="IK7" t="str">
            <v>AM</v>
          </cell>
          <cell r="IL7" t="str">
            <v>AM</v>
          </cell>
          <cell r="IM7" t="str">
            <v>N</v>
          </cell>
          <cell r="IN7" t="str">
            <v>N</v>
          </cell>
          <cell r="IO7" t="str">
            <v>R</v>
          </cell>
          <cell r="IP7" t="str">
            <v>AS</v>
          </cell>
          <cell r="IQ7" t="str">
            <v>AS</v>
          </cell>
          <cell r="IR7" t="str">
            <v>R</v>
          </cell>
          <cell r="IS7" t="str">
            <v>M</v>
          </cell>
          <cell r="IT7" t="str">
            <v>M</v>
          </cell>
          <cell r="IU7" t="str">
            <v>AM</v>
          </cell>
          <cell r="IV7" t="str">
            <v>AM</v>
          </cell>
          <cell r="IW7" t="str">
            <v>N</v>
          </cell>
          <cell r="IX7" t="str">
            <v>N</v>
          </cell>
          <cell r="IY7" t="str">
            <v>R</v>
          </cell>
          <cell r="IZ7" t="str">
            <v>AS</v>
          </cell>
          <cell r="JA7" t="str">
            <v>AS</v>
          </cell>
          <cell r="JB7" t="str">
            <v>R</v>
          </cell>
          <cell r="JC7" t="str">
            <v>M</v>
          </cell>
          <cell r="JD7" t="str">
            <v>M</v>
          </cell>
          <cell r="JE7" t="str">
            <v>AM</v>
          </cell>
          <cell r="JF7" t="str">
            <v>AM</v>
          </cell>
          <cell r="JG7" t="str">
            <v>N</v>
          </cell>
          <cell r="JH7" t="str">
            <v>N</v>
          </cell>
          <cell r="JI7" t="str">
            <v>R</v>
          </cell>
          <cell r="JJ7" t="str">
            <v>AS</v>
          </cell>
          <cell r="JK7" t="str">
            <v>AS</v>
          </cell>
          <cell r="JL7" t="str">
            <v>R</v>
          </cell>
          <cell r="JM7" t="str">
            <v>M</v>
          </cell>
          <cell r="JN7" t="str">
            <v>M</v>
          </cell>
          <cell r="JO7" t="str">
            <v>AM</v>
          </cell>
          <cell r="JP7" t="str">
            <v>AM</v>
          </cell>
          <cell r="JQ7" t="str">
            <v>N</v>
          </cell>
          <cell r="JR7" t="str">
            <v>N</v>
          </cell>
          <cell r="JS7" t="str">
            <v>R</v>
          </cell>
          <cell r="JT7" t="str">
            <v>AS</v>
          </cell>
          <cell r="JU7" t="str">
            <v>AS</v>
          </cell>
          <cell r="JV7" t="str">
            <v>R</v>
          </cell>
          <cell r="JW7" t="str">
            <v>M</v>
          </cell>
          <cell r="JX7" t="str">
            <v>M</v>
          </cell>
          <cell r="JY7" t="str">
            <v>AM</v>
          </cell>
          <cell r="JZ7" t="str">
            <v>AM</v>
          </cell>
          <cell r="KA7" t="str">
            <v>N</v>
          </cell>
          <cell r="KB7" t="str">
            <v>N</v>
          </cell>
          <cell r="KC7" t="str">
            <v>R</v>
          </cell>
          <cell r="KD7" t="str">
            <v>AS</v>
          </cell>
          <cell r="KE7" t="str">
            <v>AS</v>
          </cell>
          <cell r="KF7" t="str">
            <v>R</v>
          </cell>
          <cell r="KG7" t="str">
            <v>M</v>
          </cell>
          <cell r="KH7" t="str">
            <v>M</v>
          </cell>
          <cell r="KI7" t="str">
            <v>AM</v>
          </cell>
          <cell r="KJ7" t="str">
            <v>AM</v>
          </cell>
          <cell r="KK7" t="str">
            <v>N</v>
          </cell>
          <cell r="KL7" t="str">
            <v>N</v>
          </cell>
          <cell r="KM7" t="str">
            <v>R</v>
          </cell>
          <cell r="KN7" t="str">
            <v>AS</v>
          </cell>
          <cell r="KO7" t="str">
            <v>AS</v>
          </cell>
          <cell r="KP7" t="str">
            <v>R</v>
          </cell>
          <cell r="KQ7" t="str">
            <v>M</v>
          </cell>
          <cell r="KR7" t="str">
            <v>M</v>
          </cell>
          <cell r="KS7" t="str">
            <v>AM</v>
          </cell>
          <cell r="KT7" t="str">
            <v>AM</v>
          </cell>
          <cell r="KU7" t="str">
            <v>N</v>
          </cell>
          <cell r="KV7" t="str">
            <v>N</v>
          </cell>
          <cell r="KW7" t="str">
            <v>R</v>
          </cell>
          <cell r="KX7" t="str">
            <v>AS</v>
          </cell>
          <cell r="KY7" t="str">
            <v>AS</v>
          </cell>
          <cell r="KZ7" t="str">
            <v>R</v>
          </cell>
          <cell r="LA7" t="str">
            <v>M</v>
          </cell>
          <cell r="LB7" t="str">
            <v>M</v>
          </cell>
          <cell r="LC7" t="str">
            <v>AM</v>
          </cell>
          <cell r="LD7" t="str">
            <v>AM</v>
          </cell>
          <cell r="LE7" t="str">
            <v>N</v>
          </cell>
          <cell r="LF7" t="str">
            <v>N</v>
          </cell>
          <cell r="LG7" t="str">
            <v>R</v>
          </cell>
          <cell r="LH7" t="str">
            <v>AS</v>
          </cell>
          <cell r="LI7" t="str">
            <v>AS</v>
          </cell>
          <cell r="LJ7" t="str">
            <v>R</v>
          </cell>
          <cell r="LK7" t="str">
            <v>M</v>
          </cell>
          <cell r="LL7" t="str">
            <v>M</v>
          </cell>
          <cell r="LM7" t="str">
            <v>AM</v>
          </cell>
          <cell r="LN7" t="str">
            <v>AM</v>
          </cell>
          <cell r="LO7" t="str">
            <v>N</v>
          </cell>
          <cell r="LP7" t="str">
            <v>N</v>
          </cell>
          <cell r="LQ7" t="str">
            <v>R</v>
          </cell>
          <cell r="LR7" t="str">
            <v>AS</v>
          </cell>
          <cell r="LS7" t="str">
            <v>AS</v>
          </cell>
          <cell r="LT7" t="str">
            <v>R</v>
          </cell>
          <cell r="LU7" t="str">
            <v>M</v>
          </cell>
          <cell r="LV7" t="str">
            <v>M</v>
          </cell>
          <cell r="LW7" t="str">
            <v>AM</v>
          </cell>
          <cell r="LX7" t="str">
            <v>AM</v>
          </cell>
          <cell r="LY7" t="str">
            <v>N</v>
          </cell>
          <cell r="LZ7" t="str">
            <v>N</v>
          </cell>
          <cell r="MA7" t="str">
            <v>R</v>
          </cell>
          <cell r="MB7" t="str">
            <v>AS</v>
          </cell>
          <cell r="MC7" t="str">
            <v>AS</v>
          </cell>
          <cell r="MD7" t="str">
            <v>R</v>
          </cell>
          <cell r="ME7" t="str">
            <v>M</v>
          </cell>
          <cell r="MF7" t="str">
            <v>M</v>
          </cell>
          <cell r="MG7" t="str">
            <v>AM</v>
          </cell>
          <cell r="MH7" t="str">
            <v>AM</v>
          </cell>
          <cell r="MI7" t="str">
            <v>N</v>
          </cell>
          <cell r="MJ7" t="str">
            <v>N</v>
          </cell>
          <cell r="MK7" t="str">
            <v>R</v>
          </cell>
          <cell r="ML7" t="str">
            <v>AS</v>
          </cell>
          <cell r="MM7" t="str">
            <v>AS</v>
          </cell>
          <cell r="MN7" t="str">
            <v>R</v>
          </cell>
          <cell r="MO7" t="str">
            <v>M</v>
          </cell>
          <cell r="MP7" t="str">
            <v>M</v>
          </cell>
          <cell r="MQ7" t="str">
            <v>AM</v>
          </cell>
          <cell r="MR7" t="str">
            <v>AM</v>
          </cell>
          <cell r="MS7" t="str">
            <v>N</v>
          </cell>
          <cell r="MT7" t="str">
            <v>N</v>
          </cell>
          <cell r="MU7" t="str">
            <v>R</v>
          </cell>
          <cell r="MV7" t="str">
            <v>AS</v>
          </cell>
          <cell r="MW7" t="str">
            <v>AS</v>
          </cell>
          <cell r="MX7" t="str">
            <v>R</v>
          </cell>
          <cell r="MY7" t="str">
            <v>M</v>
          </cell>
          <cell r="MZ7" t="str">
            <v>M</v>
          </cell>
          <cell r="NA7" t="str">
            <v>AM</v>
          </cell>
          <cell r="NB7" t="str">
            <v>AM</v>
          </cell>
          <cell r="NC7" t="str">
            <v>N</v>
          </cell>
          <cell r="ND7" t="str">
            <v>N</v>
          </cell>
          <cell r="NE7" t="str">
            <v>R</v>
          </cell>
        </row>
        <row r="8">
          <cell r="D8" t="str">
            <v>Jean-philippe Delmé</v>
          </cell>
          <cell r="E8" t="str">
            <v>AM</v>
          </cell>
          <cell r="F8" t="str">
            <v>AM</v>
          </cell>
          <cell r="G8" t="str">
            <v>N</v>
          </cell>
          <cell r="H8" t="str">
            <v>N</v>
          </cell>
          <cell r="I8" t="str">
            <v>R</v>
          </cell>
          <cell r="J8" t="str">
            <v>AS</v>
          </cell>
          <cell r="K8" t="str">
            <v>AS</v>
          </cell>
          <cell r="L8" t="str">
            <v>R</v>
          </cell>
          <cell r="M8" t="str">
            <v>M</v>
          </cell>
          <cell r="N8" t="str">
            <v>M</v>
          </cell>
          <cell r="O8" t="str">
            <v>AM</v>
          </cell>
          <cell r="P8" t="str">
            <v>AM</v>
          </cell>
          <cell r="Q8" t="str">
            <v>N</v>
          </cell>
          <cell r="R8" t="str">
            <v>N</v>
          </cell>
          <cell r="S8" t="str">
            <v>R</v>
          </cell>
          <cell r="T8" t="str">
            <v>IASN</v>
          </cell>
          <cell r="U8" t="str">
            <v>AS</v>
          </cell>
          <cell r="V8" t="str">
            <v>R</v>
          </cell>
          <cell r="W8" t="str">
            <v>M</v>
          </cell>
          <cell r="X8" t="str">
            <v>F</v>
          </cell>
          <cell r="Y8" t="str">
            <v>AM</v>
          </cell>
          <cell r="Z8" t="str">
            <v>AM</v>
          </cell>
          <cell r="AA8" t="str">
            <v>N</v>
          </cell>
          <cell r="AB8" t="str">
            <v>N</v>
          </cell>
          <cell r="AC8" t="str">
            <v>R</v>
          </cell>
          <cell r="AD8" t="str">
            <v>IASAM</v>
          </cell>
          <cell r="AE8" t="str">
            <v>AS</v>
          </cell>
          <cell r="AF8" t="str">
            <v>R</v>
          </cell>
          <cell r="AG8" t="str">
            <v>M</v>
          </cell>
          <cell r="AH8" t="str">
            <v>M</v>
          </cell>
          <cell r="AI8" t="str">
            <v>AM</v>
          </cell>
          <cell r="AJ8" t="str">
            <v>AM</v>
          </cell>
          <cell r="AK8" t="str">
            <v>N</v>
          </cell>
          <cell r="AL8" t="str">
            <v>N</v>
          </cell>
          <cell r="AM8" t="str">
            <v>R</v>
          </cell>
          <cell r="AN8" t="str">
            <v>IASN</v>
          </cell>
          <cell r="AO8" t="str">
            <v>AS</v>
          </cell>
          <cell r="AP8" t="str">
            <v>R</v>
          </cell>
          <cell r="AQ8" t="str">
            <v>M</v>
          </cell>
          <cell r="AR8" t="str">
            <v>M</v>
          </cell>
          <cell r="AS8" t="str">
            <v>AM</v>
          </cell>
          <cell r="AT8" t="str">
            <v>AM</v>
          </cell>
          <cell r="AU8" t="str">
            <v>N</v>
          </cell>
          <cell r="AV8" t="str">
            <v>N</v>
          </cell>
          <cell r="AW8" t="str">
            <v>R</v>
          </cell>
          <cell r="AX8" t="str">
            <v>ASAM</v>
          </cell>
          <cell r="AY8" t="str">
            <v>AS</v>
          </cell>
          <cell r="AZ8" t="str">
            <v>R</v>
          </cell>
          <cell r="BA8" t="str">
            <v>M</v>
          </cell>
          <cell r="BB8" t="str">
            <v>M</v>
          </cell>
          <cell r="BC8" t="str">
            <v>AM</v>
          </cell>
          <cell r="BD8" t="str">
            <v>AM</v>
          </cell>
          <cell r="BE8" t="str">
            <v>N</v>
          </cell>
          <cell r="BF8" t="str">
            <v>N</v>
          </cell>
          <cell r="BG8" t="str">
            <v>R</v>
          </cell>
          <cell r="BH8" t="str">
            <v>AS</v>
          </cell>
          <cell r="BI8" t="str">
            <v>AS</v>
          </cell>
          <cell r="BJ8" t="str">
            <v>R</v>
          </cell>
          <cell r="BK8" t="str">
            <v>M</v>
          </cell>
          <cell r="BL8" t="str">
            <v>M</v>
          </cell>
          <cell r="BM8" t="str">
            <v>AM</v>
          </cell>
          <cell r="BN8" t="str">
            <v>AM</v>
          </cell>
          <cell r="BO8" t="str">
            <v>N</v>
          </cell>
          <cell r="BP8" t="str">
            <v>N</v>
          </cell>
          <cell r="BQ8" t="str">
            <v>R</v>
          </cell>
          <cell r="BR8" t="str">
            <v>AS</v>
          </cell>
          <cell r="BS8" t="str">
            <v>ASAM</v>
          </cell>
          <cell r="BT8" t="str">
            <v>R</v>
          </cell>
          <cell r="BU8" t="str">
            <v>M</v>
          </cell>
          <cell r="BV8" t="str">
            <v>M</v>
          </cell>
          <cell r="BW8" t="str">
            <v>AM</v>
          </cell>
          <cell r="BX8" t="str">
            <v>AM</v>
          </cell>
          <cell r="BY8" t="str">
            <v>N</v>
          </cell>
          <cell r="BZ8" t="str">
            <v>N</v>
          </cell>
          <cell r="CA8" t="str">
            <v>R</v>
          </cell>
          <cell r="CB8" t="str">
            <v>AS</v>
          </cell>
          <cell r="CC8" t="str">
            <v>AS</v>
          </cell>
          <cell r="CD8" t="str">
            <v>R</v>
          </cell>
          <cell r="CE8" t="str">
            <v>M</v>
          </cell>
          <cell r="CF8" t="str">
            <v>M</v>
          </cell>
          <cell r="CG8" t="str">
            <v>AM</v>
          </cell>
          <cell r="CH8" t="str">
            <v>AM</v>
          </cell>
          <cell r="CI8" t="str">
            <v>N</v>
          </cell>
          <cell r="CJ8" t="str">
            <v>N</v>
          </cell>
          <cell r="CK8" t="str">
            <v>R</v>
          </cell>
          <cell r="CL8" t="str">
            <v>ASN</v>
          </cell>
          <cell r="CM8" t="str">
            <v>AS</v>
          </cell>
          <cell r="CN8" t="str">
            <v>R</v>
          </cell>
          <cell r="CO8" t="str">
            <v>M</v>
          </cell>
          <cell r="CP8" t="str">
            <v>M</v>
          </cell>
          <cell r="CQ8" t="str">
            <v>AM</v>
          </cell>
          <cell r="CR8" t="str">
            <v>AM</v>
          </cell>
          <cell r="CS8" t="str">
            <v>N</v>
          </cell>
          <cell r="CT8" t="str">
            <v>N</v>
          </cell>
          <cell r="CU8" t="str">
            <v>R</v>
          </cell>
          <cell r="CV8" t="str">
            <v>AS</v>
          </cell>
          <cell r="CW8" t="str">
            <v>AS</v>
          </cell>
          <cell r="CX8" t="str">
            <v>R</v>
          </cell>
          <cell r="CY8" t="str">
            <v>M</v>
          </cell>
          <cell r="CZ8" t="str">
            <v>M</v>
          </cell>
          <cell r="DA8" t="str">
            <v>AM</v>
          </cell>
          <cell r="DB8" t="str">
            <v>AM</v>
          </cell>
          <cell r="DC8" t="str">
            <v>N</v>
          </cell>
          <cell r="DD8" t="str">
            <v>N</v>
          </cell>
          <cell r="DE8" t="str">
            <v>R</v>
          </cell>
          <cell r="DF8" t="str">
            <v>AS</v>
          </cell>
          <cell r="DG8" t="str">
            <v>AS</v>
          </cell>
          <cell r="DH8" t="str">
            <v>R</v>
          </cell>
          <cell r="DI8" t="str">
            <v>M</v>
          </cell>
          <cell r="DJ8" t="str">
            <v>M</v>
          </cell>
          <cell r="DK8" t="str">
            <v>AM</v>
          </cell>
          <cell r="DL8" t="str">
            <v>AM+F</v>
          </cell>
          <cell r="DM8" t="str">
            <v>N</v>
          </cell>
          <cell r="DN8" t="str">
            <v>N</v>
          </cell>
          <cell r="DO8" t="str">
            <v>R</v>
          </cell>
          <cell r="DP8" t="str">
            <v>AS</v>
          </cell>
          <cell r="DQ8" t="str">
            <v>AS</v>
          </cell>
          <cell r="DR8" t="str">
            <v>R</v>
          </cell>
          <cell r="DS8" t="str">
            <v>M</v>
          </cell>
          <cell r="DT8" t="str">
            <v>M</v>
          </cell>
          <cell r="DU8" t="str">
            <v>AM</v>
          </cell>
          <cell r="DV8" t="str">
            <v>AM</v>
          </cell>
          <cell r="DW8" t="str">
            <v>N</v>
          </cell>
          <cell r="DX8" t="str">
            <v>N</v>
          </cell>
          <cell r="DY8" t="str">
            <v>R</v>
          </cell>
          <cell r="DZ8" t="str">
            <v>AS</v>
          </cell>
          <cell r="EA8" t="str">
            <v>AS</v>
          </cell>
          <cell r="EB8" t="str">
            <v>R</v>
          </cell>
          <cell r="EC8" t="str">
            <v>M</v>
          </cell>
          <cell r="ED8" t="str">
            <v>M</v>
          </cell>
          <cell r="EE8" t="str">
            <v>AM</v>
          </cell>
          <cell r="EF8" t="str">
            <v>AM</v>
          </cell>
          <cell r="EG8" t="str">
            <v>N</v>
          </cell>
          <cell r="EH8" t="str">
            <v>N</v>
          </cell>
          <cell r="EI8" t="str">
            <v>R</v>
          </cell>
          <cell r="EJ8" t="str">
            <v>AS</v>
          </cell>
          <cell r="EK8" t="str">
            <v>AS</v>
          </cell>
          <cell r="EL8" t="str">
            <v>R</v>
          </cell>
          <cell r="EM8" t="str">
            <v>M</v>
          </cell>
          <cell r="EN8" t="str">
            <v>M</v>
          </cell>
          <cell r="EO8" t="str">
            <v>AM</v>
          </cell>
          <cell r="EP8" t="str">
            <v>AM</v>
          </cell>
          <cell r="EQ8" t="str">
            <v>N</v>
          </cell>
          <cell r="ER8" t="str">
            <v>N</v>
          </cell>
          <cell r="ES8" t="str">
            <v>R</v>
          </cell>
          <cell r="ET8" t="str">
            <v>AS</v>
          </cell>
          <cell r="EU8" t="str">
            <v>AS</v>
          </cell>
          <cell r="EV8" t="str">
            <v>R</v>
          </cell>
          <cell r="EW8" t="str">
            <v>M</v>
          </cell>
          <cell r="EX8" t="str">
            <v>M</v>
          </cell>
          <cell r="EY8" t="str">
            <v>AM</v>
          </cell>
          <cell r="EZ8" t="str">
            <v>AM</v>
          </cell>
          <cell r="FA8" t="str">
            <v>N</v>
          </cell>
          <cell r="FB8" t="str">
            <v>N</v>
          </cell>
          <cell r="FC8" t="str">
            <v>R</v>
          </cell>
          <cell r="FD8" t="str">
            <v>AS</v>
          </cell>
          <cell r="FE8" t="str">
            <v>AS</v>
          </cell>
          <cell r="FF8" t="str">
            <v>R</v>
          </cell>
          <cell r="FG8" t="str">
            <v>M</v>
          </cell>
          <cell r="FH8" t="str">
            <v>M</v>
          </cell>
          <cell r="FI8" t="str">
            <v>AM</v>
          </cell>
          <cell r="FJ8" t="str">
            <v>AM</v>
          </cell>
          <cell r="FK8" t="str">
            <v>N</v>
          </cell>
          <cell r="FL8" t="str">
            <v>N</v>
          </cell>
          <cell r="FM8" t="str">
            <v>R</v>
          </cell>
          <cell r="FN8" t="str">
            <v>AS</v>
          </cell>
          <cell r="FO8" t="str">
            <v>AS</v>
          </cell>
          <cell r="FP8" t="str">
            <v>R</v>
          </cell>
          <cell r="FQ8" t="str">
            <v>M</v>
          </cell>
          <cell r="FR8" t="str">
            <v>M</v>
          </cell>
          <cell r="FS8" t="str">
            <v>AM</v>
          </cell>
          <cell r="FT8" t="str">
            <v>AM</v>
          </cell>
          <cell r="FU8" t="str">
            <v>N</v>
          </cell>
          <cell r="FV8" t="str">
            <v>N</v>
          </cell>
          <cell r="FW8" t="str">
            <v>R</v>
          </cell>
          <cell r="FX8" t="str">
            <v>AS</v>
          </cell>
          <cell r="FY8" t="str">
            <v>AS</v>
          </cell>
          <cell r="FZ8" t="str">
            <v>R</v>
          </cell>
          <cell r="GA8" t="str">
            <v>M</v>
          </cell>
          <cell r="GB8" t="str">
            <v>M</v>
          </cell>
          <cell r="GC8" t="str">
            <v>AM</v>
          </cell>
          <cell r="GD8" t="str">
            <v>AM</v>
          </cell>
          <cell r="GE8" t="str">
            <v>N</v>
          </cell>
          <cell r="GF8" t="str">
            <v>N</v>
          </cell>
          <cell r="GG8" t="str">
            <v>R</v>
          </cell>
          <cell r="GH8" t="str">
            <v>AS</v>
          </cell>
          <cell r="GI8" t="str">
            <v>AS</v>
          </cell>
          <cell r="GJ8" t="str">
            <v>R</v>
          </cell>
          <cell r="GK8" t="str">
            <v>M</v>
          </cell>
          <cell r="GL8" t="str">
            <v>M</v>
          </cell>
          <cell r="GM8" t="str">
            <v>AM</v>
          </cell>
          <cell r="GN8" t="str">
            <v>AM</v>
          </cell>
          <cell r="GO8" t="str">
            <v>N</v>
          </cell>
          <cell r="GP8" t="str">
            <v>N</v>
          </cell>
          <cell r="GQ8" t="str">
            <v>R</v>
          </cell>
          <cell r="GR8" t="str">
            <v>AS</v>
          </cell>
          <cell r="GS8" t="str">
            <v>AS</v>
          </cell>
          <cell r="GT8" t="str">
            <v>R</v>
          </cell>
          <cell r="GU8" t="str">
            <v>M</v>
          </cell>
          <cell r="GV8" t="str">
            <v>M</v>
          </cell>
          <cell r="GW8" t="str">
            <v>AM</v>
          </cell>
          <cell r="GX8" t="str">
            <v>AM</v>
          </cell>
          <cell r="GY8" t="str">
            <v>N</v>
          </cell>
          <cell r="GZ8" t="str">
            <v>N</v>
          </cell>
          <cell r="HA8" t="str">
            <v>R</v>
          </cell>
          <cell r="HB8" t="str">
            <v>AS</v>
          </cell>
          <cell r="HC8" t="str">
            <v>AS</v>
          </cell>
          <cell r="HD8" t="str">
            <v>R</v>
          </cell>
          <cell r="HE8" t="str">
            <v>M</v>
          </cell>
          <cell r="HF8" t="str">
            <v>M</v>
          </cell>
          <cell r="HG8" t="str">
            <v>AM</v>
          </cell>
          <cell r="HH8" t="str">
            <v>AM</v>
          </cell>
          <cell r="HI8" t="str">
            <v>N</v>
          </cell>
          <cell r="HJ8" t="str">
            <v>N</v>
          </cell>
          <cell r="HK8" t="str">
            <v>R</v>
          </cell>
          <cell r="HL8" t="str">
            <v>AS</v>
          </cell>
          <cell r="HM8" t="str">
            <v>AS</v>
          </cell>
          <cell r="HN8" t="str">
            <v>R</v>
          </cell>
          <cell r="HO8" t="str">
            <v>M</v>
          </cell>
          <cell r="HP8" t="str">
            <v>M</v>
          </cell>
          <cell r="HQ8" t="str">
            <v>AM</v>
          </cell>
          <cell r="HR8" t="str">
            <v>AM</v>
          </cell>
          <cell r="HS8" t="str">
            <v>N</v>
          </cell>
          <cell r="HT8" t="str">
            <v>N</v>
          </cell>
          <cell r="HU8" t="str">
            <v>R</v>
          </cell>
          <cell r="HV8" t="str">
            <v>AS</v>
          </cell>
          <cell r="HW8" t="str">
            <v>AS</v>
          </cell>
          <cell r="HX8" t="str">
            <v>R</v>
          </cell>
          <cell r="HY8" t="str">
            <v>M</v>
          </cell>
          <cell r="HZ8" t="str">
            <v>M</v>
          </cell>
          <cell r="IA8" t="str">
            <v>AM</v>
          </cell>
          <cell r="IB8" t="str">
            <v>AM</v>
          </cell>
          <cell r="IC8" t="str">
            <v>N</v>
          </cell>
          <cell r="ID8" t="str">
            <v>N</v>
          </cell>
          <cell r="IE8" t="str">
            <v>R</v>
          </cell>
          <cell r="IF8" t="str">
            <v>AS</v>
          </cell>
          <cell r="IG8" t="str">
            <v>AS</v>
          </cell>
          <cell r="IH8" t="str">
            <v>R</v>
          </cell>
          <cell r="II8" t="str">
            <v>M</v>
          </cell>
          <cell r="IJ8" t="str">
            <v>M</v>
          </cell>
          <cell r="IK8" t="str">
            <v>AM</v>
          </cell>
          <cell r="IL8" t="str">
            <v>AM</v>
          </cell>
          <cell r="IM8" t="str">
            <v>N</v>
          </cell>
          <cell r="IN8" t="str">
            <v>N</v>
          </cell>
          <cell r="IO8" t="str">
            <v>R</v>
          </cell>
          <cell r="IP8" t="str">
            <v>AS</v>
          </cell>
          <cell r="IQ8" t="str">
            <v>AS</v>
          </cell>
          <cell r="IR8" t="str">
            <v>R</v>
          </cell>
          <cell r="IS8" t="str">
            <v>M</v>
          </cell>
          <cell r="IT8" t="str">
            <v>M</v>
          </cell>
          <cell r="IU8" t="str">
            <v>AM</v>
          </cell>
          <cell r="IV8" t="str">
            <v>AM</v>
          </cell>
          <cell r="IW8" t="str">
            <v>N</v>
          </cell>
          <cell r="IX8" t="str">
            <v>N</v>
          </cell>
          <cell r="IY8" t="str">
            <v>R</v>
          </cell>
          <cell r="IZ8" t="str">
            <v>AS</v>
          </cell>
          <cell r="JA8" t="str">
            <v>AS</v>
          </cell>
          <cell r="JB8" t="str">
            <v>R</v>
          </cell>
          <cell r="JC8" t="str">
            <v>M</v>
          </cell>
          <cell r="JD8" t="str">
            <v>M</v>
          </cell>
          <cell r="JE8" t="str">
            <v>AM</v>
          </cell>
          <cell r="JF8" t="str">
            <v>AM</v>
          </cell>
          <cell r="JG8" t="str">
            <v>N</v>
          </cell>
          <cell r="JH8" t="str">
            <v>N</v>
          </cell>
          <cell r="JI8" t="str">
            <v>R</v>
          </cell>
          <cell r="JJ8" t="str">
            <v>AS</v>
          </cell>
          <cell r="JK8" t="str">
            <v>AS</v>
          </cell>
          <cell r="JL8" t="str">
            <v>R</v>
          </cell>
          <cell r="JM8" t="str">
            <v>M</v>
          </cell>
          <cell r="JN8" t="str">
            <v>M</v>
          </cell>
          <cell r="JO8" t="str">
            <v>AM</v>
          </cell>
          <cell r="JP8" t="str">
            <v>AM</v>
          </cell>
          <cell r="JQ8" t="str">
            <v>N</v>
          </cell>
          <cell r="JR8" t="str">
            <v>N</v>
          </cell>
          <cell r="JS8" t="str">
            <v>R</v>
          </cell>
          <cell r="JT8" t="str">
            <v>AS</v>
          </cell>
          <cell r="JU8" t="str">
            <v>AS</v>
          </cell>
          <cell r="JV8" t="str">
            <v>R</v>
          </cell>
          <cell r="JW8" t="str">
            <v>M</v>
          </cell>
          <cell r="JX8" t="str">
            <v>M</v>
          </cell>
          <cell r="JY8" t="str">
            <v>AM</v>
          </cell>
          <cell r="JZ8" t="str">
            <v>AM</v>
          </cell>
          <cell r="KA8" t="str">
            <v>N</v>
          </cell>
          <cell r="KB8" t="str">
            <v>N</v>
          </cell>
          <cell r="KC8" t="str">
            <v>R</v>
          </cell>
          <cell r="KD8" t="str">
            <v>AS</v>
          </cell>
          <cell r="KE8" t="str">
            <v>AS</v>
          </cell>
          <cell r="KF8" t="str">
            <v>R</v>
          </cell>
          <cell r="KG8" t="str">
            <v>M</v>
          </cell>
          <cell r="KH8" t="str">
            <v>M</v>
          </cell>
          <cell r="KI8" t="str">
            <v>AM</v>
          </cell>
          <cell r="KJ8" t="str">
            <v>AM</v>
          </cell>
          <cell r="KK8" t="str">
            <v>N</v>
          </cell>
          <cell r="KL8" t="str">
            <v>N</v>
          </cell>
          <cell r="KM8" t="str">
            <v>R</v>
          </cell>
          <cell r="KN8" t="str">
            <v>AS</v>
          </cell>
          <cell r="KO8" t="str">
            <v>AS</v>
          </cell>
          <cell r="KP8" t="str">
            <v>R</v>
          </cell>
          <cell r="KQ8" t="str">
            <v>M</v>
          </cell>
          <cell r="KR8" t="str">
            <v>M</v>
          </cell>
          <cell r="KS8" t="str">
            <v>AM</v>
          </cell>
          <cell r="KT8" t="str">
            <v>AM</v>
          </cell>
          <cell r="KU8" t="str">
            <v>N</v>
          </cell>
          <cell r="KV8" t="str">
            <v>N</v>
          </cell>
          <cell r="KW8" t="str">
            <v>R</v>
          </cell>
          <cell r="KX8" t="str">
            <v>AS</v>
          </cell>
          <cell r="KY8" t="str">
            <v>AS</v>
          </cell>
          <cell r="KZ8" t="str">
            <v>R</v>
          </cell>
          <cell r="LA8" t="str">
            <v>M</v>
          </cell>
          <cell r="LB8" t="str">
            <v>M</v>
          </cell>
          <cell r="LC8" t="str">
            <v>AM</v>
          </cell>
          <cell r="LD8" t="str">
            <v>AM</v>
          </cell>
          <cell r="LE8" t="str">
            <v>N</v>
          </cell>
          <cell r="LF8" t="str">
            <v>N</v>
          </cell>
          <cell r="LG8" t="str">
            <v>R</v>
          </cell>
          <cell r="LH8" t="str">
            <v>AS</v>
          </cell>
          <cell r="LI8" t="str">
            <v>AS</v>
          </cell>
          <cell r="LJ8" t="str">
            <v>R</v>
          </cell>
          <cell r="LK8" t="str">
            <v>M</v>
          </cell>
          <cell r="LL8" t="str">
            <v>M</v>
          </cell>
          <cell r="LM8" t="str">
            <v>AM</v>
          </cell>
          <cell r="LN8" t="str">
            <v>AM</v>
          </cell>
          <cell r="LO8" t="str">
            <v>N</v>
          </cell>
          <cell r="LP8" t="str">
            <v>N</v>
          </cell>
          <cell r="LQ8" t="str">
            <v>R</v>
          </cell>
          <cell r="LR8" t="str">
            <v>AS</v>
          </cell>
          <cell r="LS8" t="str">
            <v>AS</v>
          </cell>
          <cell r="LT8" t="str">
            <v>R</v>
          </cell>
          <cell r="LU8" t="str">
            <v>M</v>
          </cell>
          <cell r="LV8" t="str">
            <v>M</v>
          </cell>
          <cell r="LW8" t="str">
            <v>AM</v>
          </cell>
          <cell r="LX8" t="str">
            <v>AM</v>
          </cell>
          <cell r="LY8" t="str">
            <v>N</v>
          </cell>
          <cell r="LZ8" t="str">
            <v>N</v>
          </cell>
          <cell r="MA8" t="str">
            <v>R</v>
          </cell>
          <cell r="MB8" t="str">
            <v>AS</v>
          </cell>
          <cell r="MC8" t="str">
            <v>AS</v>
          </cell>
          <cell r="MD8" t="str">
            <v>R</v>
          </cell>
          <cell r="ME8" t="str">
            <v>M</v>
          </cell>
          <cell r="MF8" t="str">
            <v>M</v>
          </cell>
          <cell r="MG8" t="str">
            <v>AM</v>
          </cell>
          <cell r="MH8" t="str">
            <v>AM</v>
          </cell>
          <cell r="MI8" t="str">
            <v>N</v>
          </cell>
          <cell r="MJ8" t="str">
            <v>N</v>
          </cell>
          <cell r="MK8" t="str">
            <v>R</v>
          </cell>
          <cell r="ML8" t="str">
            <v>AS</v>
          </cell>
          <cell r="MM8" t="str">
            <v>AS</v>
          </cell>
          <cell r="MN8" t="str">
            <v>R</v>
          </cell>
          <cell r="MO8" t="str">
            <v>M</v>
          </cell>
          <cell r="MP8" t="str">
            <v>M</v>
          </cell>
          <cell r="MQ8" t="str">
            <v>AM</v>
          </cell>
          <cell r="MR8" t="str">
            <v>AM</v>
          </cell>
          <cell r="MS8" t="str">
            <v>N</v>
          </cell>
          <cell r="MT8" t="str">
            <v>N</v>
          </cell>
          <cell r="MU8" t="str">
            <v>R</v>
          </cell>
          <cell r="MV8" t="str">
            <v>AS</v>
          </cell>
          <cell r="MW8" t="str">
            <v>AS</v>
          </cell>
          <cell r="MX8" t="str">
            <v>R</v>
          </cell>
          <cell r="MY8" t="str">
            <v>M</v>
          </cell>
          <cell r="MZ8" t="str">
            <v>M</v>
          </cell>
          <cell r="NA8" t="str">
            <v>AM</v>
          </cell>
          <cell r="NB8" t="str">
            <v>AM</v>
          </cell>
          <cell r="NC8" t="str">
            <v>N</v>
          </cell>
          <cell r="ND8" t="str">
            <v>N</v>
          </cell>
          <cell r="NE8" t="str">
            <v>R</v>
          </cell>
        </row>
        <row r="9">
          <cell r="D9" t="str">
            <v>Yohan Dumay</v>
          </cell>
          <cell r="E9" t="str">
            <v>R</v>
          </cell>
          <cell r="F9" t="str">
            <v>AS</v>
          </cell>
          <cell r="G9" t="str">
            <v>AS</v>
          </cell>
          <cell r="H9" t="str">
            <v>R</v>
          </cell>
          <cell r="I9" t="str">
            <v>M</v>
          </cell>
          <cell r="J9" t="str">
            <v>M</v>
          </cell>
          <cell r="K9" t="str">
            <v>AM</v>
          </cell>
          <cell r="L9" t="str">
            <v>AM</v>
          </cell>
          <cell r="M9" t="str">
            <v>CP</v>
          </cell>
          <cell r="N9" t="str">
            <v>CP</v>
          </cell>
          <cell r="O9" t="str">
            <v>R</v>
          </cell>
          <cell r="P9" t="str">
            <v>AS</v>
          </cell>
          <cell r="Q9" t="str">
            <v>AS</v>
          </cell>
          <cell r="R9" t="str">
            <v>R</v>
          </cell>
          <cell r="S9" t="str">
            <v>M</v>
          </cell>
          <cell r="T9" t="str">
            <v>M</v>
          </cell>
          <cell r="U9" t="str">
            <v>AM</v>
          </cell>
          <cell r="V9" t="str">
            <v>AM</v>
          </cell>
          <cell r="W9" t="str">
            <v>N</v>
          </cell>
          <cell r="X9" t="str">
            <v>N</v>
          </cell>
          <cell r="Y9" t="str">
            <v>R</v>
          </cell>
          <cell r="Z9" t="str">
            <v>ASM</v>
          </cell>
          <cell r="AA9" t="str">
            <v>AS</v>
          </cell>
          <cell r="AB9" t="str">
            <v>R</v>
          </cell>
          <cell r="AC9" t="str">
            <v>F</v>
          </cell>
          <cell r="AD9" t="str">
            <v>M</v>
          </cell>
          <cell r="AE9" t="str">
            <v>AM</v>
          </cell>
          <cell r="AF9" t="str">
            <v>N</v>
          </cell>
          <cell r="AG9" t="str">
            <v>N</v>
          </cell>
          <cell r="AH9" t="str">
            <v>N</v>
          </cell>
          <cell r="AI9" t="str">
            <v>R</v>
          </cell>
          <cell r="AJ9" t="str">
            <v>AS</v>
          </cell>
          <cell r="AK9" t="str">
            <v>AS</v>
          </cell>
          <cell r="AL9" t="str">
            <v>R</v>
          </cell>
          <cell r="AM9" t="str">
            <v>M</v>
          </cell>
          <cell r="AN9" t="str">
            <v>M</v>
          </cell>
          <cell r="AO9" t="str">
            <v>AM</v>
          </cell>
          <cell r="AP9" t="str">
            <v>AM</v>
          </cell>
          <cell r="AQ9" t="str">
            <v>N</v>
          </cell>
          <cell r="AR9" t="str">
            <v>N</v>
          </cell>
          <cell r="AS9" t="str">
            <v>R</v>
          </cell>
          <cell r="AT9" t="str">
            <v>AS</v>
          </cell>
          <cell r="AU9" t="str">
            <v>ASM</v>
          </cell>
          <cell r="AV9" t="str">
            <v>R</v>
          </cell>
          <cell r="AW9" t="str">
            <v>M</v>
          </cell>
          <cell r="AX9" t="str">
            <v>M</v>
          </cell>
          <cell r="AY9" t="str">
            <v>AM</v>
          </cell>
          <cell r="AZ9" t="str">
            <v>AM</v>
          </cell>
          <cell r="BA9" t="str">
            <v>N</v>
          </cell>
          <cell r="BB9" t="str">
            <v>N</v>
          </cell>
          <cell r="BC9" t="str">
            <v>R</v>
          </cell>
          <cell r="BD9" t="str">
            <v>AS</v>
          </cell>
          <cell r="BE9" t="str">
            <v>AS</v>
          </cell>
          <cell r="BF9" t="str">
            <v>R</v>
          </cell>
          <cell r="BG9" t="str">
            <v>M</v>
          </cell>
          <cell r="BH9" t="str">
            <v>M</v>
          </cell>
          <cell r="BI9" t="str">
            <v>AM</v>
          </cell>
          <cell r="BJ9" t="str">
            <v>AM</v>
          </cell>
          <cell r="BK9" t="str">
            <v>N</v>
          </cell>
          <cell r="BL9" t="str">
            <v>N</v>
          </cell>
          <cell r="BM9" t="str">
            <v>R</v>
          </cell>
          <cell r="BN9" t="str">
            <v>AS</v>
          </cell>
          <cell r="BO9" t="str">
            <v>ASN</v>
          </cell>
          <cell r="BP9" t="str">
            <v>R</v>
          </cell>
          <cell r="BQ9" t="str">
            <v>M</v>
          </cell>
          <cell r="BR9" t="str">
            <v>M</v>
          </cell>
          <cell r="BS9" t="str">
            <v>N</v>
          </cell>
          <cell r="BT9" t="str">
            <v>N</v>
          </cell>
          <cell r="BU9" t="str">
            <v>N</v>
          </cell>
          <cell r="BV9" t="str">
            <v>CP</v>
          </cell>
          <cell r="BW9" t="str">
            <v>R</v>
          </cell>
          <cell r="BX9" t="str">
            <v>AS</v>
          </cell>
          <cell r="BY9" t="str">
            <v>AS</v>
          </cell>
          <cell r="BZ9" t="str">
            <v>R</v>
          </cell>
          <cell r="CA9" t="str">
            <v>M</v>
          </cell>
          <cell r="CB9" t="str">
            <v>M</v>
          </cell>
          <cell r="CC9" t="str">
            <v>N</v>
          </cell>
          <cell r="CD9" t="str">
            <v>N</v>
          </cell>
          <cell r="CE9" t="str">
            <v>N</v>
          </cell>
          <cell r="CF9" t="str">
            <v>N</v>
          </cell>
          <cell r="CG9" t="str">
            <v>R</v>
          </cell>
          <cell r="CH9" t="str">
            <v>AS</v>
          </cell>
          <cell r="CI9" t="str">
            <v>AS</v>
          </cell>
          <cell r="CJ9" t="str">
            <v>R</v>
          </cell>
          <cell r="CK9" t="str">
            <v>M</v>
          </cell>
          <cell r="CL9" t="str">
            <v>M</v>
          </cell>
          <cell r="CM9" t="str">
            <v>AM</v>
          </cell>
          <cell r="CN9" t="str">
            <v>AM</v>
          </cell>
          <cell r="CO9" t="str">
            <v>N</v>
          </cell>
          <cell r="CP9" t="str">
            <v>N</v>
          </cell>
          <cell r="CQ9" t="str">
            <v>R</v>
          </cell>
          <cell r="CR9" t="str">
            <v>AS</v>
          </cell>
          <cell r="CS9" t="str">
            <v>AS</v>
          </cell>
          <cell r="CT9" t="str">
            <v>R</v>
          </cell>
          <cell r="CU9" t="str">
            <v>M</v>
          </cell>
          <cell r="CV9" t="str">
            <v>M</v>
          </cell>
          <cell r="CW9" t="str">
            <v>AM</v>
          </cell>
          <cell r="CX9" t="str">
            <v>AM</v>
          </cell>
          <cell r="CY9" t="str">
            <v>N</v>
          </cell>
          <cell r="CZ9" t="str">
            <v>N</v>
          </cell>
          <cell r="DA9" t="str">
            <v>R</v>
          </cell>
          <cell r="DB9" t="str">
            <v>ASN</v>
          </cell>
          <cell r="DC9" t="str">
            <v>AS</v>
          </cell>
          <cell r="DD9" t="str">
            <v>R</v>
          </cell>
          <cell r="DE9" t="str">
            <v>M</v>
          </cell>
          <cell r="DF9" t="str">
            <v>M</v>
          </cell>
          <cell r="DG9" t="str">
            <v>AM</v>
          </cell>
          <cell r="DH9" t="str">
            <v>AM</v>
          </cell>
          <cell r="DI9" t="str">
            <v>N</v>
          </cell>
          <cell r="DJ9" t="str">
            <v>N</v>
          </cell>
          <cell r="DK9" t="str">
            <v>R</v>
          </cell>
          <cell r="DL9" t="str">
            <v>AS</v>
          </cell>
          <cell r="DM9" t="str">
            <v>R</v>
          </cell>
          <cell r="DN9" t="str">
            <v>R</v>
          </cell>
          <cell r="DO9" t="str">
            <v>CP</v>
          </cell>
          <cell r="DP9" t="str">
            <v>CP</v>
          </cell>
          <cell r="DQ9" t="str">
            <v>CP</v>
          </cell>
          <cell r="DR9" t="str">
            <v>CP</v>
          </cell>
          <cell r="DS9" t="str">
            <v>CP</v>
          </cell>
          <cell r="DT9" t="str">
            <v>CP</v>
          </cell>
          <cell r="DU9" t="str">
            <v>R</v>
          </cell>
          <cell r="DV9" t="str">
            <v>R</v>
          </cell>
          <cell r="DW9" t="str">
            <v>R</v>
          </cell>
          <cell r="DX9" t="str">
            <v>R</v>
          </cell>
          <cell r="DY9" t="str">
            <v>M</v>
          </cell>
          <cell r="DZ9" t="str">
            <v>M</v>
          </cell>
          <cell r="EA9" t="str">
            <v>AM</v>
          </cell>
          <cell r="EB9" t="str">
            <v>AM</v>
          </cell>
          <cell r="EC9" t="str">
            <v>N</v>
          </cell>
          <cell r="ED9" t="str">
            <v>N</v>
          </cell>
          <cell r="EE9" t="str">
            <v>R</v>
          </cell>
          <cell r="EF9" t="str">
            <v>AS</v>
          </cell>
          <cell r="EG9" t="str">
            <v>AS</v>
          </cell>
          <cell r="EH9" t="str">
            <v>R</v>
          </cell>
          <cell r="EI9" t="str">
            <v>M</v>
          </cell>
          <cell r="EJ9" t="str">
            <v>M</v>
          </cell>
          <cell r="EK9" t="str">
            <v>AM</v>
          </cell>
          <cell r="EL9" t="str">
            <v>AM</v>
          </cell>
          <cell r="EM9" t="str">
            <v>N</v>
          </cell>
          <cell r="EN9" t="str">
            <v>N</v>
          </cell>
          <cell r="EO9" t="str">
            <v>R</v>
          </cell>
          <cell r="EP9" t="str">
            <v>AS</v>
          </cell>
          <cell r="EQ9" t="str">
            <v>AS</v>
          </cell>
          <cell r="ER9" t="str">
            <v>R</v>
          </cell>
          <cell r="ES9" t="str">
            <v>M</v>
          </cell>
          <cell r="ET9" t="str">
            <v>M</v>
          </cell>
          <cell r="EU9" t="str">
            <v>AM</v>
          </cell>
          <cell r="EV9" t="str">
            <v>AM</v>
          </cell>
          <cell r="EW9" t="str">
            <v>N</v>
          </cell>
          <cell r="EX9" t="str">
            <v>N</v>
          </cell>
          <cell r="EY9" t="str">
            <v>R</v>
          </cell>
          <cell r="EZ9" t="str">
            <v>AS</v>
          </cell>
          <cell r="FA9" t="str">
            <v>AS</v>
          </cell>
          <cell r="FB9" t="str">
            <v>R</v>
          </cell>
          <cell r="FC9" t="str">
            <v>M</v>
          </cell>
          <cell r="FD9" t="str">
            <v>M</v>
          </cell>
          <cell r="FE9" t="str">
            <v>AM</v>
          </cell>
          <cell r="FF9" t="str">
            <v>AM</v>
          </cell>
          <cell r="FG9" t="str">
            <v>N</v>
          </cell>
          <cell r="FH9" t="str">
            <v>N</v>
          </cell>
          <cell r="FI9" t="str">
            <v>R</v>
          </cell>
          <cell r="FJ9" t="str">
            <v>AS</v>
          </cell>
          <cell r="FK9" t="str">
            <v>AS</v>
          </cell>
          <cell r="FL9" t="str">
            <v>R</v>
          </cell>
          <cell r="FM9" t="str">
            <v>M</v>
          </cell>
          <cell r="FN9" t="str">
            <v>M</v>
          </cell>
          <cell r="FO9" t="str">
            <v>AM</v>
          </cell>
          <cell r="FP9" t="str">
            <v>AM</v>
          </cell>
          <cell r="FQ9" t="str">
            <v>N</v>
          </cell>
          <cell r="FR9" t="str">
            <v>N</v>
          </cell>
          <cell r="FS9" t="str">
            <v>R</v>
          </cell>
          <cell r="FT9" t="str">
            <v>AS</v>
          </cell>
          <cell r="FU9" t="str">
            <v>AS</v>
          </cell>
          <cell r="FV9" t="str">
            <v>R</v>
          </cell>
          <cell r="FW9" t="str">
            <v>M</v>
          </cell>
          <cell r="FX9" t="str">
            <v>M</v>
          </cell>
          <cell r="FY9" t="str">
            <v>AM</v>
          </cell>
          <cell r="FZ9" t="str">
            <v>AM</v>
          </cell>
          <cell r="GA9" t="str">
            <v>N</v>
          </cell>
          <cell r="GB9" t="str">
            <v>N</v>
          </cell>
          <cell r="GC9" t="str">
            <v>R</v>
          </cell>
          <cell r="GD9" t="str">
            <v>AS</v>
          </cell>
          <cell r="GE9" t="str">
            <v>AS</v>
          </cell>
          <cell r="GF9" t="str">
            <v>R</v>
          </cell>
          <cell r="GG9" t="str">
            <v>M</v>
          </cell>
          <cell r="GH9" t="str">
            <v>M</v>
          </cell>
          <cell r="GI9" t="str">
            <v>AM</v>
          </cell>
          <cell r="GJ9" t="str">
            <v>AM</v>
          </cell>
          <cell r="GK9" t="str">
            <v>N</v>
          </cell>
          <cell r="GL9" t="str">
            <v>N</v>
          </cell>
          <cell r="GM9" t="str">
            <v>R</v>
          </cell>
          <cell r="GN9" t="str">
            <v>AS</v>
          </cell>
          <cell r="GO9" t="str">
            <v>AS</v>
          </cell>
          <cell r="GP9" t="str">
            <v>R</v>
          </cell>
          <cell r="GQ9" t="str">
            <v>M</v>
          </cell>
          <cell r="GR9" t="str">
            <v>M</v>
          </cell>
          <cell r="GS9" t="str">
            <v>AM</v>
          </cell>
          <cell r="GT9" t="str">
            <v>AM</v>
          </cell>
          <cell r="GU9" t="str">
            <v>N</v>
          </cell>
          <cell r="GV9" t="str">
            <v>N</v>
          </cell>
          <cell r="GW9" t="str">
            <v>R</v>
          </cell>
          <cell r="GX9" t="str">
            <v>R</v>
          </cell>
          <cell r="GY9" t="str">
            <v>R</v>
          </cell>
          <cell r="GZ9" t="str">
            <v>R</v>
          </cell>
          <cell r="HA9" t="str">
            <v>CP</v>
          </cell>
          <cell r="HB9" t="str">
            <v>CP</v>
          </cell>
          <cell r="HC9" t="str">
            <v>CP</v>
          </cell>
          <cell r="HD9" t="str">
            <v>CP</v>
          </cell>
          <cell r="HE9" t="str">
            <v>CP</v>
          </cell>
          <cell r="HF9" t="str">
            <v>CP</v>
          </cell>
          <cell r="HG9" t="str">
            <v>R</v>
          </cell>
          <cell r="HH9" t="str">
            <v>R</v>
          </cell>
          <cell r="HI9" t="str">
            <v>R</v>
          </cell>
          <cell r="HJ9" t="str">
            <v>R</v>
          </cell>
          <cell r="HK9" t="str">
            <v>CP</v>
          </cell>
          <cell r="HL9" t="str">
            <v>CP</v>
          </cell>
          <cell r="HM9" t="str">
            <v>CP</v>
          </cell>
          <cell r="HN9" t="str">
            <v>CP</v>
          </cell>
          <cell r="HO9" t="str">
            <v>CP</v>
          </cell>
          <cell r="HP9" t="str">
            <v>CP</v>
          </cell>
          <cell r="HQ9" t="str">
            <v>R</v>
          </cell>
          <cell r="HR9" t="str">
            <v>AS</v>
          </cell>
          <cell r="HS9" t="str">
            <v>AS</v>
          </cell>
          <cell r="HT9" t="str">
            <v>R</v>
          </cell>
          <cell r="HU9" t="str">
            <v>M</v>
          </cell>
          <cell r="HV9" t="str">
            <v>M</v>
          </cell>
          <cell r="HW9" t="str">
            <v>AM</v>
          </cell>
          <cell r="HX9" t="str">
            <v>AM</v>
          </cell>
          <cell r="HY9" t="str">
            <v>N</v>
          </cell>
          <cell r="HZ9" t="str">
            <v>N</v>
          </cell>
          <cell r="IA9" t="str">
            <v>R</v>
          </cell>
          <cell r="IB9" t="str">
            <v>AS</v>
          </cell>
          <cell r="IC9" t="str">
            <v>AS</v>
          </cell>
          <cell r="ID9" t="str">
            <v>R</v>
          </cell>
          <cell r="IE9" t="str">
            <v>M</v>
          </cell>
          <cell r="IF9" t="str">
            <v>M</v>
          </cell>
          <cell r="IG9" t="str">
            <v>AM</v>
          </cell>
          <cell r="IH9" t="str">
            <v>AM</v>
          </cell>
          <cell r="II9" t="str">
            <v>N</v>
          </cell>
          <cell r="IJ9" t="str">
            <v>N</v>
          </cell>
          <cell r="IK9" t="str">
            <v>R</v>
          </cell>
          <cell r="IL9" t="str">
            <v>AS</v>
          </cell>
          <cell r="IM9" t="str">
            <v>AS</v>
          </cell>
          <cell r="IN9" t="str">
            <v>R</v>
          </cell>
          <cell r="IO9" t="str">
            <v>M</v>
          </cell>
          <cell r="IP9" t="str">
            <v>M</v>
          </cell>
          <cell r="IQ9" t="str">
            <v>AM</v>
          </cell>
          <cell r="IR9" t="str">
            <v>AM</v>
          </cell>
          <cell r="IS9" t="str">
            <v>N</v>
          </cell>
          <cell r="IT9" t="str">
            <v>N</v>
          </cell>
          <cell r="IU9" t="str">
            <v>R</v>
          </cell>
          <cell r="IV9" t="str">
            <v>AS</v>
          </cell>
          <cell r="IW9" t="str">
            <v>AS</v>
          </cell>
          <cell r="IX9" t="str">
            <v>R</v>
          </cell>
          <cell r="IY9" t="str">
            <v>M</v>
          </cell>
          <cell r="IZ9" t="str">
            <v>M</v>
          </cell>
          <cell r="JA9" t="str">
            <v>AM</v>
          </cell>
          <cell r="JB9" t="str">
            <v>AM</v>
          </cell>
          <cell r="JC9" t="str">
            <v>N</v>
          </cell>
          <cell r="JD9" t="str">
            <v>N</v>
          </cell>
          <cell r="JE9" t="str">
            <v>R</v>
          </cell>
          <cell r="JF9" t="str">
            <v>AS</v>
          </cell>
          <cell r="JG9" t="str">
            <v>AS</v>
          </cell>
          <cell r="JH9" t="str">
            <v>R</v>
          </cell>
          <cell r="JI9" t="str">
            <v>M</v>
          </cell>
          <cell r="JJ9" t="str">
            <v>M</v>
          </cell>
          <cell r="JK9" t="str">
            <v>AM</v>
          </cell>
          <cell r="JL9" t="str">
            <v>AM</v>
          </cell>
          <cell r="JM9" t="str">
            <v>N</v>
          </cell>
          <cell r="JN9" t="str">
            <v>N</v>
          </cell>
          <cell r="JO9" t="str">
            <v>R</v>
          </cell>
          <cell r="JP9" t="str">
            <v>AS</v>
          </cell>
          <cell r="JQ9" t="str">
            <v>AS</v>
          </cell>
          <cell r="JR9" t="str">
            <v>R</v>
          </cell>
          <cell r="JS9" t="str">
            <v>M</v>
          </cell>
          <cell r="JT9" t="str">
            <v>M</v>
          </cell>
          <cell r="JU9" t="str">
            <v>AM</v>
          </cell>
          <cell r="JV9" t="str">
            <v>AM</v>
          </cell>
          <cell r="JW9" t="str">
            <v>N</v>
          </cell>
          <cell r="JX9" t="str">
            <v>N</v>
          </cell>
          <cell r="JY9" t="str">
            <v>R</v>
          </cell>
          <cell r="JZ9" t="str">
            <v>AS</v>
          </cell>
          <cell r="KA9" t="str">
            <v>AS</v>
          </cell>
          <cell r="KB9" t="str">
            <v>R</v>
          </cell>
          <cell r="KC9" t="str">
            <v>M</v>
          </cell>
          <cell r="KD9" t="str">
            <v>M</v>
          </cell>
          <cell r="KE9" t="str">
            <v>AM</v>
          </cell>
          <cell r="KF9" t="str">
            <v>AM</v>
          </cell>
          <cell r="KG9" t="str">
            <v>N</v>
          </cell>
          <cell r="KH9" t="str">
            <v>N</v>
          </cell>
          <cell r="KI9" t="str">
            <v>R</v>
          </cell>
          <cell r="KJ9" t="str">
            <v>AS</v>
          </cell>
          <cell r="KK9" t="str">
            <v>AS</v>
          </cell>
          <cell r="KL9" t="str">
            <v>R</v>
          </cell>
          <cell r="KM9" t="str">
            <v>M</v>
          </cell>
          <cell r="KN9" t="str">
            <v>M</v>
          </cell>
          <cell r="KO9" t="str">
            <v>AM</v>
          </cell>
          <cell r="KP9" t="str">
            <v>AM</v>
          </cell>
          <cell r="KQ9" t="str">
            <v>N</v>
          </cell>
          <cell r="KR9" t="str">
            <v>N</v>
          </cell>
          <cell r="KS9" t="str">
            <v>R</v>
          </cell>
          <cell r="KT9" t="str">
            <v>AS</v>
          </cell>
          <cell r="KU9" t="str">
            <v>AS</v>
          </cell>
          <cell r="KV9" t="str">
            <v>R</v>
          </cell>
          <cell r="KW9" t="str">
            <v>M</v>
          </cell>
          <cell r="KX9" t="str">
            <v>M</v>
          </cell>
          <cell r="KY9" t="str">
            <v>AM</v>
          </cell>
          <cell r="KZ9" t="str">
            <v>AM</v>
          </cell>
          <cell r="LA9" t="str">
            <v>N</v>
          </cell>
          <cell r="LB9" t="str">
            <v>N</v>
          </cell>
          <cell r="LC9" t="str">
            <v>R</v>
          </cell>
          <cell r="LD9" t="str">
            <v>AS</v>
          </cell>
          <cell r="LE9" t="str">
            <v>AS</v>
          </cell>
          <cell r="LF9" t="str">
            <v>R</v>
          </cell>
          <cell r="LG9" t="str">
            <v>M</v>
          </cell>
          <cell r="LH9" t="str">
            <v>M</v>
          </cell>
          <cell r="LI9" t="str">
            <v>AM</v>
          </cell>
          <cell r="LJ9" t="str">
            <v>AM</v>
          </cell>
          <cell r="LK9" t="str">
            <v>N</v>
          </cell>
          <cell r="LL9" t="str">
            <v>N</v>
          </cell>
          <cell r="LM9" t="str">
            <v>R</v>
          </cell>
          <cell r="LN9" t="str">
            <v>AS</v>
          </cell>
          <cell r="LO9" t="str">
            <v>AS</v>
          </cell>
          <cell r="LP9" t="str">
            <v>R</v>
          </cell>
          <cell r="LQ9" t="str">
            <v>M</v>
          </cell>
          <cell r="LR9" t="str">
            <v>M</v>
          </cell>
          <cell r="LS9" t="str">
            <v>AM</v>
          </cell>
          <cell r="LT9" t="str">
            <v>AM</v>
          </cell>
          <cell r="LU9" t="str">
            <v>N</v>
          </cell>
          <cell r="LV9" t="str">
            <v>N</v>
          </cell>
          <cell r="LW9" t="str">
            <v>R</v>
          </cell>
          <cell r="LX9" t="str">
            <v>AS</v>
          </cell>
          <cell r="LY9" t="str">
            <v>AS</v>
          </cell>
          <cell r="LZ9" t="str">
            <v>R</v>
          </cell>
          <cell r="MA9" t="str">
            <v>M</v>
          </cell>
          <cell r="MB9" t="str">
            <v>M</v>
          </cell>
          <cell r="MC9" t="str">
            <v>AM</v>
          </cell>
          <cell r="MD9" t="str">
            <v>AM</v>
          </cell>
          <cell r="ME9" t="str">
            <v>N</v>
          </cell>
          <cell r="MF9" t="str">
            <v>N</v>
          </cell>
          <cell r="MG9" t="str">
            <v>R</v>
          </cell>
          <cell r="MH9" t="str">
            <v>AS</v>
          </cell>
          <cell r="MI9" t="str">
            <v>AS</v>
          </cell>
          <cell r="MJ9" t="str">
            <v>R</v>
          </cell>
          <cell r="MK9" t="str">
            <v>M</v>
          </cell>
          <cell r="ML9" t="str">
            <v>M</v>
          </cell>
          <cell r="MM9" t="str">
            <v>AM</v>
          </cell>
          <cell r="MN9" t="str">
            <v>AM</v>
          </cell>
          <cell r="MO9" t="str">
            <v>N</v>
          </cell>
          <cell r="MP9" t="str">
            <v>N</v>
          </cell>
          <cell r="MQ9" t="str">
            <v>R</v>
          </cell>
          <cell r="MR9" t="str">
            <v>AS</v>
          </cell>
          <cell r="MS9" t="str">
            <v>AS</v>
          </cell>
          <cell r="MT9" t="str">
            <v>R</v>
          </cell>
          <cell r="MU9" t="str">
            <v>M</v>
          </cell>
          <cell r="MV9" t="str">
            <v>M</v>
          </cell>
          <cell r="MW9" t="str">
            <v>AM</v>
          </cell>
          <cell r="MX9" t="str">
            <v>AM</v>
          </cell>
          <cell r="MY9" t="str">
            <v>N</v>
          </cell>
          <cell r="MZ9" t="str">
            <v>N</v>
          </cell>
          <cell r="NA9" t="str">
            <v>R</v>
          </cell>
          <cell r="NB9" t="str">
            <v>AS</v>
          </cell>
          <cell r="NC9" t="str">
            <v>AS</v>
          </cell>
          <cell r="ND9" t="str">
            <v>R</v>
          </cell>
          <cell r="NE9" t="str">
            <v>M</v>
          </cell>
        </row>
        <row r="10">
          <cell r="D10" t="str">
            <v>Sébastien Borgne</v>
          </cell>
          <cell r="E10" t="str">
            <v>R</v>
          </cell>
          <cell r="F10" t="str">
            <v>AS</v>
          </cell>
          <cell r="G10" t="str">
            <v>AS</v>
          </cell>
          <cell r="H10" t="str">
            <v>R</v>
          </cell>
          <cell r="I10" t="str">
            <v>M</v>
          </cell>
          <cell r="J10" t="str">
            <v>M</v>
          </cell>
          <cell r="K10" t="str">
            <v>N</v>
          </cell>
          <cell r="L10" t="str">
            <v>N</v>
          </cell>
          <cell r="M10" t="str">
            <v>N</v>
          </cell>
          <cell r="N10" t="str">
            <v>N</v>
          </cell>
          <cell r="O10" t="str">
            <v>R</v>
          </cell>
          <cell r="P10" t="str">
            <v>AS</v>
          </cell>
          <cell r="Q10" t="str">
            <v>AS</v>
          </cell>
          <cell r="R10" t="str">
            <v>R</v>
          </cell>
          <cell r="S10" t="str">
            <v>M</v>
          </cell>
          <cell r="T10" t="str">
            <v>M</v>
          </cell>
          <cell r="U10" t="str">
            <v>N</v>
          </cell>
          <cell r="V10" t="str">
            <v>N</v>
          </cell>
          <cell r="W10" t="str">
            <v>N</v>
          </cell>
          <cell r="X10" t="str">
            <v>N</v>
          </cell>
          <cell r="Y10" t="str">
            <v>R</v>
          </cell>
          <cell r="Z10" t="str">
            <v>F</v>
          </cell>
          <cell r="AA10" t="str">
            <v>AS</v>
          </cell>
          <cell r="AB10" t="str">
            <v>R</v>
          </cell>
          <cell r="AC10" t="str">
            <v>M</v>
          </cell>
          <cell r="AD10" t="str">
            <v>M</v>
          </cell>
          <cell r="AE10" t="str">
            <v>AM</v>
          </cell>
          <cell r="AF10" t="str">
            <v>AM</v>
          </cell>
          <cell r="AG10" t="str">
            <v>N</v>
          </cell>
          <cell r="AH10" t="str">
            <v>N</v>
          </cell>
          <cell r="AI10" t="str">
            <v>R</v>
          </cell>
          <cell r="AJ10" t="str">
            <v>AS</v>
          </cell>
          <cell r="AK10" t="str">
            <v>AS</v>
          </cell>
          <cell r="AL10" t="str">
            <v>R</v>
          </cell>
          <cell r="AM10" t="str">
            <v>M</v>
          </cell>
          <cell r="AN10" t="str">
            <v>M</v>
          </cell>
          <cell r="AO10" t="str">
            <v>AM</v>
          </cell>
          <cell r="AP10" t="str">
            <v>AM</v>
          </cell>
          <cell r="AQ10" t="str">
            <v>N</v>
          </cell>
          <cell r="AR10" t="str">
            <v>N</v>
          </cell>
          <cell r="AS10" t="str">
            <v>R</v>
          </cell>
          <cell r="AT10" t="str">
            <v>AS</v>
          </cell>
          <cell r="AU10" t="str">
            <v>AS</v>
          </cell>
          <cell r="AV10" t="str">
            <v>R</v>
          </cell>
          <cell r="AW10" t="str">
            <v>M</v>
          </cell>
          <cell r="AX10" t="str">
            <v>M</v>
          </cell>
          <cell r="AY10" t="str">
            <v>AM</v>
          </cell>
          <cell r="AZ10" t="str">
            <v>AM</v>
          </cell>
          <cell r="BA10" t="str">
            <v>N</v>
          </cell>
          <cell r="BB10" t="str">
            <v>N</v>
          </cell>
          <cell r="BC10" t="str">
            <v>R</v>
          </cell>
          <cell r="BD10" t="str">
            <v>ASN</v>
          </cell>
          <cell r="BE10" t="str">
            <v>AS</v>
          </cell>
          <cell r="BF10" t="str">
            <v>R</v>
          </cell>
          <cell r="BG10" t="str">
            <v>M</v>
          </cell>
          <cell r="BH10" t="str">
            <v>CP</v>
          </cell>
          <cell r="BI10" t="str">
            <v>CP</v>
          </cell>
          <cell r="BJ10" t="str">
            <v>CP</v>
          </cell>
          <cell r="BK10" t="str">
            <v>CP</v>
          </cell>
          <cell r="BL10" t="str">
            <v>CP</v>
          </cell>
          <cell r="BM10" t="str">
            <v>R</v>
          </cell>
          <cell r="BN10" t="str">
            <v>R</v>
          </cell>
          <cell r="BO10" t="str">
            <v>R</v>
          </cell>
          <cell r="BP10" t="str">
            <v>R</v>
          </cell>
          <cell r="BQ10" t="str">
            <v>CP</v>
          </cell>
          <cell r="BR10" t="str">
            <v>CP</v>
          </cell>
          <cell r="BS10" t="str">
            <v>CP</v>
          </cell>
          <cell r="BT10" t="str">
            <v>AM</v>
          </cell>
          <cell r="BU10" t="str">
            <v>N</v>
          </cell>
          <cell r="BV10" t="str">
            <v>N</v>
          </cell>
          <cell r="BW10" t="str">
            <v>R</v>
          </cell>
          <cell r="BX10" t="str">
            <v>AS</v>
          </cell>
          <cell r="BY10" t="str">
            <v>AS</v>
          </cell>
          <cell r="BZ10" t="str">
            <v>R</v>
          </cell>
          <cell r="CA10" t="str">
            <v>M</v>
          </cell>
          <cell r="CB10" t="str">
            <v>M</v>
          </cell>
          <cell r="CC10" t="str">
            <v>AM</v>
          </cell>
          <cell r="CD10" t="str">
            <v>AM</v>
          </cell>
          <cell r="CE10" t="str">
            <v>N</v>
          </cell>
          <cell r="CF10" t="str">
            <v>N</v>
          </cell>
          <cell r="CG10" t="str">
            <v>R</v>
          </cell>
          <cell r="CH10" t="str">
            <v>AS</v>
          </cell>
          <cell r="CI10" t="str">
            <v>AS</v>
          </cell>
          <cell r="CJ10" t="str">
            <v>R</v>
          </cell>
          <cell r="CK10" t="str">
            <v>M</v>
          </cell>
          <cell r="CL10" t="str">
            <v>M</v>
          </cell>
          <cell r="CM10" t="str">
            <v>AM</v>
          </cell>
          <cell r="CN10" t="str">
            <v>AM</v>
          </cell>
          <cell r="CO10" t="str">
            <v>N</v>
          </cell>
          <cell r="CP10" t="str">
            <v>N</v>
          </cell>
          <cell r="CQ10" t="str">
            <v>R</v>
          </cell>
          <cell r="CR10" t="str">
            <v>AS</v>
          </cell>
          <cell r="CS10" t="str">
            <v>AS</v>
          </cell>
          <cell r="CT10" t="str">
            <v>R</v>
          </cell>
          <cell r="CU10" t="str">
            <v>M</v>
          </cell>
          <cell r="CV10" t="str">
            <v>M</v>
          </cell>
          <cell r="CW10" t="str">
            <v>AM</v>
          </cell>
          <cell r="CX10" t="str">
            <v>AM</v>
          </cell>
          <cell r="CY10" t="str">
            <v>CP</v>
          </cell>
          <cell r="CZ10" t="str">
            <v>CP</v>
          </cell>
          <cell r="DA10" t="str">
            <v>R</v>
          </cell>
          <cell r="DB10" t="str">
            <v>AS</v>
          </cell>
          <cell r="DC10" t="str">
            <v>ASN</v>
          </cell>
          <cell r="DD10" t="str">
            <v>R</v>
          </cell>
          <cell r="DE10" t="str">
            <v>M</v>
          </cell>
          <cell r="DF10" t="str">
            <v>M</v>
          </cell>
          <cell r="DG10" t="str">
            <v>CP</v>
          </cell>
          <cell r="DH10" t="str">
            <v>AM</v>
          </cell>
          <cell r="DI10" t="str">
            <v>N</v>
          </cell>
          <cell r="DJ10" t="str">
            <v>N</v>
          </cell>
          <cell r="DK10" t="str">
            <v>R</v>
          </cell>
          <cell r="DL10" t="str">
            <v>ASN</v>
          </cell>
          <cell r="DM10" t="str">
            <v>AS</v>
          </cell>
          <cell r="DN10" t="str">
            <v>R</v>
          </cell>
          <cell r="DO10" t="str">
            <v>M</v>
          </cell>
          <cell r="DP10" t="str">
            <v>M</v>
          </cell>
          <cell r="DQ10" t="str">
            <v>AM</v>
          </cell>
          <cell r="DR10" t="str">
            <v>AM</v>
          </cell>
          <cell r="DS10" t="str">
            <v>N</v>
          </cell>
          <cell r="DT10" t="str">
            <v>N</v>
          </cell>
          <cell r="DU10" t="str">
            <v>R</v>
          </cell>
          <cell r="DV10" t="str">
            <v>AS</v>
          </cell>
          <cell r="DW10" t="str">
            <v>AS</v>
          </cell>
          <cell r="DX10" t="str">
            <v>R</v>
          </cell>
          <cell r="DY10" t="str">
            <v>M</v>
          </cell>
          <cell r="DZ10" t="str">
            <v>M</v>
          </cell>
          <cell r="EA10" t="str">
            <v>AM</v>
          </cell>
          <cell r="EB10" t="str">
            <v>AM</v>
          </cell>
          <cell r="EC10" t="str">
            <v>N</v>
          </cell>
          <cell r="ED10" t="str">
            <v>N</v>
          </cell>
          <cell r="EE10" t="str">
            <v>R</v>
          </cell>
          <cell r="EF10" t="str">
            <v>AS</v>
          </cell>
          <cell r="EG10" t="str">
            <v>AS</v>
          </cell>
          <cell r="EH10" t="str">
            <v>R</v>
          </cell>
          <cell r="EI10" t="str">
            <v>M</v>
          </cell>
          <cell r="EJ10" t="str">
            <v>M</v>
          </cell>
          <cell r="EK10" t="str">
            <v>AM</v>
          </cell>
          <cell r="EL10" t="str">
            <v>AM</v>
          </cell>
          <cell r="EM10" t="str">
            <v>N</v>
          </cell>
          <cell r="EN10" t="str">
            <v>N</v>
          </cell>
          <cell r="EO10" t="str">
            <v>R</v>
          </cell>
          <cell r="EP10" t="str">
            <v>AS</v>
          </cell>
          <cell r="EQ10" t="str">
            <v>AS</v>
          </cell>
          <cell r="ER10" t="str">
            <v>R</v>
          </cell>
          <cell r="ES10" t="str">
            <v>M</v>
          </cell>
          <cell r="ET10" t="str">
            <v>M</v>
          </cell>
          <cell r="EU10" t="str">
            <v>AM</v>
          </cell>
          <cell r="EV10" t="str">
            <v>AM</v>
          </cell>
          <cell r="EW10" t="str">
            <v>N</v>
          </cell>
          <cell r="EX10" t="str">
            <v>N</v>
          </cell>
          <cell r="EY10" t="str">
            <v>R</v>
          </cell>
          <cell r="EZ10" t="str">
            <v>AS</v>
          </cell>
          <cell r="FA10" t="str">
            <v>AS</v>
          </cell>
          <cell r="FB10" t="str">
            <v>R</v>
          </cell>
          <cell r="FC10" t="str">
            <v>M</v>
          </cell>
          <cell r="FD10" t="str">
            <v>M</v>
          </cell>
          <cell r="FE10" t="str">
            <v>AM</v>
          </cell>
          <cell r="FF10" t="str">
            <v>AM</v>
          </cell>
          <cell r="FG10" t="str">
            <v>N</v>
          </cell>
          <cell r="FH10" t="str">
            <v>N</v>
          </cell>
          <cell r="FI10" t="str">
            <v>R</v>
          </cell>
          <cell r="FJ10" t="str">
            <v>AS</v>
          </cell>
          <cell r="FK10" t="str">
            <v>AS</v>
          </cell>
          <cell r="FL10" t="str">
            <v>R</v>
          </cell>
          <cell r="FM10" t="str">
            <v>M</v>
          </cell>
          <cell r="FN10" t="str">
            <v>M</v>
          </cell>
          <cell r="FO10" t="str">
            <v>AM</v>
          </cell>
          <cell r="FP10" t="str">
            <v>AM</v>
          </cell>
          <cell r="FQ10" t="str">
            <v>N</v>
          </cell>
          <cell r="FR10" t="str">
            <v>N</v>
          </cell>
          <cell r="FS10" t="str">
            <v>R</v>
          </cell>
          <cell r="FT10" t="str">
            <v>AS</v>
          </cell>
          <cell r="FU10" t="str">
            <v>AS</v>
          </cell>
          <cell r="FV10" t="str">
            <v>R</v>
          </cell>
          <cell r="FW10" t="str">
            <v>M</v>
          </cell>
          <cell r="FX10" t="str">
            <v>M</v>
          </cell>
          <cell r="FY10" t="str">
            <v>AM</v>
          </cell>
          <cell r="FZ10" t="str">
            <v>AM</v>
          </cell>
          <cell r="GA10" t="str">
            <v>N</v>
          </cell>
          <cell r="GB10" t="str">
            <v>N</v>
          </cell>
          <cell r="GC10" t="str">
            <v>R</v>
          </cell>
          <cell r="GD10" t="str">
            <v>AS</v>
          </cell>
          <cell r="GE10" t="str">
            <v>AS</v>
          </cell>
          <cell r="GF10" t="str">
            <v>R</v>
          </cell>
          <cell r="GG10" t="str">
            <v>M</v>
          </cell>
          <cell r="GH10" t="str">
            <v>M</v>
          </cell>
          <cell r="GI10" t="str">
            <v>AM</v>
          </cell>
          <cell r="GJ10" t="str">
            <v>AM</v>
          </cell>
          <cell r="GK10" t="str">
            <v>N</v>
          </cell>
          <cell r="GL10" t="str">
            <v>N</v>
          </cell>
          <cell r="GM10" t="str">
            <v>R</v>
          </cell>
          <cell r="GN10" t="str">
            <v>AS</v>
          </cell>
          <cell r="GO10" t="str">
            <v>AS</v>
          </cell>
          <cell r="GP10" t="str">
            <v>R</v>
          </cell>
          <cell r="GQ10" t="str">
            <v>M</v>
          </cell>
          <cell r="GR10" t="str">
            <v>M</v>
          </cell>
          <cell r="GS10" t="str">
            <v>AM</v>
          </cell>
          <cell r="GT10" t="str">
            <v>AM</v>
          </cell>
          <cell r="GU10" t="str">
            <v>N</v>
          </cell>
          <cell r="GV10" t="str">
            <v>N</v>
          </cell>
          <cell r="GW10" t="str">
            <v>R</v>
          </cell>
          <cell r="GX10" t="str">
            <v>AS</v>
          </cell>
          <cell r="GY10" t="str">
            <v>AS</v>
          </cell>
          <cell r="GZ10" t="str">
            <v>R</v>
          </cell>
          <cell r="HA10" t="str">
            <v>M</v>
          </cell>
          <cell r="HB10" t="str">
            <v>M</v>
          </cell>
          <cell r="HC10" t="str">
            <v>AM</v>
          </cell>
          <cell r="HD10" t="str">
            <v>AM</v>
          </cell>
          <cell r="HE10" t="str">
            <v>N</v>
          </cell>
          <cell r="HF10" t="str">
            <v>N</v>
          </cell>
          <cell r="HG10" t="str">
            <v>R</v>
          </cell>
          <cell r="HH10" t="str">
            <v>AS</v>
          </cell>
          <cell r="HI10" t="str">
            <v>AS</v>
          </cell>
          <cell r="HJ10" t="str">
            <v>R</v>
          </cell>
          <cell r="HK10" t="str">
            <v>M</v>
          </cell>
          <cell r="HL10" t="str">
            <v>M</v>
          </cell>
          <cell r="HM10" t="str">
            <v>AM</v>
          </cell>
          <cell r="HN10" t="str">
            <v>AM</v>
          </cell>
          <cell r="HO10" t="str">
            <v>N</v>
          </cell>
          <cell r="HP10" t="str">
            <v>N</v>
          </cell>
          <cell r="HQ10" t="str">
            <v>R</v>
          </cell>
          <cell r="HR10" t="str">
            <v>AS</v>
          </cell>
          <cell r="HS10" t="str">
            <v>AS</v>
          </cell>
          <cell r="HT10" t="str">
            <v>R</v>
          </cell>
          <cell r="HU10" t="str">
            <v>M</v>
          </cell>
          <cell r="HV10" t="str">
            <v>M</v>
          </cell>
          <cell r="HW10" t="str">
            <v>AM</v>
          </cell>
          <cell r="HX10" t="str">
            <v>AM</v>
          </cell>
          <cell r="HY10" t="str">
            <v>N</v>
          </cell>
          <cell r="HZ10" t="str">
            <v>N</v>
          </cell>
          <cell r="IA10" t="str">
            <v>R</v>
          </cell>
          <cell r="IB10" t="str">
            <v>AS</v>
          </cell>
          <cell r="IC10" t="str">
            <v>AS</v>
          </cell>
          <cell r="ID10" t="str">
            <v>R</v>
          </cell>
          <cell r="IE10" t="str">
            <v>M</v>
          </cell>
          <cell r="IF10" t="str">
            <v>M</v>
          </cell>
          <cell r="IG10" t="str">
            <v>AM</v>
          </cell>
          <cell r="IH10" t="str">
            <v>AM</v>
          </cell>
          <cell r="II10" t="str">
            <v>N</v>
          </cell>
          <cell r="IJ10" t="str">
            <v>N</v>
          </cell>
          <cell r="IK10" t="str">
            <v>R</v>
          </cell>
          <cell r="IL10" t="str">
            <v>AS</v>
          </cell>
          <cell r="IM10" t="str">
            <v>AS</v>
          </cell>
          <cell r="IN10" t="str">
            <v>R</v>
          </cell>
          <cell r="IO10" t="str">
            <v>M</v>
          </cell>
          <cell r="IP10" t="str">
            <v>M</v>
          </cell>
          <cell r="IQ10" t="str">
            <v>AM</v>
          </cell>
          <cell r="IR10" t="str">
            <v>AM</v>
          </cell>
          <cell r="IS10" t="str">
            <v>N</v>
          </cell>
          <cell r="IT10" t="str">
            <v>N</v>
          </cell>
          <cell r="IU10" t="str">
            <v>R</v>
          </cell>
          <cell r="IV10" t="str">
            <v>AS</v>
          </cell>
          <cell r="IW10" t="str">
            <v>AS</v>
          </cell>
          <cell r="IX10" t="str">
            <v>R</v>
          </cell>
          <cell r="IY10" t="str">
            <v>M</v>
          </cell>
          <cell r="IZ10" t="str">
            <v>M</v>
          </cell>
          <cell r="JA10" t="str">
            <v>AM</v>
          </cell>
          <cell r="JB10" t="str">
            <v>AM</v>
          </cell>
          <cell r="JC10" t="str">
            <v>N</v>
          </cell>
          <cell r="JD10" t="str">
            <v>N</v>
          </cell>
          <cell r="JE10" t="str">
            <v>R</v>
          </cell>
          <cell r="JF10" t="str">
            <v>AS</v>
          </cell>
          <cell r="JG10" t="str">
            <v>AS</v>
          </cell>
          <cell r="JH10" t="str">
            <v>R</v>
          </cell>
          <cell r="JI10" t="str">
            <v>M</v>
          </cell>
          <cell r="JJ10" t="str">
            <v>M</v>
          </cell>
          <cell r="JK10" t="str">
            <v>AM</v>
          </cell>
          <cell r="JL10" t="str">
            <v>AM</v>
          </cell>
          <cell r="JM10" t="str">
            <v>N</v>
          </cell>
          <cell r="JN10" t="str">
            <v>N</v>
          </cell>
          <cell r="JO10" t="str">
            <v>R</v>
          </cell>
          <cell r="JP10" t="str">
            <v>AS</v>
          </cell>
          <cell r="JQ10" t="str">
            <v>AS</v>
          </cell>
          <cell r="JR10" t="str">
            <v>R</v>
          </cell>
          <cell r="JS10" t="str">
            <v>M</v>
          </cell>
          <cell r="JT10" t="str">
            <v>M</v>
          </cell>
          <cell r="JU10" t="str">
            <v>AM</v>
          </cell>
          <cell r="JV10" t="str">
            <v>AM</v>
          </cell>
          <cell r="JW10" t="str">
            <v>N</v>
          </cell>
          <cell r="JX10" t="str">
            <v>N</v>
          </cell>
          <cell r="JY10" t="str">
            <v>R</v>
          </cell>
          <cell r="JZ10" t="str">
            <v>AS</v>
          </cell>
          <cell r="KA10" t="str">
            <v>AS</v>
          </cell>
          <cell r="KB10" t="str">
            <v>R</v>
          </cell>
          <cell r="KC10" t="str">
            <v>M</v>
          </cell>
          <cell r="KD10" t="str">
            <v>M</v>
          </cell>
          <cell r="KE10" t="str">
            <v>AM</v>
          </cell>
          <cell r="KF10" t="str">
            <v>AM</v>
          </cell>
          <cell r="KG10" t="str">
            <v>N</v>
          </cell>
          <cell r="KH10" t="str">
            <v>N</v>
          </cell>
          <cell r="KI10" t="str">
            <v>R</v>
          </cell>
          <cell r="KJ10" t="str">
            <v>AS</v>
          </cell>
          <cell r="KK10" t="str">
            <v>AS</v>
          </cell>
          <cell r="KL10" t="str">
            <v>R</v>
          </cell>
          <cell r="KM10" t="str">
            <v>M</v>
          </cell>
          <cell r="KN10" t="str">
            <v>M</v>
          </cell>
          <cell r="KO10" t="str">
            <v>AM</v>
          </cell>
          <cell r="KP10" t="str">
            <v>AM</v>
          </cell>
          <cell r="KQ10" t="str">
            <v>N</v>
          </cell>
          <cell r="KR10" t="str">
            <v>N</v>
          </cell>
          <cell r="KS10" t="str">
            <v>R</v>
          </cell>
          <cell r="KT10" t="str">
            <v>AS</v>
          </cell>
          <cell r="KU10" t="str">
            <v>AS</v>
          </cell>
          <cell r="KV10" t="str">
            <v>R</v>
          </cell>
          <cell r="KW10" t="str">
            <v>M</v>
          </cell>
          <cell r="KX10" t="str">
            <v>M</v>
          </cell>
          <cell r="KY10" t="str">
            <v>AM</v>
          </cell>
          <cell r="KZ10" t="str">
            <v>AM</v>
          </cell>
          <cell r="LA10" t="str">
            <v>N</v>
          </cell>
          <cell r="LB10" t="str">
            <v>N</v>
          </cell>
          <cell r="LC10" t="str">
            <v>R</v>
          </cell>
          <cell r="LD10" t="str">
            <v>AS</v>
          </cell>
          <cell r="LE10" t="str">
            <v>AS</v>
          </cell>
          <cell r="LF10" t="str">
            <v>R</v>
          </cell>
          <cell r="LG10" t="str">
            <v>M</v>
          </cell>
          <cell r="LH10" t="str">
            <v>M</v>
          </cell>
          <cell r="LI10" t="str">
            <v>AM</v>
          </cell>
          <cell r="LJ10" t="str">
            <v>AM</v>
          </cell>
          <cell r="LK10" t="str">
            <v>N</v>
          </cell>
          <cell r="LL10" t="str">
            <v>N</v>
          </cell>
          <cell r="LM10" t="str">
            <v>R</v>
          </cell>
          <cell r="LN10" t="str">
            <v>AS</v>
          </cell>
          <cell r="LO10" t="str">
            <v>AS</v>
          </cell>
          <cell r="LP10" t="str">
            <v>R</v>
          </cell>
          <cell r="LQ10" t="str">
            <v>M</v>
          </cell>
          <cell r="LR10" t="str">
            <v>M</v>
          </cell>
          <cell r="LS10" t="str">
            <v>AM</v>
          </cell>
          <cell r="LT10" t="str">
            <v>AM</v>
          </cell>
          <cell r="LU10" t="str">
            <v>N</v>
          </cell>
          <cell r="LV10" t="str">
            <v>N</v>
          </cell>
          <cell r="LW10" t="str">
            <v>R</v>
          </cell>
          <cell r="LX10" t="str">
            <v>AS</v>
          </cell>
          <cell r="LY10" t="str">
            <v>AS</v>
          </cell>
          <cell r="LZ10" t="str">
            <v>R</v>
          </cell>
          <cell r="MA10" t="str">
            <v>M</v>
          </cell>
          <cell r="MB10" t="str">
            <v>M</v>
          </cell>
          <cell r="MC10" t="str">
            <v>AM</v>
          </cell>
          <cell r="MD10" t="str">
            <v>AM</v>
          </cell>
          <cell r="ME10" t="str">
            <v>N</v>
          </cell>
          <cell r="MF10" t="str">
            <v>N</v>
          </cell>
          <cell r="MG10" t="str">
            <v>R</v>
          </cell>
          <cell r="MH10" t="str">
            <v>AS</v>
          </cell>
          <cell r="MI10" t="str">
            <v>AS</v>
          </cell>
          <cell r="MJ10" t="str">
            <v>R</v>
          </cell>
          <cell r="MK10" t="str">
            <v>M</v>
          </cell>
          <cell r="ML10" t="str">
            <v>M</v>
          </cell>
          <cell r="MM10" t="str">
            <v>AM</v>
          </cell>
          <cell r="MN10" t="str">
            <v>AM</v>
          </cell>
          <cell r="MO10" t="str">
            <v>N</v>
          </cell>
          <cell r="MP10" t="str">
            <v>N</v>
          </cell>
          <cell r="MQ10" t="str">
            <v>R</v>
          </cell>
          <cell r="MR10" t="str">
            <v>AS</v>
          </cell>
          <cell r="MS10" t="str">
            <v>AS</v>
          </cell>
          <cell r="MT10" t="str">
            <v>R</v>
          </cell>
          <cell r="MU10" t="str">
            <v>M</v>
          </cell>
          <cell r="MV10" t="str">
            <v>M</v>
          </cell>
          <cell r="MW10" t="str">
            <v>AM</v>
          </cell>
          <cell r="MX10" t="str">
            <v>AM</v>
          </cell>
          <cell r="MY10" t="str">
            <v>N</v>
          </cell>
          <cell r="MZ10" t="str">
            <v>N</v>
          </cell>
          <cell r="NA10" t="str">
            <v>R</v>
          </cell>
          <cell r="NB10" t="str">
            <v>AS</v>
          </cell>
          <cell r="NC10" t="str">
            <v>AS</v>
          </cell>
          <cell r="ND10" t="str">
            <v>R</v>
          </cell>
          <cell r="NE10" t="str">
            <v>M</v>
          </cell>
        </row>
        <row r="11">
          <cell r="D11" t="str">
            <v>Nicolas Henon</v>
          </cell>
          <cell r="E11" t="str">
            <v>N</v>
          </cell>
          <cell r="F11" t="str">
            <v>N</v>
          </cell>
          <cell r="G11" t="str">
            <v>R</v>
          </cell>
          <cell r="H11" t="str">
            <v>AS</v>
          </cell>
          <cell r="I11" t="str">
            <v>AS</v>
          </cell>
          <cell r="J11" t="str">
            <v>R</v>
          </cell>
          <cell r="K11" t="str">
            <v>M</v>
          </cell>
          <cell r="L11" t="str">
            <v>M</v>
          </cell>
          <cell r="M11" t="str">
            <v>AM</v>
          </cell>
          <cell r="N11" t="str">
            <v>AM</v>
          </cell>
          <cell r="O11" t="str">
            <v>N</v>
          </cell>
          <cell r="P11" t="str">
            <v>N</v>
          </cell>
          <cell r="Q11" t="str">
            <v>R</v>
          </cell>
          <cell r="R11" t="str">
            <v>AS</v>
          </cell>
          <cell r="S11" t="str">
            <v>AS</v>
          </cell>
          <cell r="T11" t="str">
            <v>R</v>
          </cell>
          <cell r="U11" t="str">
            <v>M</v>
          </cell>
          <cell r="V11" t="str">
            <v>M</v>
          </cell>
          <cell r="W11" t="str">
            <v>AM</v>
          </cell>
          <cell r="X11" t="str">
            <v>AM</v>
          </cell>
          <cell r="Y11" t="str">
            <v>N</v>
          </cell>
          <cell r="Z11" t="str">
            <v>N</v>
          </cell>
          <cell r="AA11" t="str">
            <v>R</v>
          </cell>
          <cell r="AB11" t="str">
            <v>AS</v>
          </cell>
          <cell r="AC11" t="str">
            <v>F</v>
          </cell>
          <cell r="AD11" t="str">
            <v>R</v>
          </cell>
          <cell r="AE11" t="str">
            <v>M</v>
          </cell>
          <cell r="AF11" t="str">
            <v>M</v>
          </cell>
          <cell r="AG11" t="str">
            <v>AM</v>
          </cell>
          <cell r="AH11" t="str">
            <v>AM</v>
          </cell>
          <cell r="AI11" t="str">
            <v>N</v>
          </cell>
          <cell r="AJ11" t="str">
            <v>N</v>
          </cell>
          <cell r="AK11" t="str">
            <v>R</v>
          </cell>
          <cell r="AL11" t="str">
            <v>AS</v>
          </cell>
          <cell r="AM11" t="str">
            <v>AS</v>
          </cell>
          <cell r="AN11" t="str">
            <v>R</v>
          </cell>
          <cell r="AO11" t="str">
            <v>M</v>
          </cell>
          <cell r="AP11" t="str">
            <v>M</v>
          </cell>
          <cell r="AQ11" t="str">
            <v>AM</v>
          </cell>
          <cell r="AR11" t="str">
            <v>AM</v>
          </cell>
          <cell r="AS11" t="str">
            <v>N</v>
          </cell>
          <cell r="AT11" t="str">
            <v>N</v>
          </cell>
          <cell r="AU11" t="str">
            <v>R</v>
          </cell>
          <cell r="AV11" t="str">
            <v>ASM</v>
          </cell>
          <cell r="AW11" t="str">
            <v>AS</v>
          </cell>
          <cell r="AX11" t="str">
            <v>R</v>
          </cell>
          <cell r="AY11" t="str">
            <v>M</v>
          </cell>
          <cell r="AZ11" t="str">
            <v>M</v>
          </cell>
          <cell r="BA11" t="str">
            <v>AM</v>
          </cell>
          <cell r="BB11" t="str">
            <v>AM</v>
          </cell>
          <cell r="BC11" t="str">
            <v>N</v>
          </cell>
          <cell r="BD11" t="str">
            <v>CP</v>
          </cell>
          <cell r="BE11" t="str">
            <v>R</v>
          </cell>
          <cell r="BF11" t="str">
            <v>R</v>
          </cell>
          <cell r="BG11" t="str">
            <v>R</v>
          </cell>
          <cell r="BH11" t="str">
            <v>R</v>
          </cell>
          <cell r="BI11" t="str">
            <v>CP</v>
          </cell>
          <cell r="BJ11" t="str">
            <v>CP</v>
          </cell>
          <cell r="BK11" t="str">
            <v>CP</v>
          </cell>
          <cell r="BL11" t="str">
            <v>CP</v>
          </cell>
          <cell r="BM11" t="str">
            <v>CP</v>
          </cell>
          <cell r="BN11" t="str">
            <v>CP</v>
          </cell>
          <cell r="BO11" t="str">
            <v>R</v>
          </cell>
          <cell r="BP11" t="str">
            <v>R</v>
          </cell>
          <cell r="BQ11" t="str">
            <v>R</v>
          </cell>
          <cell r="BR11" t="str">
            <v>R</v>
          </cell>
          <cell r="BS11" t="str">
            <v>M</v>
          </cell>
          <cell r="BT11" t="str">
            <v>M</v>
          </cell>
          <cell r="BU11" t="str">
            <v>AM</v>
          </cell>
          <cell r="BV11" t="str">
            <v>AM</v>
          </cell>
          <cell r="BW11" t="str">
            <v>N</v>
          </cell>
          <cell r="BX11" t="str">
            <v>N</v>
          </cell>
          <cell r="BY11" t="str">
            <v>R</v>
          </cell>
          <cell r="BZ11" t="str">
            <v>AS</v>
          </cell>
          <cell r="CA11" t="str">
            <v>AS</v>
          </cell>
          <cell r="CB11" t="str">
            <v>R</v>
          </cell>
          <cell r="CC11" t="str">
            <v>M</v>
          </cell>
          <cell r="CD11" t="str">
            <v>Mal</v>
          </cell>
          <cell r="CE11" t="str">
            <v>Mal</v>
          </cell>
          <cell r="CF11" t="str">
            <v>Mal</v>
          </cell>
          <cell r="CG11" t="str">
            <v>Mal</v>
          </cell>
          <cell r="CH11" t="str">
            <v>Mal</v>
          </cell>
          <cell r="CI11" t="str">
            <v>Mal</v>
          </cell>
          <cell r="CJ11" t="str">
            <v>Mal</v>
          </cell>
          <cell r="CK11" t="str">
            <v>Mal</v>
          </cell>
          <cell r="CL11" t="str">
            <v>R</v>
          </cell>
          <cell r="CM11" t="str">
            <v>M</v>
          </cell>
          <cell r="CN11" t="str">
            <v>M</v>
          </cell>
          <cell r="CO11" t="str">
            <v>AM</v>
          </cell>
          <cell r="CP11" t="str">
            <v>AM</v>
          </cell>
          <cell r="CQ11" t="str">
            <v>N</v>
          </cell>
          <cell r="CR11" t="str">
            <v>N</v>
          </cell>
          <cell r="CS11" t="str">
            <v>R</v>
          </cell>
          <cell r="CT11" t="str">
            <v>ASAM</v>
          </cell>
          <cell r="CU11" t="str">
            <v>AS</v>
          </cell>
          <cell r="CV11" t="str">
            <v>R</v>
          </cell>
          <cell r="CW11" t="str">
            <v>CP</v>
          </cell>
          <cell r="CX11" t="str">
            <v>CP</v>
          </cell>
          <cell r="CY11" t="str">
            <v>CP</v>
          </cell>
          <cell r="CZ11" t="str">
            <v>CP</v>
          </cell>
          <cell r="DA11" t="str">
            <v>CP</v>
          </cell>
          <cell r="DB11" t="str">
            <v>CP</v>
          </cell>
          <cell r="DC11" t="str">
            <v>R</v>
          </cell>
          <cell r="DD11" t="str">
            <v>AS</v>
          </cell>
          <cell r="DE11" t="str">
            <v>AS</v>
          </cell>
          <cell r="DF11" t="str">
            <v>R</v>
          </cell>
          <cell r="DG11" t="str">
            <v>CP</v>
          </cell>
          <cell r="DH11" t="str">
            <v>CP</v>
          </cell>
          <cell r="DI11" t="str">
            <v>CP</v>
          </cell>
          <cell r="DJ11" t="str">
            <v>CP</v>
          </cell>
          <cell r="DK11" t="str">
            <v>CP</v>
          </cell>
          <cell r="DL11" t="str">
            <v>CP</v>
          </cell>
          <cell r="DM11" t="str">
            <v>R</v>
          </cell>
          <cell r="DN11" t="str">
            <v>AS</v>
          </cell>
          <cell r="DO11" t="str">
            <v>ASM</v>
          </cell>
          <cell r="DP11" t="str">
            <v>R</v>
          </cell>
          <cell r="DQ11" t="str">
            <v>M</v>
          </cell>
          <cell r="DR11" t="str">
            <v>M</v>
          </cell>
          <cell r="DS11" t="str">
            <v>AM</v>
          </cell>
          <cell r="DT11" t="str">
            <v>AM</v>
          </cell>
          <cell r="DU11" t="str">
            <v>N</v>
          </cell>
          <cell r="DV11" t="str">
            <v>N</v>
          </cell>
          <cell r="DW11" t="str">
            <v>R</v>
          </cell>
          <cell r="DX11" t="str">
            <v>AS</v>
          </cell>
          <cell r="DY11" t="str">
            <v>AS</v>
          </cell>
          <cell r="DZ11" t="str">
            <v>R</v>
          </cell>
          <cell r="EA11" t="str">
            <v>M</v>
          </cell>
          <cell r="EB11" t="str">
            <v>M</v>
          </cell>
          <cell r="EC11" t="str">
            <v>AM</v>
          </cell>
          <cell r="ED11" t="str">
            <v>AM</v>
          </cell>
          <cell r="EE11" t="str">
            <v>N</v>
          </cell>
          <cell r="EF11" t="str">
            <v>N</v>
          </cell>
          <cell r="EG11" t="str">
            <v>R</v>
          </cell>
          <cell r="EH11" t="str">
            <v>AS</v>
          </cell>
          <cell r="EI11" t="str">
            <v>AS</v>
          </cell>
          <cell r="EJ11" t="str">
            <v>R</v>
          </cell>
          <cell r="EK11" t="str">
            <v>M</v>
          </cell>
          <cell r="EL11" t="str">
            <v>M</v>
          </cell>
          <cell r="EM11" t="str">
            <v>AM</v>
          </cell>
          <cell r="EN11" t="str">
            <v>AM</v>
          </cell>
          <cell r="EO11" t="str">
            <v>N</v>
          </cell>
          <cell r="EP11" t="str">
            <v>N</v>
          </cell>
          <cell r="EQ11" t="str">
            <v>R</v>
          </cell>
          <cell r="ER11" t="str">
            <v>AS</v>
          </cell>
          <cell r="ES11" t="str">
            <v>AS</v>
          </cell>
          <cell r="ET11" t="str">
            <v>R</v>
          </cell>
          <cell r="EU11" t="str">
            <v>M</v>
          </cell>
          <cell r="EV11" t="str">
            <v>M</v>
          </cell>
          <cell r="EW11" t="str">
            <v>AM</v>
          </cell>
          <cell r="EX11" t="str">
            <v>AM</v>
          </cell>
          <cell r="EY11" t="str">
            <v>N</v>
          </cell>
          <cell r="EZ11" t="str">
            <v>N</v>
          </cell>
          <cell r="FA11" t="str">
            <v>R</v>
          </cell>
          <cell r="FB11" t="str">
            <v>AS</v>
          </cell>
          <cell r="FC11" t="str">
            <v>AS</v>
          </cell>
          <cell r="FD11" t="str">
            <v>R</v>
          </cell>
          <cell r="FE11" t="str">
            <v>M</v>
          </cell>
          <cell r="FF11" t="str">
            <v>M</v>
          </cell>
          <cell r="FG11" t="str">
            <v>AM</v>
          </cell>
          <cell r="FH11" t="str">
            <v>AM</v>
          </cell>
          <cell r="FI11" t="str">
            <v>N</v>
          </cell>
          <cell r="FJ11" t="str">
            <v>N</v>
          </cell>
          <cell r="FK11" t="str">
            <v>R</v>
          </cell>
          <cell r="FL11" t="str">
            <v>AS</v>
          </cell>
          <cell r="FM11" t="str">
            <v>AS</v>
          </cell>
          <cell r="FN11" t="str">
            <v>R</v>
          </cell>
          <cell r="FO11" t="str">
            <v>M</v>
          </cell>
          <cell r="FP11" t="str">
            <v>M</v>
          </cell>
          <cell r="FQ11" t="str">
            <v>AM</v>
          </cell>
          <cell r="FR11" t="str">
            <v>AM</v>
          </cell>
          <cell r="FS11" t="str">
            <v>N</v>
          </cell>
          <cell r="FT11" t="str">
            <v>N</v>
          </cell>
          <cell r="FU11" t="str">
            <v>R</v>
          </cell>
          <cell r="FV11" t="str">
            <v>AS</v>
          </cell>
          <cell r="FW11" t="str">
            <v>AS</v>
          </cell>
          <cell r="FX11" t="str">
            <v>R</v>
          </cell>
          <cell r="FY11" t="str">
            <v>M</v>
          </cell>
          <cell r="FZ11" t="str">
            <v>M</v>
          </cell>
          <cell r="GA11" t="str">
            <v>AM</v>
          </cell>
          <cell r="GB11" t="str">
            <v>AM</v>
          </cell>
          <cell r="GC11" t="str">
            <v>N</v>
          </cell>
          <cell r="GD11" t="str">
            <v>N</v>
          </cell>
          <cell r="GE11" t="str">
            <v>R</v>
          </cell>
          <cell r="GF11" t="str">
            <v>AS</v>
          </cell>
          <cell r="GG11" t="str">
            <v>AS</v>
          </cell>
          <cell r="GH11" t="str">
            <v>R</v>
          </cell>
          <cell r="GI11" t="str">
            <v>M</v>
          </cell>
          <cell r="GJ11" t="str">
            <v>M</v>
          </cell>
          <cell r="GK11" t="str">
            <v>AM</v>
          </cell>
          <cell r="GL11" t="str">
            <v>AM</v>
          </cell>
          <cell r="GM11" t="str">
            <v>N</v>
          </cell>
          <cell r="GN11" t="str">
            <v>N</v>
          </cell>
          <cell r="GO11" t="str">
            <v>R</v>
          </cell>
          <cell r="GP11" t="str">
            <v>AS</v>
          </cell>
          <cell r="GQ11" t="str">
            <v>AS</v>
          </cell>
          <cell r="GR11" t="str">
            <v>R</v>
          </cell>
          <cell r="GS11" t="str">
            <v>M</v>
          </cell>
          <cell r="GT11" t="str">
            <v>M</v>
          </cell>
          <cell r="GU11" t="str">
            <v>AM</v>
          </cell>
          <cell r="GV11" t="str">
            <v>AM</v>
          </cell>
          <cell r="GW11" t="str">
            <v>N</v>
          </cell>
          <cell r="GX11" t="str">
            <v>N</v>
          </cell>
          <cell r="GY11" t="str">
            <v>R</v>
          </cell>
          <cell r="GZ11" t="str">
            <v>AS</v>
          </cell>
          <cell r="HA11" t="str">
            <v>AS</v>
          </cell>
          <cell r="HB11" t="str">
            <v>R</v>
          </cell>
          <cell r="HC11" t="str">
            <v>M</v>
          </cell>
          <cell r="HD11" t="str">
            <v>M</v>
          </cell>
          <cell r="HE11" t="str">
            <v>AM</v>
          </cell>
          <cell r="HF11" t="str">
            <v>AM</v>
          </cell>
          <cell r="HG11" t="str">
            <v>N</v>
          </cell>
          <cell r="HH11" t="str">
            <v>N</v>
          </cell>
          <cell r="HI11" t="str">
            <v>R</v>
          </cell>
          <cell r="HJ11" t="str">
            <v>AS</v>
          </cell>
          <cell r="HK11" t="str">
            <v>AS</v>
          </cell>
          <cell r="HL11" t="str">
            <v>R</v>
          </cell>
          <cell r="HM11" t="str">
            <v>M</v>
          </cell>
          <cell r="HN11" t="str">
            <v>M</v>
          </cell>
          <cell r="HO11" t="str">
            <v>AM</v>
          </cell>
          <cell r="HP11" t="str">
            <v>AM</v>
          </cell>
          <cell r="HQ11" t="str">
            <v>N</v>
          </cell>
          <cell r="HR11" t="str">
            <v>N</v>
          </cell>
          <cell r="HS11" t="str">
            <v>R</v>
          </cell>
          <cell r="HT11" t="str">
            <v>AS</v>
          </cell>
          <cell r="HU11" t="str">
            <v>AS</v>
          </cell>
          <cell r="HV11" t="str">
            <v>R</v>
          </cell>
          <cell r="HW11" t="str">
            <v>M</v>
          </cell>
          <cell r="HX11" t="str">
            <v>M</v>
          </cell>
          <cell r="HY11" t="str">
            <v>AM</v>
          </cell>
          <cell r="HZ11" t="str">
            <v>AM</v>
          </cell>
          <cell r="IA11" t="str">
            <v>N</v>
          </cell>
          <cell r="IB11" t="str">
            <v>N</v>
          </cell>
          <cell r="IC11" t="str">
            <v>R</v>
          </cell>
          <cell r="ID11" t="str">
            <v>AS</v>
          </cell>
          <cell r="IE11" t="str">
            <v>AS</v>
          </cell>
          <cell r="IF11" t="str">
            <v>R</v>
          </cell>
          <cell r="IG11" t="str">
            <v>M</v>
          </cell>
          <cell r="IH11" t="str">
            <v>M</v>
          </cell>
          <cell r="II11" t="str">
            <v>AM</v>
          </cell>
          <cell r="IJ11" t="str">
            <v>AM</v>
          </cell>
          <cell r="IK11" t="str">
            <v>N</v>
          </cell>
          <cell r="IL11" t="str">
            <v>N</v>
          </cell>
          <cell r="IM11" t="str">
            <v>R</v>
          </cell>
          <cell r="IN11" t="str">
            <v>AS</v>
          </cell>
          <cell r="IO11" t="str">
            <v>AS</v>
          </cell>
          <cell r="IP11" t="str">
            <v>R</v>
          </cell>
          <cell r="IQ11" t="str">
            <v>M</v>
          </cell>
          <cell r="IR11" t="str">
            <v>M</v>
          </cell>
          <cell r="IS11" t="str">
            <v>AM</v>
          </cell>
          <cell r="IT11" t="str">
            <v>AM</v>
          </cell>
          <cell r="IU11" t="str">
            <v>N</v>
          </cell>
          <cell r="IV11" t="str">
            <v>N</v>
          </cell>
          <cell r="IW11" t="str">
            <v>R</v>
          </cell>
          <cell r="IX11" t="str">
            <v>AS</v>
          </cell>
          <cell r="IY11" t="str">
            <v>AS</v>
          </cell>
          <cell r="IZ11" t="str">
            <v>R</v>
          </cell>
          <cell r="JA11" t="str">
            <v>M</v>
          </cell>
          <cell r="JB11" t="str">
            <v>M</v>
          </cell>
          <cell r="JC11" t="str">
            <v>AM</v>
          </cell>
          <cell r="JD11" t="str">
            <v>AM</v>
          </cell>
          <cell r="JE11" t="str">
            <v>N</v>
          </cell>
          <cell r="JF11" t="str">
            <v>N</v>
          </cell>
          <cell r="JG11" t="str">
            <v>R</v>
          </cell>
          <cell r="JH11" t="str">
            <v>AS</v>
          </cell>
          <cell r="JI11" t="str">
            <v>AS</v>
          </cell>
          <cell r="JJ11" t="str">
            <v>R</v>
          </cell>
          <cell r="JK11" t="str">
            <v>M</v>
          </cell>
          <cell r="JL11" t="str">
            <v>M</v>
          </cell>
          <cell r="JM11" t="str">
            <v>AM</v>
          </cell>
          <cell r="JN11" t="str">
            <v>AM</v>
          </cell>
          <cell r="JO11" t="str">
            <v>N</v>
          </cell>
          <cell r="JP11" t="str">
            <v>N</v>
          </cell>
          <cell r="JQ11" t="str">
            <v>R</v>
          </cell>
          <cell r="JR11" t="str">
            <v>AS</v>
          </cell>
          <cell r="JS11" t="str">
            <v>AS</v>
          </cell>
          <cell r="JT11" t="str">
            <v>R</v>
          </cell>
          <cell r="JU11" t="str">
            <v>M</v>
          </cell>
          <cell r="JV11" t="str">
            <v>M</v>
          </cell>
          <cell r="JW11" t="str">
            <v>AM</v>
          </cell>
          <cell r="JX11" t="str">
            <v>AM</v>
          </cell>
          <cell r="JY11" t="str">
            <v>N</v>
          </cell>
          <cell r="JZ11" t="str">
            <v>N</v>
          </cell>
          <cell r="KA11" t="str">
            <v>R</v>
          </cell>
          <cell r="KB11" t="str">
            <v>AS</v>
          </cell>
          <cell r="KC11" t="str">
            <v>AS</v>
          </cell>
          <cell r="KD11" t="str">
            <v>R</v>
          </cell>
          <cell r="KE11" t="str">
            <v>M</v>
          </cell>
          <cell r="KF11" t="str">
            <v>M</v>
          </cell>
          <cell r="KG11" t="str">
            <v>AM</v>
          </cell>
          <cell r="KH11" t="str">
            <v>AM</v>
          </cell>
          <cell r="KI11" t="str">
            <v>N</v>
          </cell>
          <cell r="KJ11" t="str">
            <v>N</v>
          </cell>
          <cell r="KK11" t="str">
            <v>R</v>
          </cell>
          <cell r="KL11" t="str">
            <v>AS</v>
          </cell>
          <cell r="KM11" t="str">
            <v>AS</v>
          </cell>
          <cell r="KN11" t="str">
            <v>R</v>
          </cell>
          <cell r="KO11" t="str">
            <v>M</v>
          </cell>
          <cell r="KP11" t="str">
            <v>M</v>
          </cell>
          <cell r="KQ11" t="str">
            <v>AM</v>
          </cell>
          <cell r="KR11" t="str">
            <v>AM</v>
          </cell>
          <cell r="KS11" t="str">
            <v>N</v>
          </cell>
          <cell r="KT11" t="str">
            <v>N</v>
          </cell>
          <cell r="KU11" t="str">
            <v>R</v>
          </cell>
          <cell r="KV11" t="str">
            <v>AS</v>
          </cell>
          <cell r="KW11" t="str">
            <v>AS</v>
          </cell>
          <cell r="KX11" t="str">
            <v>R</v>
          </cell>
          <cell r="KY11" t="str">
            <v>M</v>
          </cell>
          <cell r="KZ11" t="str">
            <v>M</v>
          </cell>
          <cell r="LA11" t="str">
            <v>AM</v>
          </cell>
          <cell r="LB11" t="str">
            <v>AM</v>
          </cell>
          <cell r="LC11" t="str">
            <v>N</v>
          </cell>
          <cell r="LD11" t="str">
            <v>N</v>
          </cell>
          <cell r="LE11" t="str">
            <v>R</v>
          </cell>
          <cell r="LF11" t="str">
            <v>AS</v>
          </cell>
          <cell r="LG11" t="str">
            <v>AS</v>
          </cell>
          <cell r="LH11" t="str">
            <v>R</v>
          </cell>
          <cell r="LI11" t="str">
            <v>M</v>
          </cell>
          <cell r="LJ11" t="str">
            <v>M</v>
          </cell>
          <cell r="LK11" t="str">
            <v>AM</v>
          </cell>
          <cell r="LL11" t="str">
            <v>AM</v>
          </cell>
          <cell r="LM11" t="str">
            <v>N</v>
          </cell>
          <cell r="LN11" t="str">
            <v>N</v>
          </cell>
          <cell r="LO11" t="str">
            <v>R</v>
          </cell>
          <cell r="LP11" t="str">
            <v>AS</v>
          </cell>
          <cell r="LQ11" t="str">
            <v>AS</v>
          </cell>
          <cell r="LR11" t="str">
            <v>R</v>
          </cell>
          <cell r="LS11" t="str">
            <v>M</v>
          </cell>
          <cell r="LT11" t="str">
            <v>M</v>
          </cell>
          <cell r="LU11" t="str">
            <v>AM</v>
          </cell>
          <cell r="LV11" t="str">
            <v>AM</v>
          </cell>
          <cell r="LW11" t="str">
            <v>N</v>
          </cell>
          <cell r="LX11" t="str">
            <v>N</v>
          </cell>
          <cell r="LY11" t="str">
            <v>R</v>
          </cell>
          <cell r="LZ11" t="str">
            <v>AS</v>
          </cell>
          <cell r="MA11" t="str">
            <v>AS</v>
          </cell>
          <cell r="MB11" t="str">
            <v>R</v>
          </cell>
          <cell r="MC11" t="str">
            <v>M</v>
          </cell>
          <cell r="MD11" t="str">
            <v>M</v>
          </cell>
          <cell r="ME11" t="str">
            <v>AM</v>
          </cell>
          <cell r="MF11" t="str">
            <v>AM</v>
          </cell>
          <cell r="MG11" t="str">
            <v>N</v>
          </cell>
          <cell r="MH11" t="str">
            <v>N</v>
          </cell>
          <cell r="MI11" t="str">
            <v>R</v>
          </cell>
          <cell r="MJ11" t="str">
            <v>AS</v>
          </cell>
          <cell r="MK11" t="str">
            <v>AS</v>
          </cell>
          <cell r="ML11" t="str">
            <v>R</v>
          </cell>
          <cell r="MM11" t="str">
            <v>M</v>
          </cell>
          <cell r="MN11" t="str">
            <v>M</v>
          </cell>
          <cell r="MO11" t="str">
            <v>AM</v>
          </cell>
          <cell r="MP11" t="str">
            <v>AM</v>
          </cell>
          <cell r="MQ11" t="str">
            <v>N</v>
          </cell>
          <cell r="MR11" t="str">
            <v>N</v>
          </cell>
          <cell r="MS11" t="str">
            <v>R</v>
          </cell>
          <cell r="MT11" t="str">
            <v>AS</v>
          </cell>
          <cell r="MU11" t="str">
            <v>AS</v>
          </cell>
          <cell r="MV11" t="str">
            <v>R</v>
          </cell>
          <cell r="MW11" t="str">
            <v>M</v>
          </cell>
          <cell r="MX11" t="str">
            <v>M</v>
          </cell>
          <cell r="MY11" t="str">
            <v>AM</v>
          </cell>
          <cell r="MZ11" t="str">
            <v>AM</v>
          </cell>
          <cell r="NA11" t="str">
            <v>N</v>
          </cell>
          <cell r="NB11" t="str">
            <v>N</v>
          </cell>
          <cell r="NC11" t="str">
            <v>R</v>
          </cell>
          <cell r="ND11" t="str">
            <v>AS</v>
          </cell>
          <cell r="NE11" t="str">
            <v>AS</v>
          </cell>
        </row>
        <row r="12">
          <cell r="D12" t="str">
            <v>Ludovic de Saedeleer</v>
          </cell>
          <cell r="E12" t="str">
            <v>N</v>
          </cell>
          <cell r="F12" t="str">
            <v>N</v>
          </cell>
          <cell r="G12" t="str">
            <v>R</v>
          </cell>
          <cell r="H12" t="str">
            <v>AS</v>
          </cell>
          <cell r="I12" t="str">
            <v>AS</v>
          </cell>
          <cell r="J12" t="str">
            <v>R</v>
          </cell>
          <cell r="K12" t="str">
            <v>M</v>
          </cell>
          <cell r="L12" t="str">
            <v>M</v>
          </cell>
          <cell r="M12" t="str">
            <v>AM</v>
          </cell>
          <cell r="N12" t="str">
            <v>AM</v>
          </cell>
          <cell r="O12" t="str">
            <v>N</v>
          </cell>
          <cell r="P12" t="str">
            <v>N</v>
          </cell>
          <cell r="Q12" t="str">
            <v>R</v>
          </cell>
          <cell r="R12" t="str">
            <v>AS</v>
          </cell>
          <cell r="S12" t="str">
            <v>AS</v>
          </cell>
          <cell r="T12" t="str">
            <v>R</v>
          </cell>
          <cell r="U12" t="str">
            <v>M</v>
          </cell>
          <cell r="V12" t="str">
            <v>M</v>
          </cell>
          <cell r="W12" t="str">
            <v>AM</v>
          </cell>
          <cell r="X12" t="str">
            <v>AM</v>
          </cell>
          <cell r="Y12" t="str">
            <v>N</v>
          </cell>
          <cell r="Z12" t="str">
            <v>N</v>
          </cell>
          <cell r="AA12" t="str">
            <v>R</v>
          </cell>
          <cell r="AB12" t="str">
            <v>AS</v>
          </cell>
          <cell r="AC12" t="str">
            <v>F</v>
          </cell>
          <cell r="AD12" t="str">
            <v>R</v>
          </cell>
          <cell r="AE12" t="str">
            <v>M</v>
          </cell>
          <cell r="AF12" t="str">
            <v>M</v>
          </cell>
          <cell r="AG12" t="str">
            <v>AM</v>
          </cell>
          <cell r="AH12" t="str">
            <v>CP</v>
          </cell>
          <cell r="AI12" t="str">
            <v>N</v>
          </cell>
          <cell r="AJ12" t="str">
            <v>N</v>
          </cell>
          <cell r="AK12" t="str">
            <v>R</v>
          </cell>
          <cell r="AL12" t="str">
            <v>AS</v>
          </cell>
          <cell r="AM12" t="str">
            <v>AS</v>
          </cell>
          <cell r="AN12" t="str">
            <v>R</v>
          </cell>
          <cell r="AO12" t="str">
            <v>M</v>
          </cell>
          <cell r="AP12" t="str">
            <v>M</v>
          </cell>
          <cell r="AQ12" t="str">
            <v>AM</v>
          </cell>
          <cell r="AR12" t="str">
            <v>AM</v>
          </cell>
          <cell r="AS12" t="str">
            <v>N</v>
          </cell>
          <cell r="AT12" t="str">
            <v>N</v>
          </cell>
          <cell r="AU12" t="str">
            <v>R</v>
          </cell>
          <cell r="AV12" t="str">
            <v>ASAM</v>
          </cell>
          <cell r="AW12" t="str">
            <v>AS</v>
          </cell>
          <cell r="AX12" t="str">
            <v>R</v>
          </cell>
          <cell r="AY12" t="str">
            <v>CP</v>
          </cell>
          <cell r="AZ12" t="str">
            <v>CP</v>
          </cell>
          <cell r="BA12" t="str">
            <v>CP</v>
          </cell>
          <cell r="BB12" t="str">
            <v>CP</v>
          </cell>
          <cell r="BC12" t="str">
            <v>CP</v>
          </cell>
          <cell r="BD12" t="str">
            <v>CP</v>
          </cell>
          <cell r="BE12" t="str">
            <v>R</v>
          </cell>
          <cell r="BF12" t="str">
            <v>R</v>
          </cell>
          <cell r="BG12" t="str">
            <v>R</v>
          </cell>
          <cell r="BH12" t="str">
            <v>R</v>
          </cell>
          <cell r="BI12" t="str">
            <v>M</v>
          </cell>
          <cell r="BJ12" t="str">
            <v>M</v>
          </cell>
          <cell r="BK12" t="str">
            <v>AM</v>
          </cell>
          <cell r="BL12" t="str">
            <v>AM</v>
          </cell>
          <cell r="BM12" t="str">
            <v>N</v>
          </cell>
          <cell r="BN12" t="str">
            <v>N</v>
          </cell>
          <cell r="BO12" t="str">
            <v>R</v>
          </cell>
          <cell r="BP12" t="str">
            <v>AS</v>
          </cell>
          <cell r="BQ12" t="str">
            <v>AS</v>
          </cell>
          <cell r="BR12" t="str">
            <v>R</v>
          </cell>
          <cell r="BS12" t="str">
            <v>M</v>
          </cell>
          <cell r="BT12" t="str">
            <v>M</v>
          </cell>
          <cell r="BU12" t="str">
            <v>AM</v>
          </cell>
          <cell r="BV12" t="str">
            <v>AM</v>
          </cell>
          <cell r="BW12" t="str">
            <v>N</v>
          </cell>
          <cell r="BX12" t="str">
            <v>N</v>
          </cell>
          <cell r="BY12" t="str">
            <v>R</v>
          </cell>
          <cell r="BZ12" t="str">
            <v>AS</v>
          </cell>
          <cell r="CA12" t="str">
            <v>AS</v>
          </cell>
          <cell r="CB12" t="str">
            <v>R</v>
          </cell>
          <cell r="CC12" t="str">
            <v>M</v>
          </cell>
          <cell r="CD12" t="str">
            <v>M</v>
          </cell>
          <cell r="CE12" t="str">
            <v>AM</v>
          </cell>
          <cell r="CF12" t="str">
            <v>AM</v>
          </cell>
          <cell r="CG12" t="str">
            <v>N</v>
          </cell>
          <cell r="CH12" t="str">
            <v>N</v>
          </cell>
          <cell r="CI12" t="str">
            <v>R</v>
          </cell>
          <cell r="CJ12" t="str">
            <v>AS</v>
          </cell>
          <cell r="CK12" t="str">
            <v>AS</v>
          </cell>
          <cell r="CL12" t="str">
            <v>R</v>
          </cell>
          <cell r="CM12" t="str">
            <v>M</v>
          </cell>
          <cell r="CN12" t="str">
            <v>M</v>
          </cell>
          <cell r="CO12" t="str">
            <v>AM</v>
          </cell>
          <cell r="CP12" t="str">
            <v>AM</v>
          </cell>
          <cell r="CQ12" t="str">
            <v>N</v>
          </cell>
          <cell r="CR12" t="str">
            <v>N</v>
          </cell>
          <cell r="CS12" t="str">
            <v>R</v>
          </cell>
          <cell r="CT12" t="str">
            <v>AS</v>
          </cell>
          <cell r="CU12" t="str">
            <v>ASN</v>
          </cell>
          <cell r="CV12" t="str">
            <v>R</v>
          </cell>
          <cell r="CW12" t="str">
            <v>M</v>
          </cell>
          <cell r="CX12" t="str">
            <v>M</v>
          </cell>
          <cell r="CY12" t="str">
            <v>AM</v>
          </cell>
          <cell r="CZ12" t="str">
            <v>RC</v>
          </cell>
          <cell r="DA12" t="str">
            <v>N</v>
          </cell>
          <cell r="DB12" t="str">
            <v>N</v>
          </cell>
          <cell r="DC12" t="str">
            <v>R</v>
          </cell>
          <cell r="DD12" t="str">
            <v>AS</v>
          </cell>
          <cell r="DE12" t="str">
            <v>AS</v>
          </cell>
          <cell r="DF12" t="str">
            <v>R</v>
          </cell>
          <cell r="DG12" t="str">
            <v>M</v>
          </cell>
          <cell r="DH12" t="str">
            <v>M</v>
          </cell>
          <cell r="DI12" t="str">
            <v>AM</v>
          </cell>
          <cell r="DJ12" t="str">
            <v>AM</v>
          </cell>
          <cell r="DK12" t="str">
            <v>N</v>
          </cell>
          <cell r="DL12" t="str">
            <v>N</v>
          </cell>
          <cell r="DM12" t="str">
            <v>R</v>
          </cell>
          <cell r="DN12" t="str">
            <v>AS</v>
          </cell>
          <cell r="DO12" t="str">
            <v>ASAM</v>
          </cell>
          <cell r="DP12" t="str">
            <v>R</v>
          </cell>
          <cell r="DQ12" t="str">
            <v>M</v>
          </cell>
          <cell r="DR12" t="str">
            <v>M</v>
          </cell>
          <cell r="DS12" t="str">
            <v>AM</v>
          </cell>
          <cell r="DT12" t="str">
            <v>AM</v>
          </cell>
          <cell r="DU12" t="str">
            <v>N</v>
          </cell>
          <cell r="DV12" t="str">
            <v>N</v>
          </cell>
          <cell r="DW12" t="str">
            <v>R</v>
          </cell>
          <cell r="DX12" t="str">
            <v>AS</v>
          </cell>
          <cell r="DY12" t="str">
            <v>AS</v>
          </cell>
          <cell r="DZ12" t="str">
            <v>R</v>
          </cell>
          <cell r="EA12" t="str">
            <v>M</v>
          </cell>
          <cell r="EB12" t="str">
            <v>M</v>
          </cell>
          <cell r="EC12" t="str">
            <v>AM</v>
          </cell>
          <cell r="ED12" t="str">
            <v>AM</v>
          </cell>
          <cell r="EE12" t="str">
            <v>N</v>
          </cell>
          <cell r="EF12" t="str">
            <v>N</v>
          </cell>
          <cell r="EG12" t="str">
            <v>R</v>
          </cell>
          <cell r="EH12" t="str">
            <v>ASM</v>
          </cell>
          <cell r="EI12" t="str">
            <v>AS</v>
          </cell>
          <cell r="EJ12" t="str">
            <v>R</v>
          </cell>
          <cell r="EK12" t="str">
            <v>M</v>
          </cell>
          <cell r="EL12" t="str">
            <v>M</v>
          </cell>
          <cell r="EM12" t="str">
            <v>AM</v>
          </cell>
          <cell r="EN12" t="str">
            <v>AM</v>
          </cell>
          <cell r="EO12" t="str">
            <v>N</v>
          </cell>
          <cell r="EP12" t="str">
            <v>N</v>
          </cell>
          <cell r="EQ12" t="str">
            <v>R</v>
          </cell>
          <cell r="ER12" t="str">
            <v>AS</v>
          </cell>
          <cell r="ES12" t="str">
            <v>AS</v>
          </cell>
          <cell r="ET12" t="str">
            <v>R</v>
          </cell>
          <cell r="EU12" t="str">
            <v>M</v>
          </cell>
          <cell r="EV12" t="str">
            <v>M</v>
          </cell>
          <cell r="EW12" t="str">
            <v>AM</v>
          </cell>
          <cell r="EX12" t="str">
            <v>AM</v>
          </cell>
          <cell r="EY12" t="str">
            <v>N</v>
          </cell>
          <cell r="EZ12" t="str">
            <v>CP</v>
          </cell>
          <cell r="FA12" t="str">
            <v>R</v>
          </cell>
          <cell r="FB12" t="str">
            <v>AS</v>
          </cell>
          <cell r="FC12" t="str">
            <v>AS</v>
          </cell>
          <cell r="FD12" t="str">
            <v>R</v>
          </cell>
          <cell r="FE12" t="str">
            <v>M</v>
          </cell>
          <cell r="FF12" t="str">
            <v>M</v>
          </cell>
          <cell r="FG12" t="str">
            <v>AM</v>
          </cell>
          <cell r="FH12" t="str">
            <v>AM</v>
          </cell>
          <cell r="FI12" t="str">
            <v>N</v>
          </cell>
          <cell r="FJ12" t="str">
            <v>N</v>
          </cell>
          <cell r="FK12" t="str">
            <v>R</v>
          </cell>
          <cell r="FL12" t="str">
            <v>AS</v>
          </cell>
          <cell r="FM12" t="str">
            <v>AS</v>
          </cell>
          <cell r="FN12" t="str">
            <v>R</v>
          </cell>
          <cell r="FO12" t="str">
            <v>M</v>
          </cell>
          <cell r="FP12" t="str">
            <v>M</v>
          </cell>
          <cell r="FQ12" t="str">
            <v>AM</v>
          </cell>
          <cell r="FR12" t="str">
            <v>AM</v>
          </cell>
          <cell r="FS12" t="str">
            <v>N</v>
          </cell>
          <cell r="FT12" t="str">
            <v>N</v>
          </cell>
          <cell r="FU12" t="str">
            <v>R</v>
          </cell>
          <cell r="FV12" t="str">
            <v>AS</v>
          </cell>
          <cell r="FW12" t="str">
            <v>AS</v>
          </cell>
          <cell r="FX12" t="str">
            <v>R</v>
          </cell>
          <cell r="FY12" t="str">
            <v>M</v>
          </cell>
          <cell r="FZ12" t="str">
            <v>M</v>
          </cell>
          <cell r="GA12" t="str">
            <v>AM</v>
          </cell>
          <cell r="GB12" t="str">
            <v>AM</v>
          </cell>
          <cell r="GC12" t="str">
            <v>N</v>
          </cell>
          <cell r="GD12" t="str">
            <v>N</v>
          </cell>
          <cell r="GE12" t="str">
            <v>R</v>
          </cell>
          <cell r="GF12" t="str">
            <v>AS</v>
          </cell>
          <cell r="GG12" t="str">
            <v>AS</v>
          </cell>
          <cell r="GH12" t="str">
            <v>R</v>
          </cell>
          <cell r="GI12" t="str">
            <v>M</v>
          </cell>
          <cell r="GJ12" t="str">
            <v>M</v>
          </cell>
          <cell r="GK12" t="str">
            <v>AM</v>
          </cell>
          <cell r="GL12" t="str">
            <v>AM</v>
          </cell>
          <cell r="GM12" t="str">
            <v>N</v>
          </cell>
          <cell r="GN12" t="str">
            <v>N</v>
          </cell>
          <cell r="GO12" t="str">
            <v>R</v>
          </cell>
          <cell r="GP12" t="str">
            <v>AS</v>
          </cell>
          <cell r="GQ12" t="str">
            <v>AS</v>
          </cell>
          <cell r="GR12" t="str">
            <v>R</v>
          </cell>
          <cell r="GS12" t="str">
            <v>M</v>
          </cell>
          <cell r="GT12" t="str">
            <v>M</v>
          </cell>
          <cell r="GU12" t="str">
            <v>AM</v>
          </cell>
          <cell r="GV12" t="str">
            <v>AM</v>
          </cell>
          <cell r="GW12" t="str">
            <v>N</v>
          </cell>
          <cell r="GX12" t="str">
            <v>N</v>
          </cell>
          <cell r="GY12" t="str">
            <v>R</v>
          </cell>
          <cell r="GZ12" t="str">
            <v>AS</v>
          </cell>
          <cell r="HA12" t="str">
            <v>AS</v>
          </cell>
          <cell r="HB12" t="str">
            <v>R</v>
          </cell>
          <cell r="HC12" t="str">
            <v>M</v>
          </cell>
          <cell r="HD12" t="str">
            <v>M</v>
          </cell>
          <cell r="HE12" t="str">
            <v>AM</v>
          </cell>
          <cell r="HF12" t="str">
            <v>AM</v>
          </cell>
          <cell r="HG12" t="str">
            <v>N</v>
          </cell>
          <cell r="HH12" t="str">
            <v>N</v>
          </cell>
          <cell r="HI12" t="str">
            <v>R</v>
          </cell>
          <cell r="HJ12" t="str">
            <v>AS</v>
          </cell>
          <cell r="HK12" t="str">
            <v>AS</v>
          </cell>
          <cell r="HL12" t="str">
            <v>R</v>
          </cell>
          <cell r="HM12" t="str">
            <v>M</v>
          </cell>
          <cell r="HN12" t="str">
            <v>M</v>
          </cell>
          <cell r="HO12" t="str">
            <v>AM</v>
          </cell>
          <cell r="HP12" t="str">
            <v>AM</v>
          </cell>
          <cell r="HQ12" t="str">
            <v>N</v>
          </cell>
          <cell r="HR12" t="str">
            <v>N</v>
          </cell>
          <cell r="HS12" t="str">
            <v>R</v>
          </cell>
          <cell r="HT12" t="str">
            <v>AS</v>
          </cell>
          <cell r="HU12" t="str">
            <v>AS</v>
          </cell>
          <cell r="HV12" t="str">
            <v>R</v>
          </cell>
          <cell r="HW12" t="str">
            <v>CP</v>
          </cell>
          <cell r="HX12" t="str">
            <v>CP</v>
          </cell>
          <cell r="HY12" t="str">
            <v>CP</v>
          </cell>
          <cell r="HZ12" t="str">
            <v>CP</v>
          </cell>
          <cell r="IA12" t="str">
            <v>CP</v>
          </cell>
          <cell r="IB12" t="str">
            <v>CP</v>
          </cell>
          <cell r="IC12" t="str">
            <v>R</v>
          </cell>
          <cell r="ID12" t="str">
            <v>R</v>
          </cell>
          <cell r="IE12" t="str">
            <v>R</v>
          </cell>
          <cell r="IF12" t="str">
            <v>R</v>
          </cell>
          <cell r="IG12" t="str">
            <v>CP</v>
          </cell>
          <cell r="IH12" t="str">
            <v>CP</v>
          </cell>
          <cell r="II12" t="str">
            <v>CP</v>
          </cell>
          <cell r="IJ12" t="str">
            <v>CP</v>
          </cell>
          <cell r="IK12" t="str">
            <v>CP</v>
          </cell>
          <cell r="IL12" t="str">
            <v>CP</v>
          </cell>
          <cell r="IM12" t="str">
            <v>R</v>
          </cell>
          <cell r="IN12" t="str">
            <v>R</v>
          </cell>
          <cell r="IO12" t="str">
            <v>R</v>
          </cell>
          <cell r="IP12" t="str">
            <v>R</v>
          </cell>
          <cell r="IQ12" t="str">
            <v>M</v>
          </cell>
          <cell r="IR12" t="str">
            <v>M</v>
          </cell>
          <cell r="IS12" t="str">
            <v>AM</v>
          </cell>
          <cell r="IT12" t="str">
            <v>AM</v>
          </cell>
          <cell r="IU12" t="str">
            <v>N</v>
          </cell>
          <cell r="IV12" t="str">
            <v>N</v>
          </cell>
          <cell r="IW12" t="str">
            <v>R</v>
          </cell>
          <cell r="IX12" t="str">
            <v>AS</v>
          </cell>
          <cell r="IY12" t="str">
            <v>AS</v>
          </cell>
          <cell r="IZ12" t="str">
            <v>R</v>
          </cell>
          <cell r="JA12" t="str">
            <v>M</v>
          </cell>
          <cell r="JB12" t="str">
            <v>M</v>
          </cell>
          <cell r="JC12" t="str">
            <v>AM</v>
          </cell>
          <cell r="JD12" t="str">
            <v>AM</v>
          </cell>
          <cell r="JE12" t="str">
            <v>N</v>
          </cell>
          <cell r="JF12" t="str">
            <v>N</v>
          </cell>
          <cell r="JG12" t="str">
            <v>R</v>
          </cell>
          <cell r="JH12" t="str">
            <v>AS</v>
          </cell>
          <cell r="JI12" t="str">
            <v>AS</v>
          </cell>
          <cell r="JJ12" t="str">
            <v>R</v>
          </cell>
          <cell r="JK12" t="str">
            <v>M</v>
          </cell>
          <cell r="JL12" t="str">
            <v>M</v>
          </cell>
          <cell r="JM12" t="str">
            <v>AM</v>
          </cell>
          <cell r="JN12" t="str">
            <v>AM</v>
          </cell>
          <cell r="JO12" t="str">
            <v>N</v>
          </cell>
          <cell r="JP12" t="str">
            <v>N</v>
          </cell>
          <cell r="JQ12" t="str">
            <v>R</v>
          </cell>
          <cell r="JR12" t="str">
            <v>AS</v>
          </cell>
          <cell r="JS12" t="str">
            <v>AS</v>
          </cell>
          <cell r="JT12" t="str">
            <v>R</v>
          </cell>
          <cell r="JU12" t="str">
            <v>M</v>
          </cell>
          <cell r="JV12" t="str">
            <v>M</v>
          </cell>
          <cell r="JW12" t="str">
            <v>AM</v>
          </cell>
          <cell r="JX12" t="str">
            <v>AM</v>
          </cell>
          <cell r="JY12" t="str">
            <v>N</v>
          </cell>
          <cell r="JZ12" t="str">
            <v>N</v>
          </cell>
          <cell r="KA12" t="str">
            <v>R</v>
          </cell>
          <cell r="KB12" t="str">
            <v>AS</v>
          </cell>
          <cell r="KC12" t="str">
            <v>AS</v>
          </cell>
          <cell r="KD12" t="str">
            <v>R</v>
          </cell>
          <cell r="KE12" t="str">
            <v>M</v>
          </cell>
          <cell r="KF12" t="str">
            <v>M</v>
          </cell>
          <cell r="KG12" t="str">
            <v>AM</v>
          </cell>
          <cell r="KH12" t="str">
            <v>AM</v>
          </cell>
          <cell r="KI12" t="str">
            <v>N</v>
          </cell>
          <cell r="KJ12" t="str">
            <v>N</v>
          </cell>
          <cell r="KK12" t="str">
            <v>R</v>
          </cell>
          <cell r="KL12" t="str">
            <v>AS</v>
          </cell>
          <cell r="KM12" t="str">
            <v>AS</v>
          </cell>
          <cell r="KN12" t="str">
            <v>R</v>
          </cell>
          <cell r="KO12" t="str">
            <v>M</v>
          </cell>
          <cell r="KP12" t="str">
            <v>M</v>
          </cell>
          <cell r="KQ12" t="str">
            <v>AM</v>
          </cell>
          <cell r="KR12" t="str">
            <v>AM</v>
          </cell>
          <cell r="KS12" t="str">
            <v>N</v>
          </cell>
          <cell r="KT12" t="str">
            <v>N</v>
          </cell>
          <cell r="KU12" t="str">
            <v>R</v>
          </cell>
          <cell r="KV12" t="str">
            <v>AS</v>
          </cell>
          <cell r="KW12" t="str">
            <v>AS</v>
          </cell>
          <cell r="KX12" t="str">
            <v>R</v>
          </cell>
          <cell r="KY12" t="str">
            <v>M</v>
          </cell>
          <cell r="KZ12" t="str">
            <v>M</v>
          </cell>
          <cell r="LA12" t="str">
            <v>AM</v>
          </cell>
          <cell r="LB12" t="str">
            <v>AM</v>
          </cell>
          <cell r="LC12" t="str">
            <v>N</v>
          </cell>
          <cell r="LD12" t="str">
            <v>N</v>
          </cell>
          <cell r="LE12" t="str">
            <v>R</v>
          </cell>
          <cell r="LF12" t="str">
            <v>AS</v>
          </cell>
          <cell r="LG12" t="str">
            <v>AS</v>
          </cell>
          <cell r="LH12" t="str">
            <v>R</v>
          </cell>
          <cell r="LI12" t="str">
            <v>M</v>
          </cell>
          <cell r="LJ12" t="str">
            <v>M</v>
          </cell>
          <cell r="LK12" t="str">
            <v>AM</v>
          </cell>
          <cell r="LL12" t="str">
            <v>AM</v>
          </cell>
          <cell r="LM12" t="str">
            <v>N</v>
          </cell>
          <cell r="LN12" t="str">
            <v>N</v>
          </cell>
          <cell r="LO12" t="str">
            <v>R</v>
          </cell>
          <cell r="LP12" t="str">
            <v>AS</v>
          </cell>
          <cell r="LQ12" t="str">
            <v>AS</v>
          </cell>
          <cell r="LR12" t="str">
            <v>R</v>
          </cell>
          <cell r="LS12" t="str">
            <v>M</v>
          </cell>
          <cell r="LT12" t="str">
            <v>M</v>
          </cell>
          <cell r="LU12" t="str">
            <v>AM</v>
          </cell>
          <cell r="LV12" t="str">
            <v>AM</v>
          </cell>
          <cell r="LW12" t="str">
            <v>N</v>
          </cell>
          <cell r="LX12" t="str">
            <v>N</v>
          </cell>
          <cell r="LY12" t="str">
            <v>R</v>
          </cell>
          <cell r="LZ12" t="str">
            <v>AS</v>
          </cell>
          <cell r="MA12" t="str">
            <v>AS</v>
          </cell>
          <cell r="MB12" t="str">
            <v>R</v>
          </cell>
          <cell r="MC12" t="str">
            <v>M</v>
          </cell>
          <cell r="MD12" t="str">
            <v>M</v>
          </cell>
          <cell r="ME12" t="str">
            <v>AM</v>
          </cell>
          <cell r="MF12" t="str">
            <v>AM</v>
          </cell>
          <cell r="MG12" t="str">
            <v>N</v>
          </cell>
          <cell r="MH12" t="str">
            <v>N</v>
          </cell>
          <cell r="MI12" t="str">
            <v>R</v>
          </cell>
          <cell r="MJ12" t="str">
            <v>AS</v>
          </cell>
          <cell r="MK12" t="str">
            <v>AS</v>
          </cell>
          <cell r="ML12" t="str">
            <v>R</v>
          </cell>
          <cell r="MM12" t="str">
            <v>M</v>
          </cell>
          <cell r="MN12" t="str">
            <v>M</v>
          </cell>
          <cell r="MO12" t="str">
            <v>AM</v>
          </cell>
          <cell r="MP12" t="str">
            <v>AM</v>
          </cell>
          <cell r="MQ12" t="str">
            <v>N</v>
          </cell>
          <cell r="MR12" t="str">
            <v>N</v>
          </cell>
          <cell r="MS12" t="str">
            <v>R</v>
          </cell>
          <cell r="MT12" t="str">
            <v>AS</v>
          </cell>
          <cell r="MU12" t="str">
            <v>AS</v>
          </cell>
          <cell r="MV12" t="str">
            <v>R</v>
          </cell>
          <cell r="MW12" t="str">
            <v>M</v>
          </cell>
          <cell r="MX12" t="str">
            <v>M</v>
          </cell>
          <cell r="MY12" t="str">
            <v>AM</v>
          </cell>
          <cell r="MZ12" t="str">
            <v>AM</v>
          </cell>
          <cell r="NA12" t="str">
            <v>N</v>
          </cell>
          <cell r="NB12" t="str">
            <v>N</v>
          </cell>
          <cell r="NC12" t="str">
            <v>R</v>
          </cell>
          <cell r="ND12" t="str">
            <v>AS</v>
          </cell>
          <cell r="NE12" t="str">
            <v>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4"/>
  <sheetViews>
    <sheetView workbookViewId="0">
      <selection activeCell="G10" sqref="G10:G11"/>
    </sheetView>
  </sheetViews>
  <sheetFormatPr baseColWidth="10" defaultColWidth="18.85546875" defaultRowHeight="15" x14ac:dyDescent="0.25"/>
  <sheetData>
    <row r="1" spans="1:9" ht="15.75" thickBot="1" x14ac:dyDescent="0.3">
      <c r="B1" s="219">
        <v>42125</v>
      </c>
      <c r="C1" s="199">
        <v>42126</v>
      </c>
      <c r="D1" s="199">
        <v>42127</v>
      </c>
      <c r="E1" s="199">
        <v>42128</v>
      </c>
      <c r="F1" s="199">
        <v>42129</v>
      </c>
      <c r="G1" s="199">
        <v>42130</v>
      </c>
      <c r="H1" s="199">
        <v>42131</v>
      </c>
      <c r="I1" s="66">
        <v>42132</v>
      </c>
    </row>
    <row r="2" spans="1:9" x14ac:dyDescent="0.25">
      <c r="A2" s="215" t="s">
        <v>21</v>
      </c>
      <c r="B2" s="220" t="s">
        <v>54</v>
      </c>
      <c r="C2" s="200" t="s">
        <v>54</v>
      </c>
      <c r="D2" s="200" t="s">
        <v>51</v>
      </c>
      <c r="E2" s="211" t="s">
        <v>49</v>
      </c>
      <c r="F2" s="211" t="s">
        <v>49</v>
      </c>
      <c r="G2" s="211" t="s">
        <v>51</v>
      </c>
      <c r="H2" s="225" t="s">
        <v>102</v>
      </c>
      <c r="I2" s="80" t="s">
        <v>48</v>
      </c>
    </row>
    <row r="3" spans="1:9" x14ac:dyDescent="0.25">
      <c r="A3" s="216" t="s">
        <v>22</v>
      </c>
      <c r="B3" s="221" t="s">
        <v>53</v>
      </c>
      <c r="C3" s="201" t="s">
        <v>54</v>
      </c>
      <c r="D3" s="201" t="s">
        <v>51</v>
      </c>
      <c r="E3" s="208" t="s">
        <v>49</v>
      </c>
      <c r="F3" s="208" t="s">
        <v>49</v>
      </c>
      <c r="G3" s="208" t="s">
        <v>51</v>
      </c>
      <c r="H3" s="209" t="s">
        <v>99</v>
      </c>
      <c r="I3" s="90" t="s">
        <v>52</v>
      </c>
    </row>
    <row r="4" spans="1:9" x14ac:dyDescent="0.25">
      <c r="A4" s="216" t="s">
        <v>23</v>
      </c>
      <c r="B4" s="221" t="s">
        <v>51</v>
      </c>
      <c r="C4" s="201" t="s">
        <v>49</v>
      </c>
      <c r="D4" s="201" t="s">
        <v>49</v>
      </c>
      <c r="E4" s="201" t="s">
        <v>51</v>
      </c>
      <c r="F4" s="197" t="s">
        <v>95</v>
      </c>
      <c r="G4" s="209" t="s">
        <v>99</v>
      </c>
      <c r="H4" s="209" t="s">
        <v>99</v>
      </c>
      <c r="I4" s="90" t="s">
        <v>53</v>
      </c>
    </row>
    <row r="5" spans="1:9" x14ac:dyDescent="0.25">
      <c r="A5" s="216" t="s">
        <v>24</v>
      </c>
      <c r="B5" s="221" t="s">
        <v>51</v>
      </c>
      <c r="C5" s="201" t="s">
        <v>49</v>
      </c>
      <c r="D5" s="201" t="s">
        <v>49</v>
      </c>
      <c r="E5" s="201" t="s">
        <v>51</v>
      </c>
      <c r="F5" s="197" t="s">
        <v>95</v>
      </c>
      <c r="G5" s="209" t="s">
        <v>99</v>
      </c>
      <c r="H5" s="209" t="s">
        <v>99</v>
      </c>
      <c r="I5" s="90" t="s">
        <v>53</v>
      </c>
    </row>
    <row r="6" spans="1:9" x14ac:dyDescent="0.25">
      <c r="A6" s="216" t="s">
        <v>25</v>
      </c>
      <c r="B6" s="221" t="s">
        <v>49</v>
      </c>
      <c r="C6" s="201" t="s">
        <v>51</v>
      </c>
      <c r="D6" s="201" t="s">
        <v>52</v>
      </c>
      <c r="E6" s="197" t="s">
        <v>52</v>
      </c>
      <c r="F6" s="209" t="s">
        <v>99</v>
      </c>
      <c r="G6" s="209" t="s">
        <v>99</v>
      </c>
      <c r="H6" s="197" t="s">
        <v>54</v>
      </c>
      <c r="I6" s="90" t="s">
        <v>54</v>
      </c>
    </row>
    <row r="7" spans="1:9" x14ac:dyDescent="0.25">
      <c r="A7" s="216" t="s">
        <v>26</v>
      </c>
      <c r="B7" s="221" t="s">
        <v>49</v>
      </c>
      <c r="C7" s="201" t="s">
        <v>51</v>
      </c>
      <c r="D7" s="201" t="s">
        <v>52</v>
      </c>
      <c r="E7" s="197" t="s">
        <v>52</v>
      </c>
      <c r="F7" s="209" t="s">
        <v>99</v>
      </c>
      <c r="G7" s="209" t="s">
        <v>99</v>
      </c>
      <c r="H7" s="197" t="s">
        <v>54</v>
      </c>
      <c r="I7" s="90" t="s">
        <v>54</v>
      </c>
    </row>
    <row r="8" spans="1:9" x14ac:dyDescent="0.25">
      <c r="A8" s="216" t="s">
        <v>27</v>
      </c>
      <c r="B8" s="221" t="s">
        <v>54</v>
      </c>
      <c r="C8" s="201" t="s">
        <v>53</v>
      </c>
      <c r="D8" s="201" t="s">
        <v>54</v>
      </c>
      <c r="E8" s="197" t="s">
        <v>54</v>
      </c>
      <c r="F8" s="208" t="s">
        <v>51</v>
      </c>
      <c r="G8" s="201" t="s">
        <v>49</v>
      </c>
      <c r="H8" s="201" t="s">
        <v>49</v>
      </c>
      <c r="I8" s="90" t="s">
        <v>51</v>
      </c>
    </row>
    <row r="9" spans="1:9" x14ac:dyDescent="0.25">
      <c r="A9" s="216" t="s">
        <v>28</v>
      </c>
      <c r="B9" s="221" t="s">
        <v>53</v>
      </c>
      <c r="C9" s="201" t="s">
        <v>53</v>
      </c>
      <c r="D9" s="201" t="s">
        <v>54</v>
      </c>
      <c r="E9" s="197" t="s">
        <v>54</v>
      </c>
      <c r="F9" s="208" t="s">
        <v>51</v>
      </c>
      <c r="G9" s="201" t="s">
        <v>49</v>
      </c>
      <c r="H9" s="201" t="s">
        <v>49</v>
      </c>
      <c r="I9" s="90" t="s">
        <v>51</v>
      </c>
    </row>
    <row r="10" spans="1:9" x14ac:dyDescent="0.25">
      <c r="A10" s="216" t="s">
        <v>29</v>
      </c>
      <c r="B10" s="221" t="s">
        <v>52</v>
      </c>
      <c r="C10" s="201" t="s">
        <v>52</v>
      </c>
      <c r="D10" s="201" t="s">
        <v>53</v>
      </c>
      <c r="E10" s="210" t="s">
        <v>53</v>
      </c>
      <c r="F10" s="209" t="s">
        <v>97</v>
      </c>
      <c r="G10" s="209" t="s">
        <v>97</v>
      </c>
      <c r="H10" s="201" t="s">
        <v>51</v>
      </c>
      <c r="I10" s="90" t="s">
        <v>49</v>
      </c>
    </row>
    <row r="11" spans="1:9" ht="15.75" thickBot="1" x14ac:dyDescent="0.3">
      <c r="A11" s="217" t="s">
        <v>30</v>
      </c>
      <c r="B11" s="222" t="s">
        <v>52</v>
      </c>
      <c r="C11" s="202" t="s">
        <v>52</v>
      </c>
      <c r="D11" s="202" t="s">
        <v>53</v>
      </c>
      <c r="E11" s="198" t="s">
        <v>53</v>
      </c>
      <c r="F11" s="209" t="s">
        <v>98</v>
      </c>
      <c r="G11" s="209" t="s">
        <v>98</v>
      </c>
      <c r="H11" s="202" t="s">
        <v>51</v>
      </c>
      <c r="I11" s="99" t="s">
        <v>49</v>
      </c>
    </row>
    <row r="12" spans="1:9" x14ac:dyDescent="0.25">
      <c r="A12" s="215" t="s">
        <v>63</v>
      </c>
      <c r="B12" s="223" t="s">
        <v>51</v>
      </c>
      <c r="C12" s="203" t="s">
        <v>51</v>
      </c>
      <c r="D12" s="203" t="s">
        <v>51</v>
      </c>
      <c r="E12" s="203" t="s">
        <v>64</v>
      </c>
      <c r="F12" s="203" t="s">
        <v>64</v>
      </c>
      <c r="G12" s="203" t="s">
        <v>64</v>
      </c>
      <c r="H12" s="203" t="s">
        <v>64</v>
      </c>
      <c r="I12" s="104" t="s">
        <v>51</v>
      </c>
    </row>
    <row r="13" spans="1:9" ht="15.75" thickBot="1" x14ac:dyDescent="0.3">
      <c r="A13" s="217" t="s">
        <v>65</v>
      </c>
      <c r="B13" s="222" t="s">
        <v>64</v>
      </c>
      <c r="C13" s="202" t="s">
        <v>51</v>
      </c>
      <c r="D13" s="202" t="s">
        <v>51</v>
      </c>
      <c r="E13" s="202" t="s">
        <v>64</v>
      </c>
      <c r="F13" s="202" t="s">
        <v>64</v>
      </c>
      <c r="G13" s="202" t="s">
        <v>64</v>
      </c>
      <c r="H13" s="202" t="s">
        <v>64</v>
      </c>
      <c r="I13" s="99" t="s">
        <v>64</v>
      </c>
    </row>
    <row r="14" spans="1:9" ht="15.75" thickBot="1" x14ac:dyDescent="0.3">
      <c r="A14" s="218" t="s">
        <v>96</v>
      </c>
      <c r="B14" s="224"/>
      <c r="C14" s="212"/>
      <c r="D14" s="212"/>
      <c r="E14" s="212"/>
      <c r="F14" s="213" t="s">
        <v>100</v>
      </c>
      <c r="G14" s="213" t="s">
        <v>100</v>
      </c>
      <c r="H14" s="213"/>
      <c r="I14" s="214"/>
    </row>
  </sheetData>
  <conditionalFormatting sqref="B2:I13">
    <cfRule type="expression" dxfId="39" priority="8">
      <formula>IF(OR(B2="ASN",B2="ASAM",B2="ASM"),1,0)</formula>
    </cfRule>
    <cfRule type="cellIs" dxfId="38" priority="14" operator="equal">
      <formula>"AS"</formula>
    </cfRule>
  </conditionalFormatting>
  <conditionalFormatting sqref="B2:I13">
    <cfRule type="cellIs" dxfId="37" priority="7" operator="equal">
      <formula>"mal"</formula>
    </cfRule>
    <cfRule type="cellIs" dxfId="36" priority="9" operator="equal">
      <formula>"F"</formula>
    </cfRule>
    <cfRule type="cellIs" dxfId="35" priority="11" operator="equal">
      <formula>"RC"</formula>
    </cfRule>
    <cfRule type="cellIs" dxfId="34" priority="13" operator="equal">
      <formula>"CP"</formula>
    </cfRule>
  </conditionalFormatting>
  <conditionalFormatting sqref="B12:I13">
    <cfRule type="cellIs" dxfId="33" priority="12" operator="equal">
      <formula>"RH"</formula>
    </cfRule>
  </conditionalFormatting>
  <conditionalFormatting sqref="B1:I1">
    <cfRule type="cellIs" dxfId="32" priority="16" operator="equal">
      <formula>TODAY()</formula>
    </cfRule>
  </conditionalFormatting>
  <conditionalFormatting sqref="B2:I13">
    <cfRule type="expression" dxfId="31" priority="15">
      <formula>IF(B$2=TODAY(),1,)</formula>
    </cfRule>
  </conditionalFormatting>
  <conditionalFormatting sqref="B1:I13">
    <cfRule type="cellIs" dxfId="30" priority="10" operator="equal">
      <formula>"CE"</formula>
    </cfRule>
  </conditionalFormatting>
  <conditionalFormatting sqref="A2:A14">
    <cfRule type="cellIs" dxfId="29" priority="1" operator="equal">
      <formula>"mal"</formula>
    </cfRule>
    <cfRule type="cellIs" dxfId="28" priority="2" operator="equal">
      <formula>"F"</formula>
    </cfRule>
    <cfRule type="cellIs" dxfId="27" priority="4" operator="equal">
      <formula>"RC"</formula>
    </cfRule>
    <cfRule type="cellIs" dxfId="26" priority="6" operator="equal">
      <formula>"CP"</formula>
    </cfRule>
  </conditionalFormatting>
  <conditionalFormatting sqref="A12:A14">
    <cfRule type="cellIs" dxfId="25" priority="5" operator="equal">
      <formula>"RH"</formula>
    </cfRule>
  </conditionalFormatting>
  <conditionalFormatting sqref="A2:A14">
    <cfRule type="cellIs" dxfId="24" priority="3" operator="equal">
      <formula>"CE"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J41"/>
  <sheetViews>
    <sheetView zoomScale="80" zoomScaleNormal="80" workbookViewId="0">
      <pane xSplit="4" ySplit="2" topLeftCell="DH3" activePane="bottomRight" state="frozenSplit"/>
      <selection sqref="A1:A1048576"/>
      <selection pane="topRight" activeCell="Q1" sqref="Q1"/>
      <selection pane="bottomLeft" activeCell="A4" sqref="A4"/>
      <selection pane="bottomRight" activeCell="EG3" sqref="EG3"/>
    </sheetView>
  </sheetViews>
  <sheetFormatPr baseColWidth="10" defaultColWidth="6.42578125" defaultRowHeight="30" customHeight="1" x14ac:dyDescent="0.25"/>
  <cols>
    <col min="1" max="3" width="6.42578125" style="81"/>
    <col min="4" max="4" width="11.42578125" style="81" customWidth="1"/>
    <col min="5" max="16384" width="6.42578125" style="81"/>
  </cols>
  <sheetData>
    <row r="1" spans="1:374" s="57" customFormat="1" ht="30" customHeight="1" thickBot="1" x14ac:dyDescent="0.3">
      <c r="E1" s="229">
        <v>42005</v>
      </c>
      <c r="F1" s="230"/>
      <c r="G1" s="230"/>
      <c r="H1" s="230"/>
      <c r="I1" s="230"/>
      <c r="J1" s="230"/>
      <c r="K1" s="230"/>
      <c r="L1" s="230"/>
      <c r="M1" s="230"/>
      <c r="N1" s="230"/>
      <c r="O1" s="230"/>
      <c r="P1" s="230"/>
      <c r="Q1" s="230"/>
      <c r="R1" s="230"/>
      <c r="S1" s="230"/>
      <c r="T1" s="230"/>
      <c r="U1" s="230"/>
      <c r="V1" s="230"/>
      <c r="W1" s="230"/>
      <c r="X1" s="230"/>
      <c r="Y1" s="230"/>
      <c r="Z1" s="230"/>
      <c r="AA1" s="230"/>
      <c r="AB1" s="230"/>
      <c r="AC1" s="230"/>
      <c r="AD1" s="230"/>
      <c r="AE1" s="230"/>
      <c r="AF1" s="230"/>
      <c r="AG1" s="230"/>
      <c r="AH1" s="230"/>
      <c r="AI1" s="232"/>
      <c r="AJ1" s="229">
        <v>42036</v>
      </c>
      <c r="AK1" s="230"/>
      <c r="AL1" s="230"/>
      <c r="AM1" s="230"/>
      <c r="AN1" s="230"/>
      <c r="AO1" s="230"/>
      <c r="AP1" s="230"/>
      <c r="AQ1" s="230"/>
      <c r="AR1" s="230"/>
      <c r="AS1" s="230"/>
      <c r="AT1" s="230"/>
      <c r="AU1" s="230"/>
      <c r="AV1" s="230"/>
      <c r="AW1" s="230"/>
      <c r="AX1" s="230"/>
      <c r="AY1" s="230"/>
      <c r="AZ1" s="230"/>
      <c r="BA1" s="230"/>
      <c r="BB1" s="230"/>
      <c r="BC1" s="230"/>
      <c r="BD1" s="230"/>
      <c r="BE1" s="230"/>
      <c r="BF1" s="230"/>
      <c r="BG1" s="230"/>
      <c r="BH1" s="230"/>
      <c r="BI1" s="230"/>
      <c r="BJ1" s="230"/>
      <c r="BK1" s="230"/>
      <c r="BL1" s="230"/>
      <c r="BM1" s="230"/>
      <c r="BN1" s="231"/>
      <c r="BO1" s="233">
        <v>42064</v>
      </c>
      <c r="BP1" s="234"/>
      <c r="BQ1" s="234"/>
      <c r="BR1" s="234"/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4"/>
      <c r="CD1" s="234"/>
      <c r="CE1" s="234"/>
      <c r="CF1" s="234"/>
      <c r="CG1" s="234"/>
      <c r="CH1" s="234"/>
      <c r="CI1" s="234"/>
      <c r="CJ1" s="234"/>
      <c r="CK1" s="234"/>
      <c r="CL1" s="234"/>
      <c r="CM1" s="234"/>
      <c r="CN1" s="234"/>
      <c r="CO1" s="234"/>
      <c r="CP1" s="235"/>
      <c r="CQ1" s="229">
        <v>42095</v>
      </c>
      <c r="CR1" s="230"/>
      <c r="CS1" s="230"/>
      <c r="CT1" s="230"/>
      <c r="CU1" s="230"/>
      <c r="CV1" s="230"/>
      <c r="CW1" s="230"/>
      <c r="CX1" s="230"/>
      <c r="CY1" s="230"/>
      <c r="CZ1" s="230"/>
      <c r="DA1" s="230"/>
      <c r="DB1" s="230"/>
      <c r="DC1" s="230"/>
      <c r="DD1" s="230"/>
      <c r="DE1" s="230"/>
      <c r="DF1" s="230"/>
      <c r="DG1" s="230"/>
      <c r="DH1" s="230"/>
      <c r="DI1" s="230"/>
      <c r="DJ1" s="230"/>
      <c r="DK1" s="230"/>
      <c r="DL1" s="230"/>
      <c r="DM1" s="230"/>
      <c r="DN1" s="230"/>
      <c r="DO1" s="230"/>
      <c r="DP1" s="230"/>
      <c r="DQ1" s="230"/>
      <c r="DR1" s="230"/>
      <c r="DS1" s="230"/>
      <c r="DT1" s="230"/>
      <c r="DU1" s="231"/>
      <c r="DV1" s="229">
        <v>42125</v>
      </c>
      <c r="DW1" s="230"/>
      <c r="DX1" s="230"/>
      <c r="DY1" s="230"/>
      <c r="DZ1" s="230"/>
      <c r="EA1" s="230"/>
      <c r="EB1" s="230"/>
      <c r="EC1" s="230"/>
      <c r="ED1" s="230"/>
      <c r="EE1" s="230"/>
      <c r="EF1" s="230"/>
      <c r="EG1" s="230"/>
      <c r="EH1" s="230"/>
      <c r="EI1" s="230"/>
      <c r="EJ1" s="230"/>
      <c r="EK1" s="230"/>
      <c r="EL1" s="230"/>
      <c r="EM1" s="230"/>
      <c r="EN1" s="230"/>
      <c r="EO1" s="230"/>
      <c r="EP1" s="230"/>
      <c r="EQ1" s="230"/>
      <c r="ER1" s="230"/>
      <c r="ES1" s="230"/>
      <c r="ET1" s="230"/>
      <c r="EU1" s="230"/>
      <c r="EV1" s="230"/>
      <c r="EW1" s="230"/>
      <c r="EX1" s="230"/>
      <c r="EY1" s="231"/>
      <c r="EZ1" s="229">
        <v>42156</v>
      </c>
      <c r="FA1" s="230"/>
      <c r="FB1" s="230"/>
      <c r="FC1" s="230"/>
      <c r="FD1" s="230"/>
      <c r="FE1" s="230"/>
      <c r="FF1" s="230"/>
      <c r="FG1" s="230"/>
      <c r="FH1" s="230"/>
      <c r="FI1" s="230"/>
      <c r="FJ1" s="230"/>
      <c r="FK1" s="230"/>
      <c r="FL1" s="230"/>
      <c r="FM1" s="230"/>
      <c r="FN1" s="230"/>
      <c r="FO1" s="230"/>
      <c r="FP1" s="230"/>
      <c r="FQ1" s="230"/>
      <c r="FR1" s="230"/>
      <c r="FS1" s="230"/>
      <c r="FT1" s="230"/>
      <c r="FU1" s="230"/>
      <c r="FV1" s="230"/>
      <c r="FW1" s="230"/>
      <c r="FX1" s="230"/>
      <c r="FY1" s="230"/>
      <c r="FZ1" s="230"/>
      <c r="GA1" s="230"/>
      <c r="GB1" s="230"/>
      <c r="GC1" s="231"/>
      <c r="GD1" s="229">
        <v>42186</v>
      </c>
      <c r="GE1" s="230"/>
      <c r="GF1" s="230"/>
      <c r="GG1" s="230"/>
      <c r="GH1" s="230"/>
      <c r="GI1" s="230"/>
      <c r="GJ1" s="230"/>
      <c r="GK1" s="230"/>
      <c r="GL1" s="230"/>
      <c r="GM1" s="230"/>
      <c r="GN1" s="230"/>
      <c r="GO1" s="230"/>
      <c r="GP1" s="230"/>
      <c r="GQ1" s="230"/>
      <c r="GR1" s="230"/>
      <c r="GS1" s="230"/>
      <c r="GT1" s="230"/>
      <c r="GU1" s="230"/>
      <c r="GV1" s="230"/>
      <c r="GW1" s="230"/>
      <c r="GX1" s="230"/>
      <c r="GY1" s="230"/>
      <c r="GZ1" s="230"/>
      <c r="HA1" s="230"/>
      <c r="HB1" s="230"/>
      <c r="HC1" s="230"/>
      <c r="HD1" s="230"/>
      <c r="HE1" s="230"/>
      <c r="HF1" s="230"/>
      <c r="HG1" s="230"/>
      <c r="HH1" s="231"/>
      <c r="HI1" s="229">
        <v>42217</v>
      </c>
      <c r="HJ1" s="230"/>
      <c r="HK1" s="230"/>
      <c r="HL1" s="230"/>
      <c r="HM1" s="230"/>
      <c r="HN1" s="230"/>
      <c r="HO1" s="230"/>
      <c r="HP1" s="230"/>
      <c r="HQ1" s="230"/>
      <c r="HR1" s="230"/>
      <c r="HS1" s="230"/>
      <c r="HT1" s="230"/>
      <c r="HU1" s="230"/>
      <c r="HV1" s="230"/>
      <c r="HW1" s="230"/>
      <c r="HX1" s="230"/>
      <c r="HY1" s="230"/>
      <c r="HZ1" s="230"/>
      <c r="IA1" s="230"/>
      <c r="IB1" s="230"/>
      <c r="IC1" s="230"/>
      <c r="ID1" s="230"/>
      <c r="IE1" s="230"/>
      <c r="IF1" s="230"/>
      <c r="IG1" s="230"/>
      <c r="IH1" s="230"/>
      <c r="II1" s="230"/>
      <c r="IJ1" s="230"/>
      <c r="IK1" s="230"/>
      <c r="IL1" s="230"/>
      <c r="IM1" s="231"/>
      <c r="IN1" s="229">
        <v>42248</v>
      </c>
      <c r="IO1" s="230"/>
      <c r="IP1" s="230"/>
      <c r="IQ1" s="230"/>
      <c r="IR1" s="230"/>
      <c r="IS1" s="230"/>
      <c r="IT1" s="230"/>
      <c r="IU1" s="230"/>
      <c r="IV1" s="230"/>
      <c r="IW1" s="230"/>
      <c r="IX1" s="230"/>
      <c r="IY1" s="230"/>
      <c r="IZ1" s="230"/>
      <c r="JA1" s="230"/>
      <c r="JB1" s="230"/>
      <c r="JC1" s="230"/>
      <c r="JD1" s="230"/>
      <c r="JE1" s="230"/>
      <c r="JF1" s="230"/>
      <c r="JG1" s="230"/>
      <c r="JH1" s="230"/>
      <c r="JI1" s="230"/>
      <c r="JJ1" s="230"/>
      <c r="JK1" s="230"/>
      <c r="JL1" s="230"/>
      <c r="JM1" s="230"/>
      <c r="JN1" s="230"/>
      <c r="JO1" s="230"/>
      <c r="JP1" s="230"/>
      <c r="JQ1" s="230"/>
      <c r="JR1" s="231"/>
      <c r="JS1" s="229">
        <v>42278</v>
      </c>
      <c r="JT1" s="230"/>
      <c r="JU1" s="230"/>
      <c r="JV1" s="230"/>
      <c r="JW1" s="230"/>
      <c r="JX1" s="230"/>
      <c r="JY1" s="230"/>
      <c r="JZ1" s="230"/>
      <c r="KA1" s="230"/>
      <c r="KB1" s="230"/>
      <c r="KC1" s="230"/>
      <c r="KD1" s="230"/>
      <c r="KE1" s="230"/>
      <c r="KF1" s="230"/>
      <c r="KG1" s="230"/>
      <c r="KH1" s="230"/>
      <c r="KI1" s="230"/>
      <c r="KJ1" s="230"/>
      <c r="KK1" s="230"/>
      <c r="KL1" s="230"/>
      <c r="KM1" s="230"/>
      <c r="KN1" s="230"/>
      <c r="KO1" s="230"/>
      <c r="KP1" s="230"/>
      <c r="KQ1" s="230"/>
      <c r="KR1" s="230"/>
      <c r="KS1" s="230"/>
      <c r="KT1" s="230"/>
      <c r="KU1" s="230"/>
      <c r="KV1" s="231"/>
      <c r="KW1" s="229">
        <v>42309</v>
      </c>
      <c r="KX1" s="230"/>
      <c r="KY1" s="230"/>
      <c r="KZ1" s="230"/>
      <c r="LA1" s="230"/>
      <c r="LB1" s="230"/>
      <c r="LC1" s="230"/>
      <c r="LD1" s="230"/>
      <c r="LE1" s="230"/>
      <c r="LF1" s="230"/>
      <c r="LG1" s="230"/>
      <c r="LH1" s="230"/>
      <c r="LI1" s="230"/>
      <c r="LJ1" s="230"/>
      <c r="LK1" s="230"/>
      <c r="LL1" s="230"/>
      <c r="LM1" s="230"/>
      <c r="LN1" s="230"/>
      <c r="LO1" s="230"/>
      <c r="LP1" s="230"/>
      <c r="LQ1" s="230"/>
      <c r="LR1" s="230"/>
      <c r="LS1" s="230"/>
      <c r="LT1" s="230"/>
      <c r="LU1" s="230"/>
      <c r="LV1" s="230"/>
      <c r="LW1" s="230"/>
      <c r="LX1" s="230"/>
      <c r="LY1" s="230"/>
      <c r="LZ1" s="230"/>
      <c r="MA1" s="231"/>
      <c r="MB1" s="229">
        <v>42339</v>
      </c>
      <c r="MC1" s="230"/>
      <c r="MD1" s="230"/>
      <c r="ME1" s="230"/>
      <c r="MF1" s="230"/>
      <c r="MG1" s="230"/>
      <c r="MH1" s="230"/>
      <c r="MI1" s="230"/>
      <c r="MJ1" s="230"/>
      <c r="MK1" s="230"/>
      <c r="ML1" s="230"/>
      <c r="MM1" s="230"/>
      <c r="MN1" s="230"/>
      <c r="MO1" s="230"/>
      <c r="MP1" s="230"/>
      <c r="MQ1" s="230"/>
      <c r="MR1" s="230"/>
      <c r="MS1" s="230"/>
      <c r="MT1" s="230"/>
      <c r="MU1" s="230"/>
      <c r="MV1" s="230"/>
      <c r="MW1" s="230"/>
      <c r="MX1" s="230"/>
      <c r="MY1" s="230"/>
      <c r="MZ1" s="230"/>
      <c r="NA1" s="230"/>
      <c r="NB1" s="230"/>
      <c r="NC1" s="230"/>
      <c r="ND1" s="230"/>
      <c r="NE1" s="231"/>
    </row>
    <row r="2" spans="1:374" s="68" customFormat="1" ht="30" customHeight="1" thickBot="1" x14ac:dyDescent="0.3">
      <c r="A2" s="58" t="s">
        <v>47</v>
      </c>
      <c r="B2" s="58" t="s">
        <v>48</v>
      </c>
      <c r="C2" s="58" t="s">
        <v>49</v>
      </c>
      <c r="D2" s="59" t="s">
        <v>50</v>
      </c>
      <c r="E2" s="60">
        <v>41999</v>
      </c>
      <c r="F2" s="61">
        <v>42000</v>
      </c>
      <c r="G2" s="61">
        <v>42001</v>
      </c>
      <c r="H2" s="61">
        <v>42002</v>
      </c>
      <c r="I2" s="61">
        <v>42003</v>
      </c>
      <c r="J2" s="61">
        <v>42004</v>
      </c>
      <c r="K2" s="61">
        <v>42005</v>
      </c>
      <c r="L2" s="61">
        <v>42006</v>
      </c>
      <c r="M2" s="61">
        <v>42007</v>
      </c>
      <c r="N2" s="61">
        <v>42008</v>
      </c>
      <c r="O2" s="61">
        <v>42009</v>
      </c>
      <c r="P2" s="61">
        <v>42010</v>
      </c>
      <c r="Q2" s="61">
        <v>42011</v>
      </c>
      <c r="R2" s="61">
        <v>42012</v>
      </c>
      <c r="S2" s="61">
        <v>42013</v>
      </c>
      <c r="T2" s="61">
        <v>42014</v>
      </c>
      <c r="U2" s="61">
        <v>42015</v>
      </c>
      <c r="V2" s="61">
        <v>42016</v>
      </c>
      <c r="W2" s="61">
        <v>42017</v>
      </c>
      <c r="X2" s="61">
        <v>42018</v>
      </c>
      <c r="Y2" s="61">
        <v>42019</v>
      </c>
      <c r="Z2" s="61">
        <v>42020</v>
      </c>
      <c r="AA2" s="61">
        <v>42021</v>
      </c>
      <c r="AB2" s="61">
        <v>42022</v>
      </c>
      <c r="AC2" s="61">
        <v>42023</v>
      </c>
      <c r="AD2" s="61">
        <v>42024</v>
      </c>
      <c r="AE2" s="61">
        <v>42025</v>
      </c>
      <c r="AF2" s="61">
        <v>42026</v>
      </c>
      <c r="AG2" s="61">
        <v>42027</v>
      </c>
      <c r="AH2" s="61">
        <v>42028</v>
      </c>
      <c r="AI2" s="62">
        <v>42029</v>
      </c>
      <c r="AJ2" s="60">
        <v>42030</v>
      </c>
      <c r="AK2" s="61">
        <v>42031</v>
      </c>
      <c r="AL2" s="61">
        <v>42032</v>
      </c>
      <c r="AM2" s="61">
        <v>42033</v>
      </c>
      <c r="AN2" s="61">
        <v>42034</v>
      </c>
      <c r="AO2" s="61">
        <v>42035</v>
      </c>
      <c r="AP2" s="61">
        <v>42036</v>
      </c>
      <c r="AQ2" s="61">
        <v>42037</v>
      </c>
      <c r="AR2" s="61">
        <v>42038</v>
      </c>
      <c r="AS2" s="61">
        <v>42039</v>
      </c>
      <c r="AT2" s="61">
        <v>42040</v>
      </c>
      <c r="AU2" s="61">
        <v>42041</v>
      </c>
      <c r="AV2" s="61">
        <v>42042</v>
      </c>
      <c r="AW2" s="61">
        <v>42043</v>
      </c>
      <c r="AX2" s="61">
        <v>42044</v>
      </c>
      <c r="AY2" s="61">
        <v>42045</v>
      </c>
      <c r="AZ2" s="61">
        <v>42046</v>
      </c>
      <c r="BA2" s="61">
        <v>42047</v>
      </c>
      <c r="BB2" s="61">
        <v>42048</v>
      </c>
      <c r="BC2" s="61">
        <v>42049</v>
      </c>
      <c r="BD2" s="61">
        <v>42050</v>
      </c>
      <c r="BE2" s="61">
        <v>42051</v>
      </c>
      <c r="BF2" s="61">
        <v>42052</v>
      </c>
      <c r="BG2" s="61">
        <v>42053</v>
      </c>
      <c r="BH2" s="61">
        <v>42054</v>
      </c>
      <c r="BI2" s="61">
        <v>42055</v>
      </c>
      <c r="BJ2" s="61">
        <v>42056</v>
      </c>
      <c r="BK2" s="61">
        <v>42057</v>
      </c>
      <c r="BL2" s="61">
        <v>42058</v>
      </c>
      <c r="BM2" s="61">
        <v>42059</v>
      </c>
      <c r="BN2" s="63">
        <v>42060</v>
      </c>
      <c r="BO2" s="64">
        <v>42061</v>
      </c>
      <c r="BP2" s="61">
        <v>42062</v>
      </c>
      <c r="BQ2" s="61">
        <v>42063</v>
      </c>
      <c r="BR2" s="61">
        <v>42064</v>
      </c>
      <c r="BS2" s="61">
        <v>42065</v>
      </c>
      <c r="BT2" s="61">
        <v>42066</v>
      </c>
      <c r="BU2" s="61">
        <v>42067</v>
      </c>
      <c r="BV2" s="61">
        <v>42068</v>
      </c>
      <c r="BW2" s="61">
        <v>42069</v>
      </c>
      <c r="BX2" s="61">
        <v>42070</v>
      </c>
      <c r="BY2" s="61">
        <v>42071</v>
      </c>
      <c r="BZ2" s="61">
        <v>42072</v>
      </c>
      <c r="CA2" s="61">
        <v>42073</v>
      </c>
      <c r="CB2" s="61">
        <v>42074</v>
      </c>
      <c r="CC2" s="61">
        <v>42075</v>
      </c>
      <c r="CD2" s="61">
        <v>42076</v>
      </c>
      <c r="CE2" s="61">
        <v>42077</v>
      </c>
      <c r="CF2" s="61">
        <v>42078</v>
      </c>
      <c r="CG2" s="61">
        <v>42079</v>
      </c>
      <c r="CH2" s="61">
        <v>42080</v>
      </c>
      <c r="CI2" s="61">
        <v>42081</v>
      </c>
      <c r="CJ2" s="61">
        <v>42082</v>
      </c>
      <c r="CK2" s="61">
        <v>42083</v>
      </c>
      <c r="CL2" s="61">
        <v>42084</v>
      </c>
      <c r="CM2" s="61">
        <v>42085</v>
      </c>
      <c r="CN2" s="61">
        <v>42086</v>
      </c>
      <c r="CO2" s="61">
        <v>42087</v>
      </c>
      <c r="CP2" s="63">
        <v>42088</v>
      </c>
      <c r="CQ2" s="60">
        <v>42089</v>
      </c>
      <c r="CR2" s="61">
        <v>42090</v>
      </c>
      <c r="CS2" s="61">
        <v>42091</v>
      </c>
      <c r="CT2" s="61">
        <v>42092</v>
      </c>
      <c r="CU2" s="61">
        <v>42093</v>
      </c>
      <c r="CV2" s="61">
        <v>42094</v>
      </c>
      <c r="CW2" s="61">
        <v>42095</v>
      </c>
      <c r="CX2" s="61">
        <v>42096</v>
      </c>
      <c r="CY2" s="61">
        <v>42097</v>
      </c>
      <c r="CZ2" s="61">
        <v>42098</v>
      </c>
      <c r="DA2" s="61">
        <v>42099</v>
      </c>
      <c r="DB2" s="65">
        <v>42100</v>
      </c>
      <c r="DC2" s="61">
        <v>42101</v>
      </c>
      <c r="DD2" s="61">
        <v>42102</v>
      </c>
      <c r="DE2" s="61">
        <v>42103</v>
      </c>
      <c r="DF2" s="61">
        <v>42104</v>
      </c>
      <c r="DG2" s="61">
        <v>42105</v>
      </c>
      <c r="DH2" s="61">
        <v>42106</v>
      </c>
      <c r="DI2" s="61">
        <v>42107</v>
      </c>
      <c r="DJ2" s="61">
        <v>42108</v>
      </c>
      <c r="DK2" s="61">
        <v>42109</v>
      </c>
      <c r="DL2" s="61">
        <v>42110</v>
      </c>
      <c r="DM2" s="61">
        <v>42111</v>
      </c>
      <c r="DN2" s="61">
        <v>42112</v>
      </c>
      <c r="DO2" s="61">
        <v>42113</v>
      </c>
      <c r="DP2" s="61">
        <v>42114</v>
      </c>
      <c r="DQ2" s="61">
        <v>42115</v>
      </c>
      <c r="DR2" s="61">
        <v>42116</v>
      </c>
      <c r="DS2" s="61">
        <v>42117</v>
      </c>
      <c r="DT2" s="61">
        <v>42118</v>
      </c>
      <c r="DU2" s="63">
        <v>42119</v>
      </c>
      <c r="DV2" s="60">
        <v>42120</v>
      </c>
      <c r="DW2" s="61">
        <v>42121</v>
      </c>
      <c r="DX2" s="61">
        <v>42122</v>
      </c>
      <c r="DY2" s="61">
        <v>42123</v>
      </c>
      <c r="DZ2" s="61">
        <v>42124</v>
      </c>
      <c r="EA2" s="65">
        <v>42125</v>
      </c>
      <c r="EB2" s="199">
        <v>42126</v>
      </c>
      <c r="EC2" s="199">
        <v>42127</v>
      </c>
      <c r="ED2" s="199">
        <v>42128</v>
      </c>
      <c r="EE2" s="199">
        <v>42129</v>
      </c>
      <c r="EF2" s="199">
        <v>42130</v>
      </c>
      <c r="EG2" s="199">
        <v>42131</v>
      </c>
      <c r="EH2" s="65">
        <v>42132</v>
      </c>
      <c r="EI2" s="61">
        <v>42133</v>
      </c>
      <c r="EJ2" s="61">
        <v>42134</v>
      </c>
      <c r="EK2" s="61">
        <v>42135</v>
      </c>
      <c r="EL2" s="61">
        <v>42136</v>
      </c>
      <c r="EM2" s="61">
        <v>42137</v>
      </c>
      <c r="EN2" s="65">
        <v>42138</v>
      </c>
      <c r="EO2" s="61">
        <v>42139</v>
      </c>
      <c r="EP2" s="61">
        <v>42140</v>
      </c>
      <c r="EQ2" s="61">
        <v>42141</v>
      </c>
      <c r="ER2" s="61">
        <v>42142</v>
      </c>
      <c r="ES2" s="61">
        <v>42143</v>
      </c>
      <c r="ET2" s="61">
        <v>42144</v>
      </c>
      <c r="EU2" s="61">
        <v>42145</v>
      </c>
      <c r="EV2" s="61">
        <v>42146</v>
      </c>
      <c r="EW2" s="61">
        <v>42147</v>
      </c>
      <c r="EX2" s="61">
        <v>42148</v>
      </c>
      <c r="EY2" s="66">
        <v>42149</v>
      </c>
      <c r="EZ2" s="60">
        <v>42150</v>
      </c>
      <c r="FA2" s="61">
        <v>42151</v>
      </c>
      <c r="FB2" s="61">
        <v>42152</v>
      </c>
      <c r="FC2" s="61">
        <v>42153</v>
      </c>
      <c r="FD2" s="61">
        <v>42154</v>
      </c>
      <c r="FE2" s="61">
        <v>42155</v>
      </c>
      <c r="FF2" s="61">
        <v>42156</v>
      </c>
      <c r="FG2" s="61">
        <v>42157</v>
      </c>
      <c r="FH2" s="61">
        <v>42158</v>
      </c>
      <c r="FI2" s="61">
        <v>42159</v>
      </c>
      <c r="FJ2" s="61">
        <v>42160</v>
      </c>
      <c r="FK2" s="61">
        <v>42161</v>
      </c>
      <c r="FL2" s="61">
        <v>42162</v>
      </c>
      <c r="FM2" s="61">
        <v>42163</v>
      </c>
      <c r="FN2" s="61">
        <v>42164</v>
      </c>
      <c r="FO2" s="61">
        <v>42165</v>
      </c>
      <c r="FP2" s="61">
        <v>42166</v>
      </c>
      <c r="FQ2" s="61">
        <v>42167</v>
      </c>
      <c r="FR2" s="61">
        <v>42168</v>
      </c>
      <c r="FS2" s="61">
        <v>42169</v>
      </c>
      <c r="FT2" s="61">
        <v>42170</v>
      </c>
      <c r="FU2" s="61">
        <v>42171</v>
      </c>
      <c r="FV2" s="61">
        <v>42172</v>
      </c>
      <c r="FW2" s="61">
        <v>42173</v>
      </c>
      <c r="FX2" s="61">
        <v>42174</v>
      </c>
      <c r="FY2" s="61">
        <v>42175</v>
      </c>
      <c r="FZ2" s="61">
        <v>42176</v>
      </c>
      <c r="GA2" s="61">
        <v>42177</v>
      </c>
      <c r="GB2" s="61">
        <v>42178</v>
      </c>
      <c r="GC2" s="63">
        <v>42179</v>
      </c>
      <c r="GD2" s="60">
        <v>42180</v>
      </c>
      <c r="GE2" s="61">
        <v>42181</v>
      </c>
      <c r="GF2" s="61">
        <v>42182</v>
      </c>
      <c r="GG2" s="61">
        <v>42183</v>
      </c>
      <c r="GH2" s="61">
        <v>42184</v>
      </c>
      <c r="GI2" s="61">
        <v>42185</v>
      </c>
      <c r="GJ2" s="61">
        <v>42186</v>
      </c>
      <c r="GK2" s="61">
        <v>42187</v>
      </c>
      <c r="GL2" s="61">
        <v>42188</v>
      </c>
      <c r="GM2" s="61">
        <v>42189</v>
      </c>
      <c r="GN2" s="61">
        <v>42190</v>
      </c>
      <c r="GO2" s="61">
        <v>42191</v>
      </c>
      <c r="GP2" s="61">
        <v>42192</v>
      </c>
      <c r="GQ2" s="61">
        <v>42193</v>
      </c>
      <c r="GR2" s="61">
        <v>42194</v>
      </c>
      <c r="GS2" s="61">
        <v>42195</v>
      </c>
      <c r="GT2" s="61">
        <v>42196</v>
      </c>
      <c r="GU2" s="61">
        <v>42197</v>
      </c>
      <c r="GV2" s="61">
        <v>42198</v>
      </c>
      <c r="GW2" s="65">
        <v>42199</v>
      </c>
      <c r="GX2" s="61">
        <v>42200</v>
      </c>
      <c r="GY2" s="61">
        <v>42201</v>
      </c>
      <c r="GZ2" s="61">
        <v>42202</v>
      </c>
      <c r="HA2" s="61">
        <v>42203</v>
      </c>
      <c r="HB2" s="61">
        <v>42204</v>
      </c>
      <c r="HC2" s="61">
        <v>42205</v>
      </c>
      <c r="HD2" s="61">
        <v>42206</v>
      </c>
      <c r="HE2" s="61">
        <v>42207</v>
      </c>
      <c r="HF2" s="61">
        <v>42208</v>
      </c>
      <c r="HG2" s="61">
        <v>42209</v>
      </c>
      <c r="HH2" s="63">
        <v>42210</v>
      </c>
      <c r="HI2" s="60">
        <v>42211</v>
      </c>
      <c r="HJ2" s="61">
        <v>42212</v>
      </c>
      <c r="HK2" s="61">
        <v>42213</v>
      </c>
      <c r="HL2" s="61">
        <v>42214</v>
      </c>
      <c r="HM2" s="61">
        <v>42215</v>
      </c>
      <c r="HN2" s="61">
        <v>42216</v>
      </c>
      <c r="HO2" s="61">
        <v>42217</v>
      </c>
      <c r="HP2" s="61">
        <v>42218</v>
      </c>
      <c r="HQ2" s="61">
        <v>42219</v>
      </c>
      <c r="HR2" s="61">
        <v>42220</v>
      </c>
      <c r="HS2" s="61">
        <v>42221</v>
      </c>
      <c r="HT2" s="61">
        <v>42222</v>
      </c>
      <c r="HU2" s="61">
        <v>42223</v>
      </c>
      <c r="HV2" s="61">
        <v>42224</v>
      </c>
      <c r="HW2" s="61">
        <v>42225</v>
      </c>
      <c r="HX2" s="61">
        <v>42226</v>
      </c>
      <c r="HY2" s="61">
        <v>42227</v>
      </c>
      <c r="HZ2" s="61">
        <v>42228</v>
      </c>
      <c r="IA2" s="61">
        <v>42229</v>
      </c>
      <c r="IB2" s="61">
        <v>42230</v>
      </c>
      <c r="IC2" s="65">
        <v>42231</v>
      </c>
      <c r="ID2" s="61">
        <v>42232</v>
      </c>
      <c r="IE2" s="61">
        <v>42233</v>
      </c>
      <c r="IF2" s="61">
        <v>42234</v>
      </c>
      <c r="IG2" s="61">
        <v>42235</v>
      </c>
      <c r="IH2" s="61">
        <v>42236</v>
      </c>
      <c r="II2" s="61">
        <v>42237</v>
      </c>
      <c r="IJ2" s="61">
        <v>42238</v>
      </c>
      <c r="IK2" s="61">
        <v>42239</v>
      </c>
      <c r="IL2" s="61">
        <v>42240</v>
      </c>
      <c r="IM2" s="63">
        <v>42241</v>
      </c>
      <c r="IN2" s="60">
        <v>42242</v>
      </c>
      <c r="IO2" s="61">
        <v>42243</v>
      </c>
      <c r="IP2" s="61">
        <v>42244</v>
      </c>
      <c r="IQ2" s="61">
        <v>42245</v>
      </c>
      <c r="IR2" s="61">
        <v>42246</v>
      </c>
      <c r="IS2" s="61">
        <v>42247</v>
      </c>
      <c r="IT2" s="61">
        <v>42248</v>
      </c>
      <c r="IU2" s="61">
        <v>42249</v>
      </c>
      <c r="IV2" s="61">
        <v>42250</v>
      </c>
      <c r="IW2" s="61">
        <v>42251</v>
      </c>
      <c r="IX2" s="61">
        <v>42252</v>
      </c>
      <c r="IY2" s="61">
        <v>42253</v>
      </c>
      <c r="IZ2" s="61">
        <v>42254</v>
      </c>
      <c r="JA2" s="61">
        <v>42255</v>
      </c>
      <c r="JB2" s="61">
        <v>42256</v>
      </c>
      <c r="JC2" s="61">
        <v>42257</v>
      </c>
      <c r="JD2" s="61">
        <v>42258</v>
      </c>
      <c r="JE2" s="61">
        <v>42259</v>
      </c>
      <c r="JF2" s="61">
        <v>42260</v>
      </c>
      <c r="JG2" s="61">
        <v>42261</v>
      </c>
      <c r="JH2" s="61">
        <v>42262</v>
      </c>
      <c r="JI2" s="61">
        <v>42263</v>
      </c>
      <c r="JJ2" s="61">
        <v>42264</v>
      </c>
      <c r="JK2" s="61">
        <v>42265</v>
      </c>
      <c r="JL2" s="61">
        <v>42266</v>
      </c>
      <c r="JM2" s="61">
        <v>42267</v>
      </c>
      <c r="JN2" s="61">
        <v>42268</v>
      </c>
      <c r="JO2" s="61">
        <v>42269</v>
      </c>
      <c r="JP2" s="61">
        <v>42270</v>
      </c>
      <c r="JQ2" s="61">
        <v>42271</v>
      </c>
      <c r="JR2" s="63">
        <v>42272</v>
      </c>
      <c r="JS2" s="60">
        <v>42273</v>
      </c>
      <c r="JT2" s="61">
        <v>42274</v>
      </c>
      <c r="JU2" s="61">
        <v>42275</v>
      </c>
      <c r="JV2" s="61">
        <v>42276</v>
      </c>
      <c r="JW2" s="61">
        <v>42277</v>
      </c>
      <c r="JX2" s="65">
        <v>42278</v>
      </c>
      <c r="JY2" s="61">
        <v>42279</v>
      </c>
      <c r="JZ2" s="61">
        <v>42280</v>
      </c>
      <c r="KA2" s="61">
        <v>42281</v>
      </c>
      <c r="KB2" s="61">
        <v>42282</v>
      </c>
      <c r="KC2" s="61">
        <v>42283</v>
      </c>
      <c r="KD2" s="61">
        <v>42284</v>
      </c>
      <c r="KE2" s="61">
        <v>42285</v>
      </c>
      <c r="KF2" s="61">
        <v>42286</v>
      </c>
      <c r="KG2" s="61">
        <v>42287</v>
      </c>
      <c r="KH2" s="61">
        <v>42288</v>
      </c>
      <c r="KI2" s="61">
        <v>42289</v>
      </c>
      <c r="KJ2" s="61">
        <v>42290</v>
      </c>
      <c r="KK2" s="61">
        <v>42291</v>
      </c>
      <c r="KL2" s="61">
        <v>42292</v>
      </c>
      <c r="KM2" s="61">
        <v>42293</v>
      </c>
      <c r="KN2" s="61">
        <v>42294</v>
      </c>
      <c r="KO2" s="61">
        <v>42295</v>
      </c>
      <c r="KP2" s="61">
        <v>42296</v>
      </c>
      <c r="KQ2" s="61">
        <v>42297</v>
      </c>
      <c r="KR2" s="61">
        <v>42298</v>
      </c>
      <c r="KS2" s="61">
        <v>42299</v>
      </c>
      <c r="KT2" s="61">
        <v>42300</v>
      </c>
      <c r="KU2" s="61">
        <v>42301</v>
      </c>
      <c r="KV2" s="63">
        <v>42302</v>
      </c>
      <c r="KW2" s="60">
        <v>42303</v>
      </c>
      <c r="KX2" s="61">
        <v>42304</v>
      </c>
      <c r="KY2" s="61">
        <v>42305</v>
      </c>
      <c r="KZ2" s="61">
        <v>42306</v>
      </c>
      <c r="LA2" s="61">
        <v>42307</v>
      </c>
      <c r="LB2" s="61">
        <v>42308</v>
      </c>
      <c r="LC2" s="65">
        <v>42309</v>
      </c>
      <c r="LD2" s="61">
        <v>42310</v>
      </c>
      <c r="LE2" s="61">
        <v>42311</v>
      </c>
      <c r="LF2" s="61">
        <v>42312</v>
      </c>
      <c r="LG2" s="61">
        <v>42313</v>
      </c>
      <c r="LH2" s="61">
        <v>42314</v>
      </c>
      <c r="LI2" s="61">
        <v>42315</v>
      </c>
      <c r="LJ2" s="61">
        <v>42316</v>
      </c>
      <c r="LK2" s="61">
        <v>42317</v>
      </c>
      <c r="LL2" s="61">
        <v>42318</v>
      </c>
      <c r="LM2" s="65">
        <v>42319</v>
      </c>
      <c r="LN2" s="61">
        <v>42320</v>
      </c>
      <c r="LO2" s="61">
        <v>42321</v>
      </c>
      <c r="LP2" s="61">
        <v>42322</v>
      </c>
      <c r="LQ2" s="61">
        <v>42323</v>
      </c>
      <c r="LR2" s="61">
        <v>42324</v>
      </c>
      <c r="LS2" s="61">
        <v>42325</v>
      </c>
      <c r="LT2" s="61">
        <v>42326</v>
      </c>
      <c r="LU2" s="61">
        <v>42327</v>
      </c>
      <c r="LV2" s="61">
        <v>42328</v>
      </c>
      <c r="LW2" s="61">
        <v>42329</v>
      </c>
      <c r="LX2" s="61">
        <v>42330</v>
      </c>
      <c r="LY2" s="61">
        <v>42331</v>
      </c>
      <c r="LZ2" s="61">
        <v>42332</v>
      </c>
      <c r="MA2" s="63">
        <v>42333</v>
      </c>
      <c r="MB2" s="60">
        <v>42334</v>
      </c>
      <c r="MC2" s="61">
        <v>42335</v>
      </c>
      <c r="MD2" s="61">
        <v>42336</v>
      </c>
      <c r="ME2" s="61">
        <v>42337</v>
      </c>
      <c r="MF2" s="61">
        <v>42338</v>
      </c>
      <c r="MG2" s="61">
        <v>42339</v>
      </c>
      <c r="MH2" s="61">
        <v>42340</v>
      </c>
      <c r="MI2" s="61">
        <v>42341</v>
      </c>
      <c r="MJ2" s="61">
        <v>42342</v>
      </c>
      <c r="MK2" s="61">
        <v>42343</v>
      </c>
      <c r="ML2" s="61">
        <v>42344</v>
      </c>
      <c r="MM2" s="61">
        <v>42345</v>
      </c>
      <c r="MN2" s="61">
        <v>42346</v>
      </c>
      <c r="MO2" s="61">
        <v>42347</v>
      </c>
      <c r="MP2" s="61">
        <v>42348</v>
      </c>
      <c r="MQ2" s="61">
        <v>42349</v>
      </c>
      <c r="MR2" s="61">
        <v>42350</v>
      </c>
      <c r="MS2" s="61">
        <v>42351</v>
      </c>
      <c r="MT2" s="61">
        <v>42352</v>
      </c>
      <c r="MU2" s="61">
        <v>42353</v>
      </c>
      <c r="MV2" s="61">
        <v>42354</v>
      </c>
      <c r="MW2" s="61">
        <v>42355</v>
      </c>
      <c r="MX2" s="61">
        <v>42356</v>
      </c>
      <c r="MY2" s="61">
        <v>42357</v>
      </c>
      <c r="MZ2" s="61">
        <v>42358</v>
      </c>
      <c r="NA2" s="61">
        <v>42359</v>
      </c>
      <c r="NB2" s="61">
        <v>42360</v>
      </c>
      <c r="NC2" s="61">
        <v>42361</v>
      </c>
      <c r="ND2" s="61">
        <v>42362</v>
      </c>
      <c r="NE2" s="66">
        <v>42363</v>
      </c>
      <c r="NF2" s="67"/>
      <c r="NG2" s="67"/>
      <c r="NH2" s="67"/>
      <c r="NI2" s="67"/>
      <c r="NJ2" s="67"/>
    </row>
    <row r="3" spans="1:374" ht="30" customHeight="1" x14ac:dyDescent="0.25">
      <c r="A3" s="69"/>
      <c r="B3" s="70">
        <f>21-COUNTIF(DV3:NE3,"CP")</f>
        <v>13</v>
      </c>
      <c r="C3" s="70">
        <f>COUNTIF(E3:NE3,"ASN")+COUNTIF(E3:NE3,"ASAM")+COUNTIF(E3:NE3,"ASM")+1</f>
        <v>6</v>
      </c>
      <c r="D3" s="71" t="s">
        <v>21</v>
      </c>
      <c r="E3" s="72" t="s">
        <v>49</v>
      </c>
      <c r="F3" s="73" t="s">
        <v>51</v>
      </c>
      <c r="G3" s="73" t="s">
        <v>52</v>
      </c>
      <c r="H3" s="73" t="s">
        <v>52</v>
      </c>
      <c r="I3" s="73" t="s">
        <v>53</v>
      </c>
      <c r="J3" s="73" t="s">
        <v>53</v>
      </c>
      <c r="K3" s="73" t="s">
        <v>54</v>
      </c>
      <c r="L3" s="73" t="s">
        <v>54</v>
      </c>
      <c r="M3" s="73" t="s">
        <v>51</v>
      </c>
      <c r="N3" s="73" t="s">
        <v>55</v>
      </c>
      <c r="O3" s="73" t="s">
        <v>49</v>
      </c>
      <c r="P3" s="73" t="s">
        <v>51</v>
      </c>
      <c r="Q3" s="73" t="s">
        <v>52</v>
      </c>
      <c r="R3" s="73" t="s">
        <v>52</v>
      </c>
      <c r="S3" s="73" t="s">
        <v>53</v>
      </c>
      <c r="T3" s="73" t="s">
        <v>53</v>
      </c>
      <c r="U3" s="73" t="s">
        <v>54</v>
      </c>
      <c r="V3" s="73" t="s">
        <v>54</v>
      </c>
      <c r="W3" s="73" t="s">
        <v>51</v>
      </c>
      <c r="X3" s="73" t="s">
        <v>56</v>
      </c>
      <c r="Y3" s="73" t="s">
        <v>49</v>
      </c>
      <c r="Z3" s="73" t="s">
        <v>51</v>
      </c>
      <c r="AA3" s="73" t="s">
        <v>52</v>
      </c>
      <c r="AB3" s="73" t="s">
        <v>52</v>
      </c>
      <c r="AC3" s="73" t="s">
        <v>53</v>
      </c>
      <c r="AD3" s="73" t="s">
        <v>53</v>
      </c>
      <c r="AE3" s="73" t="s">
        <v>54</v>
      </c>
      <c r="AF3" s="73" t="s">
        <v>54</v>
      </c>
      <c r="AG3" s="73" t="s">
        <v>51</v>
      </c>
      <c r="AH3" s="73" t="s">
        <v>57</v>
      </c>
      <c r="AI3" s="74" t="s">
        <v>49</v>
      </c>
      <c r="AJ3" s="75" t="s">
        <v>51</v>
      </c>
      <c r="AK3" s="76" t="s">
        <v>52</v>
      </c>
      <c r="AL3" s="76" t="s">
        <v>52</v>
      </c>
      <c r="AM3" s="76" t="s">
        <v>53</v>
      </c>
      <c r="AN3" s="76" t="s">
        <v>53</v>
      </c>
      <c r="AO3" s="76" t="s">
        <v>54</v>
      </c>
      <c r="AP3" s="76" t="s">
        <v>47</v>
      </c>
      <c r="AQ3" s="76" t="s">
        <v>51</v>
      </c>
      <c r="AR3" s="76" t="s">
        <v>49</v>
      </c>
      <c r="AS3" s="76" t="s">
        <v>49</v>
      </c>
      <c r="AT3" s="76" t="s">
        <v>51</v>
      </c>
      <c r="AU3" s="76" t="s">
        <v>58</v>
      </c>
      <c r="AV3" s="76" t="s">
        <v>58</v>
      </c>
      <c r="AW3" s="76" t="s">
        <v>58</v>
      </c>
      <c r="AX3" s="76" t="s">
        <v>58</v>
      </c>
      <c r="AY3" s="76" t="s">
        <v>58</v>
      </c>
      <c r="AZ3" s="76" t="s">
        <v>54</v>
      </c>
      <c r="BA3" s="76" t="s">
        <v>51</v>
      </c>
      <c r="BB3" s="76" t="s">
        <v>49</v>
      </c>
      <c r="BC3" s="76" t="s">
        <v>49</v>
      </c>
      <c r="BD3" s="76" t="s">
        <v>51</v>
      </c>
      <c r="BE3" s="76" t="s">
        <v>52</v>
      </c>
      <c r="BF3" s="76" t="s">
        <v>52</v>
      </c>
      <c r="BG3" s="76" t="s">
        <v>53</v>
      </c>
      <c r="BH3" s="76" t="s">
        <v>53</v>
      </c>
      <c r="BI3" s="76" t="s">
        <v>54</v>
      </c>
      <c r="BJ3" s="76" t="s">
        <v>54</v>
      </c>
      <c r="BK3" s="76" t="s">
        <v>51</v>
      </c>
      <c r="BL3" s="76" t="s">
        <v>49</v>
      </c>
      <c r="BM3" s="76" t="s">
        <v>49</v>
      </c>
      <c r="BN3" s="77" t="s">
        <v>51</v>
      </c>
      <c r="BO3" s="78" t="s">
        <v>52</v>
      </c>
      <c r="BP3" s="76" t="s">
        <v>52</v>
      </c>
      <c r="BQ3" s="76" t="s">
        <v>53</v>
      </c>
      <c r="BR3" s="76" t="s">
        <v>53</v>
      </c>
      <c r="BS3" s="76" t="s">
        <v>54</v>
      </c>
      <c r="BT3" s="76" t="s">
        <v>54</v>
      </c>
      <c r="BU3" s="76" t="s">
        <v>51</v>
      </c>
      <c r="BV3" s="76" t="s">
        <v>55</v>
      </c>
      <c r="BW3" s="76" t="s">
        <v>49</v>
      </c>
      <c r="BX3" s="76" t="s">
        <v>51</v>
      </c>
      <c r="BY3" s="76" t="s">
        <v>52</v>
      </c>
      <c r="BZ3" s="76" t="s">
        <v>52</v>
      </c>
      <c r="CA3" s="76" t="s">
        <v>53</v>
      </c>
      <c r="CB3" s="76" t="s">
        <v>53</v>
      </c>
      <c r="CC3" s="76" t="s">
        <v>54</v>
      </c>
      <c r="CD3" s="76" t="s">
        <v>54</v>
      </c>
      <c r="CE3" s="76" t="s">
        <v>51</v>
      </c>
      <c r="CF3" s="76" t="s">
        <v>51</v>
      </c>
      <c r="CG3" s="76" t="s">
        <v>49</v>
      </c>
      <c r="CH3" s="76" t="s">
        <v>51</v>
      </c>
      <c r="CI3" s="76" t="s">
        <v>52</v>
      </c>
      <c r="CJ3" s="76" t="s">
        <v>52</v>
      </c>
      <c r="CK3" s="76" t="s">
        <v>53</v>
      </c>
      <c r="CL3" s="76" t="s">
        <v>53</v>
      </c>
      <c r="CM3" s="76" t="s">
        <v>54</v>
      </c>
      <c r="CN3" s="76" t="s">
        <v>54</v>
      </c>
      <c r="CO3" s="76" t="s">
        <v>51</v>
      </c>
      <c r="CP3" s="77" t="s">
        <v>49</v>
      </c>
      <c r="CQ3" s="75" t="s">
        <v>49</v>
      </c>
      <c r="CR3" s="76" t="s">
        <v>51</v>
      </c>
      <c r="CS3" s="76" t="s">
        <v>52</v>
      </c>
      <c r="CT3" s="76" t="s">
        <v>52</v>
      </c>
      <c r="CU3" s="76" t="s">
        <v>53</v>
      </c>
      <c r="CV3" s="76" t="s">
        <v>53</v>
      </c>
      <c r="CW3" s="76" t="s">
        <v>54</v>
      </c>
      <c r="CX3" s="76" t="s">
        <v>54</v>
      </c>
      <c r="CY3" s="76" t="s">
        <v>51</v>
      </c>
      <c r="CZ3" s="76" t="s">
        <v>49</v>
      </c>
      <c r="DA3" s="76" t="s">
        <v>55</v>
      </c>
      <c r="DB3" s="79" t="s">
        <v>51</v>
      </c>
      <c r="DC3" s="76" t="s">
        <v>52</v>
      </c>
      <c r="DD3" s="76" t="s">
        <v>52</v>
      </c>
      <c r="DE3" s="76" t="s">
        <v>53</v>
      </c>
      <c r="DF3" s="76" t="s">
        <v>53</v>
      </c>
      <c r="DG3" s="76" t="s">
        <v>54</v>
      </c>
      <c r="DH3" s="76" t="s">
        <v>54</v>
      </c>
      <c r="DI3" s="76" t="s">
        <v>51</v>
      </c>
      <c r="DJ3" s="76" t="s">
        <v>49</v>
      </c>
      <c r="DK3" s="76" t="s">
        <v>55</v>
      </c>
      <c r="DL3" s="76" t="s">
        <v>51</v>
      </c>
      <c r="DM3" s="76" t="s">
        <v>52</v>
      </c>
      <c r="DN3" s="76" t="s">
        <v>52</v>
      </c>
      <c r="DO3" s="76" t="s">
        <v>47</v>
      </c>
      <c r="DP3" s="76" t="s">
        <v>93</v>
      </c>
      <c r="DQ3" s="76" t="s">
        <v>54</v>
      </c>
      <c r="DR3" s="76" t="s">
        <v>54</v>
      </c>
      <c r="DS3" s="76" t="s">
        <v>51</v>
      </c>
      <c r="DT3" s="76" t="s">
        <v>49</v>
      </c>
      <c r="DU3" s="77" t="s">
        <v>49</v>
      </c>
      <c r="DV3" s="75" t="s">
        <v>51</v>
      </c>
      <c r="DW3" s="76" t="s">
        <v>52</v>
      </c>
      <c r="DX3" s="76" t="s">
        <v>52</v>
      </c>
      <c r="DY3" s="76" t="s">
        <v>53</v>
      </c>
      <c r="DZ3" s="76" t="s">
        <v>53</v>
      </c>
      <c r="EA3" s="79" t="s">
        <v>54</v>
      </c>
      <c r="EB3" s="200" t="s">
        <v>54</v>
      </c>
      <c r="EC3" s="200" t="s">
        <v>51</v>
      </c>
      <c r="ED3" s="200" t="s">
        <v>49</v>
      </c>
      <c r="EE3" s="200" t="s">
        <v>49</v>
      </c>
      <c r="EF3" s="200" t="s">
        <v>51</v>
      </c>
      <c r="EG3" s="200" t="s">
        <v>52</v>
      </c>
      <c r="EH3" s="79" t="s">
        <v>48</v>
      </c>
      <c r="EI3" s="76" t="s">
        <v>53</v>
      </c>
      <c r="EJ3" s="76" t="s">
        <v>53</v>
      </c>
      <c r="EK3" s="76" t="s">
        <v>54</v>
      </c>
      <c r="EL3" s="76" t="s">
        <v>54</v>
      </c>
      <c r="EM3" s="76" t="s">
        <v>51</v>
      </c>
      <c r="EN3" s="79" t="s">
        <v>49</v>
      </c>
      <c r="EO3" s="76" t="s">
        <v>49</v>
      </c>
      <c r="EP3" s="76" t="s">
        <v>51</v>
      </c>
      <c r="EQ3" s="76" t="s">
        <v>52</v>
      </c>
      <c r="ER3" s="76" t="s">
        <v>52</v>
      </c>
      <c r="ES3" s="76" t="s">
        <v>53</v>
      </c>
      <c r="ET3" s="76" t="s">
        <v>53</v>
      </c>
      <c r="EU3" s="76" t="s">
        <v>54</v>
      </c>
      <c r="EV3" s="76" t="s">
        <v>54</v>
      </c>
      <c r="EW3" s="76" t="s">
        <v>51</v>
      </c>
      <c r="EX3" s="76" t="s">
        <v>49</v>
      </c>
      <c r="EY3" s="80" t="s">
        <v>49</v>
      </c>
      <c r="EZ3" s="75" t="s">
        <v>51</v>
      </c>
      <c r="FA3" s="76" t="s">
        <v>52</v>
      </c>
      <c r="FB3" s="76" t="s">
        <v>52</v>
      </c>
      <c r="FC3" s="76" t="s">
        <v>53</v>
      </c>
      <c r="FD3" s="76" t="s">
        <v>53</v>
      </c>
      <c r="FE3" s="76" t="s">
        <v>54</v>
      </c>
      <c r="FF3" s="76" t="s">
        <v>54</v>
      </c>
      <c r="FG3" s="76" t="s">
        <v>51</v>
      </c>
      <c r="FH3" s="76" t="s">
        <v>49</v>
      </c>
      <c r="FI3" s="76" t="s">
        <v>49</v>
      </c>
      <c r="FJ3" s="76" t="s">
        <v>51</v>
      </c>
      <c r="FK3" s="76" t="s">
        <v>52</v>
      </c>
      <c r="FL3" s="76" t="s">
        <v>52</v>
      </c>
      <c r="FM3" s="76" t="s">
        <v>53</v>
      </c>
      <c r="FN3" s="76" t="s">
        <v>53</v>
      </c>
      <c r="FO3" s="76" t="s">
        <v>54</v>
      </c>
      <c r="FP3" s="76" t="s">
        <v>54</v>
      </c>
      <c r="FQ3" s="76" t="s">
        <v>51</v>
      </c>
      <c r="FR3" s="76" t="s">
        <v>49</v>
      </c>
      <c r="FS3" s="76" t="s">
        <v>49</v>
      </c>
      <c r="FT3" s="76" t="s">
        <v>51</v>
      </c>
      <c r="FU3" s="76" t="s">
        <v>52</v>
      </c>
      <c r="FV3" s="76" t="s">
        <v>52</v>
      </c>
      <c r="FW3" s="76" t="s">
        <v>53</v>
      </c>
      <c r="FX3" s="76" t="s">
        <v>53</v>
      </c>
      <c r="FY3" s="76" t="s">
        <v>54</v>
      </c>
      <c r="FZ3" s="76" t="s">
        <v>54</v>
      </c>
      <c r="GA3" s="76" t="s">
        <v>51</v>
      </c>
      <c r="GB3" s="76" t="s">
        <v>49</v>
      </c>
      <c r="GC3" s="77" t="s">
        <v>49</v>
      </c>
      <c r="GD3" s="75" t="s">
        <v>51</v>
      </c>
      <c r="GE3" s="76" t="s">
        <v>52</v>
      </c>
      <c r="GF3" s="76" t="s">
        <v>52</v>
      </c>
      <c r="GG3" s="76" t="s">
        <v>53</v>
      </c>
      <c r="GH3" s="76" t="s">
        <v>53</v>
      </c>
      <c r="GI3" s="76" t="s">
        <v>54</v>
      </c>
      <c r="GJ3" s="76" t="s">
        <v>54</v>
      </c>
      <c r="GK3" s="76" t="s">
        <v>51</v>
      </c>
      <c r="GL3" s="76" t="s">
        <v>49</v>
      </c>
      <c r="GM3" s="76" t="s">
        <v>49</v>
      </c>
      <c r="GN3" s="76" t="s">
        <v>51</v>
      </c>
      <c r="GO3" s="76" t="s">
        <v>52</v>
      </c>
      <c r="GP3" s="76" t="s">
        <v>52</v>
      </c>
      <c r="GQ3" s="76" t="s">
        <v>53</v>
      </c>
      <c r="GR3" s="76" t="s">
        <v>53</v>
      </c>
      <c r="GS3" s="76" t="s">
        <v>54</v>
      </c>
      <c r="GT3" s="76" t="s">
        <v>54</v>
      </c>
      <c r="GU3" s="76" t="s">
        <v>51</v>
      </c>
      <c r="GV3" s="76" t="s">
        <v>49</v>
      </c>
      <c r="GW3" s="79" t="s">
        <v>49</v>
      </c>
      <c r="GX3" s="76" t="s">
        <v>51</v>
      </c>
      <c r="GY3" s="76" t="s">
        <v>52</v>
      </c>
      <c r="GZ3" s="76" t="s">
        <v>52</v>
      </c>
      <c r="HA3" s="76" t="s">
        <v>53</v>
      </c>
      <c r="HB3" s="76" t="s">
        <v>53</v>
      </c>
      <c r="HC3" s="76" t="s">
        <v>54</v>
      </c>
      <c r="HD3" s="76" t="s">
        <v>54</v>
      </c>
      <c r="HE3" s="76" t="s">
        <v>51</v>
      </c>
      <c r="HF3" s="76" t="s">
        <v>49</v>
      </c>
      <c r="HG3" s="76" t="s">
        <v>49</v>
      </c>
      <c r="HH3" s="77" t="s">
        <v>51</v>
      </c>
      <c r="HI3" s="75" t="s">
        <v>48</v>
      </c>
      <c r="HJ3" s="76" t="s">
        <v>48</v>
      </c>
      <c r="HK3" s="76" t="s">
        <v>48</v>
      </c>
      <c r="HL3" s="76" t="s">
        <v>48</v>
      </c>
      <c r="HM3" s="76" t="s">
        <v>48</v>
      </c>
      <c r="HN3" s="76" t="s">
        <v>48</v>
      </c>
      <c r="HO3" s="76" t="s">
        <v>51</v>
      </c>
      <c r="HP3" s="76" t="s">
        <v>51</v>
      </c>
      <c r="HQ3" s="76" t="s">
        <v>51</v>
      </c>
      <c r="HR3" s="76" t="s">
        <v>51</v>
      </c>
      <c r="HS3" s="76" t="s">
        <v>48</v>
      </c>
      <c r="HT3" s="76" t="s">
        <v>52</v>
      </c>
      <c r="HU3" s="76" t="s">
        <v>53</v>
      </c>
      <c r="HV3" s="76" t="s">
        <v>53</v>
      </c>
      <c r="HW3" s="76" t="s">
        <v>54</v>
      </c>
      <c r="HX3" s="76" t="s">
        <v>54</v>
      </c>
      <c r="HY3" s="76" t="s">
        <v>51</v>
      </c>
      <c r="HZ3" s="76" t="s">
        <v>49</v>
      </c>
      <c r="IA3" s="76" t="s">
        <v>49</v>
      </c>
      <c r="IB3" s="76" t="s">
        <v>51</v>
      </c>
      <c r="IC3" s="79" t="s">
        <v>52</v>
      </c>
      <c r="ID3" s="76" t="s">
        <v>52</v>
      </c>
      <c r="IE3" s="76" t="s">
        <v>53</v>
      </c>
      <c r="IF3" s="76" t="s">
        <v>53</v>
      </c>
      <c r="IG3" s="76" t="s">
        <v>54</v>
      </c>
      <c r="IH3" s="76" t="s">
        <v>54</v>
      </c>
      <c r="II3" s="76" t="s">
        <v>51</v>
      </c>
      <c r="IJ3" s="76" t="s">
        <v>49</v>
      </c>
      <c r="IK3" s="76" t="s">
        <v>49</v>
      </c>
      <c r="IL3" s="76" t="s">
        <v>51</v>
      </c>
      <c r="IM3" s="77" t="s">
        <v>52</v>
      </c>
      <c r="IN3" s="75" t="s">
        <v>52</v>
      </c>
      <c r="IO3" s="76" t="s">
        <v>53</v>
      </c>
      <c r="IP3" s="76" t="s">
        <v>53</v>
      </c>
      <c r="IQ3" s="76" t="s">
        <v>54</v>
      </c>
      <c r="IR3" s="76" t="s">
        <v>54</v>
      </c>
      <c r="IS3" s="76" t="s">
        <v>51</v>
      </c>
      <c r="IT3" s="76" t="s">
        <v>49</v>
      </c>
      <c r="IU3" s="76" t="s">
        <v>49</v>
      </c>
      <c r="IV3" s="76" t="s">
        <v>51</v>
      </c>
      <c r="IW3" s="76" t="s">
        <v>52</v>
      </c>
      <c r="IX3" s="76" t="s">
        <v>52</v>
      </c>
      <c r="IY3" s="76" t="s">
        <v>53</v>
      </c>
      <c r="IZ3" s="76" t="s">
        <v>53</v>
      </c>
      <c r="JA3" s="76" t="s">
        <v>54</v>
      </c>
      <c r="JB3" s="76" t="s">
        <v>54</v>
      </c>
      <c r="JC3" s="76" t="s">
        <v>51</v>
      </c>
      <c r="JD3" s="76" t="s">
        <v>49</v>
      </c>
      <c r="JE3" s="76" t="s">
        <v>49</v>
      </c>
      <c r="JF3" s="76" t="s">
        <v>51</v>
      </c>
      <c r="JG3" s="76" t="s">
        <v>52</v>
      </c>
      <c r="JH3" s="76" t="s">
        <v>52</v>
      </c>
      <c r="JI3" s="76" t="s">
        <v>53</v>
      </c>
      <c r="JJ3" s="76" t="s">
        <v>53</v>
      </c>
      <c r="JK3" s="76" t="s">
        <v>54</v>
      </c>
      <c r="JL3" s="76" t="s">
        <v>54</v>
      </c>
      <c r="JM3" s="76" t="s">
        <v>51</v>
      </c>
      <c r="JN3" s="76" t="s">
        <v>49</v>
      </c>
      <c r="JO3" s="76" t="s">
        <v>49</v>
      </c>
      <c r="JP3" s="76" t="s">
        <v>51</v>
      </c>
      <c r="JQ3" s="76" t="s">
        <v>52</v>
      </c>
      <c r="JR3" s="77" t="s">
        <v>52</v>
      </c>
      <c r="JS3" s="75" t="s">
        <v>53</v>
      </c>
      <c r="JT3" s="76" t="s">
        <v>53</v>
      </c>
      <c r="JU3" s="76" t="s">
        <v>54</v>
      </c>
      <c r="JV3" s="76" t="s">
        <v>54</v>
      </c>
      <c r="JW3" s="76" t="s">
        <v>51</v>
      </c>
      <c r="JX3" s="79" t="s">
        <v>49</v>
      </c>
      <c r="JY3" s="76" t="s">
        <v>49</v>
      </c>
      <c r="JZ3" s="76" t="s">
        <v>51</v>
      </c>
      <c r="KA3" s="76" t="s">
        <v>52</v>
      </c>
      <c r="KB3" s="76" t="s">
        <v>52</v>
      </c>
      <c r="KC3" s="76" t="s">
        <v>53</v>
      </c>
      <c r="KD3" s="76" t="s">
        <v>53</v>
      </c>
      <c r="KE3" s="76" t="s">
        <v>54</v>
      </c>
      <c r="KF3" s="76" t="s">
        <v>54</v>
      </c>
      <c r="KG3" s="76" t="s">
        <v>51</v>
      </c>
      <c r="KH3" s="76" t="s">
        <v>49</v>
      </c>
      <c r="KI3" s="76" t="s">
        <v>49</v>
      </c>
      <c r="KJ3" s="76" t="s">
        <v>51</v>
      </c>
      <c r="KK3" s="76" t="s">
        <v>52</v>
      </c>
      <c r="KL3" s="76" t="s">
        <v>52</v>
      </c>
      <c r="KM3" s="76" t="s">
        <v>53</v>
      </c>
      <c r="KN3" s="76" t="s">
        <v>53</v>
      </c>
      <c r="KO3" s="76" t="s">
        <v>54</v>
      </c>
      <c r="KP3" s="76" t="s">
        <v>54</v>
      </c>
      <c r="KQ3" s="76" t="s">
        <v>51</v>
      </c>
      <c r="KR3" s="76" t="s">
        <v>49</v>
      </c>
      <c r="KS3" s="76" t="s">
        <v>49</v>
      </c>
      <c r="KT3" s="76" t="s">
        <v>51</v>
      </c>
      <c r="KU3" s="76" t="s">
        <v>52</v>
      </c>
      <c r="KV3" s="77" t="s">
        <v>52</v>
      </c>
      <c r="KW3" s="75" t="s">
        <v>53</v>
      </c>
      <c r="KX3" s="76" t="s">
        <v>53</v>
      </c>
      <c r="KY3" s="76" t="s">
        <v>54</v>
      </c>
      <c r="KZ3" s="76" t="s">
        <v>54</v>
      </c>
      <c r="LA3" s="76" t="s">
        <v>51</v>
      </c>
      <c r="LB3" s="76" t="s">
        <v>49</v>
      </c>
      <c r="LC3" s="79" t="s">
        <v>49</v>
      </c>
      <c r="LD3" s="76" t="s">
        <v>51</v>
      </c>
      <c r="LE3" s="76" t="s">
        <v>52</v>
      </c>
      <c r="LF3" s="76" t="s">
        <v>52</v>
      </c>
      <c r="LG3" s="76" t="s">
        <v>53</v>
      </c>
      <c r="LH3" s="76" t="s">
        <v>53</v>
      </c>
      <c r="LI3" s="76" t="s">
        <v>54</v>
      </c>
      <c r="LJ3" s="76" t="s">
        <v>54</v>
      </c>
      <c r="LK3" s="76" t="s">
        <v>51</v>
      </c>
      <c r="LL3" s="76" t="s">
        <v>49</v>
      </c>
      <c r="LM3" s="79" t="s">
        <v>49</v>
      </c>
      <c r="LN3" s="76" t="s">
        <v>51</v>
      </c>
      <c r="LO3" s="76" t="s">
        <v>52</v>
      </c>
      <c r="LP3" s="76" t="s">
        <v>52</v>
      </c>
      <c r="LQ3" s="76" t="s">
        <v>53</v>
      </c>
      <c r="LR3" s="76" t="s">
        <v>53</v>
      </c>
      <c r="LS3" s="76" t="s">
        <v>54</v>
      </c>
      <c r="LT3" s="76" t="s">
        <v>54</v>
      </c>
      <c r="LU3" s="76" t="s">
        <v>51</v>
      </c>
      <c r="LV3" s="76" t="s">
        <v>49</v>
      </c>
      <c r="LW3" s="76" t="s">
        <v>49</v>
      </c>
      <c r="LX3" s="76" t="s">
        <v>51</v>
      </c>
      <c r="LY3" s="76" t="s">
        <v>52</v>
      </c>
      <c r="LZ3" s="76" t="s">
        <v>52</v>
      </c>
      <c r="MA3" s="77" t="s">
        <v>53</v>
      </c>
      <c r="MB3" s="75" t="s">
        <v>53</v>
      </c>
      <c r="MC3" s="76" t="s">
        <v>54</v>
      </c>
      <c r="MD3" s="76" t="s">
        <v>54</v>
      </c>
      <c r="ME3" s="76" t="s">
        <v>51</v>
      </c>
      <c r="MF3" s="76" t="s">
        <v>49</v>
      </c>
      <c r="MG3" s="76" t="s">
        <v>49</v>
      </c>
      <c r="MH3" s="76" t="s">
        <v>51</v>
      </c>
      <c r="MI3" s="76" t="s">
        <v>52</v>
      </c>
      <c r="MJ3" s="76" t="s">
        <v>52</v>
      </c>
      <c r="MK3" s="76" t="s">
        <v>53</v>
      </c>
      <c r="ML3" s="76" t="s">
        <v>53</v>
      </c>
      <c r="MM3" s="76" t="s">
        <v>54</v>
      </c>
      <c r="MN3" s="76" t="s">
        <v>54</v>
      </c>
      <c r="MO3" s="76" t="s">
        <v>51</v>
      </c>
      <c r="MP3" s="76" t="s">
        <v>49</v>
      </c>
      <c r="MQ3" s="76" t="s">
        <v>49</v>
      </c>
      <c r="MR3" s="76" t="s">
        <v>51</v>
      </c>
      <c r="MS3" s="76" t="s">
        <v>52</v>
      </c>
      <c r="MT3" s="76" t="s">
        <v>52</v>
      </c>
      <c r="MU3" s="76" t="s">
        <v>53</v>
      </c>
      <c r="MV3" s="76" t="s">
        <v>53</v>
      </c>
      <c r="MW3" s="76" t="s">
        <v>54</v>
      </c>
      <c r="MX3" s="76" t="s">
        <v>54</v>
      </c>
      <c r="MY3" s="76" t="s">
        <v>51</v>
      </c>
      <c r="MZ3" s="76" t="s">
        <v>49</v>
      </c>
      <c r="NA3" s="76" t="s">
        <v>49</v>
      </c>
      <c r="NB3" s="76" t="s">
        <v>51</v>
      </c>
      <c r="NC3" s="76" t="s">
        <v>52</v>
      </c>
      <c r="ND3" s="76" t="s">
        <v>52</v>
      </c>
      <c r="NE3" s="80" t="s">
        <v>53</v>
      </c>
    </row>
    <row r="4" spans="1:374" ht="30" customHeight="1" x14ac:dyDescent="0.25">
      <c r="A4" s="82"/>
      <c r="B4" s="69">
        <f t="shared" ref="B4:B14" si="0">21-COUNTIF(DV4:NE4,"CP")</f>
        <v>21</v>
      </c>
      <c r="C4" s="82">
        <f>COUNTIF(E4:NE4,"ASN")+COUNTIF(E4:NE4,"ASAM")+COUNTIF(E4:NE4,"ASM")+1</f>
        <v>4</v>
      </c>
      <c r="D4" s="83" t="s">
        <v>22</v>
      </c>
      <c r="E4" s="84" t="s">
        <v>49</v>
      </c>
      <c r="F4" s="85" t="s">
        <v>51</v>
      </c>
      <c r="G4" s="85" t="s">
        <v>52</v>
      </c>
      <c r="H4" s="85" t="s">
        <v>52</v>
      </c>
      <c r="I4" s="85" t="s">
        <v>53</v>
      </c>
      <c r="J4" s="85" t="s">
        <v>53</v>
      </c>
      <c r="K4" s="85" t="s">
        <v>53</v>
      </c>
      <c r="L4" s="85" t="s">
        <v>53</v>
      </c>
      <c r="M4" s="85" t="s">
        <v>51</v>
      </c>
      <c r="N4" s="85" t="s">
        <v>49</v>
      </c>
      <c r="O4" s="85" t="s">
        <v>49</v>
      </c>
      <c r="P4" s="85" t="s">
        <v>51</v>
      </c>
      <c r="Q4" s="85" t="s">
        <v>52</v>
      </c>
      <c r="R4" s="85" t="s">
        <v>52</v>
      </c>
      <c r="S4" s="85" t="s">
        <v>53</v>
      </c>
      <c r="T4" s="85" t="s">
        <v>53</v>
      </c>
      <c r="U4" s="85" t="s">
        <v>53</v>
      </c>
      <c r="V4" s="85" t="s">
        <v>53</v>
      </c>
      <c r="W4" s="85" t="s">
        <v>51</v>
      </c>
      <c r="X4" s="85" t="s">
        <v>59</v>
      </c>
      <c r="Y4" s="85" t="s">
        <v>51</v>
      </c>
      <c r="Z4" s="85" t="s">
        <v>56</v>
      </c>
      <c r="AA4" s="85" t="s">
        <v>52</v>
      </c>
      <c r="AB4" s="85" t="s">
        <v>52</v>
      </c>
      <c r="AC4" s="85" t="s">
        <v>51</v>
      </c>
      <c r="AD4" s="85" t="s">
        <v>48</v>
      </c>
      <c r="AE4" s="85" t="s">
        <v>48</v>
      </c>
      <c r="AF4" s="85" t="s">
        <v>48</v>
      </c>
      <c r="AG4" s="85" t="s">
        <v>51</v>
      </c>
      <c r="AH4" s="85" t="s">
        <v>49</v>
      </c>
      <c r="AI4" s="86" t="s">
        <v>49</v>
      </c>
      <c r="AJ4" s="84" t="s">
        <v>51</v>
      </c>
      <c r="AK4" s="85" t="s">
        <v>52</v>
      </c>
      <c r="AL4" s="85" t="s">
        <v>52</v>
      </c>
      <c r="AM4" s="85" t="s">
        <v>53</v>
      </c>
      <c r="AN4" s="85" t="s">
        <v>53</v>
      </c>
      <c r="AO4" s="85" t="s">
        <v>54</v>
      </c>
      <c r="AP4" s="85" t="s">
        <v>54</v>
      </c>
      <c r="AQ4" s="85" t="s">
        <v>51</v>
      </c>
      <c r="AR4" s="85" t="s">
        <v>49</v>
      </c>
      <c r="AS4" s="85" t="s">
        <v>49</v>
      </c>
      <c r="AT4" s="85" t="s">
        <v>51</v>
      </c>
      <c r="AU4" s="85" t="s">
        <v>52</v>
      </c>
      <c r="AV4" s="85" t="s">
        <v>52</v>
      </c>
      <c r="AW4" s="85" t="s">
        <v>53</v>
      </c>
      <c r="AX4" s="85" t="s">
        <v>53</v>
      </c>
      <c r="AY4" s="85" t="s">
        <v>54</v>
      </c>
      <c r="AZ4" s="85" t="s">
        <v>54</v>
      </c>
      <c r="BA4" s="85" t="s">
        <v>51</v>
      </c>
      <c r="BB4" s="85" t="s">
        <v>49</v>
      </c>
      <c r="BC4" s="85" t="s">
        <v>49</v>
      </c>
      <c r="BD4" s="85" t="s">
        <v>51</v>
      </c>
      <c r="BE4" s="85" t="s">
        <v>52</v>
      </c>
      <c r="BF4" s="85" t="s">
        <v>52</v>
      </c>
      <c r="BG4" s="85" t="s">
        <v>53</v>
      </c>
      <c r="BH4" s="85" t="s">
        <v>53</v>
      </c>
      <c r="BI4" s="85" t="s">
        <v>54</v>
      </c>
      <c r="BJ4" s="85" t="s">
        <v>54</v>
      </c>
      <c r="BK4" s="85" t="s">
        <v>51</v>
      </c>
      <c r="BL4" s="85" t="s">
        <v>49</v>
      </c>
      <c r="BM4" s="85" t="s">
        <v>49</v>
      </c>
      <c r="BN4" s="87" t="s">
        <v>51</v>
      </c>
      <c r="BO4" s="88" t="s">
        <v>52</v>
      </c>
      <c r="BP4" s="85" t="s">
        <v>52</v>
      </c>
      <c r="BQ4" s="85" t="s">
        <v>53</v>
      </c>
      <c r="BR4" s="85" t="s">
        <v>53</v>
      </c>
      <c r="BS4" s="85" t="s">
        <v>53</v>
      </c>
      <c r="BT4" s="85" t="s">
        <v>53</v>
      </c>
      <c r="BU4" s="85" t="s">
        <v>51</v>
      </c>
      <c r="BV4" s="85" t="s">
        <v>49</v>
      </c>
      <c r="BW4" s="85" t="s">
        <v>49</v>
      </c>
      <c r="BX4" s="85" t="s">
        <v>51</v>
      </c>
      <c r="BY4" s="85" t="s">
        <v>52</v>
      </c>
      <c r="BZ4" s="85" t="s">
        <v>52</v>
      </c>
      <c r="CA4" s="85" t="s">
        <v>53</v>
      </c>
      <c r="CB4" s="85" t="s">
        <v>53</v>
      </c>
      <c r="CC4" s="85" t="s">
        <v>53</v>
      </c>
      <c r="CD4" s="85" t="s">
        <v>53</v>
      </c>
      <c r="CE4" s="85" t="s">
        <v>51</v>
      </c>
      <c r="CF4" s="85" t="s">
        <v>49</v>
      </c>
      <c r="CG4" s="85" t="s">
        <v>49</v>
      </c>
      <c r="CH4" s="85" t="s">
        <v>51</v>
      </c>
      <c r="CI4" s="85" t="s">
        <v>52</v>
      </c>
      <c r="CJ4" s="85" t="s">
        <v>52</v>
      </c>
      <c r="CK4" s="85" t="s">
        <v>53</v>
      </c>
      <c r="CL4" s="85" t="s">
        <v>53</v>
      </c>
      <c r="CM4" s="85" t="s">
        <v>54</v>
      </c>
      <c r="CN4" s="85" t="s">
        <v>54</v>
      </c>
      <c r="CO4" s="85" t="s">
        <v>51</v>
      </c>
      <c r="CP4" s="87" t="s">
        <v>49</v>
      </c>
      <c r="CQ4" s="84" t="s">
        <v>49</v>
      </c>
      <c r="CR4" s="85" t="s">
        <v>51</v>
      </c>
      <c r="CS4" s="85" t="s">
        <v>52</v>
      </c>
      <c r="CT4" s="85" t="s">
        <v>52</v>
      </c>
      <c r="CU4" s="85" t="s">
        <v>53</v>
      </c>
      <c r="CV4" s="85" t="s">
        <v>53</v>
      </c>
      <c r="CW4" s="85" t="s">
        <v>54</v>
      </c>
      <c r="CX4" s="85" t="s">
        <v>54</v>
      </c>
      <c r="CY4" s="85" t="s">
        <v>51</v>
      </c>
      <c r="CZ4" s="85" t="s">
        <v>57</v>
      </c>
      <c r="DA4" s="85" t="s">
        <v>49</v>
      </c>
      <c r="DB4" s="89" t="s">
        <v>51</v>
      </c>
      <c r="DC4" s="85" t="s">
        <v>52</v>
      </c>
      <c r="DD4" s="85" t="s">
        <v>52</v>
      </c>
      <c r="DE4" s="85" t="s">
        <v>53</v>
      </c>
      <c r="DF4" s="85" t="s">
        <v>53</v>
      </c>
      <c r="DG4" s="85" t="s">
        <v>48</v>
      </c>
      <c r="DH4" s="85" t="s">
        <v>48</v>
      </c>
      <c r="DI4" s="85" t="s">
        <v>51</v>
      </c>
      <c r="DJ4" s="85" t="s">
        <v>49</v>
      </c>
      <c r="DK4" s="85" t="s">
        <v>49</v>
      </c>
      <c r="DL4" s="85" t="s">
        <v>51</v>
      </c>
      <c r="DM4" s="85" t="s">
        <v>52</v>
      </c>
      <c r="DN4" s="85" t="s">
        <v>52</v>
      </c>
      <c r="DO4" s="85" t="s">
        <v>48</v>
      </c>
      <c r="DP4" s="85" t="s">
        <v>53</v>
      </c>
      <c r="DQ4" s="85" t="s">
        <v>54</v>
      </c>
      <c r="DR4" s="85" t="s">
        <v>54</v>
      </c>
      <c r="DS4" s="85" t="s">
        <v>51</v>
      </c>
      <c r="DT4" s="85" t="s">
        <v>57</v>
      </c>
      <c r="DU4" s="87" t="s">
        <v>49</v>
      </c>
      <c r="DV4" s="84" t="s">
        <v>51</v>
      </c>
      <c r="DW4" s="85" t="s">
        <v>52</v>
      </c>
      <c r="DX4" s="85" t="s">
        <v>52</v>
      </c>
      <c r="DY4" s="85" t="s">
        <v>53</v>
      </c>
      <c r="DZ4" s="85" t="s">
        <v>53</v>
      </c>
      <c r="EA4" s="89" t="s">
        <v>53</v>
      </c>
      <c r="EB4" s="201" t="s">
        <v>53</v>
      </c>
      <c r="EC4" s="201" t="s">
        <v>51</v>
      </c>
      <c r="ED4" s="201" t="s">
        <v>49</v>
      </c>
      <c r="EE4" s="201" t="s">
        <v>49</v>
      </c>
      <c r="EF4" s="201" t="s">
        <v>51</v>
      </c>
      <c r="EG4" s="201" t="s">
        <v>52</v>
      </c>
      <c r="EH4" s="89" t="s">
        <v>52</v>
      </c>
      <c r="EI4" s="85" t="s">
        <v>53</v>
      </c>
      <c r="EJ4" s="85" t="s">
        <v>53</v>
      </c>
      <c r="EK4" s="85" t="s">
        <v>54</v>
      </c>
      <c r="EL4" s="85" t="s">
        <v>54</v>
      </c>
      <c r="EM4" s="85" t="s">
        <v>51</v>
      </c>
      <c r="EN4" s="89" t="s">
        <v>49</v>
      </c>
      <c r="EO4" s="85" t="s">
        <v>49</v>
      </c>
      <c r="EP4" s="85" t="s">
        <v>51</v>
      </c>
      <c r="EQ4" s="85" t="s">
        <v>52</v>
      </c>
      <c r="ER4" s="85" t="s">
        <v>52</v>
      </c>
      <c r="ES4" s="85" t="s">
        <v>53</v>
      </c>
      <c r="ET4" s="85" t="s">
        <v>53</v>
      </c>
      <c r="EU4" s="85" t="s">
        <v>54</v>
      </c>
      <c r="EV4" s="85" t="s">
        <v>54</v>
      </c>
      <c r="EW4" s="85" t="s">
        <v>51</v>
      </c>
      <c r="EX4" s="85" t="s">
        <v>49</v>
      </c>
      <c r="EY4" s="90" t="s">
        <v>49</v>
      </c>
      <c r="EZ4" s="84" t="s">
        <v>51</v>
      </c>
      <c r="FA4" s="85" t="s">
        <v>52</v>
      </c>
      <c r="FB4" s="85" t="s">
        <v>52</v>
      </c>
      <c r="FC4" s="85" t="s">
        <v>53</v>
      </c>
      <c r="FD4" s="85" t="s">
        <v>53</v>
      </c>
      <c r="FE4" s="85" t="s">
        <v>54</v>
      </c>
      <c r="FF4" s="85" t="s">
        <v>54</v>
      </c>
      <c r="FG4" s="85" t="s">
        <v>51</v>
      </c>
      <c r="FH4" s="85" t="s">
        <v>49</v>
      </c>
      <c r="FI4" s="85" t="s">
        <v>49</v>
      </c>
      <c r="FJ4" s="85" t="s">
        <v>51</v>
      </c>
      <c r="FK4" s="85" t="s">
        <v>52</v>
      </c>
      <c r="FL4" s="85" t="s">
        <v>52</v>
      </c>
      <c r="FM4" s="85" t="s">
        <v>53</v>
      </c>
      <c r="FN4" s="85" t="s">
        <v>53</v>
      </c>
      <c r="FO4" s="85" t="s">
        <v>54</v>
      </c>
      <c r="FP4" s="85" t="s">
        <v>54</v>
      </c>
      <c r="FQ4" s="85" t="s">
        <v>51</v>
      </c>
      <c r="FR4" s="85" t="s">
        <v>49</v>
      </c>
      <c r="FS4" s="85" t="s">
        <v>49</v>
      </c>
      <c r="FT4" s="85" t="s">
        <v>51</v>
      </c>
      <c r="FU4" s="85" t="s">
        <v>52</v>
      </c>
      <c r="FV4" s="85" t="s">
        <v>52</v>
      </c>
      <c r="FW4" s="85" t="s">
        <v>53</v>
      </c>
      <c r="FX4" s="85" t="s">
        <v>53</v>
      </c>
      <c r="FY4" s="85" t="s">
        <v>54</v>
      </c>
      <c r="FZ4" s="85" t="s">
        <v>54</v>
      </c>
      <c r="GA4" s="85" t="s">
        <v>51</v>
      </c>
      <c r="GB4" s="85" t="s">
        <v>49</v>
      </c>
      <c r="GC4" s="87" t="s">
        <v>49</v>
      </c>
      <c r="GD4" s="84" t="s">
        <v>51</v>
      </c>
      <c r="GE4" s="85" t="s">
        <v>52</v>
      </c>
      <c r="GF4" s="85" t="s">
        <v>52</v>
      </c>
      <c r="GG4" s="85" t="s">
        <v>53</v>
      </c>
      <c r="GH4" s="85" t="s">
        <v>53</v>
      </c>
      <c r="GI4" s="85" t="s">
        <v>54</v>
      </c>
      <c r="GJ4" s="85" t="s">
        <v>54</v>
      </c>
      <c r="GK4" s="85" t="s">
        <v>51</v>
      </c>
      <c r="GL4" s="85" t="s">
        <v>49</v>
      </c>
      <c r="GM4" s="85" t="s">
        <v>49</v>
      </c>
      <c r="GN4" s="85" t="s">
        <v>51</v>
      </c>
      <c r="GO4" s="85" t="s">
        <v>52</v>
      </c>
      <c r="GP4" s="85" t="s">
        <v>52</v>
      </c>
      <c r="GQ4" s="85" t="s">
        <v>53</v>
      </c>
      <c r="GR4" s="85" t="s">
        <v>53</v>
      </c>
      <c r="GS4" s="85" t="s">
        <v>54</v>
      </c>
      <c r="GT4" s="85" t="s">
        <v>54</v>
      </c>
      <c r="GU4" s="85" t="s">
        <v>51</v>
      </c>
      <c r="GV4" s="85" t="s">
        <v>49</v>
      </c>
      <c r="GW4" s="89" t="s">
        <v>49</v>
      </c>
      <c r="GX4" s="85" t="s">
        <v>51</v>
      </c>
      <c r="GY4" s="85" t="s">
        <v>52</v>
      </c>
      <c r="GZ4" s="85" t="s">
        <v>52</v>
      </c>
      <c r="HA4" s="85" t="s">
        <v>53</v>
      </c>
      <c r="HB4" s="85" t="s">
        <v>53</v>
      </c>
      <c r="HC4" s="85" t="s">
        <v>54</v>
      </c>
      <c r="HD4" s="85" t="s">
        <v>54</v>
      </c>
      <c r="HE4" s="85" t="s">
        <v>51</v>
      </c>
      <c r="HF4" s="85" t="s">
        <v>49</v>
      </c>
      <c r="HG4" s="85" t="s">
        <v>49</v>
      </c>
      <c r="HH4" s="87" t="s">
        <v>51</v>
      </c>
      <c r="HI4" s="84" t="s">
        <v>52</v>
      </c>
      <c r="HJ4" s="85" t="s">
        <v>52</v>
      </c>
      <c r="HK4" s="85" t="s">
        <v>53</v>
      </c>
      <c r="HL4" s="85" t="s">
        <v>53</v>
      </c>
      <c r="HM4" s="85" t="s">
        <v>54</v>
      </c>
      <c r="HN4" s="85" t="s">
        <v>54</v>
      </c>
      <c r="HO4" s="85" t="s">
        <v>51</v>
      </c>
      <c r="HP4" s="85" t="s">
        <v>49</v>
      </c>
      <c r="HQ4" s="85" t="s">
        <v>49</v>
      </c>
      <c r="HR4" s="85" t="s">
        <v>51</v>
      </c>
      <c r="HS4" s="85" t="s">
        <v>52</v>
      </c>
      <c r="HT4" s="85" t="s">
        <v>52</v>
      </c>
      <c r="HU4" s="85" t="s">
        <v>53</v>
      </c>
      <c r="HV4" s="85" t="s">
        <v>53</v>
      </c>
      <c r="HW4" s="85" t="s">
        <v>54</v>
      </c>
      <c r="HX4" s="85" t="s">
        <v>54</v>
      </c>
      <c r="HY4" s="85" t="s">
        <v>51</v>
      </c>
      <c r="HZ4" s="85" t="s">
        <v>49</v>
      </c>
      <c r="IA4" s="85" t="s">
        <v>49</v>
      </c>
      <c r="IB4" s="85" t="s">
        <v>51</v>
      </c>
      <c r="IC4" s="89" t="s">
        <v>52</v>
      </c>
      <c r="ID4" s="85" t="s">
        <v>52</v>
      </c>
      <c r="IE4" s="85" t="s">
        <v>53</v>
      </c>
      <c r="IF4" s="85" t="s">
        <v>53</v>
      </c>
      <c r="IG4" s="85" t="s">
        <v>54</v>
      </c>
      <c r="IH4" s="85" t="s">
        <v>54</v>
      </c>
      <c r="II4" s="85" t="s">
        <v>51</v>
      </c>
      <c r="IJ4" s="85" t="s">
        <v>49</v>
      </c>
      <c r="IK4" s="85" t="s">
        <v>49</v>
      </c>
      <c r="IL4" s="85" t="s">
        <v>51</v>
      </c>
      <c r="IM4" s="87" t="s">
        <v>52</v>
      </c>
      <c r="IN4" s="84" t="s">
        <v>52</v>
      </c>
      <c r="IO4" s="85" t="s">
        <v>53</v>
      </c>
      <c r="IP4" s="85" t="s">
        <v>53</v>
      </c>
      <c r="IQ4" s="85" t="s">
        <v>54</v>
      </c>
      <c r="IR4" s="85" t="s">
        <v>54</v>
      </c>
      <c r="IS4" s="85" t="s">
        <v>51</v>
      </c>
      <c r="IT4" s="85" t="s">
        <v>49</v>
      </c>
      <c r="IU4" s="85" t="s">
        <v>49</v>
      </c>
      <c r="IV4" s="85" t="s">
        <v>51</v>
      </c>
      <c r="IW4" s="85" t="s">
        <v>52</v>
      </c>
      <c r="IX4" s="85" t="s">
        <v>52</v>
      </c>
      <c r="IY4" s="85" t="s">
        <v>53</v>
      </c>
      <c r="IZ4" s="85" t="s">
        <v>53</v>
      </c>
      <c r="JA4" s="85" t="s">
        <v>54</v>
      </c>
      <c r="JB4" s="85" t="s">
        <v>54</v>
      </c>
      <c r="JC4" s="85" t="s">
        <v>51</v>
      </c>
      <c r="JD4" s="85" t="s">
        <v>49</v>
      </c>
      <c r="JE4" s="85" t="s">
        <v>49</v>
      </c>
      <c r="JF4" s="85" t="s">
        <v>51</v>
      </c>
      <c r="JG4" s="85" t="s">
        <v>52</v>
      </c>
      <c r="JH4" s="85" t="s">
        <v>52</v>
      </c>
      <c r="JI4" s="85" t="s">
        <v>53</v>
      </c>
      <c r="JJ4" s="85" t="s">
        <v>53</v>
      </c>
      <c r="JK4" s="85" t="s">
        <v>54</v>
      </c>
      <c r="JL4" s="85" t="s">
        <v>54</v>
      </c>
      <c r="JM4" s="85" t="s">
        <v>51</v>
      </c>
      <c r="JN4" s="85" t="s">
        <v>49</v>
      </c>
      <c r="JO4" s="85" t="s">
        <v>49</v>
      </c>
      <c r="JP4" s="85" t="s">
        <v>51</v>
      </c>
      <c r="JQ4" s="85" t="s">
        <v>52</v>
      </c>
      <c r="JR4" s="87" t="s">
        <v>52</v>
      </c>
      <c r="JS4" s="84" t="s">
        <v>53</v>
      </c>
      <c r="JT4" s="85" t="s">
        <v>53</v>
      </c>
      <c r="JU4" s="85" t="s">
        <v>54</v>
      </c>
      <c r="JV4" s="85" t="s">
        <v>54</v>
      </c>
      <c r="JW4" s="85" t="s">
        <v>51</v>
      </c>
      <c r="JX4" s="89" t="s">
        <v>49</v>
      </c>
      <c r="JY4" s="85" t="s">
        <v>49</v>
      </c>
      <c r="JZ4" s="85" t="s">
        <v>51</v>
      </c>
      <c r="KA4" s="85" t="s">
        <v>52</v>
      </c>
      <c r="KB4" s="85" t="s">
        <v>52</v>
      </c>
      <c r="KC4" s="85" t="s">
        <v>53</v>
      </c>
      <c r="KD4" s="85" t="s">
        <v>53</v>
      </c>
      <c r="KE4" s="85" t="s">
        <v>54</v>
      </c>
      <c r="KF4" s="85" t="s">
        <v>54</v>
      </c>
      <c r="KG4" s="85" t="s">
        <v>51</v>
      </c>
      <c r="KH4" s="85" t="s">
        <v>49</v>
      </c>
      <c r="KI4" s="85" t="s">
        <v>49</v>
      </c>
      <c r="KJ4" s="85" t="s">
        <v>51</v>
      </c>
      <c r="KK4" s="85" t="s">
        <v>52</v>
      </c>
      <c r="KL4" s="85" t="s">
        <v>52</v>
      </c>
      <c r="KM4" s="85" t="s">
        <v>53</v>
      </c>
      <c r="KN4" s="85" t="s">
        <v>53</v>
      </c>
      <c r="KO4" s="85" t="s">
        <v>54</v>
      </c>
      <c r="KP4" s="85" t="s">
        <v>54</v>
      </c>
      <c r="KQ4" s="85" t="s">
        <v>51</v>
      </c>
      <c r="KR4" s="85" t="s">
        <v>49</v>
      </c>
      <c r="KS4" s="85" t="s">
        <v>49</v>
      </c>
      <c r="KT4" s="85" t="s">
        <v>51</v>
      </c>
      <c r="KU4" s="85" t="s">
        <v>52</v>
      </c>
      <c r="KV4" s="87" t="s">
        <v>52</v>
      </c>
      <c r="KW4" s="84" t="s">
        <v>53</v>
      </c>
      <c r="KX4" s="85" t="s">
        <v>53</v>
      </c>
      <c r="KY4" s="85" t="s">
        <v>54</v>
      </c>
      <c r="KZ4" s="85" t="s">
        <v>54</v>
      </c>
      <c r="LA4" s="85" t="s">
        <v>51</v>
      </c>
      <c r="LB4" s="85" t="s">
        <v>49</v>
      </c>
      <c r="LC4" s="89" t="s">
        <v>49</v>
      </c>
      <c r="LD4" s="85" t="s">
        <v>51</v>
      </c>
      <c r="LE4" s="85" t="s">
        <v>52</v>
      </c>
      <c r="LF4" s="85" t="s">
        <v>52</v>
      </c>
      <c r="LG4" s="85" t="s">
        <v>53</v>
      </c>
      <c r="LH4" s="85" t="s">
        <v>53</v>
      </c>
      <c r="LI4" s="85" t="s">
        <v>54</v>
      </c>
      <c r="LJ4" s="85" t="s">
        <v>54</v>
      </c>
      <c r="LK4" s="85" t="s">
        <v>51</v>
      </c>
      <c r="LL4" s="85" t="s">
        <v>49</v>
      </c>
      <c r="LM4" s="89" t="s">
        <v>49</v>
      </c>
      <c r="LN4" s="85" t="s">
        <v>51</v>
      </c>
      <c r="LO4" s="85" t="s">
        <v>52</v>
      </c>
      <c r="LP4" s="85" t="s">
        <v>52</v>
      </c>
      <c r="LQ4" s="85" t="s">
        <v>53</v>
      </c>
      <c r="LR4" s="85" t="s">
        <v>53</v>
      </c>
      <c r="LS4" s="85" t="s">
        <v>54</v>
      </c>
      <c r="LT4" s="85" t="s">
        <v>54</v>
      </c>
      <c r="LU4" s="85" t="s">
        <v>51</v>
      </c>
      <c r="LV4" s="85" t="s">
        <v>49</v>
      </c>
      <c r="LW4" s="85" t="s">
        <v>49</v>
      </c>
      <c r="LX4" s="85" t="s">
        <v>51</v>
      </c>
      <c r="LY4" s="85" t="s">
        <v>52</v>
      </c>
      <c r="LZ4" s="85" t="s">
        <v>52</v>
      </c>
      <c r="MA4" s="87" t="s">
        <v>53</v>
      </c>
      <c r="MB4" s="84" t="s">
        <v>53</v>
      </c>
      <c r="MC4" s="85" t="s">
        <v>54</v>
      </c>
      <c r="MD4" s="85" t="s">
        <v>54</v>
      </c>
      <c r="ME4" s="85" t="s">
        <v>51</v>
      </c>
      <c r="MF4" s="85" t="s">
        <v>49</v>
      </c>
      <c r="MG4" s="85" t="s">
        <v>49</v>
      </c>
      <c r="MH4" s="85" t="s">
        <v>51</v>
      </c>
      <c r="MI4" s="85" t="s">
        <v>52</v>
      </c>
      <c r="MJ4" s="85" t="s">
        <v>52</v>
      </c>
      <c r="MK4" s="85" t="s">
        <v>53</v>
      </c>
      <c r="ML4" s="85" t="s">
        <v>53</v>
      </c>
      <c r="MM4" s="85" t="s">
        <v>54</v>
      </c>
      <c r="MN4" s="85" t="s">
        <v>54</v>
      </c>
      <c r="MO4" s="85" t="s">
        <v>51</v>
      </c>
      <c r="MP4" s="85" t="s">
        <v>49</v>
      </c>
      <c r="MQ4" s="85" t="s">
        <v>49</v>
      </c>
      <c r="MR4" s="85" t="s">
        <v>51</v>
      </c>
      <c r="MS4" s="85" t="s">
        <v>52</v>
      </c>
      <c r="MT4" s="85" t="s">
        <v>52</v>
      </c>
      <c r="MU4" s="85" t="s">
        <v>53</v>
      </c>
      <c r="MV4" s="85" t="s">
        <v>53</v>
      </c>
      <c r="MW4" s="85" t="s">
        <v>54</v>
      </c>
      <c r="MX4" s="85" t="s">
        <v>54</v>
      </c>
      <c r="MY4" s="85" t="s">
        <v>51</v>
      </c>
      <c r="MZ4" s="85" t="s">
        <v>49</v>
      </c>
      <c r="NA4" s="85" t="s">
        <v>49</v>
      </c>
      <c r="NB4" s="85" t="s">
        <v>51</v>
      </c>
      <c r="NC4" s="85" t="s">
        <v>52</v>
      </c>
      <c r="ND4" s="85" t="s">
        <v>52</v>
      </c>
      <c r="NE4" s="90" t="s">
        <v>53</v>
      </c>
    </row>
    <row r="5" spans="1:374" ht="30" customHeight="1" x14ac:dyDescent="0.25">
      <c r="A5" s="82"/>
      <c r="B5" s="69">
        <f t="shared" si="0"/>
        <v>21</v>
      </c>
      <c r="C5" s="82">
        <f t="shared" ref="C5:C14" si="1">COUNTIF(E5:NE5,"ASN")+COUNTIF(E5:NE5,"ASAM")+COUNTIF(E5:NE5,"ASM")</f>
        <v>5</v>
      </c>
      <c r="D5" s="83" t="s">
        <v>23</v>
      </c>
      <c r="E5" s="84" t="s">
        <v>52</v>
      </c>
      <c r="F5" s="85" t="s">
        <v>52</v>
      </c>
      <c r="G5" s="85" t="s">
        <v>53</v>
      </c>
      <c r="H5" s="85" t="s">
        <v>53</v>
      </c>
      <c r="I5" s="85" t="s">
        <v>54</v>
      </c>
      <c r="J5" s="85" t="s">
        <v>54</v>
      </c>
      <c r="K5" s="85" t="s">
        <v>51</v>
      </c>
      <c r="L5" s="85" t="s">
        <v>49</v>
      </c>
      <c r="M5" s="85" t="s">
        <v>49</v>
      </c>
      <c r="N5" s="85" t="s">
        <v>51</v>
      </c>
      <c r="O5" s="85" t="s">
        <v>52</v>
      </c>
      <c r="P5" s="85" t="s">
        <v>52</v>
      </c>
      <c r="Q5" s="85" t="s">
        <v>53</v>
      </c>
      <c r="R5" s="85" t="s">
        <v>53</v>
      </c>
      <c r="S5" s="85" t="s">
        <v>54</v>
      </c>
      <c r="T5" s="85" t="s">
        <v>54</v>
      </c>
      <c r="U5" s="85" t="s">
        <v>51</v>
      </c>
      <c r="V5" s="85" t="s">
        <v>49</v>
      </c>
      <c r="W5" s="85" t="s">
        <v>49</v>
      </c>
      <c r="X5" s="85" t="s">
        <v>51</v>
      </c>
      <c r="Y5" s="85" t="s">
        <v>52</v>
      </c>
      <c r="Z5" s="85" t="s">
        <v>56</v>
      </c>
      <c r="AA5" s="85" t="s">
        <v>53</v>
      </c>
      <c r="AB5" s="85" t="s">
        <v>53</v>
      </c>
      <c r="AC5" s="85" t="s">
        <v>54</v>
      </c>
      <c r="AD5" s="85" t="s">
        <v>54</v>
      </c>
      <c r="AE5" s="85" t="s">
        <v>51</v>
      </c>
      <c r="AF5" s="85" t="s">
        <v>49</v>
      </c>
      <c r="AG5" s="85" t="s">
        <v>49</v>
      </c>
      <c r="AH5" s="85" t="s">
        <v>51</v>
      </c>
      <c r="AI5" s="86" t="s">
        <v>52</v>
      </c>
      <c r="AJ5" s="84" t="s">
        <v>52</v>
      </c>
      <c r="AK5" s="85" t="s">
        <v>53</v>
      </c>
      <c r="AL5" s="85" t="s">
        <v>53</v>
      </c>
      <c r="AM5" s="85" t="s">
        <v>54</v>
      </c>
      <c r="AN5" s="85" t="s">
        <v>54</v>
      </c>
      <c r="AO5" s="85" t="s">
        <v>51</v>
      </c>
      <c r="AP5" s="85" t="s">
        <v>55</v>
      </c>
      <c r="AQ5" s="85" t="s">
        <v>49</v>
      </c>
      <c r="AR5" s="85" t="s">
        <v>51</v>
      </c>
      <c r="AS5" s="85" t="s">
        <v>52</v>
      </c>
      <c r="AT5" s="85" t="s">
        <v>52</v>
      </c>
      <c r="AU5" s="85" t="s">
        <v>53</v>
      </c>
      <c r="AV5" s="85" t="s">
        <v>53</v>
      </c>
      <c r="AW5" s="85" t="s">
        <v>54</v>
      </c>
      <c r="AX5" s="85" t="s">
        <v>54</v>
      </c>
      <c r="AY5" s="85" t="s">
        <v>51</v>
      </c>
      <c r="AZ5" s="85" t="s">
        <v>49</v>
      </c>
      <c r="BA5" s="85" t="s">
        <v>49</v>
      </c>
      <c r="BB5" s="85" t="s">
        <v>51</v>
      </c>
      <c r="BC5" s="85" t="s">
        <v>52</v>
      </c>
      <c r="BD5" s="85" t="s">
        <v>52</v>
      </c>
      <c r="BE5" s="85" t="s">
        <v>53</v>
      </c>
      <c r="BF5" s="85" t="s">
        <v>53</v>
      </c>
      <c r="BG5" s="85" t="s">
        <v>54</v>
      </c>
      <c r="BH5" s="85" t="s">
        <v>54</v>
      </c>
      <c r="BI5" s="85" t="s">
        <v>51</v>
      </c>
      <c r="BJ5" s="85" t="s">
        <v>49</v>
      </c>
      <c r="BK5" s="85" t="s">
        <v>55</v>
      </c>
      <c r="BL5" s="85" t="s">
        <v>51</v>
      </c>
      <c r="BM5" s="85" t="s">
        <v>52</v>
      </c>
      <c r="BN5" s="87" t="s">
        <v>52</v>
      </c>
      <c r="BO5" s="88" t="s">
        <v>53</v>
      </c>
      <c r="BP5" s="85" t="s">
        <v>53</v>
      </c>
      <c r="BQ5" s="85" t="s">
        <v>54</v>
      </c>
      <c r="BR5" s="85" t="s">
        <v>54</v>
      </c>
      <c r="BS5" s="85" t="s">
        <v>51</v>
      </c>
      <c r="BT5" s="85" t="s">
        <v>49</v>
      </c>
      <c r="BU5" s="85" t="s">
        <v>49</v>
      </c>
      <c r="BV5" s="85" t="s">
        <v>51</v>
      </c>
      <c r="BW5" s="85" t="s">
        <v>52</v>
      </c>
      <c r="BX5" s="85" t="s">
        <v>52</v>
      </c>
      <c r="BY5" s="85" t="s">
        <v>53</v>
      </c>
      <c r="BZ5" s="85" t="s">
        <v>53</v>
      </c>
      <c r="CA5" s="85" t="s">
        <v>54</v>
      </c>
      <c r="CB5" s="85" t="s">
        <v>54</v>
      </c>
      <c r="CC5" s="85" t="s">
        <v>51</v>
      </c>
      <c r="CD5" s="85" t="s">
        <v>59</v>
      </c>
      <c r="CE5" s="85" t="s">
        <v>49</v>
      </c>
      <c r="CF5" s="85" t="s">
        <v>51</v>
      </c>
      <c r="CG5" s="85" t="s">
        <v>52</v>
      </c>
      <c r="CH5" s="85" t="s">
        <v>52</v>
      </c>
      <c r="CI5" s="85" t="s">
        <v>53</v>
      </c>
      <c r="CJ5" s="85" t="s">
        <v>53</v>
      </c>
      <c r="CK5" s="85" t="s">
        <v>54</v>
      </c>
      <c r="CL5" s="85" t="s">
        <v>54</v>
      </c>
      <c r="CM5" s="85" t="s">
        <v>51</v>
      </c>
      <c r="CN5" s="85" t="s">
        <v>49</v>
      </c>
      <c r="CO5" s="85" t="s">
        <v>49</v>
      </c>
      <c r="CP5" s="87" t="s">
        <v>51</v>
      </c>
      <c r="CQ5" s="84" t="s">
        <v>52</v>
      </c>
      <c r="CR5" s="85" t="s">
        <v>52</v>
      </c>
      <c r="CS5" s="85" t="s">
        <v>48</v>
      </c>
      <c r="CT5" s="85" t="s">
        <v>48</v>
      </c>
      <c r="CU5" s="85" t="s">
        <v>48</v>
      </c>
      <c r="CV5" s="85" t="s">
        <v>48</v>
      </c>
      <c r="CW5" s="85" t="s">
        <v>51</v>
      </c>
      <c r="CX5" s="85" t="s">
        <v>59</v>
      </c>
      <c r="CY5" s="85" t="s">
        <v>49</v>
      </c>
      <c r="CZ5" s="85" t="s">
        <v>51</v>
      </c>
      <c r="DA5" s="85" t="s">
        <v>52</v>
      </c>
      <c r="DB5" s="89" t="s">
        <v>52</v>
      </c>
      <c r="DC5" s="85" t="s">
        <v>53</v>
      </c>
      <c r="DD5" s="85" t="s">
        <v>53</v>
      </c>
      <c r="DE5" s="85" t="s">
        <v>54</v>
      </c>
      <c r="DF5" s="85" t="s">
        <v>54</v>
      </c>
      <c r="DG5" s="85" t="s">
        <v>51</v>
      </c>
      <c r="DH5" s="85" t="s">
        <v>59</v>
      </c>
      <c r="DI5" s="85" t="s">
        <v>49</v>
      </c>
      <c r="DJ5" s="85" t="s">
        <v>51</v>
      </c>
      <c r="DK5" s="85" t="s">
        <v>52</v>
      </c>
      <c r="DL5" s="85" t="s">
        <v>52</v>
      </c>
      <c r="DM5" s="85" t="s">
        <v>53</v>
      </c>
      <c r="DN5" s="85" t="s">
        <v>53</v>
      </c>
      <c r="DO5" s="85" t="s">
        <v>54</v>
      </c>
      <c r="DP5" s="85" t="s">
        <v>54</v>
      </c>
      <c r="DQ5" s="85" t="s">
        <v>51</v>
      </c>
      <c r="DR5" s="85" t="s">
        <v>49</v>
      </c>
      <c r="DS5" s="85" t="s">
        <v>49</v>
      </c>
      <c r="DT5" s="85" t="s">
        <v>51</v>
      </c>
      <c r="DU5" s="87" t="s">
        <v>52</v>
      </c>
      <c r="DV5" s="84" t="s">
        <v>52</v>
      </c>
      <c r="DW5" s="85" t="s">
        <v>53</v>
      </c>
      <c r="DX5" s="85" t="s">
        <v>53</v>
      </c>
      <c r="DY5" s="85" t="s">
        <v>54</v>
      </c>
      <c r="DZ5" s="85" t="s">
        <v>54</v>
      </c>
      <c r="EA5" s="89" t="s">
        <v>51</v>
      </c>
      <c r="EB5" s="201" t="s">
        <v>49</v>
      </c>
      <c r="EC5" s="201" t="s">
        <v>49</v>
      </c>
      <c r="ED5" s="201" t="s">
        <v>51</v>
      </c>
      <c r="EE5" s="201" t="s">
        <v>52</v>
      </c>
      <c r="EF5" s="201" t="s">
        <v>52</v>
      </c>
      <c r="EG5" s="201" t="s">
        <v>53</v>
      </c>
      <c r="EH5" s="89" t="s">
        <v>53</v>
      </c>
      <c r="EI5" s="85" t="s">
        <v>54</v>
      </c>
      <c r="EJ5" s="85" t="s">
        <v>54</v>
      </c>
      <c r="EK5" s="85" t="s">
        <v>51</v>
      </c>
      <c r="EL5" s="85" t="s">
        <v>49</v>
      </c>
      <c r="EM5" s="85" t="s">
        <v>49</v>
      </c>
      <c r="EN5" s="89" t="s">
        <v>51</v>
      </c>
      <c r="EO5" s="85" t="s">
        <v>52</v>
      </c>
      <c r="EP5" s="85" t="s">
        <v>52</v>
      </c>
      <c r="EQ5" s="85" t="s">
        <v>53</v>
      </c>
      <c r="ER5" s="85" t="s">
        <v>53</v>
      </c>
      <c r="ES5" s="85" t="s">
        <v>54</v>
      </c>
      <c r="ET5" s="85" t="s">
        <v>54</v>
      </c>
      <c r="EU5" s="85" t="s">
        <v>51</v>
      </c>
      <c r="EV5" s="85" t="s">
        <v>49</v>
      </c>
      <c r="EW5" s="85" t="s">
        <v>49</v>
      </c>
      <c r="EX5" s="85" t="s">
        <v>51</v>
      </c>
      <c r="EY5" s="90" t="s">
        <v>47</v>
      </c>
      <c r="EZ5" s="84" t="s">
        <v>52</v>
      </c>
      <c r="FA5" s="85" t="s">
        <v>53</v>
      </c>
      <c r="FB5" s="85" t="s">
        <v>53</v>
      </c>
      <c r="FC5" s="85" t="s">
        <v>54</v>
      </c>
      <c r="FD5" s="85" t="s">
        <v>54</v>
      </c>
      <c r="FE5" s="85" t="s">
        <v>51</v>
      </c>
      <c r="FF5" s="85" t="s">
        <v>49</v>
      </c>
      <c r="FG5" s="85" t="s">
        <v>49</v>
      </c>
      <c r="FH5" s="85" t="s">
        <v>51</v>
      </c>
      <c r="FI5" s="85" t="s">
        <v>52</v>
      </c>
      <c r="FJ5" s="85" t="s">
        <v>52</v>
      </c>
      <c r="FK5" s="85" t="s">
        <v>53</v>
      </c>
      <c r="FL5" s="85" t="s">
        <v>53</v>
      </c>
      <c r="FM5" s="85" t="s">
        <v>54</v>
      </c>
      <c r="FN5" s="85" t="s">
        <v>54</v>
      </c>
      <c r="FO5" s="85" t="s">
        <v>51</v>
      </c>
      <c r="FP5" s="85" t="s">
        <v>49</v>
      </c>
      <c r="FQ5" s="85" t="s">
        <v>49</v>
      </c>
      <c r="FR5" s="85" t="s">
        <v>51</v>
      </c>
      <c r="FS5" s="85" t="s">
        <v>52</v>
      </c>
      <c r="FT5" s="85" t="s">
        <v>52</v>
      </c>
      <c r="FU5" s="85" t="s">
        <v>53</v>
      </c>
      <c r="FV5" s="85" t="s">
        <v>53</v>
      </c>
      <c r="FW5" s="85" t="s">
        <v>54</v>
      </c>
      <c r="FX5" s="85" t="s">
        <v>54</v>
      </c>
      <c r="FY5" s="85" t="s">
        <v>51</v>
      </c>
      <c r="FZ5" s="85" t="s">
        <v>49</v>
      </c>
      <c r="GA5" s="85" t="s">
        <v>49</v>
      </c>
      <c r="GB5" s="85" t="s">
        <v>51</v>
      </c>
      <c r="GC5" s="87" t="s">
        <v>52</v>
      </c>
      <c r="GD5" s="84" t="s">
        <v>52</v>
      </c>
      <c r="GE5" s="85" t="s">
        <v>53</v>
      </c>
      <c r="GF5" s="85" t="s">
        <v>53</v>
      </c>
      <c r="GG5" s="85" t="s">
        <v>54</v>
      </c>
      <c r="GH5" s="85" t="s">
        <v>54</v>
      </c>
      <c r="GI5" s="85" t="s">
        <v>51</v>
      </c>
      <c r="GJ5" s="85" t="s">
        <v>49</v>
      </c>
      <c r="GK5" s="85" t="s">
        <v>49</v>
      </c>
      <c r="GL5" s="85" t="s">
        <v>51</v>
      </c>
      <c r="GM5" s="85" t="s">
        <v>52</v>
      </c>
      <c r="GN5" s="85" t="s">
        <v>52</v>
      </c>
      <c r="GO5" s="85" t="s">
        <v>53</v>
      </c>
      <c r="GP5" s="85" t="s">
        <v>53</v>
      </c>
      <c r="GQ5" s="85" t="s">
        <v>54</v>
      </c>
      <c r="GR5" s="85" t="s">
        <v>54</v>
      </c>
      <c r="GS5" s="85" t="s">
        <v>51</v>
      </c>
      <c r="GT5" s="85" t="s">
        <v>49</v>
      </c>
      <c r="GU5" s="85" t="s">
        <v>49</v>
      </c>
      <c r="GV5" s="85" t="s">
        <v>51</v>
      </c>
      <c r="GW5" s="89" t="s">
        <v>52</v>
      </c>
      <c r="GX5" s="85" t="s">
        <v>52</v>
      </c>
      <c r="GY5" s="85" t="s">
        <v>53</v>
      </c>
      <c r="GZ5" s="85" t="s">
        <v>53</v>
      </c>
      <c r="HA5" s="85" t="s">
        <v>54</v>
      </c>
      <c r="HB5" s="85" t="s">
        <v>54</v>
      </c>
      <c r="HC5" s="85" t="s">
        <v>51</v>
      </c>
      <c r="HD5" s="85" t="s">
        <v>49</v>
      </c>
      <c r="HE5" s="85" t="s">
        <v>49</v>
      </c>
      <c r="HF5" s="85" t="s">
        <v>51</v>
      </c>
      <c r="HG5" s="85" t="s">
        <v>52</v>
      </c>
      <c r="HH5" s="87" t="s">
        <v>52</v>
      </c>
      <c r="HI5" s="84" t="s">
        <v>53</v>
      </c>
      <c r="HJ5" s="85" t="s">
        <v>53</v>
      </c>
      <c r="HK5" s="85" t="s">
        <v>54</v>
      </c>
      <c r="HL5" s="85" t="s">
        <v>54</v>
      </c>
      <c r="HM5" s="85" t="s">
        <v>51</v>
      </c>
      <c r="HN5" s="85" t="s">
        <v>49</v>
      </c>
      <c r="HO5" s="85" t="s">
        <v>49</v>
      </c>
      <c r="HP5" s="85" t="s">
        <v>51</v>
      </c>
      <c r="HQ5" s="85" t="s">
        <v>52</v>
      </c>
      <c r="HR5" s="85" t="s">
        <v>52</v>
      </c>
      <c r="HS5" s="85" t="s">
        <v>53</v>
      </c>
      <c r="HT5" s="85" t="s">
        <v>53</v>
      </c>
      <c r="HU5" s="85" t="s">
        <v>54</v>
      </c>
      <c r="HV5" s="85" t="s">
        <v>54</v>
      </c>
      <c r="HW5" s="85" t="s">
        <v>51</v>
      </c>
      <c r="HX5" s="85" t="s">
        <v>49</v>
      </c>
      <c r="HY5" s="85" t="s">
        <v>49</v>
      </c>
      <c r="HZ5" s="85" t="s">
        <v>51</v>
      </c>
      <c r="IA5" s="85" t="s">
        <v>52</v>
      </c>
      <c r="IB5" s="85" t="s">
        <v>52</v>
      </c>
      <c r="IC5" s="89" t="s">
        <v>53</v>
      </c>
      <c r="ID5" s="85" t="s">
        <v>53</v>
      </c>
      <c r="IE5" s="85" t="s">
        <v>54</v>
      </c>
      <c r="IF5" s="85" t="s">
        <v>54</v>
      </c>
      <c r="IG5" s="85" t="s">
        <v>51</v>
      </c>
      <c r="IH5" s="85" t="s">
        <v>49</v>
      </c>
      <c r="II5" s="85" t="s">
        <v>49</v>
      </c>
      <c r="IJ5" s="85" t="s">
        <v>51</v>
      </c>
      <c r="IK5" s="85" t="s">
        <v>52</v>
      </c>
      <c r="IL5" s="85" t="s">
        <v>52</v>
      </c>
      <c r="IM5" s="87" t="s">
        <v>53</v>
      </c>
      <c r="IN5" s="84" t="s">
        <v>53</v>
      </c>
      <c r="IO5" s="85" t="s">
        <v>54</v>
      </c>
      <c r="IP5" s="85" t="s">
        <v>54</v>
      </c>
      <c r="IQ5" s="85" t="s">
        <v>51</v>
      </c>
      <c r="IR5" s="85" t="s">
        <v>49</v>
      </c>
      <c r="IS5" s="85" t="s">
        <v>49</v>
      </c>
      <c r="IT5" s="85" t="s">
        <v>51</v>
      </c>
      <c r="IU5" s="85" t="s">
        <v>52</v>
      </c>
      <c r="IV5" s="85" t="s">
        <v>52</v>
      </c>
      <c r="IW5" s="85" t="s">
        <v>53</v>
      </c>
      <c r="IX5" s="85" t="s">
        <v>53</v>
      </c>
      <c r="IY5" s="85" t="s">
        <v>54</v>
      </c>
      <c r="IZ5" s="85" t="s">
        <v>54</v>
      </c>
      <c r="JA5" s="85" t="s">
        <v>51</v>
      </c>
      <c r="JB5" s="85" t="s">
        <v>49</v>
      </c>
      <c r="JC5" s="85" t="s">
        <v>49</v>
      </c>
      <c r="JD5" s="85" t="s">
        <v>51</v>
      </c>
      <c r="JE5" s="85" t="s">
        <v>52</v>
      </c>
      <c r="JF5" s="85" t="s">
        <v>52</v>
      </c>
      <c r="JG5" s="85" t="s">
        <v>53</v>
      </c>
      <c r="JH5" s="85" t="s">
        <v>53</v>
      </c>
      <c r="JI5" s="85" t="s">
        <v>54</v>
      </c>
      <c r="JJ5" s="85" t="s">
        <v>54</v>
      </c>
      <c r="JK5" s="85" t="s">
        <v>51</v>
      </c>
      <c r="JL5" s="85" t="s">
        <v>49</v>
      </c>
      <c r="JM5" s="85" t="s">
        <v>49</v>
      </c>
      <c r="JN5" s="85" t="s">
        <v>51</v>
      </c>
      <c r="JO5" s="85" t="s">
        <v>52</v>
      </c>
      <c r="JP5" s="85" t="s">
        <v>52</v>
      </c>
      <c r="JQ5" s="85" t="s">
        <v>53</v>
      </c>
      <c r="JR5" s="87" t="s">
        <v>53</v>
      </c>
      <c r="JS5" s="84" t="s">
        <v>54</v>
      </c>
      <c r="JT5" s="85" t="s">
        <v>54</v>
      </c>
      <c r="JU5" s="85" t="s">
        <v>51</v>
      </c>
      <c r="JV5" s="85" t="s">
        <v>49</v>
      </c>
      <c r="JW5" s="85" t="s">
        <v>49</v>
      </c>
      <c r="JX5" s="89" t="s">
        <v>51</v>
      </c>
      <c r="JY5" s="85" t="s">
        <v>52</v>
      </c>
      <c r="JZ5" s="85" t="s">
        <v>52</v>
      </c>
      <c r="KA5" s="85" t="s">
        <v>53</v>
      </c>
      <c r="KB5" s="85" t="s">
        <v>53</v>
      </c>
      <c r="KC5" s="85" t="s">
        <v>54</v>
      </c>
      <c r="KD5" s="85" t="s">
        <v>54</v>
      </c>
      <c r="KE5" s="85" t="s">
        <v>51</v>
      </c>
      <c r="KF5" s="85" t="s">
        <v>49</v>
      </c>
      <c r="KG5" s="85" t="s">
        <v>49</v>
      </c>
      <c r="KH5" s="85" t="s">
        <v>51</v>
      </c>
      <c r="KI5" s="85" t="s">
        <v>52</v>
      </c>
      <c r="KJ5" s="85" t="s">
        <v>52</v>
      </c>
      <c r="KK5" s="85" t="s">
        <v>53</v>
      </c>
      <c r="KL5" s="85" t="s">
        <v>53</v>
      </c>
      <c r="KM5" s="85" t="s">
        <v>54</v>
      </c>
      <c r="KN5" s="85" t="s">
        <v>54</v>
      </c>
      <c r="KO5" s="85" t="s">
        <v>51</v>
      </c>
      <c r="KP5" s="85" t="s">
        <v>49</v>
      </c>
      <c r="KQ5" s="85" t="s">
        <v>49</v>
      </c>
      <c r="KR5" s="85" t="s">
        <v>51</v>
      </c>
      <c r="KS5" s="85" t="s">
        <v>52</v>
      </c>
      <c r="KT5" s="85" t="s">
        <v>52</v>
      </c>
      <c r="KU5" s="85" t="s">
        <v>53</v>
      </c>
      <c r="KV5" s="87" t="s">
        <v>53</v>
      </c>
      <c r="KW5" s="84" t="s">
        <v>54</v>
      </c>
      <c r="KX5" s="85" t="s">
        <v>54</v>
      </c>
      <c r="KY5" s="85" t="s">
        <v>51</v>
      </c>
      <c r="KZ5" s="85" t="s">
        <v>49</v>
      </c>
      <c r="LA5" s="85" t="s">
        <v>49</v>
      </c>
      <c r="LB5" s="85" t="s">
        <v>51</v>
      </c>
      <c r="LC5" s="89" t="s">
        <v>52</v>
      </c>
      <c r="LD5" s="85" t="s">
        <v>52</v>
      </c>
      <c r="LE5" s="85" t="s">
        <v>53</v>
      </c>
      <c r="LF5" s="85" t="s">
        <v>53</v>
      </c>
      <c r="LG5" s="85" t="s">
        <v>54</v>
      </c>
      <c r="LH5" s="85" t="s">
        <v>54</v>
      </c>
      <c r="LI5" s="85" t="s">
        <v>51</v>
      </c>
      <c r="LJ5" s="85" t="s">
        <v>49</v>
      </c>
      <c r="LK5" s="85" t="s">
        <v>49</v>
      </c>
      <c r="LL5" s="85" t="s">
        <v>51</v>
      </c>
      <c r="LM5" s="89" t="s">
        <v>52</v>
      </c>
      <c r="LN5" s="85" t="s">
        <v>52</v>
      </c>
      <c r="LO5" s="85" t="s">
        <v>53</v>
      </c>
      <c r="LP5" s="85" t="s">
        <v>53</v>
      </c>
      <c r="LQ5" s="85" t="s">
        <v>54</v>
      </c>
      <c r="LR5" s="85" t="s">
        <v>54</v>
      </c>
      <c r="LS5" s="85" t="s">
        <v>51</v>
      </c>
      <c r="LT5" s="85" t="s">
        <v>49</v>
      </c>
      <c r="LU5" s="85" t="s">
        <v>49</v>
      </c>
      <c r="LV5" s="85" t="s">
        <v>51</v>
      </c>
      <c r="LW5" s="85" t="s">
        <v>52</v>
      </c>
      <c r="LX5" s="85" t="s">
        <v>52</v>
      </c>
      <c r="LY5" s="85" t="s">
        <v>53</v>
      </c>
      <c r="LZ5" s="85" t="s">
        <v>53</v>
      </c>
      <c r="MA5" s="87" t="s">
        <v>54</v>
      </c>
      <c r="MB5" s="84" t="s">
        <v>54</v>
      </c>
      <c r="MC5" s="85" t="s">
        <v>51</v>
      </c>
      <c r="MD5" s="85" t="s">
        <v>49</v>
      </c>
      <c r="ME5" s="85" t="s">
        <v>49</v>
      </c>
      <c r="MF5" s="85" t="s">
        <v>51</v>
      </c>
      <c r="MG5" s="85" t="s">
        <v>52</v>
      </c>
      <c r="MH5" s="85" t="s">
        <v>52</v>
      </c>
      <c r="MI5" s="85" t="s">
        <v>53</v>
      </c>
      <c r="MJ5" s="85" t="s">
        <v>53</v>
      </c>
      <c r="MK5" s="85" t="s">
        <v>54</v>
      </c>
      <c r="ML5" s="85" t="s">
        <v>54</v>
      </c>
      <c r="MM5" s="85" t="s">
        <v>51</v>
      </c>
      <c r="MN5" s="85" t="s">
        <v>49</v>
      </c>
      <c r="MO5" s="85" t="s">
        <v>49</v>
      </c>
      <c r="MP5" s="85" t="s">
        <v>51</v>
      </c>
      <c r="MQ5" s="85" t="s">
        <v>52</v>
      </c>
      <c r="MR5" s="85" t="s">
        <v>52</v>
      </c>
      <c r="MS5" s="85" t="s">
        <v>53</v>
      </c>
      <c r="MT5" s="85" t="s">
        <v>53</v>
      </c>
      <c r="MU5" s="85" t="s">
        <v>54</v>
      </c>
      <c r="MV5" s="85" t="s">
        <v>54</v>
      </c>
      <c r="MW5" s="85" t="s">
        <v>51</v>
      </c>
      <c r="MX5" s="85" t="s">
        <v>49</v>
      </c>
      <c r="MY5" s="85" t="s">
        <v>49</v>
      </c>
      <c r="MZ5" s="85" t="s">
        <v>51</v>
      </c>
      <c r="NA5" s="85" t="s">
        <v>52</v>
      </c>
      <c r="NB5" s="85" t="s">
        <v>52</v>
      </c>
      <c r="NC5" s="85" t="s">
        <v>53</v>
      </c>
      <c r="ND5" s="85" t="s">
        <v>53</v>
      </c>
      <c r="NE5" s="90" t="s">
        <v>54</v>
      </c>
    </row>
    <row r="6" spans="1:374" ht="30" customHeight="1" x14ac:dyDescent="0.25">
      <c r="A6" s="82"/>
      <c r="B6" s="69">
        <f t="shared" si="0"/>
        <v>14</v>
      </c>
      <c r="C6" s="82">
        <f t="shared" si="1"/>
        <v>4</v>
      </c>
      <c r="D6" s="83" t="s">
        <v>24</v>
      </c>
      <c r="E6" s="84" t="s">
        <v>52</v>
      </c>
      <c r="F6" s="85" t="s">
        <v>52</v>
      </c>
      <c r="G6" s="85" t="s">
        <v>53</v>
      </c>
      <c r="H6" s="85" t="s">
        <v>53</v>
      </c>
      <c r="I6" s="85" t="s">
        <v>54</v>
      </c>
      <c r="J6" s="85" t="s">
        <v>54</v>
      </c>
      <c r="K6" s="85" t="s">
        <v>51</v>
      </c>
      <c r="L6" s="85" t="s">
        <v>49</v>
      </c>
      <c r="M6" s="85" t="s">
        <v>55</v>
      </c>
      <c r="N6" s="85" t="s">
        <v>51</v>
      </c>
      <c r="O6" s="85" t="s">
        <v>52</v>
      </c>
      <c r="P6" s="85" t="s">
        <v>52</v>
      </c>
      <c r="Q6" s="85" t="s">
        <v>53</v>
      </c>
      <c r="R6" s="85" t="s">
        <v>53</v>
      </c>
      <c r="S6" s="85" t="s">
        <v>54</v>
      </c>
      <c r="T6" s="85" t="s">
        <v>48</v>
      </c>
      <c r="U6" s="85" t="s">
        <v>51</v>
      </c>
      <c r="V6" s="85" t="s">
        <v>49</v>
      </c>
      <c r="W6" s="85" t="s">
        <v>49</v>
      </c>
      <c r="X6" s="85" t="s">
        <v>51</v>
      </c>
      <c r="Y6" s="85" t="s">
        <v>52</v>
      </c>
      <c r="Z6" s="85" t="s">
        <v>56</v>
      </c>
      <c r="AA6" s="85" t="s">
        <v>53</v>
      </c>
      <c r="AB6" s="85" t="s">
        <v>53</v>
      </c>
      <c r="AC6" s="85" t="s">
        <v>54</v>
      </c>
      <c r="AD6" s="85" t="s">
        <v>54</v>
      </c>
      <c r="AE6" s="85" t="s">
        <v>51</v>
      </c>
      <c r="AF6" s="85" t="s">
        <v>57</v>
      </c>
      <c r="AG6" s="85" t="s">
        <v>49</v>
      </c>
      <c r="AH6" s="85" t="s">
        <v>51</v>
      </c>
      <c r="AI6" s="86" t="s">
        <v>52</v>
      </c>
      <c r="AJ6" s="84" t="s">
        <v>52</v>
      </c>
      <c r="AK6" s="85" t="s">
        <v>53</v>
      </c>
      <c r="AL6" s="85" t="s">
        <v>53</v>
      </c>
      <c r="AM6" s="85" t="s">
        <v>54</v>
      </c>
      <c r="AN6" s="85" t="s">
        <v>58</v>
      </c>
      <c r="AO6" s="85" t="s">
        <v>51</v>
      </c>
      <c r="AP6" s="85" t="s">
        <v>49</v>
      </c>
      <c r="AQ6" s="85" t="s">
        <v>49</v>
      </c>
      <c r="AR6" s="85" t="s">
        <v>51</v>
      </c>
      <c r="AS6" s="85" t="s">
        <v>52</v>
      </c>
      <c r="AT6" s="85" t="s">
        <v>52</v>
      </c>
      <c r="AU6" s="85" t="s">
        <v>53</v>
      </c>
      <c r="AV6" s="85" t="s">
        <v>48</v>
      </c>
      <c r="AW6" s="85" t="s">
        <v>54</v>
      </c>
      <c r="AX6" s="85" t="s">
        <v>54</v>
      </c>
      <c r="AY6" s="85" t="s">
        <v>51</v>
      </c>
      <c r="AZ6" s="85" t="s">
        <v>49</v>
      </c>
      <c r="BA6" s="85" t="s">
        <v>49</v>
      </c>
      <c r="BB6" s="85" t="s">
        <v>51</v>
      </c>
      <c r="BC6" s="85" t="s">
        <v>52</v>
      </c>
      <c r="BD6" s="85" t="s">
        <v>52</v>
      </c>
      <c r="BE6" s="85" t="s">
        <v>53</v>
      </c>
      <c r="BF6" s="85" t="s">
        <v>53</v>
      </c>
      <c r="BG6" s="85" t="s">
        <v>54</v>
      </c>
      <c r="BH6" s="85" t="s">
        <v>54</v>
      </c>
      <c r="BI6" s="85" t="s">
        <v>51</v>
      </c>
      <c r="BJ6" s="85" t="s">
        <v>49</v>
      </c>
      <c r="BK6" s="85" t="s">
        <v>49</v>
      </c>
      <c r="BL6" s="85" t="s">
        <v>51</v>
      </c>
      <c r="BM6" s="85" t="s">
        <v>52</v>
      </c>
      <c r="BN6" s="87" t="s">
        <v>52</v>
      </c>
      <c r="BO6" s="88" t="s">
        <v>53</v>
      </c>
      <c r="BP6" s="85" t="s">
        <v>53</v>
      </c>
      <c r="BQ6" s="85" t="s">
        <v>54</v>
      </c>
      <c r="BR6" s="85" t="s">
        <v>54</v>
      </c>
      <c r="BS6" s="85" t="s">
        <v>51</v>
      </c>
      <c r="BT6" s="85" t="s">
        <v>49</v>
      </c>
      <c r="BU6" s="85" t="s">
        <v>49</v>
      </c>
      <c r="BV6" s="85" t="s">
        <v>51</v>
      </c>
      <c r="BW6" s="85" t="s">
        <v>52</v>
      </c>
      <c r="BX6" s="85" t="s">
        <v>52</v>
      </c>
      <c r="BY6" s="85" t="s">
        <v>53</v>
      </c>
      <c r="BZ6" s="85" t="s">
        <v>53</v>
      </c>
      <c r="CA6" s="85" t="s">
        <v>54</v>
      </c>
      <c r="CB6" s="85" t="s">
        <v>54</v>
      </c>
      <c r="CC6" s="85" t="s">
        <v>51</v>
      </c>
      <c r="CD6" s="85" t="s">
        <v>49</v>
      </c>
      <c r="CE6" s="85" t="s">
        <v>49</v>
      </c>
      <c r="CF6" s="85" t="s">
        <v>51</v>
      </c>
      <c r="CG6" s="85" t="s">
        <v>52</v>
      </c>
      <c r="CH6" s="85" t="s">
        <v>52</v>
      </c>
      <c r="CI6" s="85" t="s">
        <v>53</v>
      </c>
      <c r="CJ6" s="85" t="s">
        <v>53</v>
      </c>
      <c r="CK6" s="85" t="s">
        <v>54</v>
      </c>
      <c r="CL6" s="85" t="s">
        <v>47</v>
      </c>
      <c r="CM6" s="85" t="s">
        <v>51</v>
      </c>
      <c r="CN6" s="85" t="s">
        <v>49</v>
      </c>
      <c r="CO6" s="85" t="s">
        <v>49</v>
      </c>
      <c r="CP6" s="87" t="s">
        <v>51</v>
      </c>
      <c r="CQ6" s="84" t="s">
        <v>52</v>
      </c>
      <c r="CR6" s="85" t="s">
        <v>52</v>
      </c>
      <c r="CS6" s="85" t="s">
        <v>53</v>
      </c>
      <c r="CT6" s="85" t="s">
        <v>53</v>
      </c>
      <c r="CU6" s="85" t="s">
        <v>54</v>
      </c>
      <c r="CV6" s="85" t="s">
        <v>54</v>
      </c>
      <c r="CW6" s="85" t="s">
        <v>51</v>
      </c>
      <c r="CX6" s="85" t="s">
        <v>49</v>
      </c>
      <c r="CY6" s="85" t="s">
        <v>57</v>
      </c>
      <c r="CZ6" s="85" t="s">
        <v>51</v>
      </c>
      <c r="DA6" s="85" t="s">
        <v>52</v>
      </c>
      <c r="DB6" s="89" t="s">
        <v>52</v>
      </c>
      <c r="DC6" s="85" t="s">
        <v>53</v>
      </c>
      <c r="DD6" s="85" t="s">
        <v>53</v>
      </c>
      <c r="DE6" s="85" t="s">
        <v>54</v>
      </c>
      <c r="DF6" s="85" t="s">
        <v>54</v>
      </c>
      <c r="DG6" s="85" t="s">
        <v>51</v>
      </c>
      <c r="DH6" s="85" t="s">
        <v>51</v>
      </c>
      <c r="DI6" s="85" t="s">
        <v>49</v>
      </c>
      <c r="DJ6" s="85" t="s">
        <v>51</v>
      </c>
      <c r="DK6" s="85" t="s">
        <v>52</v>
      </c>
      <c r="DL6" s="85" t="s">
        <v>52</v>
      </c>
      <c r="DM6" s="85" t="s">
        <v>53</v>
      </c>
      <c r="DN6" s="85" t="s">
        <v>53</v>
      </c>
      <c r="DO6" s="85" t="s">
        <v>54</v>
      </c>
      <c r="DP6" s="85" t="s">
        <v>54</v>
      </c>
      <c r="DQ6" s="85" t="s">
        <v>51</v>
      </c>
      <c r="DR6" s="85" t="s">
        <v>57</v>
      </c>
      <c r="DS6" s="85" t="s">
        <v>49</v>
      </c>
      <c r="DT6" s="85" t="s">
        <v>51</v>
      </c>
      <c r="DU6" s="87" t="s">
        <v>52</v>
      </c>
      <c r="DV6" s="84" t="s">
        <v>52</v>
      </c>
      <c r="DW6" s="85" t="s">
        <v>53</v>
      </c>
      <c r="DX6" s="85" t="s">
        <v>53</v>
      </c>
      <c r="DY6" s="85" t="s">
        <v>54</v>
      </c>
      <c r="DZ6" s="85" t="s">
        <v>54</v>
      </c>
      <c r="EA6" s="89" t="s">
        <v>51</v>
      </c>
      <c r="EB6" s="201" t="s">
        <v>49</v>
      </c>
      <c r="EC6" s="201" t="s">
        <v>49</v>
      </c>
      <c r="ED6" s="201" t="s">
        <v>51</v>
      </c>
      <c r="EE6" s="201" t="s">
        <v>52</v>
      </c>
      <c r="EF6" s="201" t="s">
        <v>52</v>
      </c>
      <c r="EG6" s="201" t="s">
        <v>53</v>
      </c>
      <c r="EH6" s="89" t="s">
        <v>53</v>
      </c>
      <c r="EI6" s="85" t="s">
        <v>54</v>
      </c>
      <c r="EJ6" s="85" t="s">
        <v>54</v>
      </c>
      <c r="EK6" s="85" t="s">
        <v>51</v>
      </c>
      <c r="EL6" s="85" t="s">
        <v>49</v>
      </c>
      <c r="EM6" s="85" t="s">
        <v>49</v>
      </c>
      <c r="EN6" s="89" t="s">
        <v>51</v>
      </c>
      <c r="EO6" s="85" t="s">
        <v>52</v>
      </c>
      <c r="EP6" s="85" t="s">
        <v>52</v>
      </c>
      <c r="EQ6" s="85" t="s">
        <v>53</v>
      </c>
      <c r="ER6" s="85" t="s">
        <v>48</v>
      </c>
      <c r="ES6" s="85" t="s">
        <v>54</v>
      </c>
      <c r="ET6" s="85" t="s">
        <v>54</v>
      </c>
      <c r="EU6" s="85" t="s">
        <v>51</v>
      </c>
      <c r="EV6" s="85" t="s">
        <v>49</v>
      </c>
      <c r="EW6" s="85" t="s">
        <v>49</v>
      </c>
      <c r="EX6" s="85" t="s">
        <v>51</v>
      </c>
      <c r="EY6" s="90" t="s">
        <v>52</v>
      </c>
      <c r="EZ6" s="84" t="s">
        <v>52</v>
      </c>
      <c r="FA6" s="85" t="s">
        <v>53</v>
      </c>
      <c r="FB6" s="85" t="s">
        <v>53</v>
      </c>
      <c r="FC6" s="85" t="s">
        <v>54</v>
      </c>
      <c r="FD6" s="85" t="s">
        <v>54</v>
      </c>
      <c r="FE6" s="85" t="s">
        <v>51</v>
      </c>
      <c r="FF6" s="85" t="s">
        <v>49</v>
      </c>
      <c r="FG6" s="85" t="s">
        <v>49</v>
      </c>
      <c r="FH6" s="85" t="s">
        <v>51</v>
      </c>
      <c r="FI6" s="85" t="s">
        <v>52</v>
      </c>
      <c r="FJ6" s="85" t="s">
        <v>52</v>
      </c>
      <c r="FK6" s="85" t="s">
        <v>48</v>
      </c>
      <c r="FL6" s="85" t="s">
        <v>48</v>
      </c>
      <c r="FM6" s="85" t="s">
        <v>54</v>
      </c>
      <c r="FN6" s="85" t="s">
        <v>54</v>
      </c>
      <c r="FO6" s="85" t="s">
        <v>51</v>
      </c>
      <c r="FP6" s="85" t="s">
        <v>49</v>
      </c>
      <c r="FQ6" s="85" t="s">
        <v>49</v>
      </c>
      <c r="FR6" s="85" t="s">
        <v>51</v>
      </c>
      <c r="FS6" s="85" t="s">
        <v>52</v>
      </c>
      <c r="FT6" s="85" t="s">
        <v>52</v>
      </c>
      <c r="FU6" s="85" t="s">
        <v>53</v>
      </c>
      <c r="FV6" s="85" t="s">
        <v>53</v>
      </c>
      <c r="FW6" s="85" t="s">
        <v>54</v>
      </c>
      <c r="FX6" s="85" t="s">
        <v>54</v>
      </c>
      <c r="FY6" s="85" t="s">
        <v>51</v>
      </c>
      <c r="FZ6" s="85" t="s">
        <v>49</v>
      </c>
      <c r="GA6" s="85" t="s">
        <v>49</v>
      </c>
      <c r="GB6" s="85" t="s">
        <v>51</v>
      </c>
      <c r="GC6" s="87" t="s">
        <v>52</v>
      </c>
      <c r="GD6" s="84" t="s">
        <v>52</v>
      </c>
      <c r="GE6" s="85" t="s">
        <v>53</v>
      </c>
      <c r="GF6" s="85" t="s">
        <v>53</v>
      </c>
      <c r="GG6" s="85" t="s">
        <v>54</v>
      </c>
      <c r="GH6" s="85" t="s">
        <v>54</v>
      </c>
      <c r="GI6" s="85" t="s">
        <v>51</v>
      </c>
      <c r="GJ6" s="85" t="s">
        <v>49</v>
      </c>
      <c r="GK6" s="85" t="s">
        <v>49</v>
      </c>
      <c r="GL6" s="85" t="s">
        <v>51</v>
      </c>
      <c r="GM6" s="85" t="s">
        <v>52</v>
      </c>
      <c r="GN6" s="85" t="s">
        <v>52</v>
      </c>
      <c r="GO6" s="85" t="s">
        <v>53</v>
      </c>
      <c r="GP6" s="85" t="s">
        <v>53</v>
      </c>
      <c r="GQ6" s="85" t="s">
        <v>54</v>
      </c>
      <c r="GR6" s="85" t="s">
        <v>54</v>
      </c>
      <c r="GS6" s="85" t="s">
        <v>51</v>
      </c>
      <c r="GT6" s="85" t="s">
        <v>49</v>
      </c>
      <c r="GU6" s="85" t="s">
        <v>49</v>
      </c>
      <c r="GV6" s="85" t="s">
        <v>51</v>
      </c>
      <c r="GW6" s="89" t="s">
        <v>52</v>
      </c>
      <c r="GX6" s="85" t="s">
        <v>52</v>
      </c>
      <c r="GY6" s="85" t="s">
        <v>53</v>
      </c>
      <c r="GZ6" s="85" t="s">
        <v>53</v>
      </c>
      <c r="HA6" s="85" t="s">
        <v>54</v>
      </c>
      <c r="HB6" s="85" t="s">
        <v>54</v>
      </c>
      <c r="HC6" s="85" t="s">
        <v>51</v>
      </c>
      <c r="HD6" s="85" t="s">
        <v>49</v>
      </c>
      <c r="HE6" s="85" t="s">
        <v>49</v>
      </c>
      <c r="HF6" s="85" t="s">
        <v>51</v>
      </c>
      <c r="HG6" s="85" t="s">
        <v>52</v>
      </c>
      <c r="HH6" s="87" t="s">
        <v>52</v>
      </c>
      <c r="HI6" s="84" t="s">
        <v>53</v>
      </c>
      <c r="HJ6" s="85" t="s">
        <v>53</v>
      </c>
      <c r="HK6" s="85" t="s">
        <v>54</v>
      </c>
      <c r="HL6" s="85" t="s">
        <v>54</v>
      </c>
      <c r="HM6" s="85" t="s">
        <v>51</v>
      </c>
      <c r="HN6" s="85" t="s">
        <v>49</v>
      </c>
      <c r="HO6" s="85" t="s">
        <v>49</v>
      </c>
      <c r="HP6" s="85" t="s">
        <v>51</v>
      </c>
      <c r="HQ6" s="85" t="s">
        <v>52</v>
      </c>
      <c r="HR6" s="85" t="s">
        <v>52</v>
      </c>
      <c r="HS6" s="85" t="s">
        <v>53</v>
      </c>
      <c r="HT6" s="85" t="s">
        <v>53</v>
      </c>
      <c r="HU6" s="85" t="s">
        <v>54</v>
      </c>
      <c r="HV6" s="85" t="s">
        <v>54</v>
      </c>
      <c r="HW6" s="85" t="s">
        <v>51</v>
      </c>
      <c r="HX6" s="85" t="s">
        <v>49</v>
      </c>
      <c r="HY6" s="85" t="s">
        <v>49</v>
      </c>
      <c r="HZ6" s="85" t="s">
        <v>51</v>
      </c>
      <c r="IA6" s="85" t="s">
        <v>52</v>
      </c>
      <c r="IB6" s="85" t="s">
        <v>52</v>
      </c>
      <c r="IC6" s="89" t="s">
        <v>48</v>
      </c>
      <c r="ID6" s="85" t="s">
        <v>48</v>
      </c>
      <c r="IE6" s="85" t="s">
        <v>48</v>
      </c>
      <c r="IF6" s="85" t="s">
        <v>48</v>
      </c>
      <c r="IG6" s="85" t="s">
        <v>51</v>
      </c>
      <c r="IH6" s="85" t="s">
        <v>49</v>
      </c>
      <c r="II6" s="85" t="s">
        <v>49</v>
      </c>
      <c r="IJ6" s="85" t="s">
        <v>51</v>
      </c>
      <c r="IK6" s="85" t="s">
        <v>52</v>
      </c>
      <c r="IL6" s="85" t="s">
        <v>52</v>
      </c>
      <c r="IM6" s="87" t="s">
        <v>53</v>
      </c>
      <c r="IN6" s="84" t="s">
        <v>53</v>
      </c>
      <c r="IO6" s="85" t="s">
        <v>54</v>
      </c>
      <c r="IP6" s="85" t="s">
        <v>54</v>
      </c>
      <c r="IQ6" s="85" t="s">
        <v>51</v>
      </c>
      <c r="IR6" s="85" t="s">
        <v>49</v>
      </c>
      <c r="IS6" s="85" t="s">
        <v>49</v>
      </c>
      <c r="IT6" s="85" t="s">
        <v>51</v>
      </c>
      <c r="IU6" s="85" t="s">
        <v>52</v>
      </c>
      <c r="IV6" s="85" t="s">
        <v>52</v>
      </c>
      <c r="IW6" s="85" t="s">
        <v>53</v>
      </c>
      <c r="IX6" s="85" t="s">
        <v>53</v>
      </c>
      <c r="IY6" s="85" t="s">
        <v>54</v>
      </c>
      <c r="IZ6" s="85" t="s">
        <v>54</v>
      </c>
      <c r="JA6" s="85" t="s">
        <v>51</v>
      </c>
      <c r="JB6" s="85" t="s">
        <v>49</v>
      </c>
      <c r="JC6" s="85" t="s">
        <v>49</v>
      </c>
      <c r="JD6" s="85" t="s">
        <v>51</v>
      </c>
      <c r="JE6" s="85" t="s">
        <v>52</v>
      </c>
      <c r="JF6" s="85" t="s">
        <v>52</v>
      </c>
      <c r="JG6" s="85" t="s">
        <v>53</v>
      </c>
      <c r="JH6" s="85" t="s">
        <v>53</v>
      </c>
      <c r="JI6" s="85" t="s">
        <v>54</v>
      </c>
      <c r="JJ6" s="85" t="s">
        <v>54</v>
      </c>
      <c r="JK6" s="85" t="s">
        <v>51</v>
      </c>
      <c r="JL6" s="85" t="s">
        <v>49</v>
      </c>
      <c r="JM6" s="85" t="s">
        <v>49</v>
      </c>
      <c r="JN6" s="85" t="s">
        <v>51</v>
      </c>
      <c r="JO6" s="85" t="s">
        <v>52</v>
      </c>
      <c r="JP6" s="85" t="s">
        <v>52</v>
      </c>
      <c r="JQ6" s="85" t="s">
        <v>53</v>
      </c>
      <c r="JR6" s="87" t="s">
        <v>53</v>
      </c>
      <c r="JS6" s="84" t="s">
        <v>54</v>
      </c>
      <c r="JT6" s="85" t="s">
        <v>54</v>
      </c>
      <c r="JU6" s="85" t="s">
        <v>51</v>
      </c>
      <c r="JV6" s="85" t="s">
        <v>49</v>
      </c>
      <c r="JW6" s="85" t="s">
        <v>49</v>
      </c>
      <c r="JX6" s="89" t="s">
        <v>51</v>
      </c>
      <c r="JY6" s="85" t="s">
        <v>52</v>
      </c>
      <c r="JZ6" s="85" t="s">
        <v>52</v>
      </c>
      <c r="KA6" s="85" t="s">
        <v>53</v>
      </c>
      <c r="KB6" s="85" t="s">
        <v>53</v>
      </c>
      <c r="KC6" s="85" t="s">
        <v>54</v>
      </c>
      <c r="KD6" s="85" t="s">
        <v>54</v>
      </c>
      <c r="KE6" s="85" t="s">
        <v>51</v>
      </c>
      <c r="KF6" s="85" t="s">
        <v>49</v>
      </c>
      <c r="KG6" s="85" t="s">
        <v>49</v>
      </c>
      <c r="KH6" s="85" t="s">
        <v>51</v>
      </c>
      <c r="KI6" s="85" t="s">
        <v>52</v>
      </c>
      <c r="KJ6" s="85" t="s">
        <v>52</v>
      </c>
      <c r="KK6" s="85" t="s">
        <v>53</v>
      </c>
      <c r="KL6" s="85" t="s">
        <v>53</v>
      </c>
      <c r="KM6" s="85" t="s">
        <v>54</v>
      </c>
      <c r="KN6" s="85" t="s">
        <v>54</v>
      </c>
      <c r="KO6" s="85" t="s">
        <v>51</v>
      </c>
      <c r="KP6" s="85" t="s">
        <v>49</v>
      </c>
      <c r="KQ6" s="85" t="s">
        <v>49</v>
      </c>
      <c r="KR6" s="85" t="s">
        <v>51</v>
      </c>
      <c r="KS6" s="85" t="s">
        <v>52</v>
      </c>
      <c r="KT6" s="85" t="s">
        <v>52</v>
      </c>
      <c r="KU6" s="85" t="s">
        <v>53</v>
      </c>
      <c r="KV6" s="87" t="s">
        <v>53</v>
      </c>
      <c r="KW6" s="84" t="s">
        <v>54</v>
      </c>
      <c r="KX6" s="85" t="s">
        <v>54</v>
      </c>
      <c r="KY6" s="85" t="s">
        <v>51</v>
      </c>
      <c r="KZ6" s="85" t="s">
        <v>49</v>
      </c>
      <c r="LA6" s="85" t="s">
        <v>49</v>
      </c>
      <c r="LB6" s="85" t="s">
        <v>51</v>
      </c>
      <c r="LC6" s="89" t="s">
        <v>52</v>
      </c>
      <c r="LD6" s="85" t="s">
        <v>52</v>
      </c>
      <c r="LE6" s="85" t="s">
        <v>53</v>
      </c>
      <c r="LF6" s="85" t="s">
        <v>53</v>
      </c>
      <c r="LG6" s="85" t="s">
        <v>54</v>
      </c>
      <c r="LH6" s="85" t="s">
        <v>54</v>
      </c>
      <c r="LI6" s="85" t="s">
        <v>51</v>
      </c>
      <c r="LJ6" s="85" t="s">
        <v>49</v>
      </c>
      <c r="LK6" s="85" t="s">
        <v>49</v>
      </c>
      <c r="LL6" s="85" t="s">
        <v>51</v>
      </c>
      <c r="LM6" s="89" t="s">
        <v>52</v>
      </c>
      <c r="LN6" s="85" t="s">
        <v>52</v>
      </c>
      <c r="LO6" s="85" t="s">
        <v>53</v>
      </c>
      <c r="LP6" s="85" t="s">
        <v>53</v>
      </c>
      <c r="LQ6" s="85" t="s">
        <v>54</v>
      </c>
      <c r="LR6" s="85" t="s">
        <v>54</v>
      </c>
      <c r="LS6" s="85" t="s">
        <v>51</v>
      </c>
      <c r="LT6" s="85" t="s">
        <v>49</v>
      </c>
      <c r="LU6" s="85" t="s">
        <v>49</v>
      </c>
      <c r="LV6" s="85" t="s">
        <v>51</v>
      </c>
      <c r="LW6" s="85" t="s">
        <v>52</v>
      </c>
      <c r="LX6" s="85" t="s">
        <v>52</v>
      </c>
      <c r="LY6" s="85" t="s">
        <v>53</v>
      </c>
      <c r="LZ6" s="85" t="s">
        <v>53</v>
      </c>
      <c r="MA6" s="87" t="s">
        <v>54</v>
      </c>
      <c r="MB6" s="84" t="s">
        <v>54</v>
      </c>
      <c r="MC6" s="85" t="s">
        <v>51</v>
      </c>
      <c r="MD6" s="85" t="s">
        <v>49</v>
      </c>
      <c r="ME6" s="85" t="s">
        <v>49</v>
      </c>
      <c r="MF6" s="85" t="s">
        <v>51</v>
      </c>
      <c r="MG6" s="85" t="s">
        <v>52</v>
      </c>
      <c r="MH6" s="85" t="s">
        <v>52</v>
      </c>
      <c r="MI6" s="85" t="s">
        <v>53</v>
      </c>
      <c r="MJ6" s="85" t="s">
        <v>53</v>
      </c>
      <c r="MK6" s="85" t="s">
        <v>54</v>
      </c>
      <c r="ML6" s="85" t="s">
        <v>54</v>
      </c>
      <c r="MM6" s="85" t="s">
        <v>51</v>
      </c>
      <c r="MN6" s="85" t="s">
        <v>49</v>
      </c>
      <c r="MO6" s="85" t="s">
        <v>49</v>
      </c>
      <c r="MP6" s="85" t="s">
        <v>51</v>
      </c>
      <c r="MQ6" s="85" t="s">
        <v>52</v>
      </c>
      <c r="MR6" s="85" t="s">
        <v>52</v>
      </c>
      <c r="MS6" s="85" t="s">
        <v>53</v>
      </c>
      <c r="MT6" s="85" t="s">
        <v>53</v>
      </c>
      <c r="MU6" s="85" t="s">
        <v>54</v>
      </c>
      <c r="MV6" s="85" t="s">
        <v>54</v>
      </c>
      <c r="MW6" s="85" t="s">
        <v>51</v>
      </c>
      <c r="MX6" s="85" t="s">
        <v>49</v>
      </c>
      <c r="MY6" s="85" t="s">
        <v>49</v>
      </c>
      <c r="MZ6" s="85" t="s">
        <v>51</v>
      </c>
      <c r="NA6" s="85" t="s">
        <v>52</v>
      </c>
      <c r="NB6" s="85" t="s">
        <v>52</v>
      </c>
      <c r="NC6" s="85" t="s">
        <v>53</v>
      </c>
      <c r="ND6" s="85" t="s">
        <v>53</v>
      </c>
      <c r="NE6" s="90" t="s">
        <v>54</v>
      </c>
    </row>
    <row r="7" spans="1:374" ht="30" customHeight="1" x14ac:dyDescent="0.25">
      <c r="A7" s="82"/>
      <c r="B7" s="69">
        <f t="shared" si="0"/>
        <v>8</v>
      </c>
      <c r="C7" s="82">
        <f t="shared" si="1"/>
        <v>5</v>
      </c>
      <c r="D7" s="83" t="s">
        <v>25</v>
      </c>
      <c r="E7" s="84" t="s">
        <v>53</v>
      </c>
      <c r="F7" s="85" t="s">
        <v>53</v>
      </c>
      <c r="G7" s="85" t="s">
        <v>54</v>
      </c>
      <c r="H7" s="85" t="s">
        <v>54</v>
      </c>
      <c r="I7" s="85" t="s">
        <v>51</v>
      </c>
      <c r="J7" s="85" t="s">
        <v>49</v>
      </c>
      <c r="K7" s="85" t="s">
        <v>49</v>
      </c>
      <c r="L7" s="85" t="s">
        <v>51</v>
      </c>
      <c r="M7" s="85" t="s">
        <v>52</v>
      </c>
      <c r="N7" s="85" t="s">
        <v>52</v>
      </c>
      <c r="O7" s="85" t="s">
        <v>53</v>
      </c>
      <c r="P7" s="85" t="s">
        <v>53</v>
      </c>
      <c r="Q7" s="85" t="s">
        <v>54</v>
      </c>
      <c r="R7" s="85" t="s">
        <v>54</v>
      </c>
      <c r="S7" s="85" t="s">
        <v>51</v>
      </c>
      <c r="T7" s="85" t="s">
        <v>49</v>
      </c>
      <c r="U7" s="85" t="s">
        <v>49</v>
      </c>
      <c r="V7" s="85" t="s">
        <v>51</v>
      </c>
      <c r="W7" s="85" t="s">
        <v>52</v>
      </c>
      <c r="X7" s="85" t="s">
        <v>56</v>
      </c>
      <c r="Y7" s="85" t="s">
        <v>53</v>
      </c>
      <c r="Z7" s="85" t="s">
        <v>53</v>
      </c>
      <c r="AA7" s="85" t="s">
        <v>54</v>
      </c>
      <c r="AB7" s="85" t="s">
        <v>54</v>
      </c>
      <c r="AC7" s="85" t="s">
        <v>51</v>
      </c>
      <c r="AD7" s="85" t="s">
        <v>49</v>
      </c>
      <c r="AE7" s="85" t="s">
        <v>55</v>
      </c>
      <c r="AF7" s="85" t="s">
        <v>51</v>
      </c>
      <c r="AG7" s="85" t="s">
        <v>52</v>
      </c>
      <c r="AH7" s="85" t="s">
        <v>52</v>
      </c>
      <c r="AI7" s="86" t="s">
        <v>53</v>
      </c>
      <c r="AJ7" s="84" t="s">
        <v>53</v>
      </c>
      <c r="AK7" s="85" t="s">
        <v>54</v>
      </c>
      <c r="AL7" s="85" t="s">
        <v>54</v>
      </c>
      <c r="AM7" s="85" t="s">
        <v>51</v>
      </c>
      <c r="AN7" s="85" t="s">
        <v>49</v>
      </c>
      <c r="AO7" s="85" t="s">
        <v>49</v>
      </c>
      <c r="AP7" s="85" t="s">
        <v>51</v>
      </c>
      <c r="AQ7" s="85" t="s">
        <v>52</v>
      </c>
      <c r="AR7" s="85" t="s">
        <v>52</v>
      </c>
      <c r="AS7" s="85" t="s">
        <v>53</v>
      </c>
      <c r="AT7" s="85" t="s">
        <v>53</v>
      </c>
      <c r="AU7" s="85" t="s">
        <v>54</v>
      </c>
      <c r="AV7" s="85" t="s">
        <v>54</v>
      </c>
      <c r="AW7" s="85" t="s">
        <v>51</v>
      </c>
      <c r="AX7" s="85" t="s">
        <v>49</v>
      </c>
      <c r="AY7" s="85" t="s">
        <v>55</v>
      </c>
      <c r="AZ7" s="85" t="s">
        <v>51</v>
      </c>
      <c r="BA7" s="85" t="s">
        <v>52</v>
      </c>
      <c r="BB7" s="85" t="s">
        <v>52</v>
      </c>
      <c r="BC7" s="85" t="s">
        <v>53</v>
      </c>
      <c r="BD7" s="85" t="s">
        <v>53</v>
      </c>
      <c r="BE7" s="85" t="s">
        <v>54</v>
      </c>
      <c r="BF7" s="85" t="s">
        <v>54</v>
      </c>
      <c r="BG7" s="85" t="s">
        <v>51</v>
      </c>
      <c r="BH7" s="85" t="s">
        <v>49</v>
      </c>
      <c r="BI7" s="85" t="s">
        <v>49</v>
      </c>
      <c r="BJ7" s="85" t="s">
        <v>51</v>
      </c>
      <c r="BK7" s="85" t="s">
        <v>52</v>
      </c>
      <c r="BL7" s="85" t="s">
        <v>52</v>
      </c>
      <c r="BM7" s="85" t="s">
        <v>48</v>
      </c>
      <c r="BN7" s="87" t="s">
        <v>53</v>
      </c>
      <c r="BO7" s="88" t="s">
        <v>60</v>
      </c>
      <c r="BP7" s="85" t="s">
        <v>54</v>
      </c>
      <c r="BQ7" s="85" t="s">
        <v>51</v>
      </c>
      <c r="BR7" s="85" t="s">
        <v>59</v>
      </c>
      <c r="BS7" s="85" t="s">
        <v>49</v>
      </c>
      <c r="BT7" s="85" t="s">
        <v>51</v>
      </c>
      <c r="BU7" s="85" t="s">
        <v>52</v>
      </c>
      <c r="BV7" s="85" t="s">
        <v>52</v>
      </c>
      <c r="BW7" s="85" t="s">
        <v>53</v>
      </c>
      <c r="BX7" s="85" t="s">
        <v>53</v>
      </c>
      <c r="BY7" s="85" t="s">
        <v>54</v>
      </c>
      <c r="BZ7" s="85" t="s">
        <v>54</v>
      </c>
      <c r="CA7" s="85" t="s">
        <v>51</v>
      </c>
      <c r="CB7" s="85" t="s">
        <v>49</v>
      </c>
      <c r="CC7" s="85" t="s">
        <v>49</v>
      </c>
      <c r="CD7" s="85" t="s">
        <v>51</v>
      </c>
      <c r="CE7" s="85" t="s">
        <v>52</v>
      </c>
      <c r="CF7" s="85" t="s">
        <v>52</v>
      </c>
      <c r="CG7" s="85" t="s">
        <v>53</v>
      </c>
      <c r="CH7" s="85" t="s">
        <v>53</v>
      </c>
      <c r="CI7" s="85" t="s">
        <v>54</v>
      </c>
      <c r="CJ7" s="85" t="s">
        <v>54</v>
      </c>
      <c r="CK7" s="85" t="s">
        <v>51</v>
      </c>
      <c r="CL7" s="85" t="s">
        <v>49</v>
      </c>
      <c r="CM7" s="85" t="s">
        <v>49</v>
      </c>
      <c r="CN7" s="85" t="s">
        <v>51</v>
      </c>
      <c r="CO7" s="85" t="s">
        <v>52</v>
      </c>
      <c r="CP7" s="87" t="s">
        <v>52</v>
      </c>
      <c r="CQ7" s="84" t="s">
        <v>53</v>
      </c>
      <c r="CR7" s="85" t="s">
        <v>53</v>
      </c>
      <c r="CS7" s="85" t="s">
        <v>54</v>
      </c>
      <c r="CT7" s="85" t="s">
        <v>54</v>
      </c>
      <c r="CU7" s="85" t="s">
        <v>51</v>
      </c>
      <c r="CV7" s="85" t="s">
        <v>55</v>
      </c>
      <c r="CW7" s="85" t="s">
        <v>49</v>
      </c>
      <c r="CX7" s="85" t="s">
        <v>51</v>
      </c>
      <c r="CY7" s="85" t="s">
        <v>52</v>
      </c>
      <c r="CZ7" s="85" t="s">
        <v>52</v>
      </c>
      <c r="DA7" s="85" t="s">
        <v>53</v>
      </c>
      <c r="DB7" s="89" t="s">
        <v>53</v>
      </c>
      <c r="DC7" s="85" t="s">
        <v>48</v>
      </c>
      <c r="DD7" s="85" t="s">
        <v>48</v>
      </c>
      <c r="DE7" s="85" t="s">
        <v>51</v>
      </c>
      <c r="DF7" s="85" t="s">
        <v>51</v>
      </c>
      <c r="DG7" s="85" t="s">
        <v>51</v>
      </c>
      <c r="DH7" s="85" t="s">
        <v>51</v>
      </c>
      <c r="DI7" s="85" t="s">
        <v>48</v>
      </c>
      <c r="DJ7" s="85" t="s">
        <v>48</v>
      </c>
      <c r="DK7" s="85" t="s">
        <v>53</v>
      </c>
      <c r="DL7" s="174" t="s">
        <v>88</v>
      </c>
      <c r="DM7" s="85" t="s">
        <v>54</v>
      </c>
      <c r="DN7" s="85" t="s">
        <v>54</v>
      </c>
      <c r="DO7" s="85" t="s">
        <v>51</v>
      </c>
      <c r="DP7" s="85" t="s">
        <v>57</v>
      </c>
      <c r="DQ7" s="85" t="s">
        <v>49</v>
      </c>
      <c r="DR7" s="85" t="s">
        <v>51</v>
      </c>
      <c r="DS7" s="85" t="s">
        <v>52</v>
      </c>
      <c r="DT7" s="85" t="s">
        <v>52</v>
      </c>
      <c r="DU7" s="87" t="s">
        <v>53</v>
      </c>
      <c r="DV7" s="84" t="s">
        <v>53</v>
      </c>
      <c r="DW7" s="85" t="s">
        <v>54</v>
      </c>
      <c r="DX7" s="85" t="s">
        <v>54</v>
      </c>
      <c r="DY7" s="85" t="s">
        <v>51</v>
      </c>
      <c r="DZ7" s="85" t="s">
        <v>49</v>
      </c>
      <c r="EA7" s="89" t="s">
        <v>49</v>
      </c>
      <c r="EB7" s="201" t="s">
        <v>51</v>
      </c>
      <c r="EC7" s="201" t="s">
        <v>52</v>
      </c>
      <c r="ED7" s="201" t="s">
        <v>52</v>
      </c>
      <c r="EE7" s="201" t="s">
        <v>53</v>
      </c>
      <c r="EF7" s="201" t="s">
        <v>53</v>
      </c>
      <c r="EG7" s="201" t="s">
        <v>54</v>
      </c>
      <c r="EH7" s="89" t="s">
        <v>54</v>
      </c>
      <c r="EI7" s="85" t="s">
        <v>51</v>
      </c>
      <c r="EJ7" s="85" t="s">
        <v>49</v>
      </c>
      <c r="EK7" s="85" t="s">
        <v>49</v>
      </c>
      <c r="EL7" s="85" t="s">
        <v>51</v>
      </c>
      <c r="EM7" s="85" t="s">
        <v>52</v>
      </c>
      <c r="EN7" s="89" t="s">
        <v>52</v>
      </c>
      <c r="EO7" s="85" t="s">
        <v>53</v>
      </c>
      <c r="EP7" s="85" t="s">
        <v>53</v>
      </c>
      <c r="EQ7" s="85" t="s">
        <v>54</v>
      </c>
      <c r="ER7" s="85" t="s">
        <v>54</v>
      </c>
      <c r="ES7" s="85" t="s">
        <v>51</v>
      </c>
      <c r="ET7" s="85" t="s">
        <v>49</v>
      </c>
      <c r="EU7" s="85" t="s">
        <v>49</v>
      </c>
      <c r="EV7" s="85" t="s">
        <v>51</v>
      </c>
      <c r="EW7" s="85" t="s">
        <v>52</v>
      </c>
      <c r="EX7" s="85" t="s">
        <v>52</v>
      </c>
      <c r="EY7" s="90" t="s">
        <v>53</v>
      </c>
      <c r="EZ7" s="84" t="s">
        <v>53</v>
      </c>
      <c r="FA7" s="85" t="s">
        <v>54</v>
      </c>
      <c r="FB7" s="85" t="s">
        <v>54</v>
      </c>
      <c r="FC7" s="85" t="s">
        <v>51</v>
      </c>
      <c r="FD7" s="85" t="s">
        <v>49</v>
      </c>
      <c r="FE7" s="85" t="s">
        <v>49</v>
      </c>
      <c r="FF7" s="85" t="s">
        <v>51</v>
      </c>
      <c r="FG7" s="85" t="s">
        <v>52</v>
      </c>
      <c r="FH7" s="85" t="s">
        <v>52</v>
      </c>
      <c r="FI7" s="85" t="s">
        <v>53</v>
      </c>
      <c r="FJ7" s="85" t="s">
        <v>53</v>
      </c>
      <c r="FK7" s="85" t="s">
        <v>54</v>
      </c>
      <c r="FL7" s="85" t="s">
        <v>54</v>
      </c>
      <c r="FM7" s="85" t="s">
        <v>51</v>
      </c>
      <c r="FN7" s="85" t="s">
        <v>49</v>
      </c>
      <c r="FO7" s="85" t="s">
        <v>49</v>
      </c>
      <c r="FP7" s="85" t="s">
        <v>51</v>
      </c>
      <c r="FQ7" s="85" t="s">
        <v>52</v>
      </c>
      <c r="FR7" s="85" t="s">
        <v>52</v>
      </c>
      <c r="FS7" s="85" t="s">
        <v>53</v>
      </c>
      <c r="FT7" s="85" t="s">
        <v>53</v>
      </c>
      <c r="FU7" s="85" t="s">
        <v>54</v>
      </c>
      <c r="FV7" s="85" t="s">
        <v>54</v>
      </c>
      <c r="FW7" s="85" t="s">
        <v>51</v>
      </c>
      <c r="FX7" s="85" t="s">
        <v>49</v>
      </c>
      <c r="FY7" s="85" t="s">
        <v>49</v>
      </c>
      <c r="FZ7" s="85" t="s">
        <v>51</v>
      </c>
      <c r="GA7" s="85" t="s">
        <v>52</v>
      </c>
      <c r="GB7" s="85" t="s">
        <v>52</v>
      </c>
      <c r="GC7" s="87" t="s">
        <v>53</v>
      </c>
      <c r="GD7" s="84" t="s">
        <v>53</v>
      </c>
      <c r="GE7" s="85" t="s">
        <v>54</v>
      </c>
      <c r="GF7" s="85" t="s">
        <v>54</v>
      </c>
      <c r="GG7" s="85" t="s">
        <v>51</v>
      </c>
      <c r="GH7" s="85" t="s">
        <v>51</v>
      </c>
      <c r="GI7" s="85" t="s">
        <v>51</v>
      </c>
      <c r="GJ7" s="85" t="s">
        <v>51</v>
      </c>
      <c r="GK7" s="85" t="s">
        <v>48</v>
      </c>
      <c r="GL7" s="85" t="s">
        <v>48</v>
      </c>
      <c r="GM7" s="85" t="s">
        <v>48</v>
      </c>
      <c r="GN7" s="85" t="s">
        <v>48</v>
      </c>
      <c r="GO7" s="85" t="s">
        <v>48</v>
      </c>
      <c r="GP7" s="85" t="s">
        <v>48</v>
      </c>
      <c r="GQ7" s="85" t="s">
        <v>51</v>
      </c>
      <c r="GR7" s="85" t="s">
        <v>51</v>
      </c>
      <c r="GS7" s="85" t="s">
        <v>51</v>
      </c>
      <c r="GT7" s="85" t="s">
        <v>51</v>
      </c>
      <c r="GU7" s="85" t="s">
        <v>52</v>
      </c>
      <c r="GV7" s="85" t="s">
        <v>52</v>
      </c>
      <c r="GW7" s="89" t="s">
        <v>53</v>
      </c>
      <c r="GX7" s="85" t="s">
        <v>53</v>
      </c>
      <c r="GY7" s="85" t="s">
        <v>54</v>
      </c>
      <c r="GZ7" s="85" t="s">
        <v>54</v>
      </c>
      <c r="HA7" s="85" t="s">
        <v>51</v>
      </c>
      <c r="HB7" s="85" t="s">
        <v>49</v>
      </c>
      <c r="HC7" s="85" t="s">
        <v>49</v>
      </c>
      <c r="HD7" s="85" t="s">
        <v>51</v>
      </c>
      <c r="HE7" s="85" t="s">
        <v>52</v>
      </c>
      <c r="HF7" s="85" t="s">
        <v>52</v>
      </c>
      <c r="HG7" s="85" t="s">
        <v>53</v>
      </c>
      <c r="HH7" s="87" t="s">
        <v>53</v>
      </c>
      <c r="HI7" s="84" t="s">
        <v>54</v>
      </c>
      <c r="HJ7" s="85" t="s">
        <v>54</v>
      </c>
      <c r="HK7" s="85" t="s">
        <v>51</v>
      </c>
      <c r="HL7" s="85" t="s">
        <v>49</v>
      </c>
      <c r="HM7" s="85" t="s">
        <v>49</v>
      </c>
      <c r="HN7" s="85" t="s">
        <v>51</v>
      </c>
      <c r="HO7" s="85" t="s">
        <v>52</v>
      </c>
      <c r="HP7" s="85" t="s">
        <v>52</v>
      </c>
      <c r="HQ7" s="85" t="s">
        <v>53</v>
      </c>
      <c r="HR7" s="85" t="s">
        <v>53</v>
      </c>
      <c r="HS7" s="85" t="s">
        <v>54</v>
      </c>
      <c r="HT7" s="85" t="s">
        <v>54</v>
      </c>
      <c r="HU7" s="85" t="s">
        <v>51</v>
      </c>
      <c r="HV7" s="85" t="s">
        <v>49</v>
      </c>
      <c r="HW7" s="85" t="s">
        <v>49</v>
      </c>
      <c r="HX7" s="85" t="s">
        <v>51</v>
      </c>
      <c r="HY7" s="85" t="s">
        <v>52</v>
      </c>
      <c r="HZ7" s="85" t="s">
        <v>52</v>
      </c>
      <c r="IA7" s="85" t="s">
        <v>53</v>
      </c>
      <c r="IB7" s="85" t="s">
        <v>53</v>
      </c>
      <c r="IC7" s="89" t="s">
        <v>54</v>
      </c>
      <c r="ID7" s="85" t="s">
        <v>54</v>
      </c>
      <c r="IE7" s="85" t="s">
        <v>51</v>
      </c>
      <c r="IF7" s="85" t="s">
        <v>49</v>
      </c>
      <c r="IG7" s="85" t="s">
        <v>49</v>
      </c>
      <c r="IH7" s="85" t="s">
        <v>51</v>
      </c>
      <c r="II7" s="85" t="s">
        <v>52</v>
      </c>
      <c r="IJ7" s="85" t="s">
        <v>52</v>
      </c>
      <c r="IK7" s="85" t="s">
        <v>53</v>
      </c>
      <c r="IL7" s="85" t="s">
        <v>53</v>
      </c>
      <c r="IM7" s="87" t="s">
        <v>54</v>
      </c>
      <c r="IN7" s="84" t="s">
        <v>54</v>
      </c>
      <c r="IO7" s="85" t="s">
        <v>51</v>
      </c>
      <c r="IP7" s="85" t="s">
        <v>49</v>
      </c>
      <c r="IQ7" s="85" t="s">
        <v>49</v>
      </c>
      <c r="IR7" s="85" t="s">
        <v>51</v>
      </c>
      <c r="IS7" s="85" t="s">
        <v>52</v>
      </c>
      <c r="IT7" s="85" t="s">
        <v>48</v>
      </c>
      <c r="IU7" s="85" t="s">
        <v>53</v>
      </c>
      <c r="IV7" s="85" t="s">
        <v>53</v>
      </c>
      <c r="IW7" s="85" t="s">
        <v>54</v>
      </c>
      <c r="IX7" s="85" t="s">
        <v>54</v>
      </c>
      <c r="IY7" s="85" t="s">
        <v>51</v>
      </c>
      <c r="IZ7" s="85" t="s">
        <v>49</v>
      </c>
      <c r="JA7" s="85" t="s">
        <v>49</v>
      </c>
      <c r="JB7" s="85" t="s">
        <v>51</v>
      </c>
      <c r="JC7" s="85" t="s">
        <v>52</v>
      </c>
      <c r="JD7" s="85" t="s">
        <v>52</v>
      </c>
      <c r="JE7" s="85" t="s">
        <v>53</v>
      </c>
      <c r="JF7" s="85" t="s">
        <v>53</v>
      </c>
      <c r="JG7" s="85" t="s">
        <v>54</v>
      </c>
      <c r="JH7" s="85" t="s">
        <v>54</v>
      </c>
      <c r="JI7" s="85" t="s">
        <v>51</v>
      </c>
      <c r="JJ7" s="85" t="s">
        <v>51</v>
      </c>
      <c r="JK7" s="85" t="s">
        <v>51</v>
      </c>
      <c r="JL7" s="85" t="s">
        <v>51</v>
      </c>
      <c r="JM7" s="85" t="s">
        <v>48</v>
      </c>
      <c r="JN7" s="85" t="s">
        <v>48</v>
      </c>
      <c r="JO7" s="85" t="s">
        <v>48</v>
      </c>
      <c r="JP7" s="85" t="s">
        <v>48</v>
      </c>
      <c r="JQ7" s="85" t="s">
        <v>48</v>
      </c>
      <c r="JR7" s="87" t="s">
        <v>48</v>
      </c>
      <c r="JS7" s="84" t="s">
        <v>51</v>
      </c>
      <c r="JT7" s="85" t="s">
        <v>51</v>
      </c>
      <c r="JU7" s="85" t="s">
        <v>51</v>
      </c>
      <c r="JV7" s="85" t="s">
        <v>51</v>
      </c>
      <c r="JW7" s="85" t="s">
        <v>52</v>
      </c>
      <c r="JX7" s="89" t="s">
        <v>52</v>
      </c>
      <c r="JY7" s="85" t="s">
        <v>53</v>
      </c>
      <c r="JZ7" s="85" t="s">
        <v>53</v>
      </c>
      <c r="KA7" s="85" t="s">
        <v>54</v>
      </c>
      <c r="KB7" s="85" t="s">
        <v>54</v>
      </c>
      <c r="KC7" s="85" t="s">
        <v>51</v>
      </c>
      <c r="KD7" s="85" t="s">
        <v>49</v>
      </c>
      <c r="KE7" s="85" t="s">
        <v>49</v>
      </c>
      <c r="KF7" s="85" t="s">
        <v>51</v>
      </c>
      <c r="KG7" s="85" t="s">
        <v>52</v>
      </c>
      <c r="KH7" s="85" t="s">
        <v>52</v>
      </c>
      <c r="KI7" s="85" t="s">
        <v>53</v>
      </c>
      <c r="KJ7" s="85" t="s">
        <v>53</v>
      </c>
      <c r="KK7" s="85" t="s">
        <v>54</v>
      </c>
      <c r="KL7" s="85" t="s">
        <v>54</v>
      </c>
      <c r="KM7" s="85" t="s">
        <v>51</v>
      </c>
      <c r="KN7" s="85" t="s">
        <v>49</v>
      </c>
      <c r="KO7" s="85" t="s">
        <v>49</v>
      </c>
      <c r="KP7" s="85" t="s">
        <v>51</v>
      </c>
      <c r="KQ7" s="85" t="s">
        <v>52</v>
      </c>
      <c r="KR7" s="85" t="s">
        <v>52</v>
      </c>
      <c r="KS7" s="85" t="s">
        <v>53</v>
      </c>
      <c r="KT7" s="85" t="s">
        <v>53</v>
      </c>
      <c r="KU7" s="85" t="s">
        <v>54</v>
      </c>
      <c r="KV7" s="87" t="s">
        <v>54</v>
      </c>
      <c r="KW7" s="84" t="s">
        <v>51</v>
      </c>
      <c r="KX7" s="85" t="s">
        <v>49</v>
      </c>
      <c r="KY7" s="85" t="s">
        <v>49</v>
      </c>
      <c r="KZ7" s="85" t="s">
        <v>51</v>
      </c>
      <c r="LA7" s="85" t="s">
        <v>52</v>
      </c>
      <c r="LB7" s="85" t="s">
        <v>52</v>
      </c>
      <c r="LC7" s="89" t="s">
        <v>53</v>
      </c>
      <c r="LD7" s="85" t="s">
        <v>53</v>
      </c>
      <c r="LE7" s="85" t="s">
        <v>54</v>
      </c>
      <c r="LF7" s="85" t="s">
        <v>54</v>
      </c>
      <c r="LG7" s="85" t="s">
        <v>51</v>
      </c>
      <c r="LH7" s="85" t="s">
        <v>49</v>
      </c>
      <c r="LI7" s="85" t="s">
        <v>49</v>
      </c>
      <c r="LJ7" s="85" t="s">
        <v>51</v>
      </c>
      <c r="LK7" s="85" t="s">
        <v>52</v>
      </c>
      <c r="LL7" s="85" t="s">
        <v>52</v>
      </c>
      <c r="LM7" s="89" t="s">
        <v>53</v>
      </c>
      <c r="LN7" s="85" t="s">
        <v>53</v>
      </c>
      <c r="LO7" s="85" t="s">
        <v>54</v>
      </c>
      <c r="LP7" s="85" t="s">
        <v>54</v>
      </c>
      <c r="LQ7" s="85" t="s">
        <v>51</v>
      </c>
      <c r="LR7" s="85" t="s">
        <v>49</v>
      </c>
      <c r="LS7" s="85" t="s">
        <v>49</v>
      </c>
      <c r="LT7" s="85" t="s">
        <v>51</v>
      </c>
      <c r="LU7" s="85" t="s">
        <v>52</v>
      </c>
      <c r="LV7" s="85" t="s">
        <v>52</v>
      </c>
      <c r="LW7" s="85" t="s">
        <v>53</v>
      </c>
      <c r="LX7" s="85" t="s">
        <v>53</v>
      </c>
      <c r="LY7" s="85" t="s">
        <v>54</v>
      </c>
      <c r="LZ7" s="85" t="s">
        <v>54</v>
      </c>
      <c r="MA7" s="87" t="s">
        <v>51</v>
      </c>
      <c r="MB7" s="84" t="s">
        <v>49</v>
      </c>
      <c r="MC7" s="85" t="s">
        <v>49</v>
      </c>
      <c r="MD7" s="85" t="s">
        <v>51</v>
      </c>
      <c r="ME7" s="85" t="s">
        <v>52</v>
      </c>
      <c r="MF7" s="85" t="s">
        <v>52</v>
      </c>
      <c r="MG7" s="85" t="s">
        <v>53</v>
      </c>
      <c r="MH7" s="85" t="s">
        <v>53</v>
      </c>
      <c r="MI7" s="85" t="s">
        <v>54</v>
      </c>
      <c r="MJ7" s="85" t="s">
        <v>54</v>
      </c>
      <c r="MK7" s="85" t="s">
        <v>51</v>
      </c>
      <c r="ML7" s="85" t="s">
        <v>49</v>
      </c>
      <c r="MM7" s="85" t="s">
        <v>49</v>
      </c>
      <c r="MN7" s="85" t="s">
        <v>51</v>
      </c>
      <c r="MO7" s="85" t="s">
        <v>52</v>
      </c>
      <c r="MP7" s="85" t="s">
        <v>52</v>
      </c>
      <c r="MQ7" s="85" t="s">
        <v>53</v>
      </c>
      <c r="MR7" s="85" t="s">
        <v>53</v>
      </c>
      <c r="MS7" s="85" t="s">
        <v>54</v>
      </c>
      <c r="MT7" s="85" t="s">
        <v>54</v>
      </c>
      <c r="MU7" s="85" t="s">
        <v>51</v>
      </c>
      <c r="MV7" s="85" t="s">
        <v>49</v>
      </c>
      <c r="MW7" s="85" t="s">
        <v>49</v>
      </c>
      <c r="MX7" s="85" t="s">
        <v>51</v>
      </c>
      <c r="MY7" s="85" t="s">
        <v>52</v>
      </c>
      <c r="MZ7" s="85" t="s">
        <v>52</v>
      </c>
      <c r="NA7" s="85" t="s">
        <v>53</v>
      </c>
      <c r="NB7" s="85" t="s">
        <v>53</v>
      </c>
      <c r="NC7" s="85" t="s">
        <v>54</v>
      </c>
      <c r="ND7" s="85" t="s">
        <v>54</v>
      </c>
      <c r="NE7" s="90" t="s">
        <v>51</v>
      </c>
    </row>
    <row r="8" spans="1:374" ht="30" customHeight="1" x14ac:dyDescent="0.25">
      <c r="A8" s="82"/>
      <c r="B8" s="69">
        <f t="shared" si="0"/>
        <v>21</v>
      </c>
      <c r="C8" s="82">
        <f t="shared" si="1"/>
        <v>3</v>
      </c>
      <c r="D8" s="83" t="s">
        <v>26</v>
      </c>
      <c r="E8" s="84" t="s">
        <v>53</v>
      </c>
      <c r="F8" s="85" t="s">
        <v>53</v>
      </c>
      <c r="G8" s="85" t="s">
        <v>54</v>
      </c>
      <c r="H8" s="85" t="s">
        <v>54</v>
      </c>
      <c r="I8" s="85" t="s">
        <v>51</v>
      </c>
      <c r="J8" s="85" t="s">
        <v>49</v>
      </c>
      <c r="K8" s="85" t="s">
        <v>49</v>
      </c>
      <c r="L8" s="85" t="s">
        <v>51</v>
      </c>
      <c r="M8" s="85" t="s">
        <v>52</v>
      </c>
      <c r="N8" s="85" t="s">
        <v>52</v>
      </c>
      <c r="O8" s="85" t="s">
        <v>53</v>
      </c>
      <c r="P8" s="85" t="s">
        <v>53</v>
      </c>
      <c r="Q8" s="85" t="s">
        <v>54</v>
      </c>
      <c r="R8" s="85" t="s">
        <v>54</v>
      </c>
      <c r="S8" s="85" t="s">
        <v>51</v>
      </c>
      <c r="T8" s="85" t="s">
        <v>61</v>
      </c>
      <c r="U8" s="85" t="s">
        <v>49</v>
      </c>
      <c r="V8" s="85" t="s">
        <v>51</v>
      </c>
      <c r="W8" s="85" t="s">
        <v>52</v>
      </c>
      <c r="X8" s="85" t="s">
        <v>56</v>
      </c>
      <c r="Y8" s="85" t="s">
        <v>53</v>
      </c>
      <c r="Z8" s="85" t="s">
        <v>53</v>
      </c>
      <c r="AA8" s="85" t="s">
        <v>54</v>
      </c>
      <c r="AB8" s="85" t="s">
        <v>54</v>
      </c>
      <c r="AC8" s="85" t="s">
        <v>51</v>
      </c>
      <c r="AD8" s="85" t="s">
        <v>62</v>
      </c>
      <c r="AE8" s="85" t="s">
        <v>49</v>
      </c>
      <c r="AF8" s="85" t="s">
        <v>51</v>
      </c>
      <c r="AG8" s="85" t="s">
        <v>52</v>
      </c>
      <c r="AH8" s="85" t="s">
        <v>52</v>
      </c>
      <c r="AI8" s="86" t="s">
        <v>53</v>
      </c>
      <c r="AJ8" s="84" t="s">
        <v>53</v>
      </c>
      <c r="AK8" s="85" t="s">
        <v>54</v>
      </c>
      <c r="AL8" s="85" t="s">
        <v>54</v>
      </c>
      <c r="AM8" s="85" t="s">
        <v>51</v>
      </c>
      <c r="AN8" s="85" t="s">
        <v>61</v>
      </c>
      <c r="AO8" s="85" t="s">
        <v>49</v>
      </c>
      <c r="AP8" s="85" t="s">
        <v>51</v>
      </c>
      <c r="AQ8" s="85" t="s">
        <v>52</v>
      </c>
      <c r="AR8" s="85" t="s">
        <v>52</v>
      </c>
      <c r="AS8" s="85" t="s">
        <v>53</v>
      </c>
      <c r="AT8" s="85" t="s">
        <v>53</v>
      </c>
      <c r="AU8" s="85" t="s">
        <v>54</v>
      </c>
      <c r="AV8" s="85" t="s">
        <v>54</v>
      </c>
      <c r="AW8" s="85" t="s">
        <v>51</v>
      </c>
      <c r="AX8" s="85" t="s">
        <v>57</v>
      </c>
      <c r="AY8" s="85" t="s">
        <v>49</v>
      </c>
      <c r="AZ8" s="85" t="s">
        <v>51</v>
      </c>
      <c r="BA8" s="85" t="s">
        <v>52</v>
      </c>
      <c r="BB8" s="85" t="s">
        <v>52</v>
      </c>
      <c r="BC8" s="85" t="s">
        <v>53</v>
      </c>
      <c r="BD8" s="85" t="s">
        <v>53</v>
      </c>
      <c r="BE8" s="85" t="s">
        <v>54</v>
      </c>
      <c r="BF8" s="85" t="s">
        <v>54</v>
      </c>
      <c r="BG8" s="85" t="s">
        <v>51</v>
      </c>
      <c r="BH8" s="85" t="s">
        <v>49</v>
      </c>
      <c r="BI8" s="85" t="s">
        <v>49</v>
      </c>
      <c r="BJ8" s="85" t="s">
        <v>51</v>
      </c>
      <c r="BK8" s="85" t="s">
        <v>52</v>
      </c>
      <c r="BL8" s="85" t="s">
        <v>52</v>
      </c>
      <c r="BM8" s="85" t="s">
        <v>53</v>
      </c>
      <c r="BN8" s="87" t="s">
        <v>53</v>
      </c>
      <c r="BO8" s="88" t="s">
        <v>54</v>
      </c>
      <c r="BP8" s="85" t="s">
        <v>54</v>
      </c>
      <c r="BQ8" s="85" t="s">
        <v>51</v>
      </c>
      <c r="BR8" s="85" t="s">
        <v>49</v>
      </c>
      <c r="BS8" s="85" t="s">
        <v>57</v>
      </c>
      <c r="BT8" s="85" t="s">
        <v>51</v>
      </c>
      <c r="BU8" s="85" t="s">
        <v>52</v>
      </c>
      <c r="BV8" s="85" t="s">
        <v>52</v>
      </c>
      <c r="BW8" s="85" t="s">
        <v>53</v>
      </c>
      <c r="BX8" s="85" t="s">
        <v>53</v>
      </c>
      <c r="BY8" s="85" t="s">
        <v>54</v>
      </c>
      <c r="BZ8" s="85" t="s">
        <v>54</v>
      </c>
      <c r="CA8" s="85" t="s">
        <v>51</v>
      </c>
      <c r="CB8" s="85" t="s">
        <v>49</v>
      </c>
      <c r="CC8" s="85" t="s">
        <v>49</v>
      </c>
      <c r="CD8" s="85" t="s">
        <v>51</v>
      </c>
      <c r="CE8" s="85" t="s">
        <v>52</v>
      </c>
      <c r="CF8" s="85" t="s">
        <v>52</v>
      </c>
      <c r="CG8" s="85" t="s">
        <v>53</v>
      </c>
      <c r="CH8" s="85" t="s">
        <v>53</v>
      </c>
      <c r="CI8" s="85" t="s">
        <v>54</v>
      </c>
      <c r="CJ8" s="85" t="s">
        <v>54</v>
      </c>
      <c r="CK8" s="85" t="s">
        <v>51</v>
      </c>
      <c r="CL8" s="85" t="s">
        <v>55</v>
      </c>
      <c r="CM8" s="85" t="s">
        <v>49</v>
      </c>
      <c r="CN8" s="85" t="s">
        <v>51</v>
      </c>
      <c r="CO8" s="85" t="s">
        <v>52</v>
      </c>
      <c r="CP8" s="87" t="s">
        <v>52</v>
      </c>
      <c r="CQ8" s="84" t="s">
        <v>53</v>
      </c>
      <c r="CR8" s="85" t="s">
        <v>53</v>
      </c>
      <c r="CS8" s="85" t="s">
        <v>54</v>
      </c>
      <c r="CT8" s="85" t="s">
        <v>54</v>
      </c>
      <c r="CU8" s="85" t="s">
        <v>51</v>
      </c>
      <c r="CV8" s="85" t="s">
        <v>49</v>
      </c>
      <c r="CW8" s="85" t="s">
        <v>49</v>
      </c>
      <c r="CX8" s="85" t="s">
        <v>51</v>
      </c>
      <c r="CY8" s="85" t="s">
        <v>52</v>
      </c>
      <c r="CZ8" s="85" t="s">
        <v>52</v>
      </c>
      <c r="DA8" s="85" t="s">
        <v>53</v>
      </c>
      <c r="DB8" s="89" t="s">
        <v>53</v>
      </c>
      <c r="DC8" s="85" t="s">
        <v>54</v>
      </c>
      <c r="DD8" s="85" t="s">
        <v>54</v>
      </c>
      <c r="DE8" s="85" t="s">
        <v>51</v>
      </c>
      <c r="DF8" s="85" t="s">
        <v>49</v>
      </c>
      <c r="DG8" s="85" t="s">
        <v>49</v>
      </c>
      <c r="DH8" s="85" t="s">
        <v>51</v>
      </c>
      <c r="DI8" s="85" t="s">
        <v>52</v>
      </c>
      <c r="DJ8" s="85" t="s">
        <v>52</v>
      </c>
      <c r="DK8" s="85" t="s">
        <v>53</v>
      </c>
      <c r="DL8" s="174" t="s">
        <v>88</v>
      </c>
      <c r="DM8" s="85" t="s">
        <v>54</v>
      </c>
      <c r="DN8" s="85" t="s">
        <v>54</v>
      </c>
      <c r="DO8" s="85" t="s">
        <v>51</v>
      </c>
      <c r="DP8" s="85" t="s">
        <v>49</v>
      </c>
      <c r="DQ8" s="85" t="s">
        <v>49</v>
      </c>
      <c r="DR8" s="85" t="s">
        <v>51</v>
      </c>
      <c r="DS8" s="85" t="s">
        <v>52</v>
      </c>
      <c r="DT8" s="85" t="s">
        <v>52</v>
      </c>
      <c r="DU8" s="87" t="s">
        <v>53</v>
      </c>
      <c r="DV8" s="84" t="s">
        <v>53</v>
      </c>
      <c r="DW8" s="85" t="s">
        <v>54</v>
      </c>
      <c r="DX8" s="85" t="s">
        <v>54</v>
      </c>
      <c r="DY8" s="85" t="s">
        <v>51</v>
      </c>
      <c r="DZ8" s="85" t="s">
        <v>49</v>
      </c>
      <c r="EA8" s="89" t="s">
        <v>49</v>
      </c>
      <c r="EB8" s="201" t="s">
        <v>51</v>
      </c>
      <c r="EC8" s="201" t="s">
        <v>52</v>
      </c>
      <c r="ED8" s="201" t="s">
        <v>52</v>
      </c>
      <c r="EE8" s="201" t="s">
        <v>53</v>
      </c>
      <c r="EF8" s="201" t="s">
        <v>53</v>
      </c>
      <c r="EG8" s="201" t="s">
        <v>54</v>
      </c>
      <c r="EH8" s="89" t="s">
        <v>54</v>
      </c>
      <c r="EI8" s="85" t="s">
        <v>51</v>
      </c>
      <c r="EJ8" s="85" t="s">
        <v>51</v>
      </c>
      <c r="EK8" s="85" t="s">
        <v>49</v>
      </c>
      <c r="EL8" s="85" t="s">
        <v>51</v>
      </c>
      <c r="EM8" s="85" t="s">
        <v>52</v>
      </c>
      <c r="EN8" s="89" t="s">
        <v>52</v>
      </c>
      <c r="EO8" s="85" t="s">
        <v>53</v>
      </c>
      <c r="EP8" s="85" t="s">
        <v>53</v>
      </c>
      <c r="EQ8" s="85" t="s">
        <v>54</v>
      </c>
      <c r="ER8" s="85" t="s">
        <v>54</v>
      </c>
      <c r="ES8" s="85" t="s">
        <v>51</v>
      </c>
      <c r="ET8" s="85" t="s">
        <v>49</v>
      </c>
      <c r="EU8" s="85" t="s">
        <v>49</v>
      </c>
      <c r="EV8" s="85" t="s">
        <v>51</v>
      </c>
      <c r="EW8" s="85" t="s">
        <v>52</v>
      </c>
      <c r="EX8" s="85" t="s">
        <v>52</v>
      </c>
      <c r="EY8" s="90" t="s">
        <v>53</v>
      </c>
      <c r="EZ8" s="84" t="s">
        <v>53</v>
      </c>
      <c r="FA8" s="85" t="s">
        <v>54</v>
      </c>
      <c r="FB8" s="85" t="s">
        <v>54</v>
      </c>
      <c r="FC8" s="85" t="s">
        <v>51</v>
      </c>
      <c r="FD8" s="85" t="s">
        <v>49</v>
      </c>
      <c r="FE8" s="85" t="s">
        <v>49</v>
      </c>
      <c r="FF8" s="85" t="s">
        <v>51</v>
      </c>
      <c r="FG8" s="85" t="s">
        <v>52</v>
      </c>
      <c r="FH8" s="85" t="s">
        <v>52</v>
      </c>
      <c r="FI8" s="85" t="s">
        <v>53</v>
      </c>
      <c r="FJ8" s="85" t="s">
        <v>53</v>
      </c>
      <c r="FK8" s="85" t="s">
        <v>54</v>
      </c>
      <c r="FL8" s="85" t="s">
        <v>54</v>
      </c>
      <c r="FM8" s="85" t="s">
        <v>51</v>
      </c>
      <c r="FN8" s="85" t="s">
        <v>49</v>
      </c>
      <c r="FO8" s="85" t="s">
        <v>49</v>
      </c>
      <c r="FP8" s="85" t="s">
        <v>51</v>
      </c>
      <c r="FQ8" s="85" t="s">
        <v>52</v>
      </c>
      <c r="FR8" s="85" t="s">
        <v>52</v>
      </c>
      <c r="FS8" s="85" t="s">
        <v>53</v>
      </c>
      <c r="FT8" s="85" t="s">
        <v>53</v>
      </c>
      <c r="FU8" s="85" t="s">
        <v>54</v>
      </c>
      <c r="FV8" s="85" t="s">
        <v>54</v>
      </c>
      <c r="FW8" s="85" t="s">
        <v>51</v>
      </c>
      <c r="FX8" s="85" t="s">
        <v>49</v>
      </c>
      <c r="FY8" s="85" t="s">
        <v>49</v>
      </c>
      <c r="FZ8" s="85" t="s">
        <v>51</v>
      </c>
      <c r="GA8" s="85" t="s">
        <v>52</v>
      </c>
      <c r="GB8" s="85" t="s">
        <v>52</v>
      </c>
      <c r="GC8" s="87" t="s">
        <v>53</v>
      </c>
      <c r="GD8" s="84" t="s">
        <v>53</v>
      </c>
      <c r="GE8" s="85" t="s">
        <v>54</v>
      </c>
      <c r="GF8" s="85" t="s">
        <v>54</v>
      </c>
      <c r="GG8" s="85" t="s">
        <v>51</v>
      </c>
      <c r="GH8" s="85" t="s">
        <v>49</v>
      </c>
      <c r="GI8" s="85" t="s">
        <v>49</v>
      </c>
      <c r="GJ8" s="85" t="s">
        <v>51</v>
      </c>
      <c r="GK8" s="85" t="s">
        <v>52</v>
      </c>
      <c r="GL8" s="85" t="s">
        <v>52</v>
      </c>
      <c r="GM8" s="85" t="s">
        <v>53</v>
      </c>
      <c r="GN8" s="85" t="s">
        <v>53</v>
      </c>
      <c r="GO8" s="85" t="s">
        <v>54</v>
      </c>
      <c r="GP8" s="85" t="s">
        <v>54</v>
      </c>
      <c r="GQ8" s="85" t="s">
        <v>51</v>
      </c>
      <c r="GR8" s="85" t="s">
        <v>49</v>
      </c>
      <c r="GS8" s="85" t="s">
        <v>49</v>
      </c>
      <c r="GT8" s="85" t="s">
        <v>51</v>
      </c>
      <c r="GU8" s="85" t="s">
        <v>52</v>
      </c>
      <c r="GV8" s="85" t="s">
        <v>52</v>
      </c>
      <c r="GW8" s="89" t="s">
        <v>53</v>
      </c>
      <c r="GX8" s="85" t="s">
        <v>53</v>
      </c>
      <c r="GY8" s="85" t="s">
        <v>54</v>
      </c>
      <c r="GZ8" s="85" t="s">
        <v>54</v>
      </c>
      <c r="HA8" s="85" t="s">
        <v>51</v>
      </c>
      <c r="HB8" s="85" t="s">
        <v>49</v>
      </c>
      <c r="HC8" s="85" t="s">
        <v>49</v>
      </c>
      <c r="HD8" s="85" t="s">
        <v>51</v>
      </c>
      <c r="HE8" s="85" t="s">
        <v>52</v>
      </c>
      <c r="HF8" s="85" t="s">
        <v>52</v>
      </c>
      <c r="HG8" s="85" t="s">
        <v>53</v>
      </c>
      <c r="HH8" s="87" t="s">
        <v>53</v>
      </c>
      <c r="HI8" s="84" t="s">
        <v>54</v>
      </c>
      <c r="HJ8" s="85" t="s">
        <v>54</v>
      </c>
      <c r="HK8" s="85" t="s">
        <v>51</v>
      </c>
      <c r="HL8" s="85" t="s">
        <v>49</v>
      </c>
      <c r="HM8" s="85" t="s">
        <v>49</v>
      </c>
      <c r="HN8" s="85" t="s">
        <v>51</v>
      </c>
      <c r="HO8" s="85" t="s">
        <v>52</v>
      </c>
      <c r="HP8" s="85" t="s">
        <v>52</v>
      </c>
      <c r="HQ8" s="85" t="s">
        <v>53</v>
      </c>
      <c r="HR8" s="85" t="s">
        <v>53</v>
      </c>
      <c r="HS8" s="85" t="s">
        <v>54</v>
      </c>
      <c r="HT8" s="85" t="s">
        <v>54</v>
      </c>
      <c r="HU8" s="85" t="s">
        <v>51</v>
      </c>
      <c r="HV8" s="85" t="s">
        <v>49</v>
      </c>
      <c r="HW8" s="85" t="s">
        <v>49</v>
      </c>
      <c r="HX8" s="85" t="s">
        <v>51</v>
      </c>
      <c r="HY8" s="85" t="s">
        <v>52</v>
      </c>
      <c r="HZ8" s="85" t="s">
        <v>52</v>
      </c>
      <c r="IA8" s="85" t="s">
        <v>53</v>
      </c>
      <c r="IB8" s="85" t="s">
        <v>53</v>
      </c>
      <c r="IC8" s="89" t="s">
        <v>54</v>
      </c>
      <c r="ID8" s="85" t="s">
        <v>54</v>
      </c>
      <c r="IE8" s="85" t="s">
        <v>51</v>
      </c>
      <c r="IF8" s="85" t="s">
        <v>49</v>
      </c>
      <c r="IG8" s="85" t="s">
        <v>49</v>
      </c>
      <c r="IH8" s="85" t="s">
        <v>51</v>
      </c>
      <c r="II8" s="85" t="s">
        <v>52</v>
      </c>
      <c r="IJ8" s="85" t="s">
        <v>52</v>
      </c>
      <c r="IK8" s="85" t="s">
        <v>53</v>
      </c>
      <c r="IL8" s="85" t="s">
        <v>53</v>
      </c>
      <c r="IM8" s="87" t="s">
        <v>54</v>
      </c>
      <c r="IN8" s="84" t="s">
        <v>54</v>
      </c>
      <c r="IO8" s="85" t="s">
        <v>51</v>
      </c>
      <c r="IP8" s="85" t="s">
        <v>49</v>
      </c>
      <c r="IQ8" s="85" t="s">
        <v>49</v>
      </c>
      <c r="IR8" s="85" t="s">
        <v>51</v>
      </c>
      <c r="IS8" s="85" t="s">
        <v>52</v>
      </c>
      <c r="IT8" s="85" t="s">
        <v>52</v>
      </c>
      <c r="IU8" s="85" t="s">
        <v>53</v>
      </c>
      <c r="IV8" s="85" t="s">
        <v>53</v>
      </c>
      <c r="IW8" s="85" t="s">
        <v>54</v>
      </c>
      <c r="IX8" s="85" t="s">
        <v>54</v>
      </c>
      <c r="IY8" s="85" t="s">
        <v>51</v>
      </c>
      <c r="IZ8" s="85" t="s">
        <v>49</v>
      </c>
      <c r="JA8" s="85" t="s">
        <v>49</v>
      </c>
      <c r="JB8" s="85" t="s">
        <v>51</v>
      </c>
      <c r="JC8" s="85" t="s">
        <v>52</v>
      </c>
      <c r="JD8" s="85" t="s">
        <v>52</v>
      </c>
      <c r="JE8" s="85" t="s">
        <v>53</v>
      </c>
      <c r="JF8" s="85" t="s">
        <v>53</v>
      </c>
      <c r="JG8" s="85" t="s">
        <v>54</v>
      </c>
      <c r="JH8" s="85" t="s">
        <v>54</v>
      </c>
      <c r="JI8" s="85" t="s">
        <v>51</v>
      </c>
      <c r="JJ8" s="85" t="s">
        <v>49</v>
      </c>
      <c r="JK8" s="85" t="s">
        <v>49</v>
      </c>
      <c r="JL8" s="85" t="s">
        <v>51</v>
      </c>
      <c r="JM8" s="85" t="s">
        <v>52</v>
      </c>
      <c r="JN8" s="85" t="s">
        <v>52</v>
      </c>
      <c r="JO8" s="85" t="s">
        <v>53</v>
      </c>
      <c r="JP8" s="85" t="s">
        <v>53</v>
      </c>
      <c r="JQ8" s="85" t="s">
        <v>54</v>
      </c>
      <c r="JR8" s="87" t="s">
        <v>54</v>
      </c>
      <c r="JS8" s="84" t="s">
        <v>51</v>
      </c>
      <c r="JT8" s="85" t="s">
        <v>49</v>
      </c>
      <c r="JU8" s="85" t="s">
        <v>49</v>
      </c>
      <c r="JV8" s="85" t="s">
        <v>51</v>
      </c>
      <c r="JW8" s="85" t="s">
        <v>52</v>
      </c>
      <c r="JX8" s="89" t="s">
        <v>52</v>
      </c>
      <c r="JY8" s="85" t="s">
        <v>53</v>
      </c>
      <c r="JZ8" s="85" t="s">
        <v>53</v>
      </c>
      <c r="KA8" s="85" t="s">
        <v>54</v>
      </c>
      <c r="KB8" s="85" t="s">
        <v>54</v>
      </c>
      <c r="KC8" s="85" t="s">
        <v>51</v>
      </c>
      <c r="KD8" s="85" t="s">
        <v>49</v>
      </c>
      <c r="KE8" s="85" t="s">
        <v>49</v>
      </c>
      <c r="KF8" s="85" t="s">
        <v>51</v>
      </c>
      <c r="KG8" s="85" t="s">
        <v>52</v>
      </c>
      <c r="KH8" s="85" t="s">
        <v>52</v>
      </c>
      <c r="KI8" s="85" t="s">
        <v>53</v>
      </c>
      <c r="KJ8" s="85" t="s">
        <v>53</v>
      </c>
      <c r="KK8" s="85" t="s">
        <v>54</v>
      </c>
      <c r="KL8" s="85" t="s">
        <v>54</v>
      </c>
      <c r="KM8" s="85" t="s">
        <v>51</v>
      </c>
      <c r="KN8" s="85" t="s">
        <v>49</v>
      </c>
      <c r="KO8" s="85" t="s">
        <v>49</v>
      </c>
      <c r="KP8" s="85" t="s">
        <v>51</v>
      </c>
      <c r="KQ8" s="85" t="s">
        <v>52</v>
      </c>
      <c r="KR8" s="85" t="s">
        <v>52</v>
      </c>
      <c r="KS8" s="85" t="s">
        <v>53</v>
      </c>
      <c r="KT8" s="85" t="s">
        <v>53</v>
      </c>
      <c r="KU8" s="85" t="s">
        <v>54</v>
      </c>
      <c r="KV8" s="87" t="s">
        <v>54</v>
      </c>
      <c r="KW8" s="84" t="s">
        <v>51</v>
      </c>
      <c r="KX8" s="85" t="s">
        <v>49</v>
      </c>
      <c r="KY8" s="85" t="s">
        <v>49</v>
      </c>
      <c r="KZ8" s="85" t="s">
        <v>51</v>
      </c>
      <c r="LA8" s="85" t="s">
        <v>52</v>
      </c>
      <c r="LB8" s="85" t="s">
        <v>52</v>
      </c>
      <c r="LC8" s="89" t="s">
        <v>53</v>
      </c>
      <c r="LD8" s="85" t="s">
        <v>53</v>
      </c>
      <c r="LE8" s="85" t="s">
        <v>54</v>
      </c>
      <c r="LF8" s="85" t="s">
        <v>54</v>
      </c>
      <c r="LG8" s="85" t="s">
        <v>51</v>
      </c>
      <c r="LH8" s="85" t="s">
        <v>49</v>
      </c>
      <c r="LI8" s="85" t="s">
        <v>49</v>
      </c>
      <c r="LJ8" s="85" t="s">
        <v>51</v>
      </c>
      <c r="LK8" s="85" t="s">
        <v>52</v>
      </c>
      <c r="LL8" s="85" t="s">
        <v>52</v>
      </c>
      <c r="LM8" s="89" t="s">
        <v>53</v>
      </c>
      <c r="LN8" s="85" t="s">
        <v>53</v>
      </c>
      <c r="LO8" s="85" t="s">
        <v>54</v>
      </c>
      <c r="LP8" s="85" t="s">
        <v>54</v>
      </c>
      <c r="LQ8" s="85" t="s">
        <v>51</v>
      </c>
      <c r="LR8" s="85" t="s">
        <v>49</v>
      </c>
      <c r="LS8" s="85" t="s">
        <v>49</v>
      </c>
      <c r="LT8" s="85" t="s">
        <v>51</v>
      </c>
      <c r="LU8" s="85" t="s">
        <v>52</v>
      </c>
      <c r="LV8" s="85" t="s">
        <v>52</v>
      </c>
      <c r="LW8" s="85" t="s">
        <v>53</v>
      </c>
      <c r="LX8" s="85" t="s">
        <v>53</v>
      </c>
      <c r="LY8" s="85" t="s">
        <v>54</v>
      </c>
      <c r="LZ8" s="85" t="s">
        <v>54</v>
      </c>
      <c r="MA8" s="87" t="s">
        <v>51</v>
      </c>
      <c r="MB8" s="84" t="s">
        <v>49</v>
      </c>
      <c r="MC8" s="85" t="s">
        <v>49</v>
      </c>
      <c r="MD8" s="85" t="s">
        <v>51</v>
      </c>
      <c r="ME8" s="85" t="s">
        <v>52</v>
      </c>
      <c r="MF8" s="85" t="s">
        <v>52</v>
      </c>
      <c r="MG8" s="85" t="s">
        <v>53</v>
      </c>
      <c r="MH8" s="85" t="s">
        <v>53</v>
      </c>
      <c r="MI8" s="85" t="s">
        <v>54</v>
      </c>
      <c r="MJ8" s="85" t="s">
        <v>54</v>
      </c>
      <c r="MK8" s="85" t="s">
        <v>51</v>
      </c>
      <c r="ML8" s="85" t="s">
        <v>49</v>
      </c>
      <c r="MM8" s="85" t="s">
        <v>49</v>
      </c>
      <c r="MN8" s="85" t="s">
        <v>51</v>
      </c>
      <c r="MO8" s="85" t="s">
        <v>52</v>
      </c>
      <c r="MP8" s="85" t="s">
        <v>52</v>
      </c>
      <c r="MQ8" s="85" t="s">
        <v>53</v>
      </c>
      <c r="MR8" s="85" t="s">
        <v>53</v>
      </c>
      <c r="MS8" s="85" t="s">
        <v>54</v>
      </c>
      <c r="MT8" s="85" t="s">
        <v>54</v>
      </c>
      <c r="MU8" s="85" t="s">
        <v>51</v>
      </c>
      <c r="MV8" s="85" t="s">
        <v>49</v>
      </c>
      <c r="MW8" s="85" t="s">
        <v>49</v>
      </c>
      <c r="MX8" s="85" t="s">
        <v>51</v>
      </c>
      <c r="MY8" s="85" t="s">
        <v>52</v>
      </c>
      <c r="MZ8" s="85" t="s">
        <v>52</v>
      </c>
      <c r="NA8" s="85" t="s">
        <v>53</v>
      </c>
      <c r="NB8" s="85" t="s">
        <v>53</v>
      </c>
      <c r="NC8" s="85" t="s">
        <v>54</v>
      </c>
      <c r="ND8" s="85" t="s">
        <v>54</v>
      </c>
      <c r="NE8" s="90" t="s">
        <v>51</v>
      </c>
    </row>
    <row r="9" spans="1:374" ht="30" customHeight="1" x14ac:dyDescent="0.25">
      <c r="A9" s="82"/>
      <c r="B9" s="69">
        <f t="shared" si="0"/>
        <v>9</v>
      </c>
      <c r="C9" s="82">
        <f t="shared" si="1"/>
        <v>4</v>
      </c>
      <c r="D9" s="83" t="s">
        <v>27</v>
      </c>
      <c r="E9" s="84" t="s">
        <v>51</v>
      </c>
      <c r="F9" s="85" t="s">
        <v>49</v>
      </c>
      <c r="G9" s="85" t="s">
        <v>49</v>
      </c>
      <c r="H9" s="85" t="s">
        <v>51</v>
      </c>
      <c r="I9" s="85" t="s">
        <v>52</v>
      </c>
      <c r="J9" s="85" t="s">
        <v>52</v>
      </c>
      <c r="K9" s="85" t="s">
        <v>53</v>
      </c>
      <c r="L9" s="85" t="s">
        <v>53</v>
      </c>
      <c r="M9" s="85" t="s">
        <v>48</v>
      </c>
      <c r="N9" s="85" t="s">
        <v>48</v>
      </c>
      <c r="O9" s="85" t="s">
        <v>51</v>
      </c>
      <c r="P9" s="85" t="s">
        <v>49</v>
      </c>
      <c r="Q9" s="85" t="s">
        <v>49</v>
      </c>
      <c r="R9" s="85" t="s">
        <v>51</v>
      </c>
      <c r="S9" s="85" t="s">
        <v>52</v>
      </c>
      <c r="T9" s="85" t="s">
        <v>52</v>
      </c>
      <c r="U9" s="85" t="s">
        <v>53</v>
      </c>
      <c r="V9" s="85" t="s">
        <v>53</v>
      </c>
      <c r="W9" s="85" t="s">
        <v>54</v>
      </c>
      <c r="X9" s="85" t="s">
        <v>54</v>
      </c>
      <c r="Y9" s="85" t="s">
        <v>51</v>
      </c>
      <c r="Z9" s="85" t="s">
        <v>59</v>
      </c>
      <c r="AA9" s="85" t="s">
        <v>49</v>
      </c>
      <c r="AB9" s="85" t="s">
        <v>51</v>
      </c>
      <c r="AC9" s="85" t="s">
        <v>56</v>
      </c>
      <c r="AD9" s="85" t="s">
        <v>52</v>
      </c>
      <c r="AE9" s="85" t="s">
        <v>53</v>
      </c>
      <c r="AF9" s="85" t="s">
        <v>54</v>
      </c>
      <c r="AG9" s="85" t="s">
        <v>54</v>
      </c>
      <c r="AH9" s="85" t="s">
        <v>54</v>
      </c>
      <c r="AI9" s="86" t="s">
        <v>51</v>
      </c>
      <c r="AJ9" s="84" t="s">
        <v>49</v>
      </c>
      <c r="AK9" s="85" t="s">
        <v>49</v>
      </c>
      <c r="AL9" s="85" t="s">
        <v>51</v>
      </c>
      <c r="AM9" s="85" t="s">
        <v>52</v>
      </c>
      <c r="AN9" s="85" t="s">
        <v>52</v>
      </c>
      <c r="AO9" s="85" t="s">
        <v>53</v>
      </c>
      <c r="AP9" s="85" t="s">
        <v>53</v>
      </c>
      <c r="AQ9" s="85" t="s">
        <v>54</v>
      </c>
      <c r="AR9" s="85" t="s">
        <v>54</v>
      </c>
      <c r="AS9" s="85" t="s">
        <v>51</v>
      </c>
      <c r="AT9" s="85" t="s">
        <v>49</v>
      </c>
      <c r="AU9" s="85" t="s">
        <v>59</v>
      </c>
      <c r="AV9" s="85" t="s">
        <v>51</v>
      </c>
      <c r="AW9" s="85" t="s">
        <v>52</v>
      </c>
      <c r="AX9" s="85" t="s">
        <v>52</v>
      </c>
      <c r="AY9" s="85" t="s">
        <v>53</v>
      </c>
      <c r="AZ9" s="85" t="s">
        <v>53</v>
      </c>
      <c r="BA9" s="85" t="s">
        <v>54</v>
      </c>
      <c r="BB9" s="85" t="s">
        <v>54</v>
      </c>
      <c r="BC9" s="85" t="s">
        <v>51</v>
      </c>
      <c r="BD9" s="85" t="s">
        <v>49</v>
      </c>
      <c r="BE9" s="85" t="s">
        <v>49</v>
      </c>
      <c r="BF9" s="85" t="s">
        <v>51</v>
      </c>
      <c r="BG9" s="85" t="s">
        <v>52</v>
      </c>
      <c r="BH9" s="85" t="s">
        <v>52</v>
      </c>
      <c r="BI9" s="85" t="s">
        <v>53</v>
      </c>
      <c r="BJ9" s="85" t="s">
        <v>53</v>
      </c>
      <c r="BK9" s="85" t="s">
        <v>54</v>
      </c>
      <c r="BL9" s="85" t="s">
        <v>54</v>
      </c>
      <c r="BM9" s="85" t="s">
        <v>51</v>
      </c>
      <c r="BN9" s="87" t="s">
        <v>49</v>
      </c>
      <c r="BO9" s="88" t="s">
        <v>55</v>
      </c>
      <c r="BP9" s="85" t="s">
        <v>51</v>
      </c>
      <c r="BQ9" s="85" t="s">
        <v>52</v>
      </c>
      <c r="BR9" s="85" t="s">
        <v>52</v>
      </c>
      <c r="BS9" s="85" t="s">
        <v>54</v>
      </c>
      <c r="BT9" s="85" t="s">
        <v>54</v>
      </c>
      <c r="BU9" s="85" t="s">
        <v>54</v>
      </c>
      <c r="BV9" s="85" t="s">
        <v>48</v>
      </c>
      <c r="BW9" s="85" t="s">
        <v>51</v>
      </c>
      <c r="BX9" s="85" t="s">
        <v>49</v>
      </c>
      <c r="BY9" s="85" t="s">
        <v>49</v>
      </c>
      <c r="BZ9" s="85" t="s">
        <v>51</v>
      </c>
      <c r="CA9" s="85" t="s">
        <v>52</v>
      </c>
      <c r="CB9" s="85" t="s">
        <v>52</v>
      </c>
      <c r="CC9" s="85" t="s">
        <v>54</v>
      </c>
      <c r="CD9" s="85" t="s">
        <v>54</v>
      </c>
      <c r="CE9" s="85" t="s">
        <v>54</v>
      </c>
      <c r="CF9" s="85" t="s">
        <v>54</v>
      </c>
      <c r="CG9" s="85" t="s">
        <v>51</v>
      </c>
      <c r="CH9" s="85" t="s">
        <v>49</v>
      </c>
      <c r="CI9" s="85" t="s">
        <v>49</v>
      </c>
      <c r="CJ9" s="85" t="s">
        <v>51</v>
      </c>
      <c r="CK9" s="85" t="s">
        <v>52</v>
      </c>
      <c r="CL9" s="85" t="s">
        <v>52</v>
      </c>
      <c r="CM9" s="85" t="s">
        <v>53</v>
      </c>
      <c r="CN9" s="85" t="s">
        <v>53</v>
      </c>
      <c r="CO9" s="85" t="s">
        <v>54</v>
      </c>
      <c r="CP9" s="87" t="s">
        <v>54</v>
      </c>
      <c r="CQ9" s="84" t="s">
        <v>51</v>
      </c>
      <c r="CR9" s="85" t="s">
        <v>49</v>
      </c>
      <c r="CS9" s="85" t="s">
        <v>49</v>
      </c>
      <c r="CT9" s="85" t="s">
        <v>51</v>
      </c>
      <c r="CU9" s="85" t="s">
        <v>52</v>
      </c>
      <c r="CV9" s="85" t="s">
        <v>52</v>
      </c>
      <c r="CW9" s="85" t="s">
        <v>53</v>
      </c>
      <c r="CX9" s="85" t="s">
        <v>53</v>
      </c>
      <c r="CY9" s="85" t="s">
        <v>54</v>
      </c>
      <c r="CZ9" s="85" t="s">
        <v>54</v>
      </c>
      <c r="DA9" s="85" t="s">
        <v>51</v>
      </c>
      <c r="DB9" s="89" t="s">
        <v>55</v>
      </c>
      <c r="DC9" s="85" t="s">
        <v>49</v>
      </c>
      <c r="DD9" s="85" t="s">
        <v>51</v>
      </c>
      <c r="DE9" s="85" t="s">
        <v>52</v>
      </c>
      <c r="DF9" s="85" t="s">
        <v>52</v>
      </c>
      <c r="DG9" s="85" t="s">
        <v>53</v>
      </c>
      <c r="DH9" s="85" t="s">
        <v>53</v>
      </c>
      <c r="DI9" s="85" t="s">
        <v>54</v>
      </c>
      <c r="DJ9" s="85" t="s">
        <v>54</v>
      </c>
      <c r="DK9" s="85" t="s">
        <v>51</v>
      </c>
      <c r="DL9" s="85" t="s">
        <v>49</v>
      </c>
      <c r="DM9" s="85" t="s">
        <v>51</v>
      </c>
      <c r="DN9" s="85" t="s">
        <v>51</v>
      </c>
      <c r="DO9" s="85" t="s">
        <v>48</v>
      </c>
      <c r="DP9" s="85" t="s">
        <v>48</v>
      </c>
      <c r="DQ9" s="85" t="s">
        <v>48</v>
      </c>
      <c r="DR9" s="85" t="s">
        <v>48</v>
      </c>
      <c r="DS9" s="85" t="s">
        <v>48</v>
      </c>
      <c r="DT9" s="85" t="s">
        <v>48</v>
      </c>
      <c r="DU9" s="87" t="s">
        <v>51</v>
      </c>
      <c r="DV9" s="84" t="s">
        <v>51</v>
      </c>
      <c r="DW9" s="85" t="s">
        <v>51</v>
      </c>
      <c r="DX9" s="85" t="s">
        <v>51</v>
      </c>
      <c r="DY9" s="85" t="s">
        <v>52</v>
      </c>
      <c r="DZ9" s="85" t="s">
        <v>52</v>
      </c>
      <c r="EA9" s="89" t="s">
        <v>54</v>
      </c>
      <c r="EB9" s="201" t="s">
        <v>54</v>
      </c>
      <c r="EC9" s="201" t="s">
        <v>54</v>
      </c>
      <c r="ED9" s="201" t="s">
        <v>54</v>
      </c>
      <c r="EE9" s="201" t="s">
        <v>51</v>
      </c>
      <c r="EF9" s="201" t="s">
        <v>49</v>
      </c>
      <c r="EG9" s="201" t="s">
        <v>49</v>
      </c>
      <c r="EH9" s="89" t="s">
        <v>51</v>
      </c>
      <c r="EI9" s="85" t="s">
        <v>52</v>
      </c>
      <c r="EJ9" s="85" t="s">
        <v>52</v>
      </c>
      <c r="EK9" s="85" t="s">
        <v>53</v>
      </c>
      <c r="EL9" s="85" t="s">
        <v>53</v>
      </c>
      <c r="EM9" s="85" t="s">
        <v>54</v>
      </c>
      <c r="EN9" s="89" t="s">
        <v>54</v>
      </c>
      <c r="EO9" s="85" t="s">
        <v>51</v>
      </c>
      <c r="EP9" s="85" t="s">
        <v>49</v>
      </c>
      <c r="EQ9" s="85" t="s">
        <v>49</v>
      </c>
      <c r="ER9" s="85" t="s">
        <v>51</v>
      </c>
      <c r="ES9" s="85" t="s">
        <v>52</v>
      </c>
      <c r="ET9" s="85" t="s">
        <v>52</v>
      </c>
      <c r="EU9" s="85" t="s">
        <v>53</v>
      </c>
      <c r="EV9" s="85" t="s">
        <v>53</v>
      </c>
      <c r="EW9" s="85" t="s">
        <v>54</v>
      </c>
      <c r="EX9" s="85" t="s">
        <v>54</v>
      </c>
      <c r="EY9" s="90" t="s">
        <v>51</v>
      </c>
      <c r="EZ9" s="84" t="s">
        <v>49</v>
      </c>
      <c r="FA9" s="85" t="s">
        <v>49</v>
      </c>
      <c r="FB9" s="85" t="s">
        <v>51</v>
      </c>
      <c r="FC9" s="85" t="s">
        <v>52</v>
      </c>
      <c r="FD9" s="85" t="s">
        <v>52</v>
      </c>
      <c r="FE9" s="85" t="s">
        <v>53</v>
      </c>
      <c r="FF9" s="85" t="s">
        <v>53</v>
      </c>
      <c r="FG9" s="85" t="s">
        <v>54</v>
      </c>
      <c r="FH9" s="85" t="s">
        <v>54</v>
      </c>
      <c r="FI9" s="85" t="s">
        <v>51</v>
      </c>
      <c r="FJ9" s="85" t="s">
        <v>49</v>
      </c>
      <c r="FK9" s="85" t="s">
        <v>49</v>
      </c>
      <c r="FL9" s="85" t="s">
        <v>51</v>
      </c>
      <c r="FM9" s="85" t="s">
        <v>52</v>
      </c>
      <c r="FN9" s="85" t="s">
        <v>52</v>
      </c>
      <c r="FO9" s="85" t="s">
        <v>53</v>
      </c>
      <c r="FP9" s="85" t="s">
        <v>53</v>
      </c>
      <c r="FQ9" s="85" t="s">
        <v>54</v>
      </c>
      <c r="FR9" s="85" t="s">
        <v>54</v>
      </c>
      <c r="FS9" s="85" t="s">
        <v>51</v>
      </c>
      <c r="FT9" s="85" t="s">
        <v>49</v>
      </c>
      <c r="FU9" s="85" t="s">
        <v>49</v>
      </c>
      <c r="FV9" s="85" t="s">
        <v>51</v>
      </c>
      <c r="FW9" s="85" t="s">
        <v>52</v>
      </c>
      <c r="FX9" s="85" t="s">
        <v>52</v>
      </c>
      <c r="FY9" s="85" t="s">
        <v>53</v>
      </c>
      <c r="FZ9" s="85" t="s">
        <v>53</v>
      </c>
      <c r="GA9" s="85" t="s">
        <v>54</v>
      </c>
      <c r="GB9" s="85" t="s">
        <v>54</v>
      </c>
      <c r="GC9" s="87" t="s">
        <v>51</v>
      </c>
      <c r="GD9" s="84" t="s">
        <v>49</v>
      </c>
      <c r="GE9" s="85" t="s">
        <v>49</v>
      </c>
      <c r="GF9" s="85" t="s">
        <v>51</v>
      </c>
      <c r="GG9" s="85" t="s">
        <v>52</v>
      </c>
      <c r="GH9" s="85" t="s">
        <v>52</v>
      </c>
      <c r="GI9" s="85" t="s">
        <v>53</v>
      </c>
      <c r="GJ9" s="85" t="s">
        <v>53</v>
      </c>
      <c r="GK9" s="85" t="s">
        <v>54</v>
      </c>
      <c r="GL9" s="85" t="s">
        <v>54</v>
      </c>
      <c r="GM9" s="85" t="s">
        <v>51</v>
      </c>
      <c r="GN9" s="85" t="s">
        <v>49</v>
      </c>
      <c r="GO9" s="85" t="s">
        <v>49</v>
      </c>
      <c r="GP9" s="85" t="s">
        <v>51</v>
      </c>
      <c r="GQ9" s="85" t="s">
        <v>52</v>
      </c>
      <c r="GR9" s="85" t="s">
        <v>52</v>
      </c>
      <c r="GS9" s="85" t="s">
        <v>53</v>
      </c>
      <c r="GT9" s="85" t="s">
        <v>53</v>
      </c>
      <c r="GU9" s="85" t="s">
        <v>54</v>
      </c>
      <c r="GV9" s="85" t="s">
        <v>54</v>
      </c>
      <c r="GW9" s="89" t="s">
        <v>51</v>
      </c>
      <c r="GX9" s="85" t="s">
        <v>51</v>
      </c>
      <c r="GY9" s="85" t="s">
        <v>51</v>
      </c>
      <c r="GZ9" s="85" t="s">
        <v>51</v>
      </c>
      <c r="HA9" s="85" t="s">
        <v>48</v>
      </c>
      <c r="HB9" s="85" t="s">
        <v>48</v>
      </c>
      <c r="HC9" s="85" t="s">
        <v>48</v>
      </c>
      <c r="HD9" s="85" t="s">
        <v>48</v>
      </c>
      <c r="HE9" s="85" t="s">
        <v>48</v>
      </c>
      <c r="HF9" s="85" t="s">
        <v>48</v>
      </c>
      <c r="HG9" s="85" t="s">
        <v>51</v>
      </c>
      <c r="HH9" s="87" t="s">
        <v>51</v>
      </c>
      <c r="HI9" s="84" t="s">
        <v>51</v>
      </c>
      <c r="HJ9" s="85" t="s">
        <v>51</v>
      </c>
      <c r="HK9" s="85" t="s">
        <v>48</v>
      </c>
      <c r="HL9" s="85" t="s">
        <v>48</v>
      </c>
      <c r="HM9" s="85" t="s">
        <v>48</v>
      </c>
      <c r="HN9" s="85" t="s">
        <v>48</v>
      </c>
      <c r="HO9" s="85" t="s">
        <v>48</v>
      </c>
      <c r="HP9" s="85" t="s">
        <v>48</v>
      </c>
      <c r="HQ9" s="85" t="s">
        <v>51</v>
      </c>
      <c r="HR9" s="85" t="s">
        <v>49</v>
      </c>
      <c r="HS9" s="85" t="s">
        <v>49</v>
      </c>
      <c r="HT9" s="85" t="s">
        <v>51</v>
      </c>
      <c r="HU9" s="85" t="s">
        <v>52</v>
      </c>
      <c r="HV9" s="85" t="s">
        <v>52</v>
      </c>
      <c r="HW9" s="85" t="s">
        <v>53</v>
      </c>
      <c r="HX9" s="85" t="s">
        <v>53</v>
      </c>
      <c r="HY9" s="85" t="s">
        <v>54</v>
      </c>
      <c r="HZ9" s="85" t="s">
        <v>54</v>
      </c>
      <c r="IA9" s="85" t="s">
        <v>51</v>
      </c>
      <c r="IB9" s="85" t="s">
        <v>49</v>
      </c>
      <c r="IC9" s="89" t="s">
        <v>49</v>
      </c>
      <c r="ID9" s="85" t="s">
        <v>51</v>
      </c>
      <c r="IE9" s="85" t="s">
        <v>52</v>
      </c>
      <c r="IF9" s="85" t="s">
        <v>52</v>
      </c>
      <c r="IG9" s="85" t="s">
        <v>53</v>
      </c>
      <c r="IH9" s="85" t="s">
        <v>53</v>
      </c>
      <c r="II9" s="85" t="s">
        <v>54</v>
      </c>
      <c r="IJ9" s="85" t="s">
        <v>54</v>
      </c>
      <c r="IK9" s="85" t="s">
        <v>51</v>
      </c>
      <c r="IL9" s="85" t="s">
        <v>49</v>
      </c>
      <c r="IM9" s="87" t="s">
        <v>49</v>
      </c>
      <c r="IN9" s="84" t="s">
        <v>51</v>
      </c>
      <c r="IO9" s="85" t="s">
        <v>52</v>
      </c>
      <c r="IP9" s="85" t="s">
        <v>52</v>
      </c>
      <c r="IQ9" s="85" t="s">
        <v>53</v>
      </c>
      <c r="IR9" s="85" t="s">
        <v>53</v>
      </c>
      <c r="IS9" s="85" t="s">
        <v>54</v>
      </c>
      <c r="IT9" s="85" t="s">
        <v>54</v>
      </c>
      <c r="IU9" s="85" t="s">
        <v>51</v>
      </c>
      <c r="IV9" s="85" t="s">
        <v>49</v>
      </c>
      <c r="IW9" s="85" t="s">
        <v>49</v>
      </c>
      <c r="IX9" s="85" t="s">
        <v>51</v>
      </c>
      <c r="IY9" s="85" t="s">
        <v>52</v>
      </c>
      <c r="IZ9" s="85" t="s">
        <v>52</v>
      </c>
      <c r="JA9" s="85" t="s">
        <v>53</v>
      </c>
      <c r="JB9" s="85" t="s">
        <v>53</v>
      </c>
      <c r="JC9" s="85" t="s">
        <v>54</v>
      </c>
      <c r="JD9" s="85" t="s">
        <v>54</v>
      </c>
      <c r="JE9" s="85" t="s">
        <v>51</v>
      </c>
      <c r="JF9" s="85" t="s">
        <v>49</v>
      </c>
      <c r="JG9" s="85" t="s">
        <v>49</v>
      </c>
      <c r="JH9" s="85" t="s">
        <v>51</v>
      </c>
      <c r="JI9" s="85" t="s">
        <v>52</v>
      </c>
      <c r="JJ9" s="85" t="s">
        <v>52</v>
      </c>
      <c r="JK9" s="85" t="s">
        <v>53</v>
      </c>
      <c r="JL9" s="85" t="s">
        <v>53</v>
      </c>
      <c r="JM9" s="85" t="s">
        <v>54</v>
      </c>
      <c r="JN9" s="85" t="s">
        <v>54</v>
      </c>
      <c r="JO9" s="85" t="s">
        <v>51</v>
      </c>
      <c r="JP9" s="85" t="s">
        <v>49</v>
      </c>
      <c r="JQ9" s="85" t="s">
        <v>49</v>
      </c>
      <c r="JR9" s="87" t="s">
        <v>51</v>
      </c>
      <c r="JS9" s="84" t="s">
        <v>52</v>
      </c>
      <c r="JT9" s="85" t="s">
        <v>52</v>
      </c>
      <c r="JU9" s="85" t="s">
        <v>53</v>
      </c>
      <c r="JV9" s="85" t="s">
        <v>53</v>
      </c>
      <c r="JW9" s="85" t="s">
        <v>54</v>
      </c>
      <c r="JX9" s="89" t="s">
        <v>54</v>
      </c>
      <c r="JY9" s="85" t="s">
        <v>51</v>
      </c>
      <c r="JZ9" s="85" t="s">
        <v>49</v>
      </c>
      <c r="KA9" s="85" t="s">
        <v>49</v>
      </c>
      <c r="KB9" s="85" t="s">
        <v>51</v>
      </c>
      <c r="KC9" s="85" t="s">
        <v>52</v>
      </c>
      <c r="KD9" s="85" t="s">
        <v>52</v>
      </c>
      <c r="KE9" s="85" t="s">
        <v>53</v>
      </c>
      <c r="KF9" s="85" t="s">
        <v>53</v>
      </c>
      <c r="KG9" s="85" t="s">
        <v>54</v>
      </c>
      <c r="KH9" s="85" t="s">
        <v>54</v>
      </c>
      <c r="KI9" s="85" t="s">
        <v>51</v>
      </c>
      <c r="KJ9" s="85" t="s">
        <v>49</v>
      </c>
      <c r="KK9" s="85" t="s">
        <v>49</v>
      </c>
      <c r="KL9" s="85" t="s">
        <v>51</v>
      </c>
      <c r="KM9" s="85" t="s">
        <v>52</v>
      </c>
      <c r="KN9" s="85" t="s">
        <v>52</v>
      </c>
      <c r="KO9" s="85" t="s">
        <v>53</v>
      </c>
      <c r="KP9" s="85" t="s">
        <v>53</v>
      </c>
      <c r="KQ9" s="85" t="s">
        <v>54</v>
      </c>
      <c r="KR9" s="85" t="s">
        <v>54</v>
      </c>
      <c r="KS9" s="85" t="s">
        <v>51</v>
      </c>
      <c r="KT9" s="85" t="s">
        <v>49</v>
      </c>
      <c r="KU9" s="85" t="s">
        <v>49</v>
      </c>
      <c r="KV9" s="87" t="s">
        <v>51</v>
      </c>
      <c r="KW9" s="84" t="s">
        <v>52</v>
      </c>
      <c r="KX9" s="85" t="s">
        <v>52</v>
      </c>
      <c r="KY9" s="85" t="s">
        <v>53</v>
      </c>
      <c r="KZ9" s="85" t="s">
        <v>53</v>
      </c>
      <c r="LA9" s="85" t="s">
        <v>54</v>
      </c>
      <c r="LB9" s="85" t="s">
        <v>54</v>
      </c>
      <c r="LC9" s="89" t="s">
        <v>51</v>
      </c>
      <c r="LD9" s="85" t="s">
        <v>49</v>
      </c>
      <c r="LE9" s="85" t="s">
        <v>49</v>
      </c>
      <c r="LF9" s="85" t="s">
        <v>51</v>
      </c>
      <c r="LG9" s="85" t="s">
        <v>52</v>
      </c>
      <c r="LH9" s="85" t="s">
        <v>52</v>
      </c>
      <c r="LI9" s="85" t="s">
        <v>53</v>
      </c>
      <c r="LJ9" s="85" t="s">
        <v>53</v>
      </c>
      <c r="LK9" s="85" t="s">
        <v>54</v>
      </c>
      <c r="LL9" s="85" t="s">
        <v>54</v>
      </c>
      <c r="LM9" s="89" t="s">
        <v>51</v>
      </c>
      <c r="LN9" s="85" t="s">
        <v>49</v>
      </c>
      <c r="LO9" s="85" t="s">
        <v>49</v>
      </c>
      <c r="LP9" s="85" t="s">
        <v>51</v>
      </c>
      <c r="LQ9" s="85" t="s">
        <v>52</v>
      </c>
      <c r="LR9" s="85" t="s">
        <v>52</v>
      </c>
      <c r="LS9" s="85" t="s">
        <v>53</v>
      </c>
      <c r="LT9" s="85" t="s">
        <v>53</v>
      </c>
      <c r="LU9" s="85" t="s">
        <v>54</v>
      </c>
      <c r="LV9" s="85" t="s">
        <v>54</v>
      </c>
      <c r="LW9" s="85" t="s">
        <v>51</v>
      </c>
      <c r="LX9" s="85" t="s">
        <v>49</v>
      </c>
      <c r="LY9" s="85" t="s">
        <v>49</v>
      </c>
      <c r="LZ9" s="85" t="s">
        <v>51</v>
      </c>
      <c r="MA9" s="87" t="s">
        <v>52</v>
      </c>
      <c r="MB9" s="84" t="s">
        <v>52</v>
      </c>
      <c r="MC9" s="85" t="s">
        <v>53</v>
      </c>
      <c r="MD9" s="85" t="s">
        <v>53</v>
      </c>
      <c r="ME9" s="85" t="s">
        <v>54</v>
      </c>
      <c r="MF9" s="85" t="s">
        <v>54</v>
      </c>
      <c r="MG9" s="85" t="s">
        <v>51</v>
      </c>
      <c r="MH9" s="85" t="s">
        <v>49</v>
      </c>
      <c r="MI9" s="85" t="s">
        <v>49</v>
      </c>
      <c r="MJ9" s="85" t="s">
        <v>51</v>
      </c>
      <c r="MK9" s="85" t="s">
        <v>52</v>
      </c>
      <c r="ML9" s="85" t="s">
        <v>52</v>
      </c>
      <c r="MM9" s="85" t="s">
        <v>53</v>
      </c>
      <c r="MN9" s="85" t="s">
        <v>53</v>
      </c>
      <c r="MO9" s="85" t="s">
        <v>54</v>
      </c>
      <c r="MP9" s="85" t="s">
        <v>54</v>
      </c>
      <c r="MQ9" s="85" t="s">
        <v>51</v>
      </c>
      <c r="MR9" s="85" t="s">
        <v>49</v>
      </c>
      <c r="MS9" s="85" t="s">
        <v>49</v>
      </c>
      <c r="MT9" s="85" t="s">
        <v>51</v>
      </c>
      <c r="MU9" s="85" t="s">
        <v>52</v>
      </c>
      <c r="MV9" s="85" t="s">
        <v>52</v>
      </c>
      <c r="MW9" s="85" t="s">
        <v>53</v>
      </c>
      <c r="MX9" s="85" t="s">
        <v>53</v>
      </c>
      <c r="MY9" s="85" t="s">
        <v>54</v>
      </c>
      <c r="MZ9" s="85" t="s">
        <v>54</v>
      </c>
      <c r="NA9" s="85" t="s">
        <v>51</v>
      </c>
      <c r="NB9" s="85" t="s">
        <v>49</v>
      </c>
      <c r="NC9" s="85" t="s">
        <v>49</v>
      </c>
      <c r="ND9" s="85" t="s">
        <v>51</v>
      </c>
      <c r="NE9" s="90" t="s">
        <v>52</v>
      </c>
    </row>
    <row r="10" spans="1:374" ht="30" customHeight="1" x14ac:dyDescent="0.25">
      <c r="A10" s="82"/>
      <c r="B10" s="69">
        <f t="shared" si="0"/>
        <v>21</v>
      </c>
      <c r="C10" s="82">
        <f>COUNTIF(E10:NE10,"ASN")+COUNTIF(E10:NE10,"ASAM")+COUNTIF(E10:NE10,"ASM")+1</f>
        <v>4</v>
      </c>
      <c r="D10" s="83" t="s">
        <v>28</v>
      </c>
      <c r="E10" s="84" t="s">
        <v>51</v>
      </c>
      <c r="F10" s="85" t="s">
        <v>49</v>
      </c>
      <c r="G10" s="85" t="s">
        <v>49</v>
      </c>
      <c r="H10" s="85" t="s">
        <v>51</v>
      </c>
      <c r="I10" s="85" t="s">
        <v>52</v>
      </c>
      <c r="J10" s="85" t="s">
        <v>52</v>
      </c>
      <c r="K10" s="85" t="s">
        <v>54</v>
      </c>
      <c r="L10" s="85" t="s">
        <v>54</v>
      </c>
      <c r="M10" s="85" t="s">
        <v>54</v>
      </c>
      <c r="N10" s="85" t="s">
        <v>54</v>
      </c>
      <c r="O10" s="85" t="s">
        <v>51</v>
      </c>
      <c r="P10" s="85" t="s">
        <v>49</v>
      </c>
      <c r="Q10" s="85" t="s">
        <v>49</v>
      </c>
      <c r="R10" s="85" t="s">
        <v>51</v>
      </c>
      <c r="S10" s="85" t="s">
        <v>52</v>
      </c>
      <c r="T10" s="85" t="s">
        <v>52</v>
      </c>
      <c r="U10" s="85" t="s">
        <v>54</v>
      </c>
      <c r="V10" s="85" t="s">
        <v>54</v>
      </c>
      <c r="W10" s="85" t="s">
        <v>54</v>
      </c>
      <c r="X10" s="85" t="s">
        <v>54</v>
      </c>
      <c r="Y10" s="85" t="s">
        <v>51</v>
      </c>
      <c r="Z10" s="85" t="s">
        <v>56</v>
      </c>
      <c r="AA10" s="85" t="s">
        <v>49</v>
      </c>
      <c r="AB10" s="85" t="s">
        <v>51</v>
      </c>
      <c r="AC10" s="85" t="s">
        <v>52</v>
      </c>
      <c r="AD10" s="85" t="s">
        <v>52</v>
      </c>
      <c r="AE10" s="85" t="s">
        <v>53</v>
      </c>
      <c r="AF10" s="85" t="s">
        <v>53</v>
      </c>
      <c r="AG10" s="85" t="s">
        <v>54</v>
      </c>
      <c r="AH10" s="85" t="s">
        <v>54</v>
      </c>
      <c r="AI10" s="86" t="s">
        <v>51</v>
      </c>
      <c r="AJ10" s="84" t="s">
        <v>49</v>
      </c>
      <c r="AK10" s="85" t="s">
        <v>49</v>
      </c>
      <c r="AL10" s="85" t="s">
        <v>51</v>
      </c>
      <c r="AM10" s="85" t="s">
        <v>52</v>
      </c>
      <c r="AN10" s="85" t="s">
        <v>52</v>
      </c>
      <c r="AO10" s="85" t="s">
        <v>53</v>
      </c>
      <c r="AP10" s="85" t="s">
        <v>53</v>
      </c>
      <c r="AQ10" s="85" t="s">
        <v>54</v>
      </c>
      <c r="AR10" s="85" t="s">
        <v>54</v>
      </c>
      <c r="AS10" s="85" t="s">
        <v>51</v>
      </c>
      <c r="AT10" s="85" t="s">
        <v>49</v>
      </c>
      <c r="AU10" s="85" t="s">
        <v>49</v>
      </c>
      <c r="AV10" s="85" t="s">
        <v>51</v>
      </c>
      <c r="AW10" s="85" t="s">
        <v>52</v>
      </c>
      <c r="AX10" s="85" t="s">
        <v>52</v>
      </c>
      <c r="AY10" s="85" t="s">
        <v>53</v>
      </c>
      <c r="AZ10" s="85" t="s">
        <v>53</v>
      </c>
      <c r="BA10" s="85" t="s">
        <v>54</v>
      </c>
      <c r="BB10" s="85" t="s">
        <v>54</v>
      </c>
      <c r="BC10" s="85" t="s">
        <v>51</v>
      </c>
      <c r="BD10" s="85" t="s">
        <v>55</v>
      </c>
      <c r="BE10" s="85" t="s">
        <v>49</v>
      </c>
      <c r="BF10" s="85" t="s">
        <v>51</v>
      </c>
      <c r="BG10" s="85" t="s">
        <v>52</v>
      </c>
      <c r="BH10" s="85" t="s">
        <v>48</v>
      </c>
      <c r="BI10" s="85" t="s">
        <v>48</v>
      </c>
      <c r="BJ10" s="85" t="s">
        <v>48</v>
      </c>
      <c r="BK10" s="85" t="s">
        <v>48</v>
      </c>
      <c r="BL10" s="85" t="s">
        <v>48</v>
      </c>
      <c r="BM10" s="85" t="s">
        <v>51</v>
      </c>
      <c r="BN10" s="87" t="s">
        <v>51</v>
      </c>
      <c r="BO10" s="88" t="s">
        <v>51</v>
      </c>
      <c r="BP10" s="85" t="s">
        <v>51</v>
      </c>
      <c r="BQ10" s="85" t="s">
        <v>48</v>
      </c>
      <c r="BR10" s="85" t="s">
        <v>48</v>
      </c>
      <c r="BS10" s="85" t="s">
        <v>48</v>
      </c>
      <c r="BT10" s="85" t="s">
        <v>53</v>
      </c>
      <c r="BU10" s="85" t="s">
        <v>54</v>
      </c>
      <c r="BV10" s="85" t="s">
        <v>54</v>
      </c>
      <c r="BW10" s="85" t="s">
        <v>51</v>
      </c>
      <c r="BX10" s="85" t="s">
        <v>49</v>
      </c>
      <c r="BY10" s="85" t="s">
        <v>49</v>
      </c>
      <c r="BZ10" s="85" t="s">
        <v>51</v>
      </c>
      <c r="CA10" s="85" t="s">
        <v>52</v>
      </c>
      <c r="CB10" s="85" t="s">
        <v>52</v>
      </c>
      <c r="CC10" s="85" t="s">
        <v>53</v>
      </c>
      <c r="CD10" s="85" t="s">
        <v>53</v>
      </c>
      <c r="CE10" s="85" t="s">
        <v>54</v>
      </c>
      <c r="CF10" s="85" t="s">
        <v>54</v>
      </c>
      <c r="CG10" s="85" t="s">
        <v>51</v>
      </c>
      <c r="CH10" s="85" t="s">
        <v>49</v>
      </c>
      <c r="CI10" s="85" t="s">
        <v>49</v>
      </c>
      <c r="CJ10" s="85" t="s">
        <v>51</v>
      </c>
      <c r="CK10" s="85" t="s">
        <v>52</v>
      </c>
      <c r="CL10" s="85" t="s">
        <v>52</v>
      </c>
      <c r="CM10" s="85" t="s">
        <v>53</v>
      </c>
      <c r="CN10" s="85" t="s">
        <v>53</v>
      </c>
      <c r="CO10" s="85" t="s">
        <v>54</v>
      </c>
      <c r="CP10" s="87" t="s">
        <v>54</v>
      </c>
      <c r="CQ10" s="84" t="s">
        <v>51</v>
      </c>
      <c r="CR10" s="85" t="s">
        <v>49</v>
      </c>
      <c r="CS10" s="85" t="s">
        <v>49</v>
      </c>
      <c r="CT10" s="85" t="s">
        <v>51</v>
      </c>
      <c r="CU10" s="85" t="s">
        <v>52</v>
      </c>
      <c r="CV10" s="85" t="s">
        <v>52</v>
      </c>
      <c r="CW10" s="85" t="s">
        <v>53</v>
      </c>
      <c r="CX10" s="85" t="s">
        <v>53</v>
      </c>
      <c r="CY10" s="85" t="s">
        <v>48</v>
      </c>
      <c r="CZ10" s="85" t="s">
        <v>48</v>
      </c>
      <c r="DA10" s="85" t="s">
        <v>51</v>
      </c>
      <c r="DB10" s="89" t="s">
        <v>49</v>
      </c>
      <c r="DC10" s="85" t="s">
        <v>55</v>
      </c>
      <c r="DD10" s="85" t="s">
        <v>51</v>
      </c>
      <c r="DE10" s="85" t="s">
        <v>52</v>
      </c>
      <c r="DF10" s="85" t="s">
        <v>52</v>
      </c>
      <c r="DG10" s="85" t="s">
        <v>48</v>
      </c>
      <c r="DH10" s="85" t="s">
        <v>53</v>
      </c>
      <c r="DI10" s="85" t="s">
        <v>54</v>
      </c>
      <c r="DJ10" s="85" t="s">
        <v>54</v>
      </c>
      <c r="DK10" s="85" t="s">
        <v>51</v>
      </c>
      <c r="DL10" s="85" t="s">
        <v>55</v>
      </c>
      <c r="DM10" s="85" t="s">
        <v>49</v>
      </c>
      <c r="DN10" s="85" t="s">
        <v>51</v>
      </c>
      <c r="DO10" s="85" t="s">
        <v>52</v>
      </c>
      <c r="DP10" s="85" t="s">
        <v>52</v>
      </c>
      <c r="DQ10" s="85" t="s">
        <v>53</v>
      </c>
      <c r="DR10" s="85" t="s">
        <v>53</v>
      </c>
      <c r="DS10" s="85" t="s">
        <v>54</v>
      </c>
      <c r="DT10" s="85" t="s">
        <v>54</v>
      </c>
      <c r="DU10" s="87" t="s">
        <v>51</v>
      </c>
      <c r="DV10" s="84" t="s">
        <v>49</v>
      </c>
      <c r="DW10" s="85" t="s">
        <v>49</v>
      </c>
      <c r="DX10" s="85" t="s">
        <v>51</v>
      </c>
      <c r="DY10" s="85" t="s">
        <v>52</v>
      </c>
      <c r="DZ10" s="85" t="s">
        <v>52</v>
      </c>
      <c r="EA10" s="89" t="s">
        <v>53</v>
      </c>
      <c r="EB10" s="201" t="s">
        <v>53</v>
      </c>
      <c r="EC10" s="201" t="s">
        <v>54</v>
      </c>
      <c r="ED10" s="201" t="s">
        <v>54</v>
      </c>
      <c r="EE10" s="201" t="s">
        <v>51</v>
      </c>
      <c r="EF10" s="201" t="s">
        <v>49</v>
      </c>
      <c r="EG10" s="201" t="s">
        <v>49</v>
      </c>
      <c r="EH10" s="89" t="s">
        <v>51</v>
      </c>
      <c r="EI10" s="85" t="s">
        <v>52</v>
      </c>
      <c r="EJ10" s="85" t="s">
        <v>52</v>
      </c>
      <c r="EK10" s="85" t="s">
        <v>53</v>
      </c>
      <c r="EL10" s="85" t="s">
        <v>53</v>
      </c>
      <c r="EM10" s="85" t="s">
        <v>54</v>
      </c>
      <c r="EN10" s="89" t="s">
        <v>54</v>
      </c>
      <c r="EO10" s="85" t="s">
        <v>51</v>
      </c>
      <c r="EP10" s="85" t="s">
        <v>49</v>
      </c>
      <c r="EQ10" s="85" t="s">
        <v>49</v>
      </c>
      <c r="ER10" s="85" t="s">
        <v>51</v>
      </c>
      <c r="ES10" s="85" t="s">
        <v>52</v>
      </c>
      <c r="ET10" s="85" t="s">
        <v>52</v>
      </c>
      <c r="EU10" s="85" t="s">
        <v>53</v>
      </c>
      <c r="EV10" s="85" t="s">
        <v>53</v>
      </c>
      <c r="EW10" s="85" t="s">
        <v>54</v>
      </c>
      <c r="EX10" s="85" t="s">
        <v>54</v>
      </c>
      <c r="EY10" s="90" t="s">
        <v>51</v>
      </c>
      <c r="EZ10" s="84" t="s">
        <v>49</v>
      </c>
      <c r="FA10" s="85" t="s">
        <v>49</v>
      </c>
      <c r="FB10" s="85" t="s">
        <v>51</v>
      </c>
      <c r="FC10" s="85" t="s">
        <v>52</v>
      </c>
      <c r="FD10" s="85" t="s">
        <v>52</v>
      </c>
      <c r="FE10" s="85" t="s">
        <v>53</v>
      </c>
      <c r="FF10" s="85" t="s">
        <v>53</v>
      </c>
      <c r="FG10" s="85" t="s">
        <v>54</v>
      </c>
      <c r="FH10" s="85" t="s">
        <v>54</v>
      </c>
      <c r="FI10" s="85" t="s">
        <v>51</v>
      </c>
      <c r="FJ10" s="85" t="s">
        <v>49</v>
      </c>
      <c r="FK10" s="85" t="s">
        <v>49</v>
      </c>
      <c r="FL10" s="85" t="s">
        <v>51</v>
      </c>
      <c r="FM10" s="85" t="s">
        <v>52</v>
      </c>
      <c r="FN10" s="85" t="s">
        <v>52</v>
      </c>
      <c r="FO10" s="85" t="s">
        <v>53</v>
      </c>
      <c r="FP10" s="85" t="s">
        <v>53</v>
      </c>
      <c r="FQ10" s="85" t="s">
        <v>54</v>
      </c>
      <c r="FR10" s="85" t="s">
        <v>54</v>
      </c>
      <c r="FS10" s="85" t="s">
        <v>51</v>
      </c>
      <c r="FT10" s="85" t="s">
        <v>49</v>
      </c>
      <c r="FU10" s="85" t="s">
        <v>49</v>
      </c>
      <c r="FV10" s="85" t="s">
        <v>51</v>
      </c>
      <c r="FW10" s="85" t="s">
        <v>52</v>
      </c>
      <c r="FX10" s="85" t="s">
        <v>52</v>
      </c>
      <c r="FY10" s="85" t="s">
        <v>53</v>
      </c>
      <c r="FZ10" s="85" t="s">
        <v>53</v>
      </c>
      <c r="GA10" s="85" t="s">
        <v>54</v>
      </c>
      <c r="GB10" s="85" t="s">
        <v>54</v>
      </c>
      <c r="GC10" s="87" t="s">
        <v>51</v>
      </c>
      <c r="GD10" s="84" t="s">
        <v>49</v>
      </c>
      <c r="GE10" s="85" t="s">
        <v>49</v>
      </c>
      <c r="GF10" s="85" t="s">
        <v>51</v>
      </c>
      <c r="GG10" s="85" t="s">
        <v>52</v>
      </c>
      <c r="GH10" s="85" t="s">
        <v>52</v>
      </c>
      <c r="GI10" s="85" t="s">
        <v>53</v>
      </c>
      <c r="GJ10" s="85" t="s">
        <v>53</v>
      </c>
      <c r="GK10" s="85" t="s">
        <v>54</v>
      </c>
      <c r="GL10" s="85" t="s">
        <v>54</v>
      </c>
      <c r="GM10" s="85" t="s">
        <v>51</v>
      </c>
      <c r="GN10" s="85" t="s">
        <v>49</v>
      </c>
      <c r="GO10" s="85" t="s">
        <v>49</v>
      </c>
      <c r="GP10" s="85" t="s">
        <v>51</v>
      </c>
      <c r="GQ10" s="85" t="s">
        <v>52</v>
      </c>
      <c r="GR10" s="85" t="s">
        <v>52</v>
      </c>
      <c r="GS10" s="85" t="s">
        <v>53</v>
      </c>
      <c r="GT10" s="85" t="s">
        <v>53</v>
      </c>
      <c r="GU10" s="85" t="s">
        <v>54</v>
      </c>
      <c r="GV10" s="85" t="s">
        <v>54</v>
      </c>
      <c r="GW10" s="89" t="s">
        <v>51</v>
      </c>
      <c r="GX10" s="85" t="s">
        <v>49</v>
      </c>
      <c r="GY10" s="85" t="s">
        <v>49</v>
      </c>
      <c r="GZ10" s="85" t="s">
        <v>51</v>
      </c>
      <c r="HA10" s="85" t="s">
        <v>52</v>
      </c>
      <c r="HB10" s="85" t="s">
        <v>52</v>
      </c>
      <c r="HC10" s="85" t="s">
        <v>53</v>
      </c>
      <c r="HD10" s="85" t="s">
        <v>53</v>
      </c>
      <c r="HE10" s="85" t="s">
        <v>54</v>
      </c>
      <c r="HF10" s="85" t="s">
        <v>54</v>
      </c>
      <c r="HG10" s="85" t="s">
        <v>51</v>
      </c>
      <c r="HH10" s="87" t="s">
        <v>49</v>
      </c>
      <c r="HI10" s="84" t="s">
        <v>49</v>
      </c>
      <c r="HJ10" s="85" t="s">
        <v>51</v>
      </c>
      <c r="HK10" s="85" t="s">
        <v>52</v>
      </c>
      <c r="HL10" s="85" t="s">
        <v>52</v>
      </c>
      <c r="HM10" s="85" t="s">
        <v>53</v>
      </c>
      <c r="HN10" s="85" t="s">
        <v>53</v>
      </c>
      <c r="HO10" s="85" t="s">
        <v>54</v>
      </c>
      <c r="HP10" s="85" t="s">
        <v>54</v>
      </c>
      <c r="HQ10" s="85" t="s">
        <v>51</v>
      </c>
      <c r="HR10" s="85" t="s">
        <v>49</v>
      </c>
      <c r="HS10" s="85" t="s">
        <v>49</v>
      </c>
      <c r="HT10" s="85" t="s">
        <v>51</v>
      </c>
      <c r="HU10" s="85" t="s">
        <v>52</v>
      </c>
      <c r="HV10" s="85" t="s">
        <v>52</v>
      </c>
      <c r="HW10" s="85" t="s">
        <v>53</v>
      </c>
      <c r="HX10" s="85" t="s">
        <v>53</v>
      </c>
      <c r="HY10" s="85" t="s">
        <v>54</v>
      </c>
      <c r="HZ10" s="85" t="s">
        <v>54</v>
      </c>
      <c r="IA10" s="85" t="s">
        <v>51</v>
      </c>
      <c r="IB10" s="85" t="s">
        <v>49</v>
      </c>
      <c r="IC10" s="89" t="s">
        <v>49</v>
      </c>
      <c r="ID10" s="85" t="s">
        <v>51</v>
      </c>
      <c r="IE10" s="85" t="s">
        <v>52</v>
      </c>
      <c r="IF10" s="85" t="s">
        <v>52</v>
      </c>
      <c r="IG10" s="85" t="s">
        <v>53</v>
      </c>
      <c r="IH10" s="85" t="s">
        <v>53</v>
      </c>
      <c r="II10" s="85" t="s">
        <v>54</v>
      </c>
      <c r="IJ10" s="85" t="s">
        <v>54</v>
      </c>
      <c r="IK10" s="85" t="s">
        <v>51</v>
      </c>
      <c r="IL10" s="85" t="s">
        <v>49</v>
      </c>
      <c r="IM10" s="87" t="s">
        <v>49</v>
      </c>
      <c r="IN10" s="84" t="s">
        <v>51</v>
      </c>
      <c r="IO10" s="85" t="s">
        <v>52</v>
      </c>
      <c r="IP10" s="85" t="s">
        <v>52</v>
      </c>
      <c r="IQ10" s="85" t="s">
        <v>53</v>
      </c>
      <c r="IR10" s="85" t="s">
        <v>53</v>
      </c>
      <c r="IS10" s="85" t="s">
        <v>54</v>
      </c>
      <c r="IT10" s="85" t="s">
        <v>54</v>
      </c>
      <c r="IU10" s="85" t="s">
        <v>51</v>
      </c>
      <c r="IV10" s="85" t="s">
        <v>49</v>
      </c>
      <c r="IW10" s="85" t="s">
        <v>49</v>
      </c>
      <c r="IX10" s="85" t="s">
        <v>51</v>
      </c>
      <c r="IY10" s="85" t="s">
        <v>52</v>
      </c>
      <c r="IZ10" s="85" t="s">
        <v>52</v>
      </c>
      <c r="JA10" s="85" t="s">
        <v>53</v>
      </c>
      <c r="JB10" s="85" t="s">
        <v>53</v>
      </c>
      <c r="JC10" s="85" t="s">
        <v>54</v>
      </c>
      <c r="JD10" s="85" t="s">
        <v>54</v>
      </c>
      <c r="JE10" s="85" t="s">
        <v>51</v>
      </c>
      <c r="JF10" s="85" t="s">
        <v>49</v>
      </c>
      <c r="JG10" s="85" t="s">
        <v>49</v>
      </c>
      <c r="JH10" s="85" t="s">
        <v>51</v>
      </c>
      <c r="JI10" s="85" t="s">
        <v>52</v>
      </c>
      <c r="JJ10" s="85" t="s">
        <v>52</v>
      </c>
      <c r="JK10" s="85" t="s">
        <v>53</v>
      </c>
      <c r="JL10" s="85" t="s">
        <v>53</v>
      </c>
      <c r="JM10" s="85" t="s">
        <v>54</v>
      </c>
      <c r="JN10" s="85" t="s">
        <v>54</v>
      </c>
      <c r="JO10" s="85" t="s">
        <v>51</v>
      </c>
      <c r="JP10" s="85" t="s">
        <v>49</v>
      </c>
      <c r="JQ10" s="85" t="s">
        <v>49</v>
      </c>
      <c r="JR10" s="87" t="s">
        <v>51</v>
      </c>
      <c r="JS10" s="84" t="s">
        <v>52</v>
      </c>
      <c r="JT10" s="85" t="s">
        <v>52</v>
      </c>
      <c r="JU10" s="85" t="s">
        <v>53</v>
      </c>
      <c r="JV10" s="85" t="s">
        <v>53</v>
      </c>
      <c r="JW10" s="85" t="s">
        <v>54</v>
      </c>
      <c r="JX10" s="89" t="s">
        <v>54</v>
      </c>
      <c r="JY10" s="85" t="s">
        <v>51</v>
      </c>
      <c r="JZ10" s="85" t="s">
        <v>49</v>
      </c>
      <c r="KA10" s="85" t="s">
        <v>49</v>
      </c>
      <c r="KB10" s="85" t="s">
        <v>51</v>
      </c>
      <c r="KC10" s="85" t="s">
        <v>52</v>
      </c>
      <c r="KD10" s="85" t="s">
        <v>52</v>
      </c>
      <c r="KE10" s="85" t="s">
        <v>53</v>
      </c>
      <c r="KF10" s="85" t="s">
        <v>53</v>
      </c>
      <c r="KG10" s="85" t="s">
        <v>54</v>
      </c>
      <c r="KH10" s="85" t="s">
        <v>54</v>
      </c>
      <c r="KI10" s="85" t="s">
        <v>51</v>
      </c>
      <c r="KJ10" s="85" t="s">
        <v>49</v>
      </c>
      <c r="KK10" s="85" t="s">
        <v>49</v>
      </c>
      <c r="KL10" s="85" t="s">
        <v>51</v>
      </c>
      <c r="KM10" s="85" t="s">
        <v>52</v>
      </c>
      <c r="KN10" s="85" t="s">
        <v>52</v>
      </c>
      <c r="KO10" s="85" t="s">
        <v>53</v>
      </c>
      <c r="KP10" s="85" t="s">
        <v>53</v>
      </c>
      <c r="KQ10" s="85" t="s">
        <v>54</v>
      </c>
      <c r="KR10" s="85" t="s">
        <v>54</v>
      </c>
      <c r="KS10" s="85" t="s">
        <v>51</v>
      </c>
      <c r="KT10" s="85" t="s">
        <v>49</v>
      </c>
      <c r="KU10" s="85" t="s">
        <v>49</v>
      </c>
      <c r="KV10" s="87" t="s">
        <v>51</v>
      </c>
      <c r="KW10" s="84" t="s">
        <v>52</v>
      </c>
      <c r="KX10" s="85" t="s">
        <v>52</v>
      </c>
      <c r="KY10" s="85" t="s">
        <v>53</v>
      </c>
      <c r="KZ10" s="85" t="s">
        <v>53</v>
      </c>
      <c r="LA10" s="85" t="s">
        <v>54</v>
      </c>
      <c r="LB10" s="85" t="s">
        <v>54</v>
      </c>
      <c r="LC10" s="89" t="s">
        <v>51</v>
      </c>
      <c r="LD10" s="85" t="s">
        <v>49</v>
      </c>
      <c r="LE10" s="85" t="s">
        <v>49</v>
      </c>
      <c r="LF10" s="85" t="s">
        <v>51</v>
      </c>
      <c r="LG10" s="85" t="s">
        <v>52</v>
      </c>
      <c r="LH10" s="85" t="s">
        <v>52</v>
      </c>
      <c r="LI10" s="85" t="s">
        <v>53</v>
      </c>
      <c r="LJ10" s="85" t="s">
        <v>53</v>
      </c>
      <c r="LK10" s="85" t="s">
        <v>54</v>
      </c>
      <c r="LL10" s="85" t="s">
        <v>54</v>
      </c>
      <c r="LM10" s="89" t="s">
        <v>51</v>
      </c>
      <c r="LN10" s="85" t="s">
        <v>49</v>
      </c>
      <c r="LO10" s="85" t="s">
        <v>49</v>
      </c>
      <c r="LP10" s="85" t="s">
        <v>51</v>
      </c>
      <c r="LQ10" s="85" t="s">
        <v>52</v>
      </c>
      <c r="LR10" s="85" t="s">
        <v>52</v>
      </c>
      <c r="LS10" s="85" t="s">
        <v>53</v>
      </c>
      <c r="LT10" s="85" t="s">
        <v>53</v>
      </c>
      <c r="LU10" s="85" t="s">
        <v>54</v>
      </c>
      <c r="LV10" s="85" t="s">
        <v>54</v>
      </c>
      <c r="LW10" s="85" t="s">
        <v>51</v>
      </c>
      <c r="LX10" s="85" t="s">
        <v>49</v>
      </c>
      <c r="LY10" s="85" t="s">
        <v>49</v>
      </c>
      <c r="LZ10" s="85" t="s">
        <v>51</v>
      </c>
      <c r="MA10" s="87" t="s">
        <v>52</v>
      </c>
      <c r="MB10" s="84" t="s">
        <v>52</v>
      </c>
      <c r="MC10" s="85" t="s">
        <v>53</v>
      </c>
      <c r="MD10" s="85" t="s">
        <v>53</v>
      </c>
      <c r="ME10" s="85" t="s">
        <v>54</v>
      </c>
      <c r="MF10" s="85" t="s">
        <v>54</v>
      </c>
      <c r="MG10" s="85" t="s">
        <v>51</v>
      </c>
      <c r="MH10" s="85" t="s">
        <v>49</v>
      </c>
      <c r="MI10" s="85" t="s">
        <v>49</v>
      </c>
      <c r="MJ10" s="85" t="s">
        <v>51</v>
      </c>
      <c r="MK10" s="85" t="s">
        <v>52</v>
      </c>
      <c r="ML10" s="85" t="s">
        <v>52</v>
      </c>
      <c r="MM10" s="85" t="s">
        <v>53</v>
      </c>
      <c r="MN10" s="85" t="s">
        <v>53</v>
      </c>
      <c r="MO10" s="85" t="s">
        <v>54</v>
      </c>
      <c r="MP10" s="85" t="s">
        <v>54</v>
      </c>
      <c r="MQ10" s="85" t="s">
        <v>51</v>
      </c>
      <c r="MR10" s="85" t="s">
        <v>49</v>
      </c>
      <c r="MS10" s="85" t="s">
        <v>49</v>
      </c>
      <c r="MT10" s="85" t="s">
        <v>51</v>
      </c>
      <c r="MU10" s="85" t="s">
        <v>52</v>
      </c>
      <c r="MV10" s="85" t="s">
        <v>52</v>
      </c>
      <c r="MW10" s="85" t="s">
        <v>53</v>
      </c>
      <c r="MX10" s="85" t="s">
        <v>53</v>
      </c>
      <c r="MY10" s="85" t="s">
        <v>54</v>
      </c>
      <c r="MZ10" s="85" t="s">
        <v>54</v>
      </c>
      <c r="NA10" s="85" t="s">
        <v>51</v>
      </c>
      <c r="NB10" s="85" t="s">
        <v>49</v>
      </c>
      <c r="NC10" s="85" t="s">
        <v>49</v>
      </c>
      <c r="ND10" s="85" t="s">
        <v>51</v>
      </c>
      <c r="NE10" s="90" t="s">
        <v>52</v>
      </c>
    </row>
    <row r="11" spans="1:374" ht="30" customHeight="1" x14ac:dyDescent="0.25">
      <c r="A11" s="82"/>
      <c r="B11" s="69">
        <f t="shared" si="0"/>
        <v>21</v>
      </c>
      <c r="C11" s="82">
        <f>COUNTIF(E11:NE11,"ASN")+COUNTIF(E11:NE11,"ASAM")+COUNTIF(E11:NE11,"ASM")+1</f>
        <v>4</v>
      </c>
      <c r="D11" s="83" t="s">
        <v>29</v>
      </c>
      <c r="E11" s="84" t="s">
        <v>54</v>
      </c>
      <c r="F11" s="85" t="s">
        <v>54</v>
      </c>
      <c r="G11" s="85" t="s">
        <v>51</v>
      </c>
      <c r="H11" s="85" t="s">
        <v>49</v>
      </c>
      <c r="I11" s="85" t="s">
        <v>49</v>
      </c>
      <c r="J11" s="85" t="s">
        <v>51</v>
      </c>
      <c r="K11" s="85" t="s">
        <v>52</v>
      </c>
      <c r="L11" s="85" t="s">
        <v>52</v>
      </c>
      <c r="M11" s="85" t="s">
        <v>53</v>
      </c>
      <c r="N11" s="85" t="s">
        <v>53</v>
      </c>
      <c r="O11" s="85" t="s">
        <v>54</v>
      </c>
      <c r="P11" s="85" t="s">
        <v>54</v>
      </c>
      <c r="Q11" s="85" t="s">
        <v>51</v>
      </c>
      <c r="R11" s="85" t="s">
        <v>49</v>
      </c>
      <c r="S11" s="85" t="s">
        <v>49</v>
      </c>
      <c r="T11" s="85" t="s">
        <v>51</v>
      </c>
      <c r="U11" s="85" t="s">
        <v>52</v>
      </c>
      <c r="V11" s="85" t="s">
        <v>52</v>
      </c>
      <c r="W11" s="85" t="s">
        <v>53</v>
      </c>
      <c r="X11" s="85" t="s">
        <v>53</v>
      </c>
      <c r="Y11" s="85" t="s">
        <v>54</v>
      </c>
      <c r="Z11" s="85" t="s">
        <v>54</v>
      </c>
      <c r="AA11" s="85" t="s">
        <v>51</v>
      </c>
      <c r="AB11" s="85" t="s">
        <v>49</v>
      </c>
      <c r="AC11" s="85" t="s">
        <v>56</v>
      </c>
      <c r="AD11" s="85" t="s">
        <v>51</v>
      </c>
      <c r="AE11" s="85" t="s">
        <v>52</v>
      </c>
      <c r="AF11" s="85" t="s">
        <v>52</v>
      </c>
      <c r="AG11" s="85" t="s">
        <v>53</v>
      </c>
      <c r="AH11" s="85" t="s">
        <v>53</v>
      </c>
      <c r="AI11" s="86" t="s">
        <v>54</v>
      </c>
      <c r="AJ11" s="84" t="s">
        <v>54</v>
      </c>
      <c r="AK11" s="85" t="s">
        <v>51</v>
      </c>
      <c r="AL11" s="85" t="s">
        <v>49</v>
      </c>
      <c r="AM11" s="85" t="s">
        <v>49</v>
      </c>
      <c r="AN11" s="85" t="s">
        <v>51</v>
      </c>
      <c r="AO11" s="85" t="s">
        <v>52</v>
      </c>
      <c r="AP11" s="85" t="s">
        <v>52</v>
      </c>
      <c r="AQ11" s="85" t="s">
        <v>53</v>
      </c>
      <c r="AR11" s="85" t="s">
        <v>53</v>
      </c>
      <c r="AS11" s="85" t="s">
        <v>54</v>
      </c>
      <c r="AT11" s="85" t="s">
        <v>54</v>
      </c>
      <c r="AU11" s="85" t="s">
        <v>51</v>
      </c>
      <c r="AV11" s="85" t="s">
        <v>59</v>
      </c>
      <c r="AW11" s="85" t="s">
        <v>49</v>
      </c>
      <c r="AX11" s="85" t="s">
        <v>51</v>
      </c>
      <c r="AY11" s="85" t="s">
        <v>52</v>
      </c>
      <c r="AZ11" s="85" t="s">
        <v>52</v>
      </c>
      <c r="BA11" s="85" t="s">
        <v>53</v>
      </c>
      <c r="BB11" s="85" t="s">
        <v>53</v>
      </c>
      <c r="BC11" s="85" t="s">
        <v>54</v>
      </c>
      <c r="BD11" s="85" t="s">
        <v>48</v>
      </c>
      <c r="BE11" s="85" t="s">
        <v>51</v>
      </c>
      <c r="BF11" s="85" t="s">
        <v>51</v>
      </c>
      <c r="BG11" s="85" t="s">
        <v>51</v>
      </c>
      <c r="BH11" s="85" t="s">
        <v>51</v>
      </c>
      <c r="BI11" s="85" t="s">
        <v>48</v>
      </c>
      <c r="BJ11" s="85" t="s">
        <v>48</v>
      </c>
      <c r="BK11" s="85" t="s">
        <v>48</v>
      </c>
      <c r="BL11" s="85" t="s">
        <v>48</v>
      </c>
      <c r="BM11" s="85" t="s">
        <v>48</v>
      </c>
      <c r="BN11" s="87" t="s">
        <v>48</v>
      </c>
      <c r="BO11" s="88" t="s">
        <v>51</v>
      </c>
      <c r="BP11" s="85" t="s">
        <v>51</v>
      </c>
      <c r="BQ11" s="85" t="s">
        <v>51</v>
      </c>
      <c r="BR11" s="85" t="s">
        <v>51</v>
      </c>
      <c r="BS11" s="85" t="s">
        <v>52</v>
      </c>
      <c r="BT11" s="85" t="s">
        <v>52</v>
      </c>
      <c r="BU11" s="85" t="s">
        <v>53</v>
      </c>
      <c r="BV11" s="85" t="s">
        <v>53</v>
      </c>
      <c r="BW11" s="85" t="s">
        <v>54</v>
      </c>
      <c r="BX11" s="85" t="s">
        <v>54</v>
      </c>
      <c r="BY11" s="85" t="s">
        <v>51</v>
      </c>
      <c r="BZ11" s="85" t="s">
        <v>49</v>
      </c>
      <c r="CA11" s="85" t="s">
        <v>49</v>
      </c>
      <c r="CB11" s="85" t="s">
        <v>51</v>
      </c>
      <c r="CC11" s="85" t="s">
        <v>52</v>
      </c>
      <c r="CD11" s="85" t="s">
        <v>58</v>
      </c>
      <c r="CE11" s="85" t="s">
        <v>58</v>
      </c>
      <c r="CF11" s="85" t="s">
        <v>58</v>
      </c>
      <c r="CG11" s="85" t="s">
        <v>58</v>
      </c>
      <c r="CH11" s="85" t="s">
        <v>58</v>
      </c>
      <c r="CI11" s="85" t="s">
        <v>58</v>
      </c>
      <c r="CJ11" s="85" t="s">
        <v>58</v>
      </c>
      <c r="CK11" s="85" t="s">
        <v>58</v>
      </c>
      <c r="CL11" s="85" t="s">
        <v>51</v>
      </c>
      <c r="CM11" s="85" t="s">
        <v>52</v>
      </c>
      <c r="CN11" s="85" t="s">
        <v>52</v>
      </c>
      <c r="CO11" s="85" t="s">
        <v>53</v>
      </c>
      <c r="CP11" s="87" t="s">
        <v>53</v>
      </c>
      <c r="CQ11" s="84" t="s">
        <v>54</v>
      </c>
      <c r="CR11" s="85" t="s">
        <v>54</v>
      </c>
      <c r="CS11" s="85" t="s">
        <v>51</v>
      </c>
      <c r="CT11" s="85" t="s">
        <v>57</v>
      </c>
      <c r="CU11" s="85" t="s">
        <v>49</v>
      </c>
      <c r="CV11" s="85" t="s">
        <v>51</v>
      </c>
      <c r="CW11" s="85" t="s">
        <v>48</v>
      </c>
      <c r="CX11" s="85" t="s">
        <v>48</v>
      </c>
      <c r="CY11" s="85" t="s">
        <v>48</v>
      </c>
      <c r="CZ11" s="85" t="s">
        <v>48</v>
      </c>
      <c r="DA11" s="85" t="s">
        <v>48</v>
      </c>
      <c r="DB11" s="89" t="s">
        <v>48</v>
      </c>
      <c r="DC11" s="85" t="s">
        <v>51</v>
      </c>
      <c r="DD11" s="85" t="s">
        <v>49</v>
      </c>
      <c r="DE11" s="85" t="s">
        <v>49</v>
      </c>
      <c r="DF11" s="85" t="s">
        <v>51</v>
      </c>
      <c r="DG11" s="85" t="s">
        <v>48</v>
      </c>
      <c r="DH11" s="85" t="s">
        <v>48</v>
      </c>
      <c r="DI11" s="85" t="s">
        <v>48</v>
      </c>
      <c r="DJ11" s="85" t="s">
        <v>48</v>
      </c>
      <c r="DK11" s="85" t="s">
        <v>48</v>
      </c>
      <c r="DL11" s="85" t="s">
        <v>48</v>
      </c>
      <c r="DM11" s="85" t="s">
        <v>51</v>
      </c>
      <c r="DN11" s="85" t="s">
        <v>49</v>
      </c>
      <c r="DO11" s="85" t="s">
        <v>59</v>
      </c>
      <c r="DP11" s="85" t="s">
        <v>51</v>
      </c>
      <c r="DQ11" s="85" t="s">
        <v>52</v>
      </c>
      <c r="DR11" s="85" t="s">
        <v>52</v>
      </c>
      <c r="DS11" s="85" t="s">
        <v>53</v>
      </c>
      <c r="DT11" s="85" t="s">
        <v>53</v>
      </c>
      <c r="DU11" s="87" t="s">
        <v>54</v>
      </c>
      <c r="DV11" s="84" t="s">
        <v>54</v>
      </c>
      <c r="DW11" s="85" t="s">
        <v>51</v>
      </c>
      <c r="DX11" s="85" t="s">
        <v>49</v>
      </c>
      <c r="DY11" s="85" t="s">
        <v>49</v>
      </c>
      <c r="DZ11" s="85" t="s">
        <v>51</v>
      </c>
      <c r="EA11" s="89" t="s">
        <v>52</v>
      </c>
      <c r="EB11" s="201" t="s">
        <v>52</v>
      </c>
      <c r="EC11" s="201" t="s">
        <v>53</v>
      </c>
      <c r="ED11" s="201" t="s">
        <v>53</v>
      </c>
      <c r="EE11" s="201" t="s">
        <v>54</v>
      </c>
      <c r="EF11" s="201" t="s">
        <v>54</v>
      </c>
      <c r="EG11" s="201" t="s">
        <v>51</v>
      </c>
      <c r="EH11" s="89" t="s">
        <v>49</v>
      </c>
      <c r="EI11" s="85" t="s">
        <v>49</v>
      </c>
      <c r="EJ11" s="85" t="s">
        <v>51</v>
      </c>
      <c r="EK11" s="85" t="s">
        <v>52</v>
      </c>
      <c r="EL11" s="85" t="s">
        <v>52</v>
      </c>
      <c r="EM11" s="85" t="s">
        <v>53</v>
      </c>
      <c r="EN11" s="89" t="s">
        <v>53</v>
      </c>
      <c r="EO11" s="85" t="s">
        <v>54</v>
      </c>
      <c r="EP11" s="85" t="s">
        <v>54</v>
      </c>
      <c r="EQ11" s="85" t="s">
        <v>51</v>
      </c>
      <c r="ER11" s="85" t="s">
        <v>49</v>
      </c>
      <c r="ES11" s="85" t="s">
        <v>49</v>
      </c>
      <c r="ET11" s="85" t="s">
        <v>51</v>
      </c>
      <c r="EU11" s="85" t="s">
        <v>52</v>
      </c>
      <c r="EV11" s="85" t="s">
        <v>52</v>
      </c>
      <c r="EW11" s="85" t="s">
        <v>53</v>
      </c>
      <c r="EX11" s="85" t="s">
        <v>53</v>
      </c>
      <c r="EY11" s="90" t="s">
        <v>54</v>
      </c>
      <c r="EZ11" s="84" t="s">
        <v>54</v>
      </c>
      <c r="FA11" s="85" t="s">
        <v>51</v>
      </c>
      <c r="FB11" s="85" t="s">
        <v>49</v>
      </c>
      <c r="FC11" s="85" t="s">
        <v>49</v>
      </c>
      <c r="FD11" s="85" t="s">
        <v>51</v>
      </c>
      <c r="FE11" s="85" t="s">
        <v>52</v>
      </c>
      <c r="FF11" s="85" t="s">
        <v>52</v>
      </c>
      <c r="FG11" s="85" t="s">
        <v>53</v>
      </c>
      <c r="FH11" s="85" t="s">
        <v>53</v>
      </c>
      <c r="FI11" s="85" t="s">
        <v>54</v>
      </c>
      <c r="FJ11" s="85" t="s">
        <v>54</v>
      </c>
      <c r="FK11" s="85" t="s">
        <v>51</v>
      </c>
      <c r="FL11" s="85" t="s">
        <v>49</v>
      </c>
      <c r="FM11" s="85" t="s">
        <v>49</v>
      </c>
      <c r="FN11" s="85" t="s">
        <v>51</v>
      </c>
      <c r="FO11" s="85" t="s">
        <v>52</v>
      </c>
      <c r="FP11" s="85" t="s">
        <v>52</v>
      </c>
      <c r="FQ11" s="85" t="s">
        <v>53</v>
      </c>
      <c r="FR11" s="85" t="s">
        <v>53</v>
      </c>
      <c r="FS11" s="85" t="s">
        <v>54</v>
      </c>
      <c r="FT11" s="85" t="s">
        <v>54</v>
      </c>
      <c r="FU11" s="85" t="s">
        <v>51</v>
      </c>
      <c r="FV11" s="85" t="s">
        <v>49</v>
      </c>
      <c r="FW11" s="85" t="s">
        <v>49</v>
      </c>
      <c r="FX11" s="85" t="s">
        <v>51</v>
      </c>
      <c r="FY11" s="85" t="s">
        <v>52</v>
      </c>
      <c r="FZ11" s="85" t="s">
        <v>52</v>
      </c>
      <c r="GA11" s="85" t="s">
        <v>53</v>
      </c>
      <c r="GB11" s="85" t="s">
        <v>53</v>
      </c>
      <c r="GC11" s="87" t="s">
        <v>54</v>
      </c>
      <c r="GD11" s="84" t="s">
        <v>54</v>
      </c>
      <c r="GE11" s="85" t="s">
        <v>51</v>
      </c>
      <c r="GF11" s="85" t="s">
        <v>49</v>
      </c>
      <c r="GG11" s="85" t="s">
        <v>49</v>
      </c>
      <c r="GH11" s="85" t="s">
        <v>51</v>
      </c>
      <c r="GI11" s="85" t="s">
        <v>52</v>
      </c>
      <c r="GJ11" s="85" t="s">
        <v>52</v>
      </c>
      <c r="GK11" s="85" t="s">
        <v>53</v>
      </c>
      <c r="GL11" s="85" t="s">
        <v>53</v>
      </c>
      <c r="GM11" s="85" t="s">
        <v>54</v>
      </c>
      <c r="GN11" s="85" t="s">
        <v>54</v>
      </c>
      <c r="GO11" s="85" t="s">
        <v>51</v>
      </c>
      <c r="GP11" s="85" t="s">
        <v>49</v>
      </c>
      <c r="GQ11" s="85" t="s">
        <v>49</v>
      </c>
      <c r="GR11" s="85" t="s">
        <v>51</v>
      </c>
      <c r="GS11" s="85" t="s">
        <v>52</v>
      </c>
      <c r="GT11" s="85" t="s">
        <v>52</v>
      </c>
      <c r="GU11" s="85" t="s">
        <v>53</v>
      </c>
      <c r="GV11" s="85" t="s">
        <v>53</v>
      </c>
      <c r="GW11" s="89" t="s">
        <v>54</v>
      </c>
      <c r="GX11" s="85" t="s">
        <v>54</v>
      </c>
      <c r="GY11" s="85" t="s">
        <v>51</v>
      </c>
      <c r="GZ11" s="85" t="s">
        <v>49</v>
      </c>
      <c r="HA11" s="85" t="s">
        <v>49</v>
      </c>
      <c r="HB11" s="85" t="s">
        <v>51</v>
      </c>
      <c r="HC11" s="85" t="s">
        <v>52</v>
      </c>
      <c r="HD11" s="85" t="s">
        <v>52</v>
      </c>
      <c r="HE11" s="85" t="s">
        <v>53</v>
      </c>
      <c r="HF11" s="85" t="s">
        <v>53</v>
      </c>
      <c r="HG11" s="85" t="s">
        <v>54</v>
      </c>
      <c r="HH11" s="87" t="s">
        <v>54</v>
      </c>
      <c r="HI11" s="84" t="s">
        <v>51</v>
      </c>
      <c r="HJ11" s="85" t="s">
        <v>49</v>
      </c>
      <c r="HK11" s="85" t="s">
        <v>49</v>
      </c>
      <c r="HL11" s="85" t="s">
        <v>51</v>
      </c>
      <c r="HM11" s="85" t="s">
        <v>52</v>
      </c>
      <c r="HN11" s="85" t="s">
        <v>52</v>
      </c>
      <c r="HO11" s="85" t="s">
        <v>53</v>
      </c>
      <c r="HP11" s="85" t="s">
        <v>53</v>
      </c>
      <c r="HQ11" s="85" t="s">
        <v>54</v>
      </c>
      <c r="HR11" s="85" t="s">
        <v>54</v>
      </c>
      <c r="HS11" s="85" t="s">
        <v>51</v>
      </c>
      <c r="HT11" s="85" t="s">
        <v>49</v>
      </c>
      <c r="HU11" s="85" t="s">
        <v>49</v>
      </c>
      <c r="HV11" s="85" t="s">
        <v>51</v>
      </c>
      <c r="HW11" s="85" t="s">
        <v>52</v>
      </c>
      <c r="HX11" s="85" t="s">
        <v>52</v>
      </c>
      <c r="HY11" s="85" t="s">
        <v>53</v>
      </c>
      <c r="HZ11" s="85" t="s">
        <v>53</v>
      </c>
      <c r="IA11" s="85" t="s">
        <v>54</v>
      </c>
      <c r="IB11" s="85" t="s">
        <v>54</v>
      </c>
      <c r="IC11" s="89" t="s">
        <v>51</v>
      </c>
      <c r="ID11" s="85" t="s">
        <v>49</v>
      </c>
      <c r="IE11" s="85" t="s">
        <v>49</v>
      </c>
      <c r="IF11" s="85" t="s">
        <v>51</v>
      </c>
      <c r="IG11" s="85" t="s">
        <v>52</v>
      </c>
      <c r="IH11" s="85" t="s">
        <v>52</v>
      </c>
      <c r="II11" s="85" t="s">
        <v>53</v>
      </c>
      <c r="IJ11" s="85" t="s">
        <v>53</v>
      </c>
      <c r="IK11" s="85" t="s">
        <v>54</v>
      </c>
      <c r="IL11" s="85" t="s">
        <v>54</v>
      </c>
      <c r="IM11" s="87" t="s">
        <v>51</v>
      </c>
      <c r="IN11" s="84" t="s">
        <v>49</v>
      </c>
      <c r="IO11" s="85" t="s">
        <v>49</v>
      </c>
      <c r="IP11" s="85" t="s">
        <v>51</v>
      </c>
      <c r="IQ11" s="85" t="s">
        <v>52</v>
      </c>
      <c r="IR11" s="85" t="s">
        <v>52</v>
      </c>
      <c r="IS11" s="85" t="s">
        <v>53</v>
      </c>
      <c r="IT11" s="85" t="s">
        <v>53</v>
      </c>
      <c r="IU11" s="85" t="s">
        <v>54</v>
      </c>
      <c r="IV11" s="85" t="s">
        <v>54</v>
      </c>
      <c r="IW11" s="85" t="s">
        <v>51</v>
      </c>
      <c r="IX11" s="85" t="s">
        <v>49</v>
      </c>
      <c r="IY11" s="85" t="s">
        <v>49</v>
      </c>
      <c r="IZ11" s="85" t="s">
        <v>51</v>
      </c>
      <c r="JA11" s="85" t="s">
        <v>52</v>
      </c>
      <c r="JB11" s="85" t="s">
        <v>52</v>
      </c>
      <c r="JC11" s="85" t="s">
        <v>53</v>
      </c>
      <c r="JD11" s="85" t="s">
        <v>53</v>
      </c>
      <c r="JE11" s="85" t="s">
        <v>54</v>
      </c>
      <c r="JF11" s="85" t="s">
        <v>54</v>
      </c>
      <c r="JG11" s="85" t="s">
        <v>51</v>
      </c>
      <c r="JH11" s="85" t="s">
        <v>49</v>
      </c>
      <c r="JI11" s="85" t="s">
        <v>49</v>
      </c>
      <c r="JJ11" s="85" t="s">
        <v>51</v>
      </c>
      <c r="JK11" s="85" t="s">
        <v>52</v>
      </c>
      <c r="JL11" s="85" t="s">
        <v>52</v>
      </c>
      <c r="JM11" s="85" t="s">
        <v>53</v>
      </c>
      <c r="JN11" s="85" t="s">
        <v>53</v>
      </c>
      <c r="JO11" s="85" t="s">
        <v>54</v>
      </c>
      <c r="JP11" s="85" t="s">
        <v>54</v>
      </c>
      <c r="JQ11" s="85" t="s">
        <v>51</v>
      </c>
      <c r="JR11" s="87" t="s">
        <v>49</v>
      </c>
      <c r="JS11" s="84" t="s">
        <v>49</v>
      </c>
      <c r="JT11" s="85" t="s">
        <v>51</v>
      </c>
      <c r="JU11" s="85" t="s">
        <v>52</v>
      </c>
      <c r="JV11" s="85" t="s">
        <v>52</v>
      </c>
      <c r="JW11" s="85" t="s">
        <v>53</v>
      </c>
      <c r="JX11" s="89" t="s">
        <v>53</v>
      </c>
      <c r="JY11" s="85" t="s">
        <v>54</v>
      </c>
      <c r="JZ11" s="85" t="s">
        <v>54</v>
      </c>
      <c r="KA11" s="85" t="s">
        <v>51</v>
      </c>
      <c r="KB11" s="85" t="s">
        <v>49</v>
      </c>
      <c r="KC11" s="85" t="s">
        <v>49</v>
      </c>
      <c r="KD11" s="85" t="s">
        <v>51</v>
      </c>
      <c r="KE11" s="85" t="s">
        <v>52</v>
      </c>
      <c r="KF11" s="85" t="s">
        <v>52</v>
      </c>
      <c r="KG11" s="85" t="s">
        <v>53</v>
      </c>
      <c r="KH11" s="85" t="s">
        <v>53</v>
      </c>
      <c r="KI11" s="85" t="s">
        <v>54</v>
      </c>
      <c r="KJ11" s="85" t="s">
        <v>54</v>
      </c>
      <c r="KK11" s="85" t="s">
        <v>51</v>
      </c>
      <c r="KL11" s="85" t="s">
        <v>49</v>
      </c>
      <c r="KM11" s="85" t="s">
        <v>49</v>
      </c>
      <c r="KN11" s="85" t="s">
        <v>51</v>
      </c>
      <c r="KO11" s="85" t="s">
        <v>52</v>
      </c>
      <c r="KP11" s="85" t="s">
        <v>52</v>
      </c>
      <c r="KQ11" s="85" t="s">
        <v>53</v>
      </c>
      <c r="KR11" s="85" t="s">
        <v>53</v>
      </c>
      <c r="KS11" s="85" t="s">
        <v>54</v>
      </c>
      <c r="KT11" s="85" t="s">
        <v>54</v>
      </c>
      <c r="KU11" s="85" t="s">
        <v>51</v>
      </c>
      <c r="KV11" s="87" t="s">
        <v>49</v>
      </c>
      <c r="KW11" s="84" t="s">
        <v>49</v>
      </c>
      <c r="KX11" s="85" t="s">
        <v>51</v>
      </c>
      <c r="KY11" s="85" t="s">
        <v>52</v>
      </c>
      <c r="KZ11" s="85" t="s">
        <v>52</v>
      </c>
      <c r="LA11" s="85" t="s">
        <v>53</v>
      </c>
      <c r="LB11" s="85" t="s">
        <v>53</v>
      </c>
      <c r="LC11" s="89" t="s">
        <v>54</v>
      </c>
      <c r="LD11" s="85" t="s">
        <v>54</v>
      </c>
      <c r="LE11" s="85" t="s">
        <v>51</v>
      </c>
      <c r="LF11" s="85" t="s">
        <v>49</v>
      </c>
      <c r="LG11" s="85" t="s">
        <v>49</v>
      </c>
      <c r="LH11" s="85" t="s">
        <v>51</v>
      </c>
      <c r="LI11" s="85" t="s">
        <v>52</v>
      </c>
      <c r="LJ11" s="85" t="s">
        <v>52</v>
      </c>
      <c r="LK11" s="85" t="s">
        <v>53</v>
      </c>
      <c r="LL11" s="85" t="s">
        <v>53</v>
      </c>
      <c r="LM11" s="89" t="s">
        <v>54</v>
      </c>
      <c r="LN11" s="85" t="s">
        <v>54</v>
      </c>
      <c r="LO11" s="85" t="s">
        <v>51</v>
      </c>
      <c r="LP11" s="85" t="s">
        <v>49</v>
      </c>
      <c r="LQ11" s="85" t="s">
        <v>49</v>
      </c>
      <c r="LR11" s="85" t="s">
        <v>51</v>
      </c>
      <c r="LS11" s="85" t="s">
        <v>52</v>
      </c>
      <c r="LT11" s="85" t="s">
        <v>52</v>
      </c>
      <c r="LU11" s="85" t="s">
        <v>53</v>
      </c>
      <c r="LV11" s="85" t="s">
        <v>53</v>
      </c>
      <c r="LW11" s="85" t="s">
        <v>54</v>
      </c>
      <c r="LX11" s="85" t="s">
        <v>54</v>
      </c>
      <c r="LY11" s="85" t="s">
        <v>51</v>
      </c>
      <c r="LZ11" s="85" t="s">
        <v>49</v>
      </c>
      <c r="MA11" s="87" t="s">
        <v>49</v>
      </c>
      <c r="MB11" s="84" t="s">
        <v>51</v>
      </c>
      <c r="MC11" s="85" t="s">
        <v>52</v>
      </c>
      <c r="MD11" s="85" t="s">
        <v>52</v>
      </c>
      <c r="ME11" s="85" t="s">
        <v>53</v>
      </c>
      <c r="MF11" s="85" t="s">
        <v>53</v>
      </c>
      <c r="MG11" s="85" t="s">
        <v>54</v>
      </c>
      <c r="MH11" s="85" t="s">
        <v>54</v>
      </c>
      <c r="MI11" s="85" t="s">
        <v>51</v>
      </c>
      <c r="MJ11" s="85" t="s">
        <v>49</v>
      </c>
      <c r="MK11" s="85" t="s">
        <v>49</v>
      </c>
      <c r="ML11" s="85" t="s">
        <v>51</v>
      </c>
      <c r="MM11" s="85" t="s">
        <v>52</v>
      </c>
      <c r="MN11" s="85" t="s">
        <v>52</v>
      </c>
      <c r="MO11" s="85" t="s">
        <v>53</v>
      </c>
      <c r="MP11" s="85" t="s">
        <v>53</v>
      </c>
      <c r="MQ11" s="85" t="s">
        <v>54</v>
      </c>
      <c r="MR11" s="85" t="s">
        <v>54</v>
      </c>
      <c r="MS11" s="85" t="s">
        <v>51</v>
      </c>
      <c r="MT11" s="85" t="s">
        <v>49</v>
      </c>
      <c r="MU11" s="85" t="s">
        <v>49</v>
      </c>
      <c r="MV11" s="85" t="s">
        <v>51</v>
      </c>
      <c r="MW11" s="85" t="s">
        <v>52</v>
      </c>
      <c r="MX11" s="85" t="s">
        <v>52</v>
      </c>
      <c r="MY11" s="85" t="s">
        <v>53</v>
      </c>
      <c r="MZ11" s="85" t="s">
        <v>53</v>
      </c>
      <c r="NA11" s="85" t="s">
        <v>54</v>
      </c>
      <c r="NB11" s="85" t="s">
        <v>54</v>
      </c>
      <c r="NC11" s="85" t="s">
        <v>51</v>
      </c>
      <c r="ND11" s="85" t="s">
        <v>49</v>
      </c>
      <c r="NE11" s="90" t="s">
        <v>49</v>
      </c>
    </row>
    <row r="12" spans="1:374" ht="30" customHeight="1" thickBot="1" x14ac:dyDescent="0.3">
      <c r="A12" s="91"/>
      <c r="B12" s="105">
        <f t="shared" si="0"/>
        <v>8</v>
      </c>
      <c r="C12" s="91">
        <f>COUNTIF(E12:NE12,"ASN")+COUNTIF(E12:NE12,"ASAM")+COUNTIF(E12:NE12,"ASM")+1</f>
        <v>4</v>
      </c>
      <c r="D12" s="92" t="s">
        <v>30</v>
      </c>
      <c r="E12" s="93" t="s">
        <v>54</v>
      </c>
      <c r="F12" s="94" t="s">
        <v>54</v>
      </c>
      <c r="G12" s="94" t="s">
        <v>51</v>
      </c>
      <c r="H12" s="94" t="s">
        <v>49</v>
      </c>
      <c r="I12" s="94" t="s">
        <v>49</v>
      </c>
      <c r="J12" s="94" t="s">
        <v>51</v>
      </c>
      <c r="K12" s="94" t="s">
        <v>52</v>
      </c>
      <c r="L12" s="94" t="s">
        <v>52</v>
      </c>
      <c r="M12" s="94" t="s">
        <v>53</v>
      </c>
      <c r="N12" s="94" t="s">
        <v>53</v>
      </c>
      <c r="O12" s="94" t="s">
        <v>54</v>
      </c>
      <c r="P12" s="94" t="s">
        <v>54</v>
      </c>
      <c r="Q12" s="94" t="s">
        <v>51</v>
      </c>
      <c r="R12" s="94" t="s">
        <v>49</v>
      </c>
      <c r="S12" s="94" t="s">
        <v>49</v>
      </c>
      <c r="T12" s="94" t="s">
        <v>51</v>
      </c>
      <c r="U12" s="94" t="s">
        <v>52</v>
      </c>
      <c r="V12" s="94" t="s">
        <v>52</v>
      </c>
      <c r="W12" s="94" t="s">
        <v>53</v>
      </c>
      <c r="X12" s="94" t="s">
        <v>53</v>
      </c>
      <c r="Y12" s="94" t="s">
        <v>54</v>
      </c>
      <c r="Z12" s="94" t="s">
        <v>54</v>
      </c>
      <c r="AA12" s="94" t="s">
        <v>51</v>
      </c>
      <c r="AB12" s="94" t="s">
        <v>49</v>
      </c>
      <c r="AC12" s="94" t="s">
        <v>56</v>
      </c>
      <c r="AD12" s="94" t="s">
        <v>51</v>
      </c>
      <c r="AE12" s="94" t="s">
        <v>52</v>
      </c>
      <c r="AF12" s="94" t="s">
        <v>52</v>
      </c>
      <c r="AG12" s="94" t="s">
        <v>53</v>
      </c>
      <c r="AH12" s="94" t="s">
        <v>48</v>
      </c>
      <c r="AI12" s="95" t="s">
        <v>54</v>
      </c>
      <c r="AJ12" s="93" t="s">
        <v>54</v>
      </c>
      <c r="AK12" s="94" t="s">
        <v>51</v>
      </c>
      <c r="AL12" s="94" t="s">
        <v>49</v>
      </c>
      <c r="AM12" s="94" t="s">
        <v>49</v>
      </c>
      <c r="AN12" s="94" t="s">
        <v>51</v>
      </c>
      <c r="AO12" s="94" t="s">
        <v>52</v>
      </c>
      <c r="AP12" s="94" t="s">
        <v>52</v>
      </c>
      <c r="AQ12" s="94" t="s">
        <v>53</v>
      </c>
      <c r="AR12" s="94" t="s">
        <v>53</v>
      </c>
      <c r="AS12" s="94" t="s">
        <v>54</v>
      </c>
      <c r="AT12" s="94" t="s">
        <v>54</v>
      </c>
      <c r="AU12" s="94" t="s">
        <v>51</v>
      </c>
      <c r="AV12" s="94" t="s">
        <v>57</v>
      </c>
      <c r="AW12" s="94" t="s">
        <v>49</v>
      </c>
      <c r="AX12" s="94" t="s">
        <v>51</v>
      </c>
      <c r="AY12" s="94" t="s">
        <v>48</v>
      </c>
      <c r="AZ12" s="94" t="s">
        <v>48</v>
      </c>
      <c r="BA12" s="94" t="s">
        <v>48</v>
      </c>
      <c r="BB12" s="94" t="s">
        <v>48</v>
      </c>
      <c r="BC12" s="94" t="s">
        <v>48</v>
      </c>
      <c r="BD12" s="94" t="s">
        <v>48</v>
      </c>
      <c r="BE12" s="94" t="s">
        <v>51</v>
      </c>
      <c r="BF12" s="94" t="s">
        <v>51</v>
      </c>
      <c r="BG12" s="94" t="s">
        <v>51</v>
      </c>
      <c r="BH12" s="94" t="s">
        <v>51</v>
      </c>
      <c r="BI12" s="94" t="s">
        <v>52</v>
      </c>
      <c r="BJ12" s="94" t="s">
        <v>52</v>
      </c>
      <c r="BK12" s="94" t="s">
        <v>53</v>
      </c>
      <c r="BL12" s="94" t="s">
        <v>53</v>
      </c>
      <c r="BM12" s="94" t="s">
        <v>54</v>
      </c>
      <c r="BN12" s="96" t="s">
        <v>54</v>
      </c>
      <c r="BO12" s="97" t="s">
        <v>51</v>
      </c>
      <c r="BP12" s="94" t="s">
        <v>49</v>
      </c>
      <c r="BQ12" s="94" t="s">
        <v>49</v>
      </c>
      <c r="BR12" s="94" t="s">
        <v>51</v>
      </c>
      <c r="BS12" s="94" t="s">
        <v>52</v>
      </c>
      <c r="BT12" s="94" t="s">
        <v>52</v>
      </c>
      <c r="BU12" s="94" t="s">
        <v>53</v>
      </c>
      <c r="BV12" s="94" t="s">
        <v>53</v>
      </c>
      <c r="BW12" s="94" t="s">
        <v>54</v>
      </c>
      <c r="BX12" s="94" t="s">
        <v>54</v>
      </c>
      <c r="BY12" s="94" t="s">
        <v>51</v>
      </c>
      <c r="BZ12" s="94" t="s">
        <v>49</v>
      </c>
      <c r="CA12" s="94" t="s">
        <v>49</v>
      </c>
      <c r="CB12" s="94" t="s">
        <v>51</v>
      </c>
      <c r="CC12" s="94" t="s">
        <v>52</v>
      </c>
      <c r="CD12" s="94" t="s">
        <v>52</v>
      </c>
      <c r="CE12" s="94" t="s">
        <v>53</v>
      </c>
      <c r="CF12" s="94" t="s">
        <v>53</v>
      </c>
      <c r="CG12" s="94" t="s">
        <v>54</v>
      </c>
      <c r="CH12" s="94" t="s">
        <v>54</v>
      </c>
      <c r="CI12" s="94" t="s">
        <v>51</v>
      </c>
      <c r="CJ12" s="94" t="s">
        <v>49</v>
      </c>
      <c r="CK12" s="94" t="s">
        <v>49</v>
      </c>
      <c r="CL12" s="94" t="s">
        <v>51</v>
      </c>
      <c r="CM12" s="94" t="s">
        <v>52</v>
      </c>
      <c r="CN12" s="94" t="s">
        <v>52</v>
      </c>
      <c r="CO12" s="94" t="s">
        <v>53</v>
      </c>
      <c r="CP12" s="96" t="s">
        <v>53</v>
      </c>
      <c r="CQ12" s="93" t="s">
        <v>54</v>
      </c>
      <c r="CR12" s="94" t="s">
        <v>54</v>
      </c>
      <c r="CS12" s="94" t="s">
        <v>51</v>
      </c>
      <c r="CT12" s="94" t="s">
        <v>49</v>
      </c>
      <c r="CU12" s="94" t="s">
        <v>55</v>
      </c>
      <c r="CV12" s="94" t="s">
        <v>51</v>
      </c>
      <c r="CW12" s="94" t="s">
        <v>52</v>
      </c>
      <c r="CX12" s="94" t="s">
        <v>52</v>
      </c>
      <c r="CY12" s="94" t="s">
        <v>53</v>
      </c>
      <c r="CZ12" s="94" t="s">
        <v>47</v>
      </c>
      <c r="DA12" s="94" t="s">
        <v>54</v>
      </c>
      <c r="DB12" s="98" t="s">
        <v>54</v>
      </c>
      <c r="DC12" s="94" t="s">
        <v>51</v>
      </c>
      <c r="DD12" s="94" t="s">
        <v>49</v>
      </c>
      <c r="DE12" s="94" t="s">
        <v>49</v>
      </c>
      <c r="DF12" s="94" t="s">
        <v>51</v>
      </c>
      <c r="DG12" s="94" t="s">
        <v>52</v>
      </c>
      <c r="DH12" s="94" t="s">
        <v>52</v>
      </c>
      <c r="DI12" s="94" t="s">
        <v>53</v>
      </c>
      <c r="DJ12" s="94" t="s">
        <v>53</v>
      </c>
      <c r="DK12" s="94" t="s">
        <v>54</v>
      </c>
      <c r="DL12" s="94" t="s">
        <v>54</v>
      </c>
      <c r="DM12" s="94" t="s">
        <v>51</v>
      </c>
      <c r="DN12" s="94" t="s">
        <v>49</v>
      </c>
      <c r="DO12" s="94" t="s">
        <v>57</v>
      </c>
      <c r="DP12" s="94" t="s">
        <v>51</v>
      </c>
      <c r="DQ12" s="94" t="s">
        <v>52</v>
      </c>
      <c r="DR12" s="94" t="s">
        <v>52</v>
      </c>
      <c r="DS12" s="94" t="s">
        <v>53</v>
      </c>
      <c r="DT12" s="94" t="s">
        <v>54</v>
      </c>
      <c r="DU12" s="96" t="s">
        <v>54</v>
      </c>
      <c r="DV12" s="93" t="s">
        <v>47</v>
      </c>
      <c r="DW12" s="94" t="s">
        <v>51</v>
      </c>
      <c r="DX12" s="94" t="s">
        <v>51</v>
      </c>
      <c r="DY12" s="94" t="s">
        <v>49</v>
      </c>
      <c r="DZ12" s="94" t="s">
        <v>51</v>
      </c>
      <c r="EA12" s="98" t="s">
        <v>52</v>
      </c>
      <c r="EB12" s="202" t="s">
        <v>52</v>
      </c>
      <c r="EC12" s="202" t="s">
        <v>53</v>
      </c>
      <c r="ED12" s="202" t="s">
        <v>53</v>
      </c>
      <c r="EE12" s="202" t="s">
        <v>54</v>
      </c>
      <c r="EF12" s="202" t="s">
        <v>54</v>
      </c>
      <c r="EG12" s="202" t="s">
        <v>51</v>
      </c>
      <c r="EH12" s="98" t="s">
        <v>49</v>
      </c>
      <c r="EI12" s="94" t="s">
        <v>49</v>
      </c>
      <c r="EJ12" s="94" t="s">
        <v>51</v>
      </c>
      <c r="EK12" s="94" t="s">
        <v>52</v>
      </c>
      <c r="EL12" s="94" t="s">
        <v>52</v>
      </c>
      <c r="EM12" s="94" t="s">
        <v>53</v>
      </c>
      <c r="EN12" s="98" t="s">
        <v>53</v>
      </c>
      <c r="EO12" s="94" t="s">
        <v>54</v>
      </c>
      <c r="EP12" s="94" t="s">
        <v>54</v>
      </c>
      <c r="EQ12" s="94" t="s">
        <v>51</v>
      </c>
      <c r="ER12" s="94" t="s">
        <v>49</v>
      </c>
      <c r="ES12" s="94" t="s">
        <v>49</v>
      </c>
      <c r="ET12" s="94" t="s">
        <v>51</v>
      </c>
      <c r="EU12" s="94" t="s">
        <v>52</v>
      </c>
      <c r="EV12" s="94" t="s">
        <v>52</v>
      </c>
      <c r="EW12" s="94" t="s">
        <v>53</v>
      </c>
      <c r="EX12" s="94" t="s">
        <v>53</v>
      </c>
      <c r="EY12" s="99" t="s">
        <v>54</v>
      </c>
      <c r="EZ12" s="93" t="s">
        <v>48</v>
      </c>
      <c r="FA12" s="94" t="s">
        <v>51</v>
      </c>
      <c r="FB12" s="94" t="s">
        <v>49</v>
      </c>
      <c r="FC12" s="94" t="s">
        <v>49</v>
      </c>
      <c r="FD12" s="94" t="s">
        <v>51</v>
      </c>
      <c r="FE12" s="94" t="s">
        <v>52</v>
      </c>
      <c r="FF12" s="94" t="s">
        <v>52</v>
      </c>
      <c r="FG12" s="94" t="s">
        <v>53</v>
      </c>
      <c r="FH12" s="94" t="s">
        <v>53</v>
      </c>
      <c r="FI12" s="94" t="s">
        <v>54</v>
      </c>
      <c r="FJ12" s="94" t="s">
        <v>54</v>
      </c>
      <c r="FK12" s="94" t="s">
        <v>51</v>
      </c>
      <c r="FL12" s="94" t="s">
        <v>51</v>
      </c>
      <c r="FM12" s="94" t="s">
        <v>49</v>
      </c>
      <c r="FN12" s="94" t="s">
        <v>51</v>
      </c>
      <c r="FO12" s="94" t="s">
        <v>52</v>
      </c>
      <c r="FP12" s="94" t="s">
        <v>52</v>
      </c>
      <c r="FQ12" s="94" t="s">
        <v>53</v>
      </c>
      <c r="FR12" s="94" t="s">
        <v>53</v>
      </c>
      <c r="FS12" s="94" t="s">
        <v>54</v>
      </c>
      <c r="FT12" s="94" t="s">
        <v>54</v>
      </c>
      <c r="FU12" s="94" t="s">
        <v>51</v>
      </c>
      <c r="FV12" s="94" t="s">
        <v>49</v>
      </c>
      <c r="FW12" s="94" t="s">
        <v>49</v>
      </c>
      <c r="FX12" s="94" t="s">
        <v>51</v>
      </c>
      <c r="FY12" s="94" t="s">
        <v>52</v>
      </c>
      <c r="FZ12" s="94" t="s">
        <v>52</v>
      </c>
      <c r="GA12" s="94" t="s">
        <v>53</v>
      </c>
      <c r="GB12" s="94" t="s">
        <v>53</v>
      </c>
      <c r="GC12" s="96" t="s">
        <v>54</v>
      </c>
      <c r="GD12" s="93" t="s">
        <v>54</v>
      </c>
      <c r="GE12" s="94" t="s">
        <v>51</v>
      </c>
      <c r="GF12" s="94" t="s">
        <v>49</v>
      </c>
      <c r="GG12" s="94" t="s">
        <v>49</v>
      </c>
      <c r="GH12" s="94" t="s">
        <v>51</v>
      </c>
      <c r="GI12" s="94" t="s">
        <v>52</v>
      </c>
      <c r="GJ12" s="94" t="s">
        <v>52</v>
      </c>
      <c r="GK12" s="94" t="s">
        <v>53</v>
      </c>
      <c r="GL12" s="94" t="s">
        <v>53</v>
      </c>
      <c r="GM12" s="94" t="s">
        <v>54</v>
      </c>
      <c r="GN12" s="94" t="s">
        <v>54</v>
      </c>
      <c r="GO12" s="94" t="s">
        <v>51</v>
      </c>
      <c r="GP12" s="94" t="s">
        <v>49</v>
      </c>
      <c r="GQ12" s="94" t="s">
        <v>49</v>
      </c>
      <c r="GR12" s="94" t="s">
        <v>51</v>
      </c>
      <c r="GS12" s="94" t="s">
        <v>52</v>
      </c>
      <c r="GT12" s="94" t="s">
        <v>52</v>
      </c>
      <c r="GU12" s="94" t="s">
        <v>53</v>
      </c>
      <c r="GV12" s="94" t="s">
        <v>53</v>
      </c>
      <c r="GW12" s="98" t="s">
        <v>54</v>
      </c>
      <c r="GX12" s="94" t="s">
        <v>54</v>
      </c>
      <c r="GY12" s="94" t="s">
        <v>51</v>
      </c>
      <c r="GZ12" s="94" t="s">
        <v>49</v>
      </c>
      <c r="HA12" s="94" t="s">
        <v>49</v>
      </c>
      <c r="HB12" s="94" t="s">
        <v>51</v>
      </c>
      <c r="HC12" s="94" t="s">
        <v>52</v>
      </c>
      <c r="HD12" s="94" t="s">
        <v>52</v>
      </c>
      <c r="HE12" s="94" t="s">
        <v>53</v>
      </c>
      <c r="HF12" s="94" t="s">
        <v>53</v>
      </c>
      <c r="HG12" s="94" t="s">
        <v>54</v>
      </c>
      <c r="HH12" s="96" t="s">
        <v>54</v>
      </c>
      <c r="HI12" s="93" t="s">
        <v>51</v>
      </c>
      <c r="HJ12" s="94" t="s">
        <v>49</v>
      </c>
      <c r="HK12" s="94" t="s">
        <v>49</v>
      </c>
      <c r="HL12" s="94" t="s">
        <v>51</v>
      </c>
      <c r="HM12" s="94" t="s">
        <v>52</v>
      </c>
      <c r="HN12" s="94" t="s">
        <v>52</v>
      </c>
      <c r="HO12" s="94" t="s">
        <v>53</v>
      </c>
      <c r="HP12" s="94" t="s">
        <v>53</v>
      </c>
      <c r="HQ12" s="94" t="s">
        <v>54</v>
      </c>
      <c r="HR12" s="94" t="s">
        <v>54</v>
      </c>
      <c r="HS12" s="94" t="s">
        <v>51</v>
      </c>
      <c r="HT12" s="94" t="s">
        <v>49</v>
      </c>
      <c r="HU12" s="94" t="s">
        <v>49</v>
      </c>
      <c r="HV12" s="94" t="s">
        <v>51</v>
      </c>
      <c r="HW12" s="94" t="s">
        <v>48</v>
      </c>
      <c r="HX12" s="94" t="s">
        <v>48</v>
      </c>
      <c r="HY12" s="94" t="s">
        <v>48</v>
      </c>
      <c r="HZ12" s="94" t="s">
        <v>48</v>
      </c>
      <c r="IA12" s="94" t="s">
        <v>48</v>
      </c>
      <c r="IB12" s="94" t="s">
        <v>48</v>
      </c>
      <c r="IC12" s="98" t="s">
        <v>51</v>
      </c>
      <c r="ID12" s="94" t="s">
        <v>51</v>
      </c>
      <c r="IE12" s="94" t="s">
        <v>51</v>
      </c>
      <c r="IF12" s="94" t="s">
        <v>51</v>
      </c>
      <c r="IG12" s="94" t="s">
        <v>48</v>
      </c>
      <c r="IH12" s="94" t="s">
        <v>48</v>
      </c>
      <c r="II12" s="94" t="s">
        <v>48</v>
      </c>
      <c r="IJ12" s="94" t="s">
        <v>48</v>
      </c>
      <c r="IK12" s="94" t="s">
        <v>48</v>
      </c>
      <c r="IL12" s="94" t="s">
        <v>48</v>
      </c>
      <c r="IM12" s="96" t="s">
        <v>51</v>
      </c>
      <c r="IN12" s="93" t="s">
        <v>51</v>
      </c>
      <c r="IO12" s="94" t="s">
        <v>51</v>
      </c>
      <c r="IP12" s="94" t="s">
        <v>51</v>
      </c>
      <c r="IQ12" s="94" t="s">
        <v>52</v>
      </c>
      <c r="IR12" s="94" t="s">
        <v>52</v>
      </c>
      <c r="IS12" s="94" t="s">
        <v>53</v>
      </c>
      <c r="IT12" s="94" t="s">
        <v>53</v>
      </c>
      <c r="IU12" s="94" t="s">
        <v>54</v>
      </c>
      <c r="IV12" s="94" t="s">
        <v>54</v>
      </c>
      <c r="IW12" s="94" t="s">
        <v>51</v>
      </c>
      <c r="IX12" s="94" t="s">
        <v>49</v>
      </c>
      <c r="IY12" s="94" t="s">
        <v>49</v>
      </c>
      <c r="IZ12" s="94" t="s">
        <v>51</v>
      </c>
      <c r="JA12" s="94" t="s">
        <v>52</v>
      </c>
      <c r="JB12" s="94" t="s">
        <v>52</v>
      </c>
      <c r="JC12" s="94" t="s">
        <v>53</v>
      </c>
      <c r="JD12" s="94" t="s">
        <v>53</v>
      </c>
      <c r="JE12" s="94" t="s">
        <v>54</v>
      </c>
      <c r="JF12" s="94" t="s">
        <v>54</v>
      </c>
      <c r="JG12" s="94" t="s">
        <v>51</v>
      </c>
      <c r="JH12" s="94" t="s">
        <v>49</v>
      </c>
      <c r="JI12" s="94" t="s">
        <v>49</v>
      </c>
      <c r="JJ12" s="94" t="s">
        <v>51</v>
      </c>
      <c r="JK12" s="94" t="s">
        <v>52</v>
      </c>
      <c r="JL12" s="94" t="s">
        <v>52</v>
      </c>
      <c r="JM12" s="94" t="s">
        <v>53</v>
      </c>
      <c r="JN12" s="94" t="s">
        <v>53</v>
      </c>
      <c r="JO12" s="94" t="s">
        <v>54</v>
      </c>
      <c r="JP12" s="94" t="s">
        <v>54</v>
      </c>
      <c r="JQ12" s="94" t="s">
        <v>51</v>
      </c>
      <c r="JR12" s="96" t="s">
        <v>49</v>
      </c>
      <c r="JS12" s="93" t="s">
        <v>49</v>
      </c>
      <c r="JT12" s="94" t="s">
        <v>51</v>
      </c>
      <c r="JU12" s="94" t="s">
        <v>52</v>
      </c>
      <c r="JV12" s="94" t="s">
        <v>52</v>
      </c>
      <c r="JW12" s="94" t="s">
        <v>53</v>
      </c>
      <c r="JX12" s="98" t="s">
        <v>53</v>
      </c>
      <c r="JY12" s="94" t="s">
        <v>54</v>
      </c>
      <c r="JZ12" s="94" t="s">
        <v>54</v>
      </c>
      <c r="KA12" s="94" t="s">
        <v>51</v>
      </c>
      <c r="KB12" s="94" t="s">
        <v>49</v>
      </c>
      <c r="KC12" s="94" t="s">
        <v>49</v>
      </c>
      <c r="KD12" s="94" t="s">
        <v>51</v>
      </c>
      <c r="KE12" s="94" t="s">
        <v>52</v>
      </c>
      <c r="KF12" s="94" t="s">
        <v>52</v>
      </c>
      <c r="KG12" s="94" t="s">
        <v>53</v>
      </c>
      <c r="KH12" s="94" t="s">
        <v>53</v>
      </c>
      <c r="KI12" s="94" t="s">
        <v>54</v>
      </c>
      <c r="KJ12" s="94" t="s">
        <v>54</v>
      </c>
      <c r="KK12" s="94" t="s">
        <v>51</v>
      </c>
      <c r="KL12" s="94" t="s">
        <v>49</v>
      </c>
      <c r="KM12" s="94" t="s">
        <v>49</v>
      </c>
      <c r="KN12" s="94" t="s">
        <v>51</v>
      </c>
      <c r="KO12" s="94" t="s">
        <v>52</v>
      </c>
      <c r="KP12" s="94" t="s">
        <v>52</v>
      </c>
      <c r="KQ12" s="94" t="s">
        <v>53</v>
      </c>
      <c r="KR12" s="94" t="s">
        <v>53</v>
      </c>
      <c r="KS12" s="94" t="s">
        <v>54</v>
      </c>
      <c r="KT12" s="94" t="s">
        <v>54</v>
      </c>
      <c r="KU12" s="94" t="s">
        <v>51</v>
      </c>
      <c r="KV12" s="96" t="s">
        <v>49</v>
      </c>
      <c r="KW12" s="93" t="s">
        <v>49</v>
      </c>
      <c r="KX12" s="94" t="s">
        <v>51</v>
      </c>
      <c r="KY12" s="94" t="s">
        <v>52</v>
      </c>
      <c r="KZ12" s="94" t="s">
        <v>52</v>
      </c>
      <c r="LA12" s="94" t="s">
        <v>53</v>
      </c>
      <c r="LB12" s="94" t="s">
        <v>53</v>
      </c>
      <c r="LC12" s="98" t="s">
        <v>54</v>
      </c>
      <c r="LD12" s="94" t="s">
        <v>54</v>
      </c>
      <c r="LE12" s="94" t="s">
        <v>51</v>
      </c>
      <c r="LF12" s="94" t="s">
        <v>49</v>
      </c>
      <c r="LG12" s="94" t="s">
        <v>49</v>
      </c>
      <c r="LH12" s="94" t="s">
        <v>51</v>
      </c>
      <c r="LI12" s="94" t="s">
        <v>52</v>
      </c>
      <c r="LJ12" s="94" t="s">
        <v>52</v>
      </c>
      <c r="LK12" s="94" t="s">
        <v>53</v>
      </c>
      <c r="LL12" s="94" t="s">
        <v>53</v>
      </c>
      <c r="LM12" s="98" t="s">
        <v>54</v>
      </c>
      <c r="LN12" s="94" t="s">
        <v>54</v>
      </c>
      <c r="LO12" s="94" t="s">
        <v>51</v>
      </c>
      <c r="LP12" s="94" t="s">
        <v>49</v>
      </c>
      <c r="LQ12" s="94" t="s">
        <v>49</v>
      </c>
      <c r="LR12" s="94" t="s">
        <v>51</v>
      </c>
      <c r="LS12" s="94" t="s">
        <v>52</v>
      </c>
      <c r="LT12" s="94" t="s">
        <v>52</v>
      </c>
      <c r="LU12" s="94" t="s">
        <v>53</v>
      </c>
      <c r="LV12" s="94" t="s">
        <v>53</v>
      </c>
      <c r="LW12" s="94" t="s">
        <v>54</v>
      </c>
      <c r="LX12" s="94" t="s">
        <v>54</v>
      </c>
      <c r="LY12" s="94" t="s">
        <v>51</v>
      </c>
      <c r="LZ12" s="94" t="s">
        <v>49</v>
      </c>
      <c r="MA12" s="96" t="s">
        <v>49</v>
      </c>
      <c r="MB12" s="93" t="s">
        <v>51</v>
      </c>
      <c r="MC12" s="94" t="s">
        <v>52</v>
      </c>
      <c r="MD12" s="94" t="s">
        <v>52</v>
      </c>
      <c r="ME12" s="94" t="s">
        <v>53</v>
      </c>
      <c r="MF12" s="94" t="s">
        <v>53</v>
      </c>
      <c r="MG12" s="94" t="s">
        <v>54</v>
      </c>
      <c r="MH12" s="94" t="s">
        <v>54</v>
      </c>
      <c r="MI12" s="94" t="s">
        <v>51</v>
      </c>
      <c r="MJ12" s="94" t="s">
        <v>49</v>
      </c>
      <c r="MK12" s="94" t="s">
        <v>49</v>
      </c>
      <c r="ML12" s="94" t="s">
        <v>51</v>
      </c>
      <c r="MM12" s="94" t="s">
        <v>52</v>
      </c>
      <c r="MN12" s="94" t="s">
        <v>52</v>
      </c>
      <c r="MO12" s="94" t="s">
        <v>53</v>
      </c>
      <c r="MP12" s="94" t="s">
        <v>53</v>
      </c>
      <c r="MQ12" s="94" t="s">
        <v>54</v>
      </c>
      <c r="MR12" s="94" t="s">
        <v>54</v>
      </c>
      <c r="MS12" s="94" t="s">
        <v>51</v>
      </c>
      <c r="MT12" s="94" t="s">
        <v>49</v>
      </c>
      <c r="MU12" s="94" t="s">
        <v>49</v>
      </c>
      <c r="MV12" s="94" t="s">
        <v>51</v>
      </c>
      <c r="MW12" s="94" t="s">
        <v>52</v>
      </c>
      <c r="MX12" s="94" t="s">
        <v>52</v>
      </c>
      <c r="MY12" s="94" t="s">
        <v>53</v>
      </c>
      <c r="MZ12" s="94" t="s">
        <v>53</v>
      </c>
      <c r="NA12" s="94" t="s">
        <v>54</v>
      </c>
      <c r="NB12" s="94" t="s">
        <v>54</v>
      </c>
      <c r="NC12" s="94" t="s">
        <v>51</v>
      </c>
      <c r="ND12" s="94" t="s">
        <v>49</v>
      </c>
      <c r="NE12" s="99" t="s">
        <v>49</v>
      </c>
    </row>
    <row r="13" spans="1:374" ht="30" customHeight="1" x14ac:dyDescent="0.25">
      <c r="A13" s="100"/>
      <c r="B13" s="70">
        <f t="shared" si="0"/>
        <v>21</v>
      </c>
      <c r="C13" s="70">
        <f t="shared" si="1"/>
        <v>0</v>
      </c>
      <c r="D13" s="71" t="s">
        <v>63</v>
      </c>
      <c r="E13" s="101" t="s">
        <v>64</v>
      </c>
      <c r="F13" s="73" t="s">
        <v>51</v>
      </c>
      <c r="G13" s="73" t="s">
        <v>51</v>
      </c>
      <c r="H13" s="73" t="s">
        <v>64</v>
      </c>
      <c r="I13" s="73" t="s">
        <v>64</v>
      </c>
      <c r="J13" s="73" t="s">
        <v>64</v>
      </c>
      <c r="K13" s="73" t="s">
        <v>64</v>
      </c>
      <c r="L13" s="73" t="s">
        <v>47</v>
      </c>
      <c r="M13" s="73" t="s">
        <v>51</v>
      </c>
      <c r="N13" s="73" t="s">
        <v>51</v>
      </c>
      <c r="O13" s="73" t="s">
        <v>64</v>
      </c>
      <c r="P13" s="73" t="s">
        <v>64</v>
      </c>
      <c r="Q13" s="73" t="s">
        <v>64</v>
      </c>
      <c r="R13" s="73" t="s">
        <v>64</v>
      </c>
      <c r="S13" s="73" t="s">
        <v>64</v>
      </c>
      <c r="T13" s="73" t="s">
        <v>51</v>
      </c>
      <c r="U13" s="73" t="s">
        <v>51</v>
      </c>
      <c r="V13" s="73" t="s">
        <v>64</v>
      </c>
      <c r="W13" s="73" t="s">
        <v>64</v>
      </c>
      <c r="X13" s="73" t="s">
        <v>56</v>
      </c>
      <c r="Y13" s="73" t="s">
        <v>64</v>
      </c>
      <c r="Z13" s="73" t="s">
        <v>64</v>
      </c>
      <c r="AA13" s="73" t="s">
        <v>51</v>
      </c>
      <c r="AB13" s="73" t="s">
        <v>51</v>
      </c>
      <c r="AC13" s="73" t="s">
        <v>64</v>
      </c>
      <c r="AD13" s="73" t="s">
        <v>64</v>
      </c>
      <c r="AE13" s="73" t="s">
        <v>64</v>
      </c>
      <c r="AF13" s="73" t="s">
        <v>64</v>
      </c>
      <c r="AG13" s="73" t="s">
        <v>64</v>
      </c>
      <c r="AH13" s="73" t="s">
        <v>51</v>
      </c>
      <c r="AI13" s="74" t="s">
        <v>51</v>
      </c>
      <c r="AJ13" s="72" t="s">
        <v>64</v>
      </c>
      <c r="AK13" s="73" t="s">
        <v>64</v>
      </c>
      <c r="AL13" s="73" t="s">
        <v>64</v>
      </c>
      <c r="AM13" s="73" t="s">
        <v>64</v>
      </c>
      <c r="AN13" s="73" t="s">
        <v>64</v>
      </c>
      <c r="AO13" s="73" t="s">
        <v>51</v>
      </c>
      <c r="AP13" s="73" t="s">
        <v>51</v>
      </c>
      <c r="AQ13" s="73" t="s">
        <v>64</v>
      </c>
      <c r="AR13" s="73" t="s">
        <v>64</v>
      </c>
      <c r="AS13" s="73" t="s">
        <v>64</v>
      </c>
      <c r="AT13" s="73" t="s">
        <v>64</v>
      </c>
      <c r="AU13" s="73" t="s">
        <v>64</v>
      </c>
      <c r="AV13" s="73" t="s">
        <v>51</v>
      </c>
      <c r="AW13" s="73" t="s">
        <v>51</v>
      </c>
      <c r="AX13" s="73" t="s">
        <v>64</v>
      </c>
      <c r="AY13" s="73" t="s">
        <v>64</v>
      </c>
      <c r="AZ13" s="73" t="s">
        <v>64</v>
      </c>
      <c r="BA13" s="73" t="s">
        <v>64</v>
      </c>
      <c r="BB13" s="73" t="s">
        <v>64</v>
      </c>
      <c r="BC13" s="73" t="s">
        <v>51</v>
      </c>
      <c r="BD13" s="73" t="s">
        <v>51</v>
      </c>
      <c r="BE13" s="73" t="s">
        <v>64</v>
      </c>
      <c r="BF13" s="73" t="s">
        <v>64</v>
      </c>
      <c r="BG13" s="73" t="s">
        <v>64</v>
      </c>
      <c r="BH13" s="73" t="s">
        <v>64</v>
      </c>
      <c r="BI13" s="73" t="s">
        <v>64</v>
      </c>
      <c r="BJ13" s="73" t="s">
        <v>51</v>
      </c>
      <c r="BK13" s="73" t="s">
        <v>51</v>
      </c>
      <c r="BL13" s="73" t="s">
        <v>64</v>
      </c>
      <c r="BM13" s="73" t="s">
        <v>64</v>
      </c>
      <c r="BN13" s="102" t="s">
        <v>64</v>
      </c>
      <c r="BO13" s="101" t="s">
        <v>48</v>
      </c>
      <c r="BP13" s="73" t="s">
        <v>64</v>
      </c>
      <c r="BQ13" s="73" t="s">
        <v>51</v>
      </c>
      <c r="BR13" s="73" t="s">
        <v>51</v>
      </c>
      <c r="BS13" s="73" t="s">
        <v>48</v>
      </c>
      <c r="BT13" s="73" t="s">
        <v>48</v>
      </c>
      <c r="BU13" s="73" t="s">
        <v>48</v>
      </c>
      <c r="BV13" s="73" t="s">
        <v>48</v>
      </c>
      <c r="BW13" s="73" t="s">
        <v>48</v>
      </c>
      <c r="BX13" s="73" t="s">
        <v>51</v>
      </c>
      <c r="BY13" s="73" t="s">
        <v>51</v>
      </c>
      <c r="BZ13" s="73" t="s">
        <v>64</v>
      </c>
      <c r="CA13" s="73" t="s">
        <v>64</v>
      </c>
      <c r="CB13" s="73" t="s">
        <v>64</v>
      </c>
      <c r="CC13" s="73" t="s">
        <v>64</v>
      </c>
      <c r="CD13" s="73" t="s">
        <v>64</v>
      </c>
      <c r="CE13" s="73" t="s">
        <v>51</v>
      </c>
      <c r="CF13" s="73" t="s">
        <v>51</v>
      </c>
      <c r="CG13" s="73" t="s">
        <v>64</v>
      </c>
      <c r="CH13" s="73" t="s">
        <v>64</v>
      </c>
      <c r="CI13" s="73" t="s">
        <v>64</v>
      </c>
      <c r="CJ13" s="73" t="s">
        <v>64</v>
      </c>
      <c r="CK13" s="73" t="s">
        <v>64</v>
      </c>
      <c r="CL13" s="73" t="s">
        <v>51</v>
      </c>
      <c r="CM13" s="73" t="s">
        <v>51</v>
      </c>
      <c r="CN13" s="73" t="s">
        <v>64</v>
      </c>
      <c r="CO13" s="73" t="s">
        <v>64</v>
      </c>
      <c r="CP13" s="74" t="s">
        <v>64</v>
      </c>
      <c r="CQ13" s="72" t="s">
        <v>64</v>
      </c>
      <c r="CR13" s="73" t="s">
        <v>64</v>
      </c>
      <c r="CS13" s="73" t="s">
        <v>51</v>
      </c>
      <c r="CT13" s="73" t="s">
        <v>51</v>
      </c>
      <c r="CU13" s="73" t="s">
        <v>64</v>
      </c>
      <c r="CV13" s="73" t="s">
        <v>64</v>
      </c>
      <c r="CW13" s="73" t="s">
        <v>64</v>
      </c>
      <c r="CX13" s="73" t="s">
        <v>64</v>
      </c>
      <c r="CY13" s="73" t="s">
        <v>64</v>
      </c>
      <c r="CZ13" s="73" t="s">
        <v>51</v>
      </c>
      <c r="DA13" s="73" t="s">
        <v>51</v>
      </c>
      <c r="DB13" s="103" t="s">
        <v>64</v>
      </c>
      <c r="DC13" s="73" t="s">
        <v>64</v>
      </c>
      <c r="DD13" s="73" t="s">
        <v>64</v>
      </c>
      <c r="DE13" s="73" t="s">
        <v>64</v>
      </c>
      <c r="DF13" s="73" t="s">
        <v>64</v>
      </c>
      <c r="DG13" s="73" t="s">
        <v>51</v>
      </c>
      <c r="DH13" s="73" t="s">
        <v>51</v>
      </c>
      <c r="DI13" s="73" t="s">
        <v>64</v>
      </c>
      <c r="DJ13" s="73" t="s">
        <v>64</v>
      </c>
      <c r="DK13" s="73" t="s">
        <v>64</v>
      </c>
      <c r="DL13" s="73" t="s">
        <v>64</v>
      </c>
      <c r="DM13" s="73" t="s">
        <v>64</v>
      </c>
      <c r="DN13" s="73" t="s">
        <v>51</v>
      </c>
      <c r="DO13" s="73" t="s">
        <v>51</v>
      </c>
      <c r="DP13" s="73" t="s">
        <v>64</v>
      </c>
      <c r="DQ13" s="73" t="s">
        <v>64</v>
      </c>
      <c r="DR13" s="73" t="s">
        <v>64</v>
      </c>
      <c r="DS13" s="73" t="s">
        <v>64</v>
      </c>
      <c r="DT13" s="73" t="s">
        <v>48</v>
      </c>
      <c r="DU13" s="102" t="s">
        <v>51</v>
      </c>
      <c r="DV13" s="101" t="s">
        <v>51</v>
      </c>
      <c r="DW13" s="73" t="s">
        <v>64</v>
      </c>
      <c r="DX13" s="73" t="s">
        <v>64</v>
      </c>
      <c r="DY13" s="73" t="s">
        <v>64</v>
      </c>
      <c r="DZ13" s="73" t="s">
        <v>64</v>
      </c>
      <c r="EA13" s="103" t="s">
        <v>51</v>
      </c>
      <c r="EB13" s="203" t="s">
        <v>51</v>
      </c>
      <c r="EC13" s="203" t="s">
        <v>51</v>
      </c>
      <c r="ED13" s="203" t="s">
        <v>64</v>
      </c>
      <c r="EE13" s="203" t="s">
        <v>64</v>
      </c>
      <c r="EF13" s="203" t="s">
        <v>64</v>
      </c>
      <c r="EG13" s="203" t="s">
        <v>64</v>
      </c>
      <c r="EH13" s="103" t="s">
        <v>51</v>
      </c>
      <c r="EI13" s="73" t="s">
        <v>51</v>
      </c>
      <c r="EJ13" s="73" t="s">
        <v>51</v>
      </c>
      <c r="EK13" s="73" t="s">
        <v>64</v>
      </c>
      <c r="EL13" s="73" t="s">
        <v>64</v>
      </c>
      <c r="EM13" s="73" t="s">
        <v>64</v>
      </c>
      <c r="EN13" s="103" t="s">
        <v>64</v>
      </c>
      <c r="EO13" s="73" t="s">
        <v>64</v>
      </c>
      <c r="EP13" s="73" t="s">
        <v>51</v>
      </c>
      <c r="EQ13" s="73" t="s">
        <v>51</v>
      </c>
      <c r="ER13" s="73" t="s">
        <v>64</v>
      </c>
      <c r="ES13" s="73" t="s">
        <v>64</v>
      </c>
      <c r="ET13" s="73" t="s">
        <v>64</v>
      </c>
      <c r="EU13" s="73" t="s">
        <v>64</v>
      </c>
      <c r="EV13" s="73" t="s">
        <v>64</v>
      </c>
      <c r="EW13" s="73" t="s">
        <v>51</v>
      </c>
      <c r="EX13" s="73" t="s">
        <v>51</v>
      </c>
      <c r="EY13" s="103" t="s">
        <v>64</v>
      </c>
      <c r="EZ13" s="73" t="s">
        <v>64</v>
      </c>
      <c r="FA13" s="73" t="s">
        <v>64</v>
      </c>
      <c r="FB13" s="73" t="s">
        <v>64</v>
      </c>
      <c r="FC13" s="73" t="s">
        <v>64</v>
      </c>
      <c r="FD13" s="73" t="s">
        <v>51</v>
      </c>
      <c r="FE13" s="73" t="s">
        <v>51</v>
      </c>
      <c r="FF13" s="73" t="s">
        <v>64</v>
      </c>
      <c r="FG13" s="73" t="s">
        <v>64</v>
      </c>
      <c r="FH13" s="73" t="s">
        <v>64</v>
      </c>
      <c r="FI13" s="73" t="s">
        <v>64</v>
      </c>
      <c r="FJ13" s="73" t="s">
        <v>64</v>
      </c>
      <c r="FK13" s="73" t="s">
        <v>51</v>
      </c>
      <c r="FL13" s="73" t="s">
        <v>51</v>
      </c>
      <c r="FM13" s="73" t="s">
        <v>64</v>
      </c>
      <c r="FN13" s="73" t="s">
        <v>64</v>
      </c>
      <c r="FO13" s="73" t="s">
        <v>64</v>
      </c>
      <c r="FP13" s="73" t="s">
        <v>64</v>
      </c>
      <c r="FQ13" s="73" t="s">
        <v>64</v>
      </c>
      <c r="FR13" s="73" t="s">
        <v>51</v>
      </c>
      <c r="FS13" s="73" t="s">
        <v>51</v>
      </c>
      <c r="FT13" s="73" t="s">
        <v>64</v>
      </c>
      <c r="FU13" s="73" t="s">
        <v>64</v>
      </c>
      <c r="FV13" s="73" t="s">
        <v>64</v>
      </c>
      <c r="FW13" s="73" t="s">
        <v>64</v>
      </c>
      <c r="FX13" s="73" t="s">
        <v>64</v>
      </c>
      <c r="FY13" s="73" t="s">
        <v>51</v>
      </c>
      <c r="FZ13" s="73" t="s">
        <v>51</v>
      </c>
      <c r="GA13" s="73" t="s">
        <v>64</v>
      </c>
      <c r="GB13" s="73" t="s">
        <v>64</v>
      </c>
      <c r="GC13" s="73" t="s">
        <v>64</v>
      </c>
      <c r="GD13" s="73" t="s">
        <v>64</v>
      </c>
      <c r="GE13" s="73" t="s">
        <v>64</v>
      </c>
      <c r="GF13" s="73" t="s">
        <v>51</v>
      </c>
      <c r="GG13" s="73" t="s">
        <v>51</v>
      </c>
      <c r="GH13" s="73" t="s">
        <v>64</v>
      </c>
      <c r="GI13" s="73" t="s">
        <v>64</v>
      </c>
      <c r="GJ13" s="73" t="s">
        <v>64</v>
      </c>
      <c r="GK13" s="73" t="s">
        <v>64</v>
      </c>
      <c r="GL13" s="73" t="s">
        <v>64</v>
      </c>
      <c r="GM13" s="73" t="s">
        <v>51</v>
      </c>
      <c r="GN13" s="73" t="s">
        <v>51</v>
      </c>
      <c r="GO13" s="73" t="s">
        <v>64</v>
      </c>
      <c r="GP13" s="73" t="s">
        <v>64</v>
      </c>
      <c r="GQ13" s="73" t="s">
        <v>64</v>
      </c>
      <c r="GR13" s="73" t="s">
        <v>64</v>
      </c>
      <c r="GS13" s="73" t="s">
        <v>64</v>
      </c>
      <c r="GT13" s="73" t="s">
        <v>51</v>
      </c>
      <c r="GU13" s="73" t="s">
        <v>51</v>
      </c>
      <c r="GV13" s="73" t="s">
        <v>64</v>
      </c>
      <c r="GW13" s="103" t="s">
        <v>64</v>
      </c>
      <c r="GX13" s="73" t="s">
        <v>64</v>
      </c>
      <c r="GY13" s="73" t="s">
        <v>64</v>
      </c>
      <c r="GZ13" s="73" t="s">
        <v>64</v>
      </c>
      <c r="HA13" s="73" t="s">
        <v>51</v>
      </c>
      <c r="HB13" s="73" t="s">
        <v>51</v>
      </c>
      <c r="HC13" s="73" t="s">
        <v>64</v>
      </c>
      <c r="HD13" s="73" t="s">
        <v>64</v>
      </c>
      <c r="HE13" s="73" t="s">
        <v>64</v>
      </c>
      <c r="HF13" s="73" t="s">
        <v>64</v>
      </c>
      <c r="HG13" s="73" t="s">
        <v>64</v>
      </c>
      <c r="HH13" s="73" t="s">
        <v>51</v>
      </c>
      <c r="HI13" s="73" t="s">
        <v>51</v>
      </c>
      <c r="HJ13" s="73" t="s">
        <v>64</v>
      </c>
      <c r="HK13" s="73" t="s">
        <v>64</v>
      </c>
      <c r="HL13" s="73" t="s">
        <v>64</v>
      </c>
      <c r="HM13" s="73" t="s">
        <v>64</v>
      </c>
      <c r="HN13" s="73" t="s">
        <v>64</v>
      </c>
      <c r="HO13" s="73" t="s">
        <v>51</v>
      </c>
      <c r="HP13" s="73" t="s">
        <v>51</v>
      </c>
      <c r="HQ13" s="73" t="s">
        <v>64</v>
      </c>
      <c r="HR13" s="73" t="s">
        <v>64</v>
      </c>
      <c r="HS13" s="73" t="s">
        <v>64</v>
      </c>
      <c r="HT13" s="73" t="s">
        <v>64</v>
      </c>
      <c r="HU13" s="73" t="s">
        <v>64</v>
      </c>
      <c r="HV13" s="73" t="s">
        <v>51</v>
      </c>
      <c r="HW13" s="73" t="s">
        <v>51</v>
      </c>
      <c r="HX13" s="73" t="s">
        <v>64</v>
      </c>
      <c r="HY13" s="73" t="s">
        <v>64</v>
      </c>
      <c r="HZ13" s="73" t="s">
        <v>64</v>
      </c>
      <c r="IA13" s="73" t="s">
        <v>64</v>
      </c>
      <c r="IB13" s="73" t="s">
        <v>64</v>
      </c>
      <c r="IC13" s="103" t="s">
        <v>51</v>
      </c>
      <c r="ID13" s="73" t="s">
        <v>51</v>
      </c>
      <c r="IE13" s="73" t="s">
        <v>64</v>
      </c>
      <c r="IF13" s="73" t="s">
        <v>64</v>
      </c>
      <c r="IG13" s="73" t="s">
        <v>64</v>
      </c>
      <c r="IH13" s="73" t="s">
        <v>64</v>
      </c>
      <c r="II13" s="73" t="s">
        <v>64</v>
      </c>
      <c r="IJ13" s="73" t="s">
        <v>51</v>
      </c>
      <c r="IK13" s="73" t="s">
        <v>51</v>
      </c>
      <c r="IL13" s="73" t="s">
        <v>64</v>
      </c>
      <c r="IM13" s="73" t="s">
        <v>64</v>
      </c>
      <c r="IN13" s="73" t="s">
        <v>64</v>
      </c>
      <c r="IO13" s="73" t="s">
        <v>64</v>
      </c>
      <c r="IP13" s="73" t="s">
        <v>64</v>
      </c>
      <c r="IQ13" s="73" t="s">
        <v>51</v>
      </c>
      <c r="IR13" s="73" t="s">
        <v>51</v>
      </c>
      <c r="IS13" s="73" t="s">
        <v>64</v>
      </c>
      <c r="IT13" s="73" t="s">
        <v>64</v>
      </c>
      <c r="IU13" s="73" t="s">
        <v>64</v>
      </c>
      <c r="IV13" s="73" t="s">
        <v>64</v>
      </c>
      <c r="IW13" s="73" t="s">
        <v>64</v>
      </c>
      <c r="IX13" s="73" t="s">
        <v>51</v>
      </c>
      <c r="IY13" s="73" t="s">
        <v>51</v>
      </c>
      <c r="IZ13" s="73" t="s">
        <v>64</v>
      </c>
      <c r="JA13" s="73" t="s">
        <v>64</v>
      </c>
      <c r="JB13" s="73" t="s">
        <v>64</v>
      </c>
      <c r="JC13" s="73" t="s">
        <v>64</v>
      </c>
      <c r="JD13" s="73" t="s">
        <v>64</v>
      </c>
      <c r="JE13" s="73" t="s">
        <v>51</v>
      </c>
      <c r="JF13" s="73" t="s">
        <v>51</v>
      </c>
      <c r="JG13" s="73" t="s">
        <v>64</v>
      </c>
      <c r="JH13" s="73" t="s">
        <v>64</v>
      </c>
      <c r="JI13" s="73" t="s">
        <v>64</v>
      </c>
      <c r="JJ13" s="73" t="s">
        <v>64</v>
      </c>
      <c r="JK13" s="73" t="s">
        <v>64</v>
      </c>
      <c r="JL13" s="73" t="s">
        <v>51</v>
      </c>
      <c r="JM13" s="73" t="s">
        <v>51</v>
      </c>
      <c r="JN13" s="73" t="s">
        <v>64</v>
      </c>
      <c r="JO13" s="73" t="s">
        <v>64</v>
      </c>
      <c r="JP13" s="73" t="s">
        <v>64</v>
      </c>
      <c r="JQ13" s="73" t="s">
        <v>64</v>
      </c>
      <c r="JR13" s="73" t="s">
        <v>64</v>
      </c>
      <c r="JS13" s="73" t="s">
        <v>51</v>
      </c>
      <c r="JT13" s="73" t="s">
        <v>51</v>
      </c>
      <c r="JU13" s="73" t="s">
        <v>64</v>
      </c>
      <c r="JV13" s="73" t="s">
        <v>64</v>
      </c>
      <c r="JW13" s="73" t="s">
        <v>64</v>
      </c>
      <c r="JX13" s="103" t="s">
        <v>64</v>
      </c>
      <c r="JY13" s="73" t="s">
        <v>64</v>
      </c>
      <c r="JZ13" s="73" t="s">
        <v>51</v>
      </c>
      <c r="KA13" s="73" t="s">
        <v>51</v>
      </c>
      <c r="KB13" s="73" t="s">
        <v>64</v>
      </c>
      <c r="KC13" s="73" t="s">
        <v>64</v>
      </c>
      <c r="KD13" s="73" t="s">
        <v>64</v>
      </c>
      <c r="KE13" s="73" t="s">
        <v>64</v>
      </c>
      <c r="KF13" s="73" t="s">
        <v>64</v>
      </c>
      <c r="KG13" s="73" t="s">
        <v>51</v>
      </c>
      <c r="KH13" s="73" t="s">
        <v>51</v>
      </c>
      <c r="KI13" s="73" t="s">
        <v>64</v>
      </c>
      <c r="KJ13" s="73" t="s">
        <v>64</v>
      </c>
      <c r="KK13" s="73" t="s">
        <v>64</v>
      </c>
      <c r="KL13" s="73" t="s">
        <v>64</v>
      </c>
      <c r="KM13" s="73" t="s">
        <v>64</v>
      </c>
      <c r="KN13" s="73" t="s">
        <v>51</v>
      </c>
      <c r="KO13" s="73" t="s">
        <v>51</v>
      </c>
      <c r="KP13" s="73" t="s">
        <v>64</v>
      </c>
      <c r="KQ13" s="73" t="s">
        <v>64</v>
      </c>
      <c r="KR13" s="73" t="s">
        <v>64</v>
      </c>
      <c r="KS13" s="73" t="s">
        <v>64</v>
      </c>
      <c r="KT13" s="73" t="s">
        <v>64</v>
      </c>
      <c r="KU13" s="73" t="s">
        <v>51</v>
      </c>
      <c r="KV13" s="73" t="s">
        <v>51</v>
      </c>
      <c r="KW13" s="73" t="s">
        <v>64</v>
      </c>
      <c r="KX13" s="73" t="s">
        <v>64</v>
      </c>
      <c r="KY13" s="73" t="s">
        <v>64</v>
      </c>
      <c r="KZ13" s="73" t="s">
        <v>64</v>
      </c>
      <c r="LA13" s="73" t="s">
        <v>64</v>
      </c>
      <c r="LB13" s="73" t="s">
        <v>51</v>
      </c>
      <c r="LC13" s="103" t="s">
        <v>51</v>
      </c>
      <c r="LD13" s="73" t="s">
        <v>64</v>
      </c>
      <c r="LE13" s="73" t="s">
        <v>64</v>
      </c>
      <c r="LF13" s="73" t="s">
        <v>64</v>
      </c>
      <c r="LG13" s="73" t="s">
        <v>64</v>
      </c>
      <c r="LH13" s="73" t="s">
        <v>64</v>
      </c>
      <c r="LI13" s="73" t="s">
        <v>51</v>
      </c>
      <c r="LJ13" s="73" t="s">
        <v>51</v>
      </c>
      <c r="LK13" s="73" t="s">
        <v>64</v>
      </c>
      <c r="LL13" s="73" t="s">
        <v>64</v>
      </c>
      <c r="LM13" s="103" t="s">
        <v>64</v>
      </c>
      <c r="LN13" s="73" t="s">
        <v>64</v>
      </c>
      <c r="LO13" s="73" t="s">
        <v>64</v>
      </c>
      <c r="LP13" s="73" t="s">
        <v>51</v>
      </c>
      <c r="LQ13" s="73" t="s">
        <v>51</v>
      </c>
      <c r="LR13" s="73" t="s">
        <v>64</v>
      </c>
      <c r="LS13" s="73" t="s">
        <v>64</v>
      </c>
      <c r="LT13" s="73" t="s">
        <v>64</v>
      </c>
      <c r="LU13" s="73" t="s">
        <v>64</v>
      </c>
      <c r="LV13" s="73" t="s">
        <v>64</v>
      </c>
      <c r="LW13" s="73" t="s">
        <v>51</v>
      </c>
      <c r="LX13" s="73" t="s">
        <v>51</v>
      </c>
      <c r="LY13" s="73" t="s">
        <v>64</v>
      </c>
      <c r="LZ13" s="73" t="s">
        <v>64</v>
      </c>
      <c r="MA13" s="73" t="s">
        <v>64</v>
      </c>
      <c r="MB13" s="73" t="s">
        <v>64</v>
      </c>
      <c r="MC13" s="73" t="s">
        <v>64</v>
      </c>
      <c r="MD13" s="73" t="s">
        <v>51</v>
      </c>
      <c r="ME13" s="73" t="s">
        <v>51</v>
      </c>
      <c r="MF13" s="73" t="s">
        <v>64</v>
      </c>
      <c r="MG13" s="73" t="s">
        <v>64</v>
      </c>
      <c r="MH13" s="73" t="s">
        <v>64</v>
      </c>
      <c r="MI13" s="73" t="s">
        <v>64</v>
      </c>
      <c r="MJ13" s="73" t="s">
        <v>64</v>
      </c>
      <c r="MK13" s="73" t="s">
        <v>51</v>
      </c>
      <c r="ML13" s="73" t="s">
        <v>51</v>
      </c>
      <c r="MM13" s="73" t="s">
        <v>64</v>
      </c>
      <c r="MN13" s="73" t="s">
        <v>64</v>
      </c>
      <c r="MO13" s="73" t="s">
        <v>64</v>
      </c>
      <c r="MP13" s="73" t="s">
        <v>64</v>
      </c>
      <c r="MQ13" s="73" t="s">
        <v>64</v>
      </c>
      <c r="MR13" s="73" t="s">
        <v>51</v>
      </c>
      <c r="MS13" s="73" t="s">
        <v>51</v>
      </c>
      <c r="MT13" s="73" t="s">
        <v>64</v>
      </c>
      <c r="MU13" s="73" t="s">
        <v>64</v>
      </c>
      <c r="MV13" s="73" t="s">
        <v>64</v>
      </c>
      <c r="MW13" s="73" t="s">
        <v>64</v>
      </c>
      <c r="MX13" s="73" t="s">
        <v>64</v>
      </c>
      <c r="MY13" s="73" t="s">
        <v>51</v>
      </c>
      <c r="MZ13" s="73" t="s">
        <v>51</v>
      </c>
      <c r="NA13" s="73" t="s">
        <v>64</v>
      </c>
      <c r="NB13" s="73" t="s">
        <v>64</v>
      </c>
      <c r="NC13" s="73" t="s">
        <v>64</v>
      </c>
      <c r="ND13" s="73" t="s">
        <v>64</v>
      </c>
      <c r="NE13" s="104" t="s">
        <v>64</v>
      </c>
    </row>
    <row r="14" spans="1:374" ht="30" customHeight="1" thickBot="1" x14ac:dyDescent="0.3">
      <c r="A14" s="105"/>
      <c r="B14" s="105">
        <f t="shared" si="0"/>
        <v>21</v>
      </c>
      <c r="C14" s="91">
        <f t="shared" si="1"/>
        <v>0</v>
      </c>
      <c r="D14" s="106" t="s">
        <v>65</v>
      </c>
      <c r="E14" s="107" t="s">
        <v>64</v>
      </c>
      <c r="F14" s="108" t="s">
        <v>51</v>
      </c>
      <c r="G14" s="108" t="s">
        <v>51</v>
      </c>
      <c r="H14" s="108" t="s">
        <v>64</v>
      </c>
      <c r="I14" s="108" t="s">
        <v>64</v>
      </c>
      <c r="J14" s="108" t="s">
        <v>64</v>
      </c>
      <c r="K14" s="108" t="s">
        <v>64</v>
      </c>
      <c r="L14" s="108" t="s">
        <v>64</v>
      </c>
      <c r="M14" s="108" t="s">
        <v>51</v>
      </c>
      <c r="N14" s="108" t="s">
        <v>51</v>
      </c>
      <c r="O14" s="108" t="s">
        <v>64</v>
      </c>
      <c r="P14" s="108" t="s">
        <v>64</v>
      </c>
      <c r="Q14" s="108" t="s">
        <v>64</v>
      </c>
      <c r="R14" s="108" t="s">
        <v>66</v>
      </c>
      <c r="S14" s="108" t="s">
        <v>64</v>
      </c>
      <c r="T14" s="108" t="s">
        <v>49</v>
      </c>
      <c r="U14" s="108" t="s">
        <v>51</v>
      </c>
      <c r="V14" s="108" t="s">
        <v>64</v>
      </c>
      <c r="W14" s="108" t="s">
        <v>64</v>
      </c>
      <c r="X14" s="108" t="s">
        <v>56</v>
      </c>
      <c r="Y14" s="108" t="s">
        <v>64</v>
      </c>
      <c r="Z14" s="108" t="s">
        <v>64</v>
      </c>
      <c r="AA14" s="108" t="s">
        <v>51</v>
      </c>
      <c r="AB14" s="108" t="s">
        <v>51</v>
      </c>
      <c r="AC14" s="108" t="s">
        <v>64</v>
      </c>
      <c r="AD14" s="108" t="s">
        <v>64</v>
      </c>
      <c r="AE14" s="108" t="s">
        <v>64</v>
      </c>
      <c r="AF14" s="108" t="s">
        <v>64</v>
      </c>
      <c r="AG14" s="108" t="s">
        <v>64</v>
      </c>
      <c r="AH14" s="108" t="s">
        <v>51</v>
      </c>
      <c r="AI14" s="109" t="s">
        <v>51</v>
      </c>
      <c r="AJ14" s="93" t="s">
        <v>64</v>
      </c>
      <c r="AK14" s="94" t="s">
        <v>64</v>
      </c>
      <c r="AL14" s="94" t="s">
        <v>64</v>
      </c>
      <c r="AM14" s="94" t="s">
        <v>64</v>
      </c>
      <c r="AN14" s="94" t="s">
        <v>64</v>
      </c>
      <c r="AO14" s="94" t="s">
        <v>51</v>
      </c>
      <c r="AP14" s="94" t="s">
        <v>51</v>
      </c>
      <c r="AQ14" s="94" t="s">
        <v>64</v>
      </c>
      <c r="AR14" s="94" t="s">
        <v>64</v>
      </c>
      <c r="AS14" s="94" t="s">
        <v>64</v>
      </c>
      <c r="AT14" s="94" t="s">
        <v>64</v>
      </c>
      <c r="AU14" s="94" t="s">
        <v>64</v>
      </c>
      <c r="AV14" s="94" t="s">
        <v>51</v>
      </c>
      <c r="AW14" s="94" t="s">
        <v>51</v>
      </c>
      <c r="AX14" s="94" t="s">
        <v>64</v>
      </c>
      <c r="AY14" s="94" t="s">
        <v>64</v>
      </c>
      <c r="AZ14" s="94" t="s">
        <v>64</v>
      </c>
      <c r="BA14" s="94" t="s">
        <v>64</v>
      </c>
      <c r="BB14" s="94" t="s">
        <v>64</v>
      </c>
      <c r="BC14" s="94" t="s">
        <v>51</v>
      </c>
      <c r="BD14" s="94" t="s">
        <v>51</v>
      </c>
      <c r="BE14" s="94" t="s">
        <v>64</v>
      </c>
      <c r="BF14" s="94" t="s">
        <v>64</v>
      </c>
      <c r="BG14" s="94" t="s">
        <v>64</v>
      </c>
      <c r="BH14" s="94" t="s">
        <v>64</v>
      </c>
      <c r="BI14" s="94" t="s">
        <v>64</v>
      </c>
      <c r="BJ14" s="94" t="s">
        <v>51</v>
      </c>
      <c r="BK14" s="94" t="s">
        <v>51</v>
      </c>
      <c r="BL14" s="94" t="s">
        <v>64</v>
      </c>
      <c r="BM14" s="94" t="s">
        <v>64</v>
      </c>
      <c r="BN14" s="96" t="s">
        <v>64</v>
      </c>
      <c r="BO14" s="107" t="s">
        <v>64</v>
      </c>
      <c r="BP14" s="108" t="s">
        <v>64</v>
      </c>
      <c r="BQ14" s="108" t="s">
        <v>51</v>
      </c>
      <c r="BR14" s="108" t="s">
        <v>51</v>
      </c>
      <c r="BS14" s="108" t="s">
        <v>64</v>
      </c>
      <c r="BT14" s="108" t="s">
        <v>64</v>
      </c>
      <c r="BU14" s="108" t="s">
        <v>64</v>
      </c>
      <c r="BV14" s="108" t="s">
        <v>64</v>
      </c>
      <c r="BW14" s="108" t="s">
        <v>64</v>
      </c>
      <c r="BX14" s="108" t="s">
        <v>51</v>
      </c>
      <c r="BY14" s="108" t="s">
        <v>51</v>
      </c>
      <c r="BZ14" s="108" t="s">
        <v>64</v>
      </c>
      <c r="CA14" s="108" t="s">
        <v>64</v>
      </c>
      <c r="CB14" s="108" t="s">
        <v>64</v>
      </c>
      <c r="CC14" s="108" t="s">
        <v>64</v>
      </c>
      <c r="CD14" s="108" t="s">
        <v>64</v>
      </c>
      <c r="CE14" s="108" t="s">
        <v>51</v>
      </c>
      <c r="CF14" s="108" t="s">
        <v>91</v>
      </c>
      <c r="CG14" s="108" t="s">
        <v>64</v>
      </c>
      <c r="CH14" s="108" t="s">
        <v>87</v>
      </c>
      <c r="CI14" s="108" t="s">
        <v>64</v>
      </c>
      <c r="CJ14" s="108" t="s">
        <v>64</v>
      </c>
      <c r="CK14" s="108" t="s">
        <v>64</v>
      </c>
      <c r="CL14" s="108" t="s">
        <v>51</v>
      </c>
      <c r="CM14" s="108" t="s">
        <v>51</v>
      </c>
      <c r="CN14" s="108" t="s">
        <v>64</v>
      </c>
      <c r="CO14" s="108" t="s">
        <v>64</v>
      </c>
      <c r="CP14" s="109" t="s">
        <v>64</v>
      </c>
      <c r="CQ14" s="136" t="s">
        <v>64</v>
      </c>
      <c r="CR14" s="108" t="s">
        <v>64</v>
      </c>
      <c r="CS14" s="108" t="s">
        <v>51</v>
      </c>
      <c r="CT14" s="108" t="s">
        <v>51</v>
      </c>
      <c r="CU14" s="108" t="s">
        <v>64</v>
      </c>
      <c r="CV14" s="108" t="s">
        <v>64</v>
      </c>
      <c r="CW14" s="108" t="s">
        <v>64</v>
      </c>
      <c r="CX14" s="108" t="s">
        <v>64</v>
      </c>
      <c r="CY14" s="108" t="s">
        <v>64</v>
      </c>
      <c r="CZ14" s="108" t="s">
        <v>51</v>
      </c>
      <c r="DA14" s="108" t="s">
        <v>51</v>
      </c>
      <c r="DB14" s="110" t="s">
        <v>64</v>
      </c>
      <c r="DC14" s="108" t="s">
        <v>64</v>
      </c>
      <c r="DD14" s="108" t="s">
        <v>64</v>
      </c>
      <c r="DE14" s="108" t="s">
        <v>64</v>
      </c>
      <c r="DF14" s="108" t="s">
        <v>64</v>
      </c>
      <c r="DG14" s="108" t="s">
        <v>51</v>
      </c>
      <c r="DH14" s="108" t="s">
        <v>51</v>
      </c>
      <c r="DI14" s="108" t="s">
        <v>64</v>
      </c>
      <c r="DJ14" s="108" t="s">
        <v>64</v>
      </c>
      <c r="DK14" s="108" t="s">
        <v>64</v>
      </c>
      <c r="DL14" s="108" t="s">
        <v>64</v>
      </c>
      <c r="DM14" s="108" t="s">
        <v>64</v>
      </c>
      <c r="DN14" s="108" t="s">
        <v>51</v>
      </c>
      <c r="DO14" s="108" t="s">
        <v>51</v>
      </c>
      <c r="DP14" s="108" t="s">
        <v>64</v>
      </c>
      <c r="DQ14" s="108" t="s">
        <v>64</v>
      </c>
      <c r="DR14" s="108" t="s">
        <v>64</v>
      </c>
      <c r="DS14" s="108" t="s">
        <v>64</v>
      </c>
      <c r="DT14" s="108" t="s">
        <v>64</v>
      </c>
      <c r="DU14" s="137" t="s">
        <v>51</v>
      </c>
      <c r="DV14" s="107" t="s">
        <v>51</v>
      </c>
      <c r="DW14" s="108" t="s">
        <v>64</v>
      </c>
      <c r="DX14" s="108" t="s">
        <v>64</v>
      </c>
      <c r="DY14" s="108" t="s">
        <v>64</v>
      </c>
      <c r="DZ14" s="108" t="s">
        <v>64</v>
      </c>
      <c r="EA14" s="110" t="s">
        <v>64</v>
      </c>
      <c r="EB14" s="204" t="s">
        <v>51</v>
      </c>
      <c r="EC14" s="204" t="s">
        <v>51</v>
      </c>
      <c r="ED14" s="204" t="s">
        <v>64</v>
      </c>
      <c r="EE14" s="204" t="s">
        <v>64</v>
      </c>
      <c r="EF14" s="204" t="s">
        <v>64</v>
      </c>
      <c r="EG14" s="204" t="s">
        <v>64</v>
      </c>
      <c r="EH14" s="110" t="s">
        <v>64</v>
      </c>
      <c r="EI14" s="108" t="s">
        <v>51</v>
      </c>
      <c r="EJ14" s="108" t="s">
        <v>51</v>
      </c>
      <c r="EK14" s="108" t="s">
        <v>64</v>
      </c>
      <c r="EL14" s="108" t="s">
        <v>64</v>
      </c>
      <c r="EM14" s="108" t="s">
        <v>64</v>
      </c>
      <c r="EN14" s="110" t="s">
        <v>64</v>
      </c>
      <c r="EO14" s="108" t="s">
        <v>64</v>
      </c>
      <c r="EP14" s="108" t="s">
        <v>51</v>
      </c>
      <c r="EQ14" s="108" t="s">
        <v>51</v>
      </c>
      <c r="ER14" s="108" t="s">
        <v>64</v>
      </c>
      <c r="ES14" s="108" t="s">
        <v>64</v>
      </c>
      <c r="ET14" s="108" t="s">
        <v>64</v>
      </c>
      <c r="EU14" s="108" t="s">
        <v>64</v>
      </c>
      <c r="EV14" s="108" t="s">
        <v>64</v>
      </c>
      <c r="EW14" s="108" t="s">
        <v>51</v>
      </c>
      <c r="EX14" s="108" t="s">
        <v>51</v>
      </c>
      <c r="EY14" s="110" t="s">
        <v>64</v>
      </c>
      <c r="EZ14" s="108" t="s">
        <v>64</v>
      </c>
      <c r="FA14" s="108" t="s">
        <v>64</v>
      </c>
      <c r="FB14" s="108" t="s">
        <v>64</v>
      </c>
      <c r="FC14" s="108" t="s">
        <v>64</v>
      </c>
      <c r="FD14" s="108" t="s">
        <v>51</v>
      </c>
      <c r="FE14" s="108" t="s">
        <v>51</v>
      </c>
      <c r="FF14" s="108" t="s">
        <v>64</v>
      </c>
      <c r="FG14" s="108" t="s">
        <v>64</v>
      </c>
      <c r="FH14" s="108" t="s">
        <v>64</v>
      </c>
      <c r="FI14" s="108" t="s">
        <v>64</v>
      </c>
      <c r="FJ14" s="108" t="s">
        <v>64</v>
      </c>
      <c r="FK14" s="108" t="s">
        <v>51</v>
      </c>
      <c r="FL14" s="108" t="s">
        <v>51</v>
      </c>
      <c r="FM14" s="108" t="s">
        <v>64</v>
      </c>
      <c r="FN14" s="108" t="s">
        <v>64</v>
      </c>
      <c r="FO14" s="108" t="s">
        <v>64</v>
      </c>
      <c r="FP14" s="108" t="s">
        <v>64</v>
      </c>
      <c r="FQ14" s="108" t="s">
        <v>64</v>
      </c>
      <c r="FR14" s="108" t="s">
        <v>51</v>
      </c>
      <c r="FS14" s="108" t="s">
        <v>51</v>
      </c>
      <c r="FT14" s="108" t="s">
        <v>64</v>
      </c>
      <c r="FU14" s="108" t="s">
        <v>64</v>
      </c>
      <c r="FV14" s="108" t="s">
        <v>64</v>
      </c>
      <c r="FW14" s="108" t="s">
        <v>64</v>
      </c>
      <c r="FX14" s="108" t="s">
        <v>64</v>
      </c>
      <c r="FY14" s="108" t="s">
        <v>51</v>
      </c>
      <c r="FZ14" s="108" t="s">
        <v>51</v>
      </c>
      <c r="GA14" s="108" t="s">
        <v>64</v>
      </c>
      <c r="GB14" s="108" t="s">
        <v>64</v>
      </c>
      <c r="GC14" s="108" t="s">
        <v>64</v>
      </c>
      <c r="GD14" s="108" t="s">
        <v>64</v>
      </c>
      <c r="GE14" s="108" t="s">
        <v>64</v>
      </c>
      <c r="GF14" s="108" t="s">
        <v>51</v>
      </c>
      <c r="GG14" s="108" t="s">
        <v>51</v>
      </c>
      <c r="GH14" s="108" t="s">
        <v>64</v>
      </c>
      <c r="GI14" s="108" t="s">
        <v>64</v>
      </c>
      <c r="GJ14" s="108" t="s">
        <v>64</v>
      </c>
      <c r="GK14" s="108" t="s">
        <v>64</v>
      </c>
      <c r="GL14" s="108" t="s">
        <v>64</v>
      </c>
      <c r="GM14" s="108" t="s">
        <v>51</v>
      </c>
      <c r="GN14" s="108" t="s">
        <v>51</v>
      </c>
      <c r="GO14" s="108" t="s">
        <v>64</v>
      </c>
      <c r="GP14" s="108" t="s">
        <v>64</v>
      </c>
      <c r="GQ14" s="108" t="s">
        <v>64</v>
      </c>
      <c r="GR14" s="108" t="s">
        <v>64</v>
      </c>
      <c r="GS14" s="108" t="s">
        <v>64</v>
      </c>
      <c r="GT14" s="108" t="s">
        <v>51</v>
      </c>
      <c r="GU14" s="108" t="s">
        <v>51</v>
      </c>
      <c r="GV14" s="108" t="s">
        <v>64</v>
      </c>
      <c r="GW14" s="110" t="s">
        <v>64</v>
      </c>
      <c r="GX14" s="108" t="s">
        <v>64</v>
      </c>
      <c r="GY14" s="108" t="s">
        <v>64</v>
      </c>
      <c r="GZ14" s="108" t="s">
        <v>64</v>
      </c>
      <c r="HA14" s="108" t="s">
        <v>51</v>
      </c>
      <c r="HB14" s="108" t="s">
        <v>51</v>
      </c>
      <c r="HC14" s="108" t="s">
        <v>64</v>
      </c>
      <c r="HD14" s="108" t="s">
        <v>64</v>
      </c>
      <c r="HE14" s="108" t="s">
        <v>64</v>
      </c>
      <c r="HF14" s="108" t="s">
        <v>64</v>
      </c>
      <c r="HG14" s="108" t="s">
        <v>64</v>
      </c>
      <c r="HH14" s="108" t="s">
        <v>51</v>
      </c>
      <c r="HI14" s="108" t="s">
        <v>51</v>
      </c>
      <c r="HJ14" s="108" t="s">
        <v>64</v>
      </c>
      <c r="HK14" s="108" t="s">
        <v>64</v>
      </c>
      <c r="HL14" s="108" t="s">
        <v>64</v>
      </c>
      <c r="HM14" s="108" t="s">
        <v>64</v>
      </c>
      <c r="HN14" s="108" t="s">
        <v>64</v>
      </c>
      <c r="HO14" s="108" t="s">
        <v>51</v>
      </c>
      <c r="HP14" s="108" t="s">
        <v>51</v>
      </c>
      <c r="HQ14" s="108" t="s">
        <v>64</v>
      </c>
      <c r="HR14" s="108" t="s">
        <v>64</v>
      </c>
      <c r="HS14" s="108" t="s">
        <v>64</v>
      </c>
      <c r="HT14" s="108" t="s">
        <v>64</v>
      </c>
      <c r="HU14" s="108" t="s">
        <v>64</v>
      </c>
      <c r="HV14" s="108" t="s">
        <v>51</v>
      </c>
      <c r="HW14" s="108" t="s">
        <v>51</v>
      </c>
      <c r="HX14" s="108" t="s">
        <v>64</v>
      </c>
      <c r="HY14" s="108" t="s">
        <v>64</v>
      </c>
      <c r="HZ14" s="108" t="s">
        <v>64</v>
      </c>
      <c r="IA14" s="108" t="s">
        <v>64</v>
      </c>
      <c r="IB14" s="108" t="s">
        <v>64</v>
      </c>
      <c r="IC14" s="110" t="s">
        <v>51</v>
      </c>
      <c r="ID14" s="108" t="s">
        <v>51</v>
      </c>
      <c r="IE14" s="108" t="s">
        <v>64</v>
      </c>
      <c r="IF14" s="108" t="s">
        <v>64</v>
      </c>
      <c r="IG14" s="108" t="s">
        <v>64</v>
      </c>
      <c r="IH14" s="108" t="s">
        <v>64</v>
      </c>
      <c r="II14" s="108" t="s">
        <v>64</v>
      </c>
      <c r="IJ14" s="108" t="s">
        <v>51</v>
      </c>
      <c r="IK14" s="108" t="s">
        <v>51</v>
      </c>
      <c r="IL14" s="108" t="s">
        <v>64</v>
      </c>
      <c r="IM14" s="108" t="s">
        <v>64</v>
      </c>
      <c r="IN14" s="108" t="s">
        <v>64</v>
      </c>
      <c r="IO14" s="108" t="s">
        <v>64</v>
      </c>
      <c r="IP14" s="108" t="s">
        <v>64</v>
      </c>
      <c r="IQ14" s="108" t="s">
        <v>51</v>
      </c>
      <c r="IR14" s="108" t="s">
        <v>51</v>
      </c>
      <c r="IS14" s="108" t="s">
        <v>64</v>
      </c>
      <c r="IT14" s="108" t="s">
        <v>64</v>
      </c>
      <c r="IU14" s="108" t="s">
        <v>64</v>
      </c>
      <c r="IV14" s="108" t="s">
        <v>64</v>
      </c>
      <c r="IW14" s="108" t="s">
        <v>64</v>
      </c>
      <c r="IX14" s="108" t="s">
        <v>51</v>
      </c>
      <c r="IY14" s="108" t="s">
        <v>51</v>
      </c>
      <c r="IZ14" s="108" t="s">
        <v>64</v>
      </c>
      <c r="JA14" s="108" t="s">
        <v>64</v>
      </c>
      <c r="JB14" s="108" t="s">
        <v>64</v>
      </c>
      <c r="JC14" s="108" t="s">
        <v>64</v>
      </c>
      <c r="JD14" s="108" t="s">
        <v>64</v>
      </c>
      <c r="JE14" s="108" t="s">
        <v>51</v>
      </c>
      <c r="JF14" s="108" t="s">
        <v>51</v>
      </c>
      <c r="JG14" s="108" t="s">
        <v>64</v>
      </c>
      <c r="JH14" s="108" t="s">
        <v>64</v>
      </c>
      <c r="JI14" s="108" t="s">
        <v>64</v>
      </c>
      <c r="JJ14" s="108" t="s">
        <v>64</v>
      </c>
      <c r="JK14" s="108" t="s">
        <v>64</v>
      </c>
      <c r="JL14" s="108" t="s">
        <v>51</v>
      </c>
      <c r="JM14" s="108" t="s">
        <v>51</v>
      </c>
      <c r="JN14" s="108" t="s">
        <v>64</v>
      </c>
      <c r="JO14" s="108" t="s">
        <v>64</v>
      </c>
      <c r="JP14" s="108" t="s">
        <v>64</v>
      </c>
      <c r="JQ14" s="108" t="s">
        <v>64</v>
      </c>
      <c r="JR14" s="108" t="s">
        <v>64</v>
      </c>
      <c r="JS14" s="108" t="s">
        <v>51</v>
      </c>
      <c r="JT14" s="108" t="s">
        <v>51</v>
      </c>
      <c r="JU14" s="108" t="s">
        <v>64</v>
      </c>
      <c r="JV14" s="108" t="s">
        <v>64</v>
      </c>
      <c r="JW14" s="108" t="s">
        <v>64</v>
      </c>
      <c r="JX14" s="110" t="s">
        <v>64</v>
      </c>
      <c r="JY14" s="108" t="s">
        <v>64</v>
      </c>
      <c r="JZ14" s="108" t="s">
        <v>51</v>
      </c>
      <c r="KA14" s="108" t="s">
        <v>51</v>
      </c>
      <c r="KB14" s="108" t="s">
        <v>64</v>
      </c>
      <c r="KC14" s="108" t="s">
        <v>64</v>
      </c>
      <c r="KD14" s="108" t="s">
        <v>64</v>
      </c>
      <c r="KE14" s="108" t="s">
        <v>64</v>
      </c>
      <c r="KF14" s="108" t="s">
        <v>64</v>
      </c>
      <c r="KG14" s="108" t="s">
        <v>51</v>
      </c>
      <c r="KH14" s="108" t="s">
        <v>51</v>
      </c>
      <c r="KI14" s="108" t="s">
        <v>64</v>
      </c>
      <c r="KJ14" s="108" t="s">
        <v>64</v>
      </c>
      <c r="KK14" s="108" t="s">
        <v>64</v>
      </c>
      <c r="KL14" s="108" t="s">
        <v>64</v>
      </c>
      <c r="KM14" s="108" t="s">
        <v>64</v>
      </c>
      <c r="KN14" s="108" t="s">
        <v>51</v>
      </c>
      <c r="KO14" s="108" t="s">
        <v>51</v>
      </c>
      <c r="KP14" s="108" t="s">
        <v>64</v>
      </c>
      <c r="KQ14" s="108" t="s">
        <v>64</v>
      </c>
      <c r="KR14" s="108" t="s">
        <v>64</v>
      </c>
      <c r="KS14" s="108" t="s">
        <v>64</v>
      </c>
      <c r="KT14" s="108" t="s">
        <v>64</v>
      </c>
      <c r="KU14" s="108" t="s">
        <v>51</v>
      </c>
      <c r="KV14" s="108" t="s">
        <v>51</v>
      </c>
      <c r="KW14" s="108" t="s">
        <v>64</v>
      </c>
      <c r="KX14" s="108" t="s">
        <v>64</v>
      </c>
      <c r="KY14" s="108" t="s">
        <v>64</v>
      </c>
      <c r="KZ14" s="108" t="s">
        <v>64</v>
      </c>
      <c r="LA14" s="108" t="s">
        <v>64</v>
      </c>
      <c r="LB14" s="108" t="s">
        <v>51</v>
      </c>
      <c r="LC14" s="110" t="s">
        <v>51</v>
      </c>
      <c r="LD14" s="108" t="s">
        <v>64</v>
      </c>
      <c r="LE14" s="108" t="s">
        <v>64</v>
      </c>
      <c r="LF14" s="108" t="s">
        <v>64</v>
      </c>
      <c r="LG14" s="108" t="s">
        <v>64</v>
      </c>
      <c r="LH14" s="108" t="s">
        <v>64</v>
      </c>
      <c r="LI14" s="108" t="s">
        <v>51</v>
      </c>
      <c r="LJ14" s="108" t="s">
        <v>51</v>
      </c>
      <c r="LK14" s="108" t="s">
        <v>64</v>
      </c>
      <c r="LL14" s="108" t="s">
        <v>64</v>
      </c>
      <c r="LM14" s="110" t="s">
        <v>64</v>
      </c>
      <c r="LN14" s="108" t="s">
        <v>64</v>
      </c>
      <c r="LO14" s="108" t="s">
        <v>64</v>
      </c>
      <c r="LP14" s="108" t="s">
        <v>51</v>
      </c>
      <c r="LQ14" s="108" t="s">
        <v>51</v>
      </c>
      <c r="LR14" s="108" t="s">
        <v>64</v>
      </c>
      <c r="LS14" s="108" t="s">
        <v>64</v>
      </c>
      <c r="LT14" s="108" t="s">
        <v>64</v>
      </c>
      <c r="LU14" s="108" t="s">
        <v>64</v>
      </c>
      <c r="LV14" s="108" t="s">
        <v>64</v>
      </c>
      <c r="LW14" s="108" t="s">
        <v>51</v>
      </c>
      <c r="LX14" s="108" t="s">
        <v>51</v>
      </c>
      <c r="LY14" s="108" t="s">
        <v>64</v>
      </c>
      <c r="LZ14" s="108" t="s">
        <v>64</v>
      </c>
      <c r="MA14" s="108" t="s">
        <v>64</v>
      </c>
      <c r="MB14" s="108" t="s">
        <v>64</v>
      </c>
      <c r="MC14" s="108" t="s">
        <v>64</v>
      </c>
      <c r="MD14" s="108" t="s">
        <v>51</v>
      </c>
      <c r="ME14" s="108" t="s">
        <v>51</v>
      </c>
      <c r="MF14" s="108" t="s">
        <v>64</v>
      </c>
      <c r="MG14" s="108" t="s">
        <v>64</v>
      </c>
      <c r="MH14" s="108" t="s">
        <v>64</v>
      </c>
      <c r="MI14" s="108" t="s">
        <v>64</v>
      </c>
      <c r="MJ14" s="108" t="s">
        <v>64</v>
      </c>
      <c r="MK14" s="108" t="s">
        <v>51</v>
      </c>
      <c r="ML14" s="108" t="s">
        <v>51</v>
      </c>
      <c r="MM14" s="108" t="s">
        <v>64</v>
      </c>
      <c r="MN14" s="108" t="s">
        <v>64</v>
      </c>
      <c r="MO14" s="108" t="s">
        <v>64</v>
      </c>
      <c r="MP14" s="108" t="s">
        <v>64</v>
      </c>
      <c r="MQ14" s="108" t="s">
        <v>64</v>
      </c>
      <c r="MR14" s="108" t="s">
        <v>51</v>
      </c>
      <c r="MS14" s="108" t="s">
        <v>51</v>
      </c>
      <c r="MT14" s="108" t="s">
        <v>64</v>
      </c>
      <c r="MU14" s="108" t="s">
        <v>64</v>
      </c>
      <c r="MV14" s="108" t="s">
        <v>64</v>
      </c>
      <c r="MW14" s="108" t="s">
        <v>64</v>
      </c>
      <c r="MX14" s="108" t="s">
        <v>64</v>
      </c>
      <c r="MY14" s="108" t="s">
        <v>51</v>
      </c>
      <c r="MZ14" s="108" t="s">
        <v>51</v>
      </c>
      <c r="NA14" s="108" t="s">
        <v>64</v>
      </c>
      <c r="NB14" s="108" t="s">
        <v>64</v>
      </c>
      <c r="NC14" s="108" t="s">
        <v>64</v>
      </c>
      <c r="ND14" s="108" t="s">
        <v>64</v>
      </c>
      <c r="NE14" s="111" t="s">
        <v>64</v>
      </c>
    </row>
    <row r="15" spans="1:374" ht="30" hidden="1" customHeight="1" thickBot="1" x14ac:dyDescent="0.3">
      <c r="D15" s="112" t="s">
        <v>67</v>
      </c>
      <c r="E15" s="72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 t="s">
        <v>52</v>
      </c>
      <c r="Y15" s="73"/>
      <c r="Z15" s="73" t="s">
        <v>52</v>
      </c>
      <c r="AA15" s="73"/>
      <c r="AB15" s="73"/>
      <c r="AC15" s="73" t="s">
        <v>52</v>
      </c>
      <c r="AD15" s="73"/>
      <c r="AE15" s="73"/>
      <c r="AF15" s="73"/>
      <c r="AG15" s="73"/>
      <c r="AH15" s="73"/>
      <c r="AI15" s="74"/>
      <c r="AJ15" s="72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3"/>
      <c r="AX15" s="73"/>
      <c r="AY15" s="73" t="s">
        <v>52</v>
      </c>
      <c r="AZ15" s="73" t="s">
        <v>52</v>
      </c>
      <c r="BA15" s="73" t="s">
        <v>53</v>
      </c>
      <c r="BB15" s="73" t="s">
        <v>53</v>
      </c>
      <c r="BC15" s="73" t="s">
        <v>54</v>
      </c>
      <c r="BD15" s="73" t="s">
        <v>54</v>
      </c>
      <c r="BE15" s="73"/>
      <c r="BF15" s="73"/>
      <c r="BG15" s="73"/>
      <c r="BH15" s="73"/>
      <c r="BI15" s="73"/>
      <c r="BJ15" s="73" t="s">
        <v>52</v>
      </c>
      <c r="BK15" s="73" t="s">
        <v>53</v>
      </c>
      <c r="BL15" s="73" t="s">
        <v>54</v>
      </c>
      <c r="BM15" s="73" t="s">
        <v>54</v>
      </c>
      <c r="BN15" s="102" t="s">
        <v>54</v>
      </c>
      <c r="BO15" s="101"/>
      <c r="BP15" s="73"/>
      <c r="BQ15" s="73"/>
      <c r="BR15" s="73"/>
      <c r="BS15" s="73"/>
      <c r="BT15" s="73"/>
      <c r="BU15" s="73"/>
      <c r="BV15" s="73"/>
      <c r="BW15" s="73"/>
      <c r="BX15" s="73"/>
      <c r="BY15" s="73"/>
      <c r="BZ15" s="73"/>
      <c r="CA15" s="73"/>
      <c r="CB15" s="73"/>
      <c r="CC15" s="73"/>
      <c r="CD15" s="73"/>
      <c r="CE15" s="73" t="s">
        <v>53</v>
      </c>
      <c r="CF15" s="73" t="s">
        <v>53</v>
      </c>
      <c r="CG15" s="73" t="s">
        <v>54</v>
      </c>
      <c r="CH15" s="73" t="s">
        <v>54</v>
      </c>
      <c r="CI15" s="73"/>
      <c r="CJ15" s="73"/>
      <c r="CK15" s="73"/>
      <c r="CL15" s="73"/>
      <c r="CM15" s="73"/>
      <c r="CN15" s="73"/>
      <c r="CO15" s="73"/>
      <c r="CP15" s="74"/>
      <c r="CQ15" s="72"/>
      <c r="CR15" s="73"/>
      <c r="CS15" s="73"/>
      <c r="CT15" s="73"/>
      <c r="CU15" s="73"/>
      <c r="CV15" s="73"/>
      <c r="CW15" s="73"/>
      <c r="CX15" s="73"/>
      <c r="CY15" s="73"/>
      <c r="CZ15" s="73"/>
      <c r="DA15" s="73"/>
      <c r="DB15" s="103"/>
      <c r="DC15" s="73"/>
      <c r="DD15" s="73"/>
      <c r="DE15" s="73"/>
      <c r="DF15" s="73"/>
      <c r="DG15" s="73"/>
      <c r="DH15" s="73"/>
      <c r="DI15" s="73"/>
      <c r="DJ15" s="73"/>
      <c r="DK15" s="73"/>
      <c r="DL15" s="73"/>
      <c r="DM15" s="73"/>
      <c r="DN15" s="73"/>
      <c r="DO15" s="73"/>
      <c r="DP15" s="73"/>
      <c r="DQ15" s="73"/>
      <c r="DR15" s="73"/>
      <c r="DS15" s="73"/>
      <c r="DT15" s="73"/>
      <c r="DU15" s="73"/>
      <c r="DV15" s="107" t="s">
        <v>51</v>
      </c>
      <c r="DW15" s="73"/>
      <c r="DX15" s="73"/>
      <c r="DY15" s="73"/>
      <c r="DZ15" s="73"/>
      <c r="EA15" s="103"/>
      <c r="EB15" s="203"/>
      <c r="EC15" s="203"/>
      <c r="ED15" s="203"/>
      <c r="EE15" s="203"/>
      <c r="EF15" s="203"/>
      <c r="EG15" s="203"/>
      <c r="EH15" s="103"/>
      <c r="EI15" s="73"/>
      <c r="EJ15" s="73"/>
      <c r="EK15" s="73"/>
      <c r="EL15" s="73"/>
      <c r="EM15" s="73"/>
      <c r="EN15" s="103"/>
      <c r="EO15" s="73"/>
      <c r="EP15" s="73"/>
      <c r="EQ15" s="73"/>
      <c r="ER15" s="73"/>
      <c r="ES15" s="73"/>
      <c r="ET15" s="73"/>
      <c r="EU15" s="73"/>
      <c r="EV15" s="73"/>
      <c r="EW15" s="73"/>
      <c r="EX15" s="73"/>
      <c r="EY15" s="103"/>
      <c r="EZ15" s="73"/>
      <c r="FA15" s="73"/>
      <c r="FB15" s="73"/>
      <c r="FC15" s="73"/>
      <c r="FD15" s="73"/>
      <c r="FE15" s="73"/>
      <c r="FF15" s="73"/>
      <c r="FG15" s="73"/>
      <c r="FH15" s="73"/>
      <c r="FI15" s="73"/>
      <c r="FJ15" s="73"/>
      <c r="FK15" s="73"/>
      <c r="FL15" s="73"/>
      <c r="FM15" s="73"/>
      <c r="FN15" s="73"/>
      <c r="FO15" s="73"/>
      <c r="FP15" s="73"/>
      <c r="FQ15" s="73"/>
      <c r="FR15" s="73"/>
      <c r="FS15" s="73"/>
      <c r="FT15" s="73"/>
      <c r="FU15" s="73"/>
      <c r="FV15" s="73"/>
      <c r="FW15" s="73"/>
      <c r="FX15" s="73"/>
      <c r="FY15" s="73"/>
      <c r="FZ15" s="73"/>
      <c r="GA15" s="73"/>
      <c r="GB15" s="73"/>
      <c r="GC15" s="73"/>
      <c r="GD15" s="73"/>
      <c r="GE15" s="73"/>
      <c r="GF15" s="73"/>
      <c r="GG15" s="73"/>
      <c r="GH15" s="73"/>
      <c r="GI15" s="73"/>
      <c r="GJ15" s="73"/>
      <c r="GK15" s="73"/>
      <c r="GL15" s="73"/>
      <c r="GM15" s="73"/>
      <c r="GN15" s="73"/>
      <c r="GO15" s="73"/>
      <c r="GP15" s="73"/>
      <c r="GQ15" s="73"/>
      <c r="GR15" s="73"/>
      <c r="GS15" s="73"/>
      <c r="GT15" s="73"/>
      <c r="GU15" s="73"/>
      <c r="GV15" s="73"/>
      <c r="GW15" s="103"/>
      <c r="GX15" s="73"/>
      <c r="GY15" s="73"/>
      <c r="GZ15" s="73"/>
      <c r="HA15" s="73"/>
      <c r="HB15" s="73"/>
      <c r="HC15" s="73"/>
      <c r="HD15" s="73"/>
      <c r="HE15" s="73"/>
      <c r="HF15" s="73"/>
      <c r="HG15" s="73"/>
      <c r="HH15" s="73"/>
      <c r="HI15" s="73"/>
      <c r="HJ15" s="73"/>
      <c r="HK15" s="73"/>
      <c r="HL15" s="73"/>
      <c r="HM15" s="73"/>
      <c r="HN15" s="73"/>
      <c r="HO15" s="73"/>
      <c r="HP15" s="73"/>
      <c r="HQ15" s="73"/>
      <c r="HR15" s="73"/>
      <c r="HS15" s="73"/>
      <c r="HT15" s="73"/>
      <c r="HU15" s="73"/>
      <c r="HV15" s="73"/>
      <c r="HW15" s="73"/>
      <c r="HX15" s="73"/>
      <c r="HY15" s="73"/>
      <c r="HZ15" s="73"/>
      <c r="IA15" s="73"/>
      <c r="IB15" s="73"/>
      <c r="IC15" s="103"/>
      <c r="ID15" s="73"/>
      <c r="IE15" s="73"/>
      <c r="IF15" s="73"/>
      <c r="IG15" s="73"/>
      <c r="IH15" s="73"/>
      <c r="II15" s="73"/>
      <c r="IJ15" s="73"/>
      <c r="IK15" s="73"/>
      <c r="IL15" s="73"/>
      <c r="IM15" s="73"/>
      <c r="IN15" s="73"/>
      <c r="IO15" s="73"/>
      <c r="IP15" s="73"/>
      <c r="IQ15" s="73"/>
      <c r="IR15" s="73"/>
      <c r="IS15" s="73"/>
      <c r="IT15" s="73"/>
      <c r="IU15" s="73"/>
      <c r="IV15" s="73"/>
      <c r="IW15" s="73"/>
      <c r="IX15" s="73"/>
      <c r="IY15" s="73"/>
      <c r="IZ15" s="73"/>
      <c r="JA15" s="73"/>
      <c r="JB15" s="73"/>
      <c r="JC15" s="73"/>
      <c r="JD15" s="73"/>
      <c r="JE15" s="73"/>
      <c r="JF15" s="73"/>
      <c r="JG15" s="73"/>
      <c r="JH15" s="73"/>
      <c r="JI15" s="73"/>
      <c r="JJ15" s="73"/>
      <c r="JK15" s="73"/>
      <c r="JL15" s="73"/>
      <c r="JM15" s="73"/>
      <c r="JN15" s="73"/>
      <c r="JO15" s="73"/>
      <c r="JP15" s="73"/>
      <c r="JQ15" s="73"/>
      <c r="JR15" s="73"/>
      <c r="JS15" s="73"/>
      <c r="JT15" s="73"/>
      <c r="JU15" s="73"/>
      <c r="JV15" s="73"/>
      <c r="JW15" s="73"/>
      <c r="JX15" s="103"/>
      <c r="JY15" s="73"/>
      <c r="JZ15" s="73"/>
      <c r="KA15" s="73"/>
      <c r="KB15" s="73"/>
      <c r="KC15" s="73"/>
      <c r="KD15" s="73"/>
      <c r="KE15" s="73"/>
      <c r="KF15" s="73"/>
      <c r="KG15" s="73"/>
      <c r="KH15" s="73"/>
      <c r="KI15" s="73"/>
      <c r="KJ15" s="73"/>
      <c r="KK15" s="73"/>
      <c r="KL15" s="73"/>
      <c r="KM15" s="73"/>
      <c r="KN15" s="73"/>
      <c r="KO15" s="73"/>
      <c r="KP15" s="73"/>
      <c r="KQ15" s="73"/>
      <c r="KR15" s="73"/>
      <c r="KS15" s="73"/>
      <c r="KT15" s="73"/>
      <c r="KU15" s="73"/>
      <c r="KV15" s="73"/>
      <c r="KW15" s="73"/>
      <c r="KX15" s="73"/>
      <c r="KY15" s="73"/>
      <c r="KZ15" s="73"/>
      <c r="LA15" s="73"/>
      <c r="LB15" s="73"/>
      <c r="LC15" s="103"/>
      <c r="LD15" s="73"/>
      <c r="LE15" s="73"/>
      <c r="LF15" s="73"/>
      <c r="LG15" s="73"/>
      <c r="LH15" s="73"/>
      <c r="LI15" s="73"/>
      <c r="LJ15" s="73"/>
      <c r="LK15" s="73"/>
      <c r="LL15" s="73"/>
      <c r="LM15" s="103"/>
      <c r="LN15" s="73"/>
      <c r="LO15" s="73"/>
      <c r="LP15" s="73"/>
      <c r="LQ15" s="73"/>
      <c r="LR15" s="73"/>
      <c r="LS15" s="73"/>
      <c r="LT15" s="73"/>
      <c r="LU15" s="73"/>
      <c r="LV15" s="73"/>
      <c r="LW15" s="73"/>
      <c r="LX15" s="73"/>
      <c r="LY15" s="73"/>
      <c r="LZ15" s="73"/>
      <c r="MA15" s="73"/>
      <c r="MB15" s="73"/>
      <c r="MC15" s="73"/>
      <c r="MD15" s="73"/>
      <c r="ME15" s="73"/>
      <c r="MF15" s="73"/>
      <c r="MG15" s="73"/>
      <c r="MH15" s="73"/>
      <c r="MI15" s="73"/>
      <c r="MJ15" s="73"/>
      <c r="MK15" s="73"/>
      <c r="ML15" s="73"/>
      <c r="MM15" s="73"/>
      <c r="MN15" s="73"/>
      <c r="MO15" s="73"/>
      <c r="MP15" s="73"/>
      <c r="MQ15" s="73"/>
      <c r="MR15" s="73"/>
      <c r="MS15" s="73"/>
      <c r="MT15" s="73"/>
      <c r="MU15" s="73"/>
      <c r="MV15" s="73"/>
      <c r="MW15" s="73"/>
      <c r="MX15" s="73"/>
      <c r="MY15" s="73"/>
      <c r="MZ15" s="73"/>
      <c r="NA15" s="73"/>
      <c r="NB15" s="73"/>
      <c r="NC15" s="73"/>
      <c r="ND15" s="73"/>
      <c r="NE15" s="103"/>
    </row>
    <row r="16" spans="1:374" ht="30" customHeight="1" thickBot="1" x14ac:dyDescent="0.3">
      <c r="D16" s="113" t="s">
        <v>101</v>
      </c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14"/>
      <c r="AG16" s="114"/>
      <c r="AH16" s="114"/>
      <c r="AI16" s="114"/>
      <c r="AJ16" s="84"/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5" t="s">
        <v>53</v>
      </c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7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4"/>
      <c r="BZ16" s="114"/>
      <c r="CA16" s="114"/>
      <c r="CB16" s="114"/>
      <c r="CC16" s="114"/>
      <c r="CD16" s="114"/>
      <c r="CE16" s="114"/>
      <c r="CF16" s="114"/>
      <c r="CG16" s="114"/>
      <c r="CH16" s="114"/>
      <c r="CI16" s="114"/>
      <c r="CJ16" s="114"/>
      <c r="CK16" s="114"/>
      <c r="CL16" s="114"/>
      <c r="CM16" s="114"/>
      <c r="CN16" s="114"/>
      <c r="CO16" s="114"/>
      <c r="CP16" s="114"/>
      <c r="CQ16" s="194"/>
      <c r="CR16" s="114"/>
      <c r="CS16" s="114"/>
      <c r="CT16" s="114"/>
      <c r="CU16" s="114"/>
      <c r="CV16" s="114"/>
      <c r="CW16" s="114"/>
      <c r="CX16" s="114"/>
      <c r="CY16" s="114"/>
      <c r="CZ16" s="114"/>
      <c r="DA16" s="114"/>
      <c r="DB16" s="115"/>
      <c r="DC16" s="114"/>
      <c r="DD16" s="114"/>
      <c r="DE16" s="114"/>
      <c r="DF16" s="114"/>
      <c r="DG16" s="114"/>
      <c r="DH16" s="114"/>
      <c r="DI16" s="114"/>
      <c r="DJ16" s="114"/>
      <c r="DK16" s="114"/>
      <c r="DL16" s="114"/>
      <c r="DM16" s="114"/>
      <c r="DN16" s="114"/>
      <c r="DO16" s="114"/>
      <c r="DP16" s="114"/>
      <c r="DQ16" s="114"/>
      <c r="DR16" s="114"/>
      <c r="DS16" s="114"/>
      <c r="DT16" s="114"/>
      <c r="DU16" s="114"/>
      <c r="DV16" s="122" t="s">
        <v>51</v>
      </c>
      <c r="DW16" s="119" t="s">
        <v>94</v>
      </c>
      <c r="DX16" s="119" t="s">
        <v>94</v>
      </c>
      <c r="DY16" s="119" t="s">
        <v>94</v>
      </c>
      <c r="DZ16" s="119" t="s">
        <v>94</v>
      </c>
      <c r="EA16" s="170" t="s">
        <v>51</v>
      </c>
      <c r="EB16" s="205" t="s">
        <v>51</v>
      </c>
      <c r="EC16" s="205" t="s">
        <v>51</v>
      </c>
      <c r="ED16" s="205" t="s">
        <v>64</v>
      </c>
      <c r="EE16" s="205" t="s">
        <v>64</v>
      </c>
      <c r="EF16" s="205" t="s">
        <v>64</v>
      </c>
      <c r="EG16" s="205" t="s">
        <v>64</v>
      </c>
      <c r="EH16" s="170" t="s">
        <v>51</v>
      </c>
      <c r="EI16" s="119" t="s">
        <v>51</v>
      </c>
      <c r="EJ16" s="119" t="s">
        <v>51</v>
      </c>
      <c r="EK16" s="119" t="s">
        <v>64</v>
      </c>
      <c r="EL16" s="119" t="s">
        <v>64</v>
      </c>
      <c r="EM16" s="119" t="s">
        <v>64</v>
      </c>
      <c r="EN16" s="170" t="s">
        <v>51</v>
      </c>
      <c r="EO16" s="119" t="s">
        <v>64</v>
      </c>
      <c r="EP16" s="119" t="s">
        <v>51</v>
      </c>
      <c r="EQ16" s="119" t="s">
        <v>51</v>
      </c>
      <c r="ER16" s="119" t="s">
        <v>64</v>
      </c>
      <c r="ES16" s="119" t="s">
        <v>64</v>
      </c>
      <c r="ET16" s="119" t="s">
        <v>64</v>
      </c>
      <c r="EU16" s="119" t="s">
        <v>64</v>
      </c>
      <c r="EV16" s="119" t="s">
        <v>64</v>
      </c>
      <c r="EW16" s="119" t="s">
        <v>51</v>
      </c>
      <c r="EX16" s="119" t="s">
        <v>51</v>
      </c>
      <c r="EY16" s="171" t="s">
        <v>51</v>
      </c>
      <c r="EZ16" s="114"/>
      <c r="FA16" s="114"/>
      <c r="FB16" s="114"/>
      <c r="FC16" s="114"/>
      <c r="FD16" s="114"/>
      <c r="FE16" s="114"/>
      <c r="FF16" s="114"/>
      <c r="FG16" s="114"/>
      <c r="FH16" s="114"/>
      <c r="FI16" s="114"/>
      <c r="FJ16" s="114"/>
      <c r="FK16" s="114"/>
      <c r="FL16" s="114"/>
      <c r="FM16" s="114"/>
      <c r="FN16" s="114"/>
      <c r="FO16" s="114"/>
      <c r="FP16" s="114"/>
      <c r="FQ16" s="114"/>
      <c r="FR16" s="114"/>
      <c r="FS16" s="114"/>
      <c r="FT16" s="114"/>
      <c r="FU16" s="114"/>
      <c r="FV16" s="114"/>
      <c r="FW16" s="114"/>
      <c r="FX16" s="114"/>
      <c r="FY16" s="114"/>
      <c r="FZ16" s="114"/>
      <c r="GA16" s="114"/>
      <c r="GB16" s="114"/>
      <c r="GC16" s="114"/>
      <c r="GD16" s="114"/>
      <c r="GE16" s="114"/>
      <c r="GF16" s="114"/>
      <c r="GG16" s="114"/>
      <c r="GH16" s="114"/>
      <c r="GI16" s="114"/>
      <c r="GJ16" s="114"/>
      <c r="GK16" s="114"/>
      <c r="GL16" s="114"/>
      <c r="GM16" s="114"/>
      <c r="GN16" s="114"/>
      <c r="GO16" s="114"/>
      <c r="GP16" s="114"/>
      <c r="GQ16" s="114"/>
      <c r="GR16" s="114"/>
      <c r="GS16" s="114"/>
      <c r="GT16" s="114"/>
      <c r="GU16" s="114"/>
      <c r="GV16" s="114"/>
      <c r="GW16" s="115"/>
      <c r="GX16" s="114"/>
      <c r="GY16" s="114"/>
      <c r="GZ16" s="114"/>
      <c r="HA16" s="114"/>
      <c r="HB16" s="114"/>
      <c r="HC16" s="114"/>
      <c r="HD16" s="114"/>
      <c r="HE16" s="114"/>
      <c r="HF16" s="114"/>
      <c r="HG16" s="114"/>
      <c r="HH16" s="114"/>
      <c r="HI16" s="114"/>
      <c r="HJ16" s="114"/>
      <c r="HK16" s="114"/>
      <c r="HL16" s="114"/>
      <c r="HM16" s="114"/>
      <c r="HN16" s="114"/>
      <c r="HO16" s="114"/>
      <c r="HP16" s="114"/>
      <c r="HQ16" s="114"/>
      <c r="HR16" s="114"/>
      <c r="HS16" s="114"/>
      <c r="HT16" s="114"/>
      <c r="HU16" s="114"/>
      <c r="HV16" s="114"/>
      <c r="HW16" s="114"/>
      <c r="HX16" s="114"/>
      <c r="HY16" s="114"/>
      <c r="HZ16" s="114"/>
      <c r="IA16" s="114"/>
      <c r="IB16" s="114"/>
      <c r="IC16" s="115"/>
      <c r="ID16" s="114"/>
      <c r="IE16" s="114"/>
      <c r="IF16" s="114"/>
      <c r="IG16" s="114"/>
      <c r="IH16" s="114"/>
      <c r="II16" s="114"/>
      <c r="IJ16" s="114"/>
      <c r="IK16" s="114"/>
      <c r="IL16" s="114"/>
      <c r="IM16" s="114"/>
      <c r="IN16" s="114"/>
      <c r="IO16" s="114"/>
      <c r="IP16" s="114"/>
      <c r="IQ16" s="114"/>
      <c r="IR16" s="114"/>
      <c r="IS16" s="114"/>
      <c r="IT16" s="114"/>
      <c r="IU16" s="114"/>
      <c r="IV16" s="114"/>
      <c r="IW16" s="114"/>
      <c r="IX16" s="114"/>
      <c r="IY16" s="114"/>
      <c r="IZ16" s="114"/>
      <c r="JA16" s="114"/>
      <c r="JB16" s="114"/>
      <c r="JC16" s="114"/>
      <c r="JD16" s="114"/>
      <c r="JE16" s="114"/>
      <c r="JF16" s="114"/>
      <c r="JG16" s="114"/>
      <c r="JH16" s="114"/>
      <c r="JI16" s="114"/>
      <c r="JJ16" s="114"/>
      <c r="JK16" s="114"/>
      <c r="JL16" s="114"/>
      <c r="JM16" s="114"/>
      <c r="JN16" s="114"/>
      <c r="JO16" s="114"/>
      <c r="JP16" s="114"/>
      <c r="JQ16" s="114"/>
      <c r="JR16" s="114"/>
      <c r="JS16" s="114"/>
      <c r="JT16" s="114"/>
      <c r="JU16" s="114"/>
      <c r="JV16" s="114"/>
      <c r="JW16" s="114"/>
      <c r="JX16" s="115"/>
      <c r="JY16" s="114"/>
      <c r="JZ16" s="114"/>
      <c r="KA16" s="114"/>
      <c r="KB16" s="114"/>
      <c r="KC16" s="114"/>
      <c r="KD16" s="114"/>
      <c r="KE16" s="114"/>
      <c r="KF16" s="114"/>
      <c r="KG16" s="114"/>
      <c r="KH16" s="114"/>
      <c r="KI16" s="114"/>
      <c r="KJ16" s="114"/>
      <c r="KK16" s="114"/>
      <c r="KL16" s="114"/>
      <c r="KM16" s="114"/>
      <c r="KN16" s="114"/>
      <c r="KO16" s="114"/>
      <c r="KP16" s="114"/>
      <c r="KQ16" s="114"/>
      <c r="KR16" s="114"/>
      <c r="KS16" s="114"/>
      <c r="KT16" s="114"/>
      <c r="KU16" s="114"/>
      <c r="KV16" s="114"/>
      <c r="KW16" s="114"/>
      <c r="KX16" s="114"/>
      <c r="KY16" s="114"/>
      <c r="KZ16" s="114"/>
      <c r="LA16" s="114"/>
      <c r="LB16" s="114"/>
      <c r="LC16" s="115"/>
      <c r="LD16" s="114"/>
      <c r="LE16" s="114"/>
      <c r="LF16" s="114"/>
      <c r="LG16" s="114"/>
      <c r="LH16" s="114"/>
      <c r="LI16" s="114"/>
      <c r="LJ16" s="114"/>
      <c r="LK16" s="114"/>
      <c r="LL16" s="114"/>
      <c r="LM16" s="115"/>
      <c r="LN16" s="114"/>
      <c r="LO16" s="114"/>
      <c r="LP16" s="114"/>
      <c r="LQ16" s="114"/>
      <c r="LR16" s="114"/>
      <c r="LS16" s="114"/>
      <c r="LT16" s="114"/>
      <c r="LU16" s="114"/>
      <c r="LV16" s="114"/>
      <c r="LW16" s="114"/>
      <c r="LX16" s="114"/>
      <c r="LY16" s="114"/>
      <c r="LZ16" s="114"/>
      <c r="MA16" s="114"/>
      <c r="MB16" s="114"/>
      <c r="MC16" s="114"/>
      <c r="MD16" s="114"/>
      <c r="ME16" s="114"/>
      <c r="MF16" s="114"/>
      <c r="MG16" s="114"/>
      <c r="MH16" s="114"/>
      <c r="MI16" s="114"/>
      <c r="MJ16" s="114"/>
      <c r="MK16" s="114"/>
      <c r="ML16" s="114"/>
      <c r="MM16" s="114"/>
      <c r="MN16" s="114"/>
      <c r="MO16" s="114"/>
      <c r="MP16" s="114"/>
      <c r="MQ16" s="114"/>
      <c r="MR16" s="114"/>
      <c r="MS16" s="114"/>
      <c r="MT16" s="114"/>
      <c r="MU16" s="114"/>
      <c r="MV16" s="114"/>
      <c r="MW16" s="114"/>
      <c r="MX16" s="114"/>
      <c r="MY16" s="114"/>
      <c r="MZ16" s="114"/>
      <c r="NA16" s="114"/>
      <c r="NB16" s="114"/>
      <c r="NC16" s="114"/>
      <c r="ND16" s="114"/>
      <c r="NE16" s="115"/>
    </row>
    <row r="17" spans="1:369" ht="30" hidden="1" customHeight="1" thickBot="1" x14ac:dyDescent="0.3">
      <c r="D17" s="116" t="s">
        <v>68</v>
      </c>
      <c r="E17" s="117"/>
      <c r="AC17" s="81" t="s">
        <v>69</v>
      </c>
      <c r="AJ17" s="93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4"/>
      <c r="AV17" s="94"/>
      <c r="AW17" s="94"/>
      <c r="AX17" s="94"/>
      <c r="AY17" s="94"/>
      <c r="AZ17" s="94"/>
      <c r="BA17" s="94"/>
      <c r="BB17" s="94"/>
      <c r="BC17" s="94"/>
      <c r="BD17" s="94"/>
      <c r="BE17" s="94"/>
      <c r="BF17" s="94"/>
      <c r="BG17" s="94"/>
      <c r="BH17" s="94"/>
      <c r="BI17" s="94"/>
      <c r="BJ17" s="94"/>
      <c r="BK17" s="94"/>
      <c r="BL17" s="94"/>
      <c r="BM17" s="94"/>
      <c r="BN17" s="96"/>
      <c r="BO17" s="118"/>
      <c r="BP17" s="119"/>
      <c r="BQ17" s="119"/>
      <c r="BR17" s="119"/>
      <c r="BS17" s="119"/>
      <c r="BT17" s="119"/>
      <c r="BU17" s="119"/>
      <c r="BV17" s="119"/>
      <c r="BW17" s="119"/>
      <c r="BX17" s="119"/>
      <c r="BY17" s="119"/>
      <c r="BZ17" s="119"/>
      <c r="CA17" s="119"/>
      <c r="CB17" s="119"/>
      <c r="CC17" s="119"/>
      <c r="CD17" s="119"/>
      <c r="CE17" s="119"/>
      <c r="CF17" s="119"/>
      <c r="CG17" s="119"/>
      <c r="CH17" s="119"/>
      <c r="CI17" s="119"/>
      <c r="CJ17" s="119"/>
      <c r="CK17" s="119"/>
      <c r="CL17" s="119"/>
      <c r="CM17" s="119"/>
      <c r="CN17" s="119"/>
      <c r="CO17" s="119"/>
      <c r="CP17" s="123"/>
      <c r="CQ17" s="122"/>
      <c r="CR17" s="119"/>
      <c r="CS17" s="119"/>
      <c r="CT17" s="119"/>
      <c r="CU17" s="119"/>
      <c r="CV17" s="119"/>
      <c r="CW17" s="119"/>
      <c r="CX17" s="119"/>
      <c r="CY17" s="119"/>
      <c r="CZ17" s="119"/>
      <c r="DA17" s="119"/>
      <c r="DB17" s="119"/>
      <c r="DC17" s="119"/>
      <c r="DD17" s="119"/>
      <c r="DE17" s="119"/>
      <c r="DF17" s="119"/>
      <c r="DG17" s="119"/>
      <c r="DH17" s="119"/>
      <c r="DI17" s="119"/>
      <c r="DJ17" s="119"/>
      <c r="DK17" s="119"/>
      <c r="DL17" s="119"/>
      <c r="DM17" s="119"/>
      <c r="DN17" s="119"/>
      <c r="DO17" s="119"/>
      <c r="DP17" s="119"/>
      <c r="DQ17" s="119"/>
      <c r="DR17" s="119"/>
      <c r="DS17" s="119"/>
      <c r="DT17" s="119"/>
      <c r="DU17" s="120"/>
      <c r="DV17" s="196" t="s">
        <v>54</v>
      </c>
      <c r="DW17" s="119" t="s">
        <v>51</v>
      </c>
      <c r="DX17" s="119" t="s">
        <v>64</v>
      </c>
      <c r="DY17" s="119" t="s">
        <v>64</v>
      </c>
      <c r="DZ17" s="119" t="s">
        <v>64</v>
      </c>
      <c r="EA17" s="170" t="s">
        <v>51</v>
      </c>
      <c r="EB17" s="205" t="s">
        <v>51</v>
      </c>
      <c r="EC17" s="205" t="s">
        <v>51</v>
      </c>
      <c r="ED17" s="205" t="s">
        <v>64</v>
      </c>
      <c r="EE17" s="205" t="s">
        <v>64</v>
      </c>
      <c r="EF17" s="205" t="s">
        <v>64</v>
      </c>
      <c r="EG17" s="205" t="s">
        <v>64</v>
      </c>
      <c r="EH17" s="170" t="s">
        <v>51</v>
      </c>
      <c r="EI17" s="119" t="s">
        <v>51</v>
      </c>
      <c r="EJ17" s="119" t="s">
        <v>51</v>
      </c>
      <c r="EK17" s="119" t="s">
        <v>64</v>
      </c>
      <c r="EL17" s="119" t="s">
        <v>64</v>
      </c>
      <c r="EM17" s="119" t="s">
        <v>64</v>
      </c>
      <c r="EN17" s="170" t="s">
        <v>51</v>
      </c>
      <c r="EO17" s="119" t="s">
        <v>64</v>
      </c>
      <c r="EP17" s="119" t="s">
        <v>51</v>
      </c>
      <c r="EQ17" s="119" t="s">
        <v>51</v>
      </c>
      <c r="ER17" s="119" t="s">
        <v>64</v>
      </c>
      <c r="ES17" s="119" t="s">
        <v>64</v>
      </c>
      <c r="ET17" s="119" t="s">
        <v>64</v>
      </c>
      <c r="EU17" s="119" t="s">
        <v>64</v>
      </c>
      <c r="EV17" s="119" t="s">
        <v>64</v>
      </c>
      <c r="EW17" s="119" t="s">
        <v>51</v>
      </c>
      <c r="EX17" s="119" t="s">
        <v>51</v>
      </c>
      <c r="EY17" s="171" t="s">
        <v>51</v>
      </c>
      <c r="EZ17" s="119"/>
      <c r="FA17" s="119"/>
      <c r="FB17" s="119"/>
      <c r="FC17" s="119"/>
      <c r="FD17" s="119"/>
      <c r="FE17" s="119"/>
      <c r="FF17" s="119"/>
      <c r="FG17" s="119"/>
      <c r="FH17" s="119"/>
      <c r="FI17" s="119"/>
      <c r="FJ17" s="119"/>
      <c r="FK17" s="119"/>
      <c r="FL17" s="119"/>
      <c r="FM17" s="119"/>
      <c r="FN17" s="119"/>
      <c r="FO17" s="119"/>
      <c r="FP17" s="119"/>
      <c r="FQ17" s="119"/>
      <c r="FR17" s="119"/>
      <c r="FS17" s="119"/>
      <c r="FT17" s="119"/>
      <c r="FU17" s="119"/>
      <c r="FV17" s="119"/>
      <c r="FW17" s="119"/>
      <c r="FX17" s="119"/>
      <c r="FY17" s="119"/>
      <c r="FZ17" s="119"/>
      <c r="GA17" s="119"/>
      <c r="GB17" s="119"/>
      <c r="GC17" s="119"/>
      <c r="GD17" s="119"/>
      <c r="GE17" s="119"/>
      <c r="GF17" s="119"/>
      <c r="GG17" s="119"/>
      <c r="GH17" s="119"/>
      <c r="GI17" s="119"/>
      <c r="GJ17" s="119"/>
      <c r="GK17" s="119"/>
      <c r="GL17" s="119"/>
      <c r="GM17" s="119"/>
      <c r="GN17" s="119"/>
      <c r="GO17" s="119"/>
      <c r="GP17" s="119"/>
      <c r="GQ17" s="119"/>
      <c r="GR17" s="119"/>
      <c r="GS17" s="119"/>
      <c r="GT17" s="119"/>
      <c r="GU17" s="119"/>
      <c r="GV17" s="119"/>
      <c r="GW17" s="119"/>
      <c r="GX17" s="119"/>
      <c r="GY17" s="119"/>
      <c r="GZ17" s="119"/>
      <c r="HA17" s="119"/>
      <c r="HB17" s="119"/>
      <c r="HC17" s="119"/>
      <c r="HD17" s="119"/>
      <c r="HE17" s="119"/>
      <c r="HF17" s="119"/>
      <c r="HG17" s="119"/>
      <c r="HH17" s="119"/>
      <c r="HI17" s="119"/>
      <c r="HJ17" s="119"/>
      <c r="HK17" s="119"/>
      <c r="HL17" s="119"/>
      <c r="HM17" s="119"/>
      <c r="HN17" s="119"/>
      <c r="HO17" s="119"/>
      <c r="HP17" s="119"/>
      <c r="HQ17" s="119"/>
      <c r="HR17" s="119"/>
      <c r="HS17" s="119"/>
      <c r="HT17" s="119"/>
      <c r="HU17" s="119"/>
      <c r="HV17" s="119"/>
      <c r="HW17" s="119"/>
      <c r="HX17" s="119"/>
      <c r="HY17" s="119"/>
      <c r="HZ17" s="119"/>
      <c r="IA17" s="119"/>
      <c r="IB17" s="119"/>
      <c r="IC17" s="119"/>
      <c r="ID17" s="119"/>
      <c r="IE17" s="119"/>
      <c r="IF17" s="119"/>
      <c r="IG17" s="119"/>
      <c r="IH17" s="119"/>
      <c r="II17" s="119"/>
      <c r="IJ17" s="119"/>
      <c r="IK17" s="119"/>
      <c r="IL17" s="119"/>
      <c r="IM17" s="119"/>
      <c r="IN17" s="119"/>
      <c r="IO17" s="119"/>
      <c r="IP17" s="119"/>
      <c r="IQ17" s="119"/>
      <c r="IR17" s="119"/>
      <c r="IS17" s="119"/>
      <c r="IT17" s="119"/>
      <c r="IU17" s="119"/>
      <c r="IV17" s="119"/>
      <c r="IW17" s="119"/>
      <c r="IX17" s="119"/>
      <c r="IY17" s="119"/>
      <c r="IZ17" s="119"/>
      <c r="JA17" s="119"/>
      <c r="JB17" s="119"/>
      <c r="JC17" s="119"/>
      <c r="JD17" s="119"/>
      <c r="JE17" s="119"/>
      <c r="JF17" s="119"/>
      <c r="JG17" s="119"/>
      <c r="JH17" s="119"/>
      <c r="JI17" s="119"/>
      <c r="JJ17" s="119"/>
      <c r="JK17" s="119"/>
      <c r="JL17" s="119"/>
      <c r="JM17" s="119"/>
      <c r="JN17" s="119"/>
      <c r="JO17" s="119"/>
      <c r="JP17" s="119"/>
      <c r="JQ17" s="119"/>
      <c r="JR17" s="119"/>
      <c r="JS17" s="119"/>
      <c r="JT17" s="119"/>
      <c r="JU17" s="119"/>
      <c r="JV17" s="119"/>
      <c r="JW17" s="119"/>
      <c r="JX17" s="119"/>
      <c r="JY17" s="119"/>
      <c r="JZ17" s="119"/>
      <c r="KA17" s="119"/>
      <c r="KB17" s="119"/>
      <c r="KC17" s="119"/>
      <c r="KD17" s="119"/>
      <c r="KE17" s="119"/>
      <c r="KF17" s="119"/>
      <c r="KG17" s="119"/>
      <c r="KH17" s="119"/>
      <c r="KI17" s="119"/>
      <c r="KJ17" s="119"/>
      <c r="KK17" s="119"/>
      <c r="KL17" s="119"/>
      <c r="KM17" s="119"/>
      <c r="KN17" s="119"/>
      <c r="KO17" s="119"/>
      <c r="KP17" s="119"/>
      <c r="KQ17" s="119"/>
      <c r="KR17" s="119"/>
      <c r="KS17" s="119"/>
      <c r="KT17" s="119"/>
      <c r="KU17" s="119"/>
      <c r="KV17" s="119"/>
      <c r="KW17" s="119"/>
      <c r="KX17" s="119"/>
      <c r="KY17" s="119"/>
      <c r="KZ17" s="119"/>
      <c r="LA17" s="119"/>
      <c r="LB17" s="119"/>
      <c r="LC17" s="119"/>
      <c r="LD17" s="119"/>
      <c r="LE17" s="119"/>
      <c r="LF17" s="119"/>
      <c r="LG17" s="119"/>
      <c r="LH17" s="119"/>
      <c r="LI17" s="119"/>
      <c r="LJ17" s="119"/>
      <c r="LK17" s="119"/>
      <c r="LL17" s="119"/>
      <c r="LM17" s="119"/>
      <c r="LN17" s="119"/>
      <c r="LO17" s="119"/>
      <c r="LP17" s="119"/>
      <c r="LQ17" s="119"/>
      <c r="LR17" s="119"/>
      <c r="LS17" s="119"/>
      <c r="LT17" s="119"/>
      <c r="LU17" s="119"/>
      <c r="LV17" s="119"/>
      <c r="LW17" s="119"/>
      <c r="LX17" s="119"/>
      <c r="LY17" s="119"/>
      <c r="LZ17" s="119"/>
      <c r="MA17" s="119"/>
      <c r="MB17" s="119"/>
      <c r="MC17" s="119"/>
      <c r="MD17" s="119"/>
      <c r="ME17" s="119"/>
      <c r="MF17" s="119"/>
      <c r="MG17" s="119"/>
      <c r="MH17" s="119"/>
      <c r="MI17" s="119"/>
      <c r="MJ17" s="119"/>
      <c r="MK17" s="119"/>
      <c r="ML17" s="119"/>
      <c r="MM17" s="119"/>
      <c r="MN17" s="119"/>
      <c r="MO17" s="119"/>
      <c r="MP17" s="119"/>
      <c r="MQ17" s="119"/>
      <c r="MR17" s="119"/>
      <c r="MS17" s="119"/>
      <c r="MT17" s="119"/>
      <c r="MU17" s="119"/>
      <c r="MV17" s="119"/>
      <c r="MW17" s="119"/>
      <c r="MX17" s="119"/>
      <c r="MY17" s="119"/>
      <c r="MZ17" s="119"/>
      <c r="NA17" s="119"/>
      <c r="NB17" s="119"/>
      <c r="NC17" s="119"/>
      <c r="ND17" s="119"/>
      <c r="NE17" s="120"/>
    </row>
    <row r="18" spans="1:369" ht="30" customHeight="1" thickBot="1" x14ac:dyDescent="0.3">
      <c r="D18" s="121" t="s">
        <v>70</v>
      </c>
      <c r="E18" s="122" t="s">
        <v>64</v>
      </c>
      <c r="F18" s="119" t="s">
        <v>51</v>
      </c>
      <c r="G18" s="119" t="s">
        <v>51</v>
      </c>
      <c r="H18" s="119" t="s">
        <v>64</v>
      </c>
      <c r="I18" s="119" t="s">
        <v>64</v>
      </c>
      <c r="J18" s="119" t="s">
        <v>64</v>
      </c>
      <c r="K18" s="119" t="s">
        <v>51</v>
      </c>
      <c r="L18" s="119" t="s">
        <v>51</v>
      </c>
      <c r="M18" s="119" t="s">
        <v>51</v>
      </c>
      <c r="N18" s="119" t="s">
        <v>51</v>
      </c>
      <c r="O18" s="119" t="s">
        <v>64</v>
      </c>
      <c r="P18" s="119" t="s">
        <v>64</v>
      </c>
      <c r="Q18" s="119" t="s">
        <v>64</v>
      </c>
      <c r="R18" s="119" t="s">
        <v>64</v>
      </c>
      <c r="S18" s="119" t="s">
        <v>64</v>
      </c>
      <c r="T18" s="119" t="s">
        <v>51</v>
      </c>
      <c r="U18" s="119" t="s">
        <v>51</v>
      </c>
      <c r="V18" s="119" t="s">
        <v>64</v>
      </c>
      <c r="W18" s="119" t="s">
        <v>64</v>
      </c>
      <c r="X18" s="119" t="s">
        <v>64</v>
      </c>
      <c r="Y18" s="119" t="s">
        <v>64</v>
      </c>
      <c r="Z18" s="119" t="s">
        <v>64</v>
      </c>
      <c r="AA18" s="119" t="s">
        <v>51</v>
      </c>
      <c r="AB18" s="119" t="s">
        <v>51</v>
      </c>
      <c r="AC18" s="119" t="s">
        <v>71</v>
      </c>
      <c r="AD18" s="119" t="s">
        <v>72</v>
      </c>
      <c r="AE18" s="119" t="s">
        <v>64</v>
      </c>
      <c r="AF18" s="119" t="s">
        <v>64</v>
      </c>
      <c r="AG18" s="119" t="s">
        <v>64</v>
      </c>
      <c r="AH18" s="119" t="s">
        <v>51</v>
      </c>
      <c r="AI18" s="123" t="s">
        <v>51</v>
      </c>
      <c r="AJ18" s="122" t="s">
        <v>64</v>
      </c>
      <c r="AK18" s="119" t="s">
        <v>73</v>
      </c>
      <c r="AL18" s="119" t="s">
        <v>64</v>
      </c>
      <c r="AM18" s="119" t="s">
        <v>64</v>
      </c>
      <c r="AN18" s="119" t="s">
        <v>64</v>
      </c>
      <c r="AO18" s="119" t="s">
        <v>51</v>
      </c>
      <c r="AP18" s="119" t="s">
        <v>51</v>
      </c>
      <c r="AQ18" s="119" t="s">
        <v>64</v>
      </c>
      <c r="AR18" s="119" t="s">
        <v>64</v>
      </c>
      <c r="AS18" s="119" t="s">
        <v>72</v>
      </c>
      <c r="AT18" s="119" t="s">
        <v>64</v>
      </c>
      <c r="AU18" s="119" t="s">
        <v>64</v>
      </c>
      <c r="AV18" s="119" t="s">
        <v>51</v>
      </c>
      <c r="AW18" s="119" t="s">
        <v>51</v>
      </c>
      <c r="AX18" s="119" t="s">
        <v>64</v>
      </c>
      <c r="AY18" s="119" t="s">
        <v>64</v>
      </c>
      <c r="AZ18" s="119" t="s">
        <v>64</v>
      </c>
      <c r="BA18" s="119" t="s">
        <v>64</v>
      </c>
      <c r="BB18" s="119" t="s">
        <v>74</v>
      </c>
      <c r="BC18" s="119" t="s">
        <v>51</v>
      </c>
      <c r="BD18" s="119" t="s">
        <v>51</v>
      </c>
      <c r="BE18" s="119" t="s">
        <v>64</v>
      </c>
      <c r="BF18" s="119" t="s">
        <v>64</v>
      </c>
      <c r="BG18" s="119" t="s">
        <v>64</v>
      </c>
      <c r="BH18" s="119" t="s">
        <v>64</v>
      </c>
      <c r="BI18" s="119" t="s">
        <v>75</v>
      </c>
      <c r="BJ18" s="119" t="s">
        <v>51</v>
      </c>
      <c r="BK18" s="119" t="s">
        <v>51</v>
      </c>
      <c r="BL18" s="119" t="s">
        <v>64</v>
      </c>
      <c r="BM18" s="119" t="s">
        <v>64</v>
      </c>
      <c r="BN18" s="120" t="s">
        <v>64</v>
      </c>
      <c r="BO18" s="124" t="s">
        <v>64</v>
      </c>
      <c r="BP18" s="125" t="s">
        <v>76</v>
      </c>
      <c r="BQ18" s="125" t="s">
        <v>52</v>
      </c>
      <c r="BR18" s="125" t="s">
        <v>51</v>
      </c>
      <c r="BS18" s="125" t="s">
        <v>64</v>
      </c>
      <c r="BT18" s="125" t="s">
        <v>77</v>
      </c>
      <c r="BU18" s="125" t="s">
        <v>77</v>
      </c>
      <c r="BV18" s="125" t="s">
        <v>77</v>
      </c>
      <c r="BW18" s="125" t="s">
        <v>64</v>
      </c>
      <c r="BX18" s="125" t="s">
        <v>51</v>
      </c>
      <c r="BY18" s="125" t="s">
        <v>51</v>
      </c>
      <c r="BZ18" s="125" t="s">
        <v>64</v>
      </c>
      <c r="CA18" s="125" t="s">
        <v>64</v>
      </c>
      <c r="CB18" s="125" t="s">
        <v>64</v>
      </c>
      <c r="CC18" s="125" t="s">
        <v>64</v>
      </c>
      <c r="CD18" s="125" t="s">
        <v>71</v>
      </c>
      <c r="CE18" s="125" t="s">
        <v>51</v>
      </c>
      <c r="CF18" s="125" t="s">
        <v>51</v>
      </c>
      <c r="CG18" s="125" t="s">
        <v>64</v>
      </c>
      <c r="CH18" s="125" t="s">
        <v>64</v>
      </c>
      <c r="CI18" s="125" t="s">
        <v>64</v>
      </c>
      <c r="CJ18" s="125" t="s">
        <v>64</v>
      </c>
      <c r="CK18" s="125" t="s">
        <v>64</v>
      </c>
      <c r="CL18" s="125" t="s">
        <v>51</v>
      </c>
      <c r="CM18" s="125" t="s">
        <v>51</v>
      </c>
      <c r="CN18" s="125" t="s">
        <v>64</v>
      </c>
      <c r="CO18" s="125" t="s">
        <v>64</v>
      </c>
      <c r="CP18" s="129" t="s">
        <v>64</v>
      </c>
      <c r="CQ18" s="122" t="s">
        <v>64</v>
      </c>
      <c r="CR18" s="119" t="s">
        <v>64</v>
      </c>
      <c r="CS18" s="172" t="s">
        <v>53</v>
      </c>
      <c r="CT18" s="119" t="s">
        <v>51</v>
      </c>
      <c r="CU18" s="119" t="s">
        <v>64</v>
      </c>
      <c r="CV18" s="119" t="s">
        <v>64</v>
      </c>
      <c r="CW18" s="119" t="s">
        <v>64</v>
      </c>
      <c r="CX18" s="119" t="s">
        <v>64</v>
      </c>
      <c r="CY18" s="172" t="s">
        <v>54</v>
      </c>
      <c r="CZ18" s="172" t="s">
        <v>54</v>
      </c>
      <c r="DA18" s="119" t="s">
        <v>51</v>
      </c>
      <c r="DB18" s="170" t="s">
        <v>51</v>
      </c>
      <c r="DC18" s="119" t="s">
        <v>64</v>
      </c>
      <c r="DD18" s="119" t="s">
        <v>64</v>
      </c>
      <c r="DE18" s="119" t="s">
        <v>64</v>
      </c>
      <c r="DF18" s="119" t="s">
        <v>64</v>
      </c>
      <c r="DG18" s="190" t="s">
        <v>54</v>
      </c>
      <c r="DH18" s="119" t="s">
        <v>54</v>
      </c>
      <c r="DI18" s="119" t="s">
        <v>51</v>
      </c>
      <c r="DJ18" s="119" t="s">
        <v>64</v>
      </c>
      <c r="DK18" s="119" t="s">
        <v>64</v>
      </c>
      <c r="DL18" s="119" t="s">
        <v>77</v>
      </c>
      <c r="DM18" s="119" t="s">
        <v>77</v>
      </c>
      <c r="DN18" s="119" t="s">
        <v>51</v>
      </c>
      <c r="DO18" s="119" t="s">
        <v>51</v>
      </c>
      <c r="DP18" s="119" t="s">
        <v>77</v>
      </c>
      <c r="DQ18" s="119" t="s">
        <v>94</v>
      </c>
      <c r="DR18" s="119" t="s">
        <v>77</v>
      </c>
      <c r="DS18" s="119" t="s">
        <v>77</v>
      </c>
      <c r="DT18" s="119" t="s">
        <v>77</v>
      </c>
      <c r="DU18" s="120" t="s">
        <v>51</v>
      </c>
      <c r="DV18" s="196" t="s">
        <v>54</v>
      </c>
      <c r="DW18" s="119" t="s">
        <v>51</v>
      </c>
      <c r="DX18" s="119" t="s">
        <v>87</v>
      </c>
      <c r="DY18" s="119" t="s">
        <v>87</v>
      </c>
      <c r="DZ18" s="119" t="s">
        <v>94</v>
      </c>
      <c r="EA18" s="170" t="s">
        <v>51</v>
      </c>
      <c r="EB18" s="205" t="s">
        <v>51</v>
      </c>
      <c r="EC18" s="205" t="s">
        <v>51</v>
      </c>
      <c r="ED18" s="205" t="s">
        <v>64</v>
      </c>
      <c r="EE18" s="205" t="s">
        <v>64</v>
      </c>
      <c r="EF18" s="205" t="s">
        <v>64</v>
      </c>
      <c r="EG18" s="205" t="s">
        <v>64</v>
      </c>
      <c r="EH18" s="170" t="s">
        <v>51</v>
      </c>
      <c r="EI18" s="119" t="s">
        <v>51</v>
      </c>
      <c r="EJ18" s="119" t="s">
        <v>51</v>
      </c>
      <c r="EK18" s="119" t="s">
        <v>64</v>
      </c>
      <c r="EL18" s="119" t="s">
        <v>64</v>
      </c>
      <c r="EM18" s="119" t="s">
        <v>64</v>
      </c>
      <c r="EN18" s="170" t="s">
        <v>51</v>
      </c>
      <c r="EO18" s="119" t="s">
        <v>64</v>
      </c>
      <c r="EP18" s="119" t="s">
        <v>51</v>
      </c>
      <c r="EQ18" s="119" t="s">
        <v>51</v>
      </c>
      <c r="ER18" s="119" t="s">
        <v>64</v>
      </c>
      <c r="ES18" s="119" t="s">
        <v>64</v>
      </c>
      <c r="ET18" s="119" t="s">
        <v>64</v>
      </c>
      <c r="EU18" s="119" t="s">
        <v>64</v>
      </c>
      <c r="EV18" s="119" t="s">
        <v>64</v>
      </c>
      <c r="EW18" s="119" t="s">
        <v>51</v>
      </c>
      <c r="EX18" s="119" t="s">
        <v>51</v>
      </c>
      <c r="EY18" s="171" t="s">
        <v>51</v>
      </c>
      <c r="EZ18" s="124" t="s">
        <v>64</v>
      </c>
      <c r="FA18" s="125" t="s">
        <v>64</v>
      </c>
      <c r="FB18" s="125" t="s">
        <v>64</v>
      </c>
      <c r="FC18" s="125" t="s">
        <v>64</v>
      </c>
      <c r="FD18" s="125" t="s">
        <v>51</v>
      </c>
      <c r="FE18" s="125" t="s">
        <v>51</v>
      </c>
      <c r="FF18" s="125" t="s">
        <v>64</v>
      </c>
      <c r="FG18" s="125" t="s">
        <v>64</v>
      </c>
      <c r="FH18" s="125" t="s">
        <v>64</v>
      </c>
      <c r="FI18" s="125" t="s">
        <v>64</v>
      </c>
      <c r="FJ18" s="125" t="s">
        <v>64</v>
      </c>
      <c r="FK18" s="125" t="s">
        <v>51</v>
      </c>
      <c r="FL18" s="125" t="s">
        <v>51</v>
      </c>
      <c r="FM18" s="125" t="s">
        <v>64</v>
      </c>
      <c r="FN18" s="125" t="s">
        <v>64</v>
      </c>
      <c r="FO18" s="125" t="s">
        <v>64</v>
      </c>
      <c r="FP18" s="125" t="s">
        <v>64</v>
      </c>
      <c r="FQ18" s="125" t="s">
        <v>64</v>
      </c>
      <c r="FR18" s="125" t="s">
        <v>51</v>
      </c>
      <c r="FS18" s="125" t="s">
        <v>51</v>
      </c>
      <c r="FT18" s="125" t="s">
        <v>64</v>
      </c>
      <c r="FU18" s="125" t="s">
        <v>64</v>
      </c>
      <c r="FV18" s="125" t="s">
        <v>64</v>
      </c>
      <c r="FW18" s="125" t="s">
        <v>64</v>
      </c>
      <c r="FX18" s="125" t="s">
        <v>64</v>
      </c>
      <c r="FY18" s="125" t="s">
        <v>51</v>
      </c>
      <c r="FZ18" s="125" t="s">
        <v>51</v>
      </c>
      <c r="GA18" s="125" t="s">
        <v>64</v>
      </c>
      <c r="GB18" s="125" t="s">
        <v>64</v>
      </c>
      <c r="GC18" s="125" t="s">
        <v>64</v>
      </c>
      <c r="GD18" s="125" t="s">
        <v>64</v>
      </c>
      <c r="GE18" s="125" t="s">
        <v>64</v>
      </c>
      <c r="GF18" s="125" t="s">
        <v>51</v>
      </c>
      <c r="GG18" s="125" t="s">
        <v>51</v>
      </c>
      <c r="GH18" s="125" t="s">
        <v>64</v>
      </c>
      <c r="GI18" s="125" t="s">
        <v>64</v>
      </c>
      <c r="GJ18" s="125" t="s">
        <v>64</v>
      </c>
      <c r="GK18" s="125" t="s">
        <v>64</v>
      </c>
      <c r="GL18" s="125" t="s">
        <v>64</v>
      </c>
      <c r="GM18" s="125" t="s">
        <v>51</v>
      </c>
      <c r="GN18" s="125" t="s">
        <v>51</v>
      </c>
      <c r="GO18" s="125" t="s">
        <v>64</v>
      </c>
      <c r="GP18" s="125" t="s">
        <v>64</v>
      </c>
      <c r="GQ18" s="125" t="s">
        <v>64</v>
      </c>
      <c r="GR18" s="125" t="s">
        <v>64</v>
      </c>
      <c r="GS18" s="125" t="s">
        <v>64</v>
      </c>
      <c r="GT18" s="125" t="s">
        <v>51</v>
      </c>
      <c r="GU18" s="125" t="s">
        <v>51</v>
      </c>
      <c r="GV18" s="125" t="s">
        <v>64</v>
      </c>
      <c r="GW18" s="126" t="s">
        <v>51</v>
      </c>
      <c r="GX18" s="125" t="s">
        <v>64</v>
      </c>
      <c r="GY18" s="125" t="s">
        <v>64</v>
      </c>
      <c r="GZ18" s="125" t="s">
        <v>64</v>
      </c>
      <c r="HA18" s="125" t="s">
        <v>51</v>
      </c>
      <c r="HB18" s="125" t="s">
        <v>51</v>
      </c>
      <c r="HC18" s="125" t="s">
        <v>64</v>
      </c>
      <c r="HD18" s="125" t="s">
        <v>64</v>
      </c>
      <c r="HE18" s="125" t="s">
        <v>64</v>
      </c>
      <c r="HF18" s="125" t="s">
        <v>64</v>
      </c>
      <c r="HG18" s="125" t="s">
        <v>64</v>
      </c>
      <c r="HH18" s="125" t="s">
        <v>51</v>
      </c>
      <c r="HI18" s="125" t="s">
        <v>51</v>
      </c>
      <c r="HJ18" s="125" t="s">
        <v>64</v>
      </c>
      <c r="HK18" s="125" t="s">
        <v>64</v>
      </c>
      <c r="HL18" s="125" t="s">
        <v>64</v>
      </c>
      <c r="HM18" s="125" t="s">
        <v>64</v>
      </c>
      <c r="HN18" s="125" t="s">
        <v>64</v>
      </c>
      <c r="HO18" s="125" t="s">
        <v>51</v>
      </c>
      <c r="HP18" s="125" t="s">
        <v>51</v>
      </c>
      <c r="HQ18" s="125" t="s">
        <v>64</v>
      </c>
      <c r="HR18" s="125" t="s">
        <v>64</v>
      </c>
      <c r="HS18" s="125" t="s">
        <v>64</v>
      </c>
      <c r="HT18" s="125" t="s">
        <v>64</v>
      </c>
      <c r="HU18" s="125" t="s">
        <v>64</v>
      </c>
      <c r="HV18" s="125" t="s">
        <v>51</v>
      </c>
      <c r="HW18" s="125" t="s">
        <v>51</v>
      </c>
      <c r="HX18" s="125" t="s">
        <v>64</v>
      </c>
      <c r="HY18" s="125" t="s">
        <v>64</v>
      </c>
      <c r="HZ18" s="125" t="s">
        <v>64</v>
      </c>
      <c r="IA18" s="125" t="s">
        <v>64</v>
      </c>
      <c r="IB18" s="125" t="s">
        <v>64</v>
      </c>
      <c r="IC18" s="126" t="s">
        <v>51</v>
      </c>
      <c r="ID18" s="125" t="s">
        <v>51</v>
      </c>
      <c r="IE18" s="125" t="s">
        <v>64</v>
      </c>
      <c r="IF18" s="125" t="s">
        <v>64</v>
      </c>
      <c r="IG18" s="125" t="s">
        <v>64</v>
      </c>
      <c r="IH18" s="125" t="s">
        <v>64</v>
      </c>
      <c r="II18" s="125" t="s">
        <v>64</v>
      </c>
      <c r="IJ18" s="125" t="s">
        <v>51</v>
      </c>
      <c r="IK18" s="125" t="s">
        <v>51</v>
      </c>
      <c r="IL18" s="125" t="s">
        <v>64</v>
      </c>
      <c r="IM18" s="125" t="s">
        <v>64</v>
      </c>
      <c r="IN18" s="125" t="s">
        <v>64</v>
      </c>
      <c r="IO18" s="125" t="s">
        <v>64</v>
      </c>
      <c r="IP18" s="125" t="s">
        <v>64</v>
      </c>
      <c r="IQ18" s="125" t="s">
        <v>51</v>
      </c>
      <c r="IR18" s="125" t="s">
        <v>51</v>
      </c>
      <c r="IS18" s="125" t="s">
        <v>64</v>
      </c>
      <c r="IT18" s="125" t="s">
        <v>64</v>
      </c>
      <c r="IU18" s="125" t="s">
        <v>64</v>
      </c>
      <c r="IV18" s="125" t="s">
        <v>64</v>
      </c>
      <c r="IW18" s="125" t="s">
        <v>64</v>
      </c>
      <c r="IX18" s="125" t="s">
        <v>51</v>
      </c>
      <c r="IY18" s="125" t="s">
        <v>51</v>
      </c>
      <c r="IZ18" s="125" t="s">
        <v>64</v>
      </c>
      <c r="JA18" s="125" t="s">
        <v>64</v>
      </c>
      <c r="JB18" s="125" t="s">
        <v>64</v>
      </c>
      <c r="JC18" s="125" t="s">
        <v>64</v>
      </c>
      <c r="JD18" s="125" t="s">
        <v>64</v>
      </c>
      <c r="JE18" s="125" t="s">
        <v>51</v>
      </c>
      <c r="JF18" s="125" t="s">
        <v>51</v>
      </c>
      <c r="JG18" s="125" t="s">
        <v>64</v>
      </c>
      <c r="JH18" s="125" t="s">
        <v>64</v>
      </c>
      <c r="JI18" s="125" t="s">
        <v>64</v>
      </c>
      <c r="JJ18" s="125" t="s">
        <v>64</v>
      </c>
      <c r="JK18" s="125" t="s">
        <v>64</v>
      </c>
      <c r="JL18" s="125" t="s">
        <v>51</v>
      </c>
      <c r="JM18" s="125" t="s">
        <v>51</v>
      </c>
      <c r="JN18" s="125" t="s">
        <v>64</v>
      </c>
      <c r="JO18" s="125" t="s">
        <v>64</v>
      </c>
      <c r="JP18" s="125" t="s">
        <v>64</v>
      </c>
      <c r="JQ18" s="125" t="s">
        <v>64</v>
      </c>
      <c r="JR18" s="125" t="s">
        <v>64</v>
      </c>
      <c r="JS18" s="125" t="s">
        <v>51</v>
      </c>
      <c r="JT18" s="125" t="s">
        <v>51</v>
      </c>
      <c r="JU18" s="125" t="s">
        <v>64</v>
      </c>
      <c r="JV18" s="125" t="s">
        <v>64</v>
      </c>
      <c r="JW18" s="125" t="s">
        <v>64</v>
      </c>
      <c r="JX18" s="126" t="s">
        <v>51</v>
      </c>
      <c r="JY18" s="125" t="s">
        <v>64</v>
      </c>
      <c r="JZ18" s="125" t="s">
        <v>51</v>
      </c>
      <c r="KA18" s="125" t="s">
        <v>51</v>
      </c>
      <c r="KB18" s="125" t="s">
        <v>64</v>
      </c>
      <c r="KC18" s="125" t="s">
        <v>64</v>
      </c>
      <c r="KD18" s="125" t="s">
        <v>64</v>
      </c>
      <c r="KE18" s="125" t="s">
        <v>64</v>
      </c>
      <c r="KF18" s="125" t="s">
        <v>64</v>
      </c>
      <c r="KG18" s="125" t="s">
        <v>51</v>
      </c>
      <c r="KH18" s="125" t="s">
        <v>51</v>
      </c>
      <c r="KI18" s="125" t="s">
        <v>64</v>
      </c>
      <c r="KJ18" s="125" t="s">
        <v>64</v>
      </c>
      <c r="KK18" s="125" t="s">
        <v>64</v>
      </c>
      <c r="KL18" s="125" t="s">
        <v>64</v>
      </c>
      <c r="KM18" s="125" t="s">
        <v>64</v>
      </c>
      <c r="KN18" s="125" t="s">
        <v>51</v>
      </c>
      <c r="KO18" s="125" t="s">
        <v>51</v>
      </c>
      <c r="KP18" s="125" t="s">
        <v>64</v>
      </c>
      <c r="KQ18" s="125" t="s">
        <v>64</v>
      </c>
      <c r="KR18" s="125" t="s">
        <v>64</v>
      </c>
      <c r="KS18" s="125" t="s">
        <v>64</v>
      </c>
      <c r="KT18" s="125" t="s">
        <v>64</v>
      </c>
      <c r="KU18" s="125" t="s">
        <v>51</v>
      </c>
      <c r="KV18" s="125" t="s">
        <v>51</v>
      </c>
      <c r="KW18" s="125" t="s">
        <v>64</v>
      </c>
      <c r="KX18" s="125" t="s">
        <v>64</v>
      </c>
      <c r="KY18" s="125" t="s">
        <v>64</v>
      </c>
      <c r="KZ18" s="125" t="s">
        <v>64</v>
      </c>
      <c r="LA18" s="125" t="s">
        <v>64</v>
      </c>
      <c r="LB18" s="125" t="s">
        <v>51</v>
      </c>
      <c r="LC18" s="126" t="s">
        <v>51</v>
      </c>
      <c r="LD18" s="125" t="s">
        <v>64</v>
      </c>
      <c r="LE18" s="125" t="s">
        <v>64</v>
      </c>
      <c r="LF18" s="125" t="s">
        <v>64</v>
      </c>
      <c r="LG18" s="125" t="s">
        <v>64</v>
      </c>
      <c r="LH18" s="125" t="s">
        <v>64</v>
      </c>
      <c r="LI18" s="125" t="s">
        <v>51</v>
      </c>
      <c r="LJ18" s="125" t="s">
        <v>51</v>
      </c>
      <c r="LK18" s="125" t="s">
        <v>64</v>
      </c>
      <c r="LL18" s="125" t="s">
        <v>64</v>
      </c>
      <c r="LM18" s="126" t="s">
        <v>51</v>
      </c>
      <c r="LN18" s="125" t="s">
        <v>64</v>
      </c>
      <c r="LO18" s="125" t="s">
        <v>64</v>
      </c>
      <c r="LP18" s="125" t="s">
        <v>51</v>
      </c>
      <c r="LQ18" s="125" t="s">
        <v>51</v>
      </c>
      <c r="LR18" s="125" t="s">
        <v>64</v>
      </c>
      <c r="LS18" s="125" t="s">
        <v>64</v>
      </c>
      <c r="LT18" s="125" t="s">
        <v>64</v>
      </c>
      <c r="LU18" s="125" t="s">
        <v>64</v>
      </c>
      <c r="LV18" s="125" t="s">
        <v>64</v>
      </c>
      <c r="LW18" s="125" t="s">
        <v>51</v>
      </c>
      <c r="LX18" s="125" t="s">
        <v>51</v>
      </c>
      <c r="LY18" s="125" t="s">
        <v>64</v>
      </c>
      <c r="LZ18" s="125" t="s">
        <v>64</v>
      </c>
      <c r="MA18" s="125" t="s">
        <v>64</v>
      </c>
      <c r="MB18" s="125" t="s">
        <v>64</v>
      </c>
      <c r="MC18" s="125" t="s">
        <v>64</v>
      </c>
      <c r="MD18" s="125" t="s">
        <v>51</v>
      </c>
      <c r="ME18" s="125" t="s">
        <v>51</v>
      </c>
      <c r="MF18" s="125" t="s">
        <v>64</v>
      </c>
      <c r="MG18" s="125" t="s">
        <v>64</v>
      </c>
      <c r="MH18" s="125" t="s">
        <v>64</v>
      </c>
      <c r="MI18" s="125" t="s">
        <v>64</v>
      </c>
      <c r="MJ18" s="125" t="s">
        <v>64</v>
      </c>
      <c r="MK18" s="125" t="s">
        <v>51</v>
      </c>
      <c r="ML18" s="125" t="s">
        <v>51</v>
      </c>
      <c r="MM18" s="125" t="s">
        <v>64</v>
      </c>
      <c r="MN18" s="125" t="s">
        <v>64</v>
      </c>
      <c r="MO18" s="125" t="s">
        <v>64</v>
      </c>
      <c r="MP18" s="125" t="s">
        <v>64</v>
      </c>
      <c r="MQ18" s="125" t="s">
        <v>64</v>
      </c>
      <c r="MR18" s="125" t="s">
        <v>51</v>
      </c>
      <c r="MS18" s="125" t="s">
        <v>51</v>
      </c>
      <c r="MT18" s="125" t="s">
        <v>64</v>
      </c>
      <c r="MU18" s="125" t="s">
        <v>64</v>
      </c>
      <c r="MV18" s="125" t="s">
        <v>64</v>
      </c>
      <c r="MW18" s="125" t="s">
        <v>64</v>
      </c>
      <c r="MX18" s="125" t="s">
        <v>64</v>
      </c>
      <c r="MY18" s="125" t="s">
        <v>51</v>
      </c>
      <c r="MZ18" s="125" t="s">
        <v>51</v>
      </c>
      <c r="NA18" s="125" t="s">
        <v>64</v>
      </c>
      <c r="NB18" s="125" t="s">
        <v>64</v>
      </c>
      <c r="NC18" s="125" t="s">
        <v>64</v>
      </c>
      <c r="ND18" s="125" t="s">
        <v>64</v>
      </c>
      <c r="NE18" s="127" t="s">
        <v>51</v>
      </c>
    </row>
    <row r="19" spans="1:369" ht="30" customHeight="1" thickBot="1" x14ac:dyDescent="0.3">
      <c r="A19" s="114"/>
      <c r="B19" s="114"/>
      <c r="C19" s="114"/>
      <c r="D19" s="121" t="s">
        <v>78</v>
      </c>
      <c r="E19" s="158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159"/>
      <c r="W19" s="159"/>
      <c r="X19" s="159"/>
      <c r="Y19" s="159"/>
      <c r="Z19" s="159"/>
      <c r="AA19" s="159"/>
      <c r="AB19" s="159"/>
      <c r="AC19" s="159"/>
      <c r="AD19" s="159"/>
      <c r="AE19" s="159"/>
      <c r="AF19" s="159"/>
      <c r="AG19" s="159"/>
      <c r="AH19" s="159"/>
      <c r="AI19" s="160"/>
      <c r="AJ19" s="161"/>
      <c r="AK19" s="159"/>
      <c r="AL19" s="159"/>
      <c r="AM19" s="159"/>
      <c r="AN19" s="159" t="s">
        <v>64</v>
      </c>
      <c r="AO19" s="159"/>
      <c r="AP19" s="159"/>
      <c r="AQ19" s="159" t="s">
        <v>64</v>
      </c>
      <c r="AR19" s="159" t="s">
        <v>64</v>
      </c>
      <c r="AS19" s="159" t="s">
        <v>64</v>
      </c>
      <c r="AT19" s="159" t="s">
        <v>64</v>
      </c>
      <c r="AU19" s="159" t="s">
        <v>64</v>
      </c>
      <c r="AV19" s="159"/>
      <c r="AW19" s="159"/>
      <c r="AX19" s="159" t="s">
        <v>64</v>
      </c>
      <c r="AY19" s="159" t="s">
        <v>64</v>
      </c>
      <c r="AZ19" s="159" t="s">
        <v>64</v>
      </c>
      <c r="BA19" s="159" t="s">
        <v>64</v>
      </c>
      <c r="BB19" s="159" t="s">
        <v>64</v>
      </c>
      <c r="BC19" s="159"/>
      <c r="BD19" s="159"/>
      <c r="BE19" s="159" t="s">
        <v>64</v>
      </c>
      <c r="BF19" s="159" t="s">
        <v>64</v>
      </c>
      <c r="BG19" s="159" t="s">
        <v>64</v>
      </c>
      <c r="BH19" s="159" t="s">
        <v>64</v>
      </c>
      <c r="BI19" s="159" t="s">
        <v>64</v>
      </c>
      <c r="BJ19" s="159"/>
      <c r="BK19" s="159"/>
      <c r="BL19" s="159" t="s">
        <v>64</v>
      </c>
      <c r="BM19" s="159" t="s">
        <v>64</v>
      </c>
      <c r="BN19" s="162" t="s">
        <v>64</v>
      </c>
      <c r="BO19" s="131" t="s">
        <v>64</v>
      </c>
      <c r="BP19" s="132" t="s">
        <v>64</v>
      </c>
      <c r="BQ19" s="132" t="s">
        <v>51</v>
      </c>
      <c r="BR19" s="132" t="s">
        <v>51</v>
      </c>
      <c r="BS19" s="132" t="s">
        <v>64</v>
      </c>
      <c r="BT19" s="132" t="s">
        <v>64</v>
      </c>
      <c r="BU19" s="132" t="s">
        <v>64</v>
      </c>
      <c r="BV19" s="132" t="s">
        <v>64</v>
      </c>
      <c r="BW19" s="132" t="s">
        <v>64</v>
      </c>
      <c r="BX19" s="132"/>
      <c r="BY19" s="132"/>
      <c r="BZ19" s="132" t="s">
        <v>64</v>
      </c>
      <c r="CA19" s="132" t="s">
        <v>64</v>
      </c>
      <c r="CB19" s="132" t="s">
        <v>64</v>
      </c>
      <c r="CC19" s="132" t="s">
        <v>64</v>
      </c>
      <c r="CD19" s="132" t="s">
        <v>71</v>
      </c>
      <c r="CE19" s="132" t="s">
        <v>51</v>
      </c>
      <c r="CF19" s="132" t="s">
        <v>51</v>
      </c>
      <c r="CG19" s="132" t="s">
        <v>64</v>
      </c>
      <c r="CH19" s="132" t="s">
        <v>64</v>
      </c>
      <c r="CI19" s="132" t="s">
        <v>64</v>
      </c>
      <c r="CJ19" s="132" t="s">
        <v>64</v>
      </c>
      <c r="CK19" s="132" t="s">
        <v>64</v>
      </c>
      <c r="CL19" s="132" t="s">
        <v>51</v>
      </c>
      <c r="CM19" s="132" t="s">
        <v>51</v>
      </c>
      <c r="CN19" s="132" t="s">
        <v>64</v>
      </c>
      <c r="CO19" s="132" t="s">
        <v>64</v>
      </c>
      <c r="CP19" s="193" t="s">
        <v>64</v>
      </c>
      <c r="CQ19" s="128" t="s">
        <v>64</v>
      </c>
      <c r="CR19" s="132" t="s">
        <v>64</v>
      </c>
      <c r="CS19" s="132" t="s">
        <v>51</v>
      </c>
      <c r="CT19" s="132" t="s">
        <v>51</v>
      </c>
      <c r="CU19" s="132" t="s">
        <v>64</v>
      </c>
      <c r="CV19" s="132" t="s">
        <v>64</v>
      </c>
      <c r="CW19" s="132" t="s">
        <v>64</v>
      </c>
      <c r="CX19" s="132" t="s">
        <v>64</v>
      </c>
      <c r="CY19" s="132" t="s">
        <v>64</v>
      </c>
      <c r="CZ19" s="132" t="s">
        <v>51</v>
      </c>
      <c r="DA19" s="132" t="s">
        <v>51</v>
      </c>
      <c r="DB19" s="133" t="s">
        <v>51</v>
      </c>
      <c r="DC19" s="132" t="s">
        <v>64</v>
      </c>
      <c r="DD19" s="132" t="s">
        <v>64</v>
      </c>
      <c r="DE19" s="132" t="s">
        <v>64</v>
      </c>
      <c r="DF19" s="132" t="s">
        <v>64</v>
      </c>
      <c r="DG19" s="132" t="s">
        <v>53</v>
      </c>
      <c r="DH19" s="132" t="s">
        <v>51</v>
      </c>
      <c r="DI19" s="132" t="s">
        <v>64</v>
      </c>
      <c r="DJ19" s="132" t="s">
        <v>64</v>
      </c>
      <c r="DK19" s="132" t="s">
        <v>64</v>
      </c>
      <c r="DL19" s="132" t="s">
        <v>77</v>
      </c>
      <c r="DM19" s="132" t="s">
        <v>77</v>
      </c>
      <c r="DN19" s="132" t="s">
        <v>51</v>
      </c>
      <c r="DO19" s="132" t="s">
        <v>51</v>
      </c>
      <c r="DP19" s="132" t="s">
        <v>94</v>
      </c>
      <c r="DQ19" s="132" t="s">
        <v>94</v>
      </c>
      <c r="DR19" s="132" t="s">
        <v>77</v>
      </c>
      <c r="DS19" s="132" t="s">
        <v>77</v>
      </c>
      <c r="DT19" s="132" t="s">
        <v>77</v>
      </c>
      <c r="DU19" s="189" t="s">
        <v>51</v>
      </c>
      <c r="DV19" s="122" t="s">
        <v>51</v>
      </c>
      <c r="DW19" s="119" t="s">
        <v>94</v>
      </c>
      <c r="DX19" s="119" t="s">
        <v>94</v>
      </c>
      <c r="DY19" s="119" t="s">
        <v>94</v>
      </c>
      <c r="DZ19" s="119" t="s">
        <v>94</v>
      </c>
      <c r="EA19" s="170" t="s">
        <v>51</v>
      </c>
      <c r="EB19" s="205" t="s">
        <v>51</v>
      </c>
      <c r="EC19" s="205" t="s">
        <v>51</v>
      </c>
      <c r="ED19" s="205" t="s">
        <v>64</v>
      </c>
      <c r="EE19" s="205" t="s">
        <v>64</v>
      </c>
      <c r="EF19" s="205" t="s">
        <v>64</v>
      </c>
      <c r="EG19" s="205" t="s">
        <v>64</v>
      </c>
      <c r="EH19" s="170" t="s">
        <v>51</v>
      </c>
      <c r="EI19" s="119" t="s">
        <v>51</v>
      </c>
      <c r="EJ19" s="119" t="s">
        <v>51</v>
      </c>
      <c r="EK19" s="119" t="s">
        <v>64</v>
      </c>
      <c r="EL19" s="119" t="s">
        <v>64</v>
      </c>
      <c r="EM19" s="119" t="s">
        <v>64</v>
      </c>
      <c r="EN19" s="170" t="s">
        <v>51</v>
      </c>
      <c r="EO19" s="119" t="s">
        <v>64</v>
      </c>
      <c r="EP19" s="119" t="s">
        <v>51</v>
      </c>
      <c r="EQ19" s="119" t="s">
        <v>51</v>
      </c>
      <c r="ER19" s="119" t="s">
        <v>64</v>
      </c>
      <c r="ES19" s="119" t="s">
        <v>64</v>
      </c>
      <c r="ET19" s="119" t="s">
        <v>64</v>
      </c>
      <c r="EU19" s="119" t="s">
        <v>64</v>
      </c>
      <c r="EV19" s="119" t="s">
        <v>64</v>
      </c>
      <c r="EW19" s="119" t="s">
        <v>51</v>
      </c>
      <c r="EX19" s="119" t="s">
        <v>51</v>
      </c>
      <c r="EY19" s="171" t="s">
        <v>51</v>
      </c>
      <c r="EZ19" s="132"/>
      <c r="FA19" s="132"/>
      <c r="FB19" s="132"/>
      <c r="FC19" s="132"/>
      <c r="FD19" s="132"/>
      <c r="FE19" s="132"/>
      <c r="FF19" s="132"/>
      <c r="FG19" s="132"/>
      <c r="FH19" s="132"/>
      <c r="FI19" s="132"/>
      <c r="FJ19" s="132"/>
      <c r="FK19" s="132"/>
      <c r="FL19" s="132"/>
      <c r="FM19" s="132"/>
      <c r="FN19" s="132"/>
      <c r="FO19" s="132"/>
      <c r="FP19" s="132"/>
      <c r="FQ19" s="132"/>
      <c r="FR19" s="132"/>
      <c r="FS19" s="132"/>
      <c r="FT19" s="132"/>
      <c r="FU19" s="132"/>
      <c r="FV19" s="132"/>
      <c r="FW19" s="132"/>
      <c r="FX19" s="132"/>
      <c r="FY19" s="132"/>
      <c r="FZ19" s="132"/>
      <c r="GA19" s="132"/>
      <c r="GB19" s="132"/>
      <c r="GC19" s="132"/>
      <c r="GD19" s="132"/>
      <c r="GE19" s="132"/>
      <c r="GF19" s="132"/>
      <c r="GG19" s="132"/>
      <c r="GH19" s="132"/>
      <c r="GI19" s="132"/>
      <c r="GJ19" s="132"/>
      <c r="GK19" s="132"/>
      <c r="GL19" s="132"/>
      <c r="GM19" s="132"/>
      <c r="GN19" s="132"/>
      <c r="GO19" s="132"/>
      <c r="GP19" s="132"/>
      <c r="GQ19" s="132"/>
      <c r="GR19" s="132"/>
      <c r="GS19" s="132"/>
      <c r="GT19" s="132"/>
      <c r="GU19" s="132"/>
      <c r="GV19" s="132"/>
      <c r="GW19" s="133"/>
      <c r="GX19" s="132"/>
      <c r="GY19" s="132"/>
      <c r="GZ19" s="132"/>
      <c r="HA19" s="132"/>
      <c r="HB19" s="132"/>
      <c r="HC19" s="132"/>
      <c r="HD19" s="132"/>
      <c r="HE19" s="132"/>
      <c r="HF19" s="132"/>
      <c r="HG19" s="132"/>
      <c r="HH19" s="132"/>
      <c r="HI19" s="132"/>
      <c r="HJ19" s="132"/>
      <c r="HK19" s="132"/>
      <c r="HL19" s="132"/>
      <c r="HM19" s="132"/>
      <c r="HN19" s="132"/>
      <c r="HO19" s="132"/>
      <c r="HP19" s="132"/>
      <c r="HQ19" s="132"/>
      <c r="HR19" s="132"/>
      <c r="HS19" s="132"/>
      <c r="HT19" s="132"/>
      <c r="HU19" s="132"/>
      <c r="HV19" s="132"/>
      <c r="HW19" s="132"/>
      <c r="HX19" s="132"/>
      <c r="HY19" s="132"/>
      <c r="HZ19" s="132"/>
      <c r="IA19" s="132"/>
      <c r="IB19" s="132"/>
      <c r="IC19" s="133"/>
      <c r="ID19" s="132"/>
      <c r="IE19" s="132"/>
      <c r="IF19" s="132"/>
      <c r="IG19" s="132"/>
      <c r="IH19" s="132"/>
      <c r="II19" s="132"/>
      <c r="IJ19" s="132"/>
      <c r="IK19" s="132"/>
      <c r="IL19" s="132"/>
      <c r="IM19" s="132"/>
      <c r="IN19" s="132"/>
      <c r="IO19" s="132"/>
      <c r="IP19" s="132"/>
      <c r="IQ19" s="132"/>
      <c r="IR19" s="132"/>
      <c r="IS19" s="132"/>
      <c r="IT19" s="132"/>
      <c r="IU19" s="132"/>
      <c r="IV19" s="132"/>
      <c r="IW19" s="132"/>
      <c r="IX19" s="132"/>
      <c r="IY19" s="132"/>
      <c r="IZ19" s="132"/>
      <c r="JA19" s="132"/>
      <c r="JB19" s="132"/>
      <c r="JC19" s="132"/>
      <c r="JD19" s="132"/>
      <c r="JE19" s="132"/>
      <c r="JF19" s="132"/>
      <c r="JG19" s="132"/>
      <c r="JH19" s="132"/>
      <c r="JI19" s="132"/>
      <c r="JJ19" s="132"/>
      <c r="JK19" s="132"/>
      <c r="JL19" s="132"/>
      <c r="JM19" s="132"/>
      <c r="JN19" s="132"/>
      <c r="JO19" s="132"/>
      <c r="JP19" s="132"/>
      <c r="JQ19" s="132"/>
      <c r="JR19" s="132"/>
      <c r="JS19" s="132"/>
      <c r="JT19" s="132"/>
      <c r="JU19" s="132"/>
      <c r="JV19" s="132"/>
      <c r="JW19" s="132"/>
      <c r="JX19" s="133"/>
      <c r="JY19" s="132"/>
      <c r="JZ19" s="132"/>
      <c r="KA19" s="132"/>
      <c r="KB19" s="132"/>
      <c r="KC19" s="132"/>
      <c r="KD19" s="132"/>
      <c r="KE19" s="132"/>
      <c r="KF19" s="132"/>
      <c r="KG19" s="132"/>
      <c r="KH19" s="132"/>
      <c r="KI19" s="132"/>
      <c r="KJ19" s="132"/>
      <c r="KK19" s="132"/>
      <c r="KL19" s="132"/>
      <c r="KM19" s="132"/>
      <c r="KN19" s="132"/>
      <c r="KO19" s="132"/>
      <c r="KP19" s="132"/>
      <c r="KQ19" s="132"/>
      <c r="KR19" s="132"/>
      <c r="KS19" s="132"/>
      <c r="KT19" s="132"/>
      <c r="KU19" s="132"/>
      <c r="KV19" s="132"/>
      <c r="KW19" s="132"/>
      <c r="KX19" s="132"/>
      <c r="KY19" s="132"/>
      <c r="KZ19" s="132"/>
      <c r="LA19" s="132"/>
      <c r="LB19" s="132"/>
      <c r="LC19" s="133"/>
      <c r="LD19" s="132"/>
      <c r="LE19" s="132"/>
      <c r="LF19" s="132"/>
      <c r="LG19" s="132"/>
      <c r="LH19" s="132"/>
      <c r="LI19" s="132"/>
      <c r="LJ19" s="132"/>
      <c r="LK19" s="132"/>
      <c r="LL19" s="132"/>
      <c r="LM19" s="133"/>
      <c r="LN19" s="132"/>
      <c r="LO19" s="132"/>
      <c r="LP19" s="132"/>
      <c r="LQ19" s="132"/>
      <c r="LR19" s="132"/>
      <c r="LS19" s="132"/>
      <c r="LT19" s="132"/>
      <c r="LU19" s="132"/>
      <c r="LV19" s="132"/>
      <c r="LW19" s="132"/>
      <c r="LX19" s="132"/>
      <c r="LY19" s="132"/>
      <c r="LZ19" s="132"/>
      <c r="MA19" s="132"/>
      <c r="MB19" s="132"/>
      <c r="MC19" s="132"/>
      <c r="MD19" s="132"/>
      <c r="ME19" s="132"/>
      <c r="MF19" s="132"/>
      <c r="MG19" s="132"/>
      <c r="MH19" s="132"/>
      <c r="MI19" s="132"/>
      <c r="MJ19" s="132"/>
      <c r="MK19" s="132"/>
      <c r="ML19" s="132"/>
      <c r="MM19" s="132"/>
      <c r="MN19" s="132"/>
      <c r="MO19" s="132"/>
      <c r="MP19" s="132"/>
      <c r="MQ19" s="132"/>
      <c r="MR19" s="132"/>
      <c r="MS19" s="132"/>
      <c r="MT19" s="132"/>
      <c r="MU19" s="132"/>
      <c r="MV19" s="132"/>
      <c r="MW19" s="132"/>
      <c r="MX19" s="132"/>
      <c r="MY19" s="132"/>
      <c r="MZ19" s="132"/>
      <c r="NA19" s="132"/>
      <c r="NB19" s="132"/>
      <c r="NC19" s="132"/>
      <c r="ND19" s="132"/>
      <c r="NE19" s="133"/>
    </row>
    <row r="20" spans="1:369" s="138" customFormat="1" ht="30" customHeight="1" thickBot="1" x14ac:dyDescent="0.3">
      <c r="A20" s="114"/>
      <c r="B20" s="114"/>
      <c r="C20" s="114"/>
      <c r="D20" s="121" t="s">
        <v>92</v>
      </c>
      <c r="E20" s="118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  <c r="Q20" s="119"/>
      <c r="R20" s="119"/>
      <c r="S20" s="119"/>
      <c r="T20" s="119"/>
      <c r="U20" s="119"/>
      <c r="V20" s="119"/>
      <c r="W20" s="119"/>
      <c r="X20" s="119"/>
      <c r="Y20" s="119"/>
      <c r="Z20" s="119"/>
      <c r="AA20" s="119"/>
      <c r="AB20" s="119"/>
      <c r="AC20" s="119"/>
      <c r="AD20" s="119"/>
      <c r="AE20" s="119"/>
      <c r="AF20" s="119"/>
      <c r="AG20" s="119"/>
      <c r="AH20" s="119"/>
      <c r="AI20" s="123"/>
      <c r="AJ20" s="122"/>
      <c r="AK20" s="119"/>
      <c r="AL20" s="119"/>
      <c r="AM20" s="119"/>
      <c r="AN20" s="119"/>
      <c r="AO20" s="119"/>
      <c r="AP20" s="119"/>
      <c r="AQ20" s="119"/>
      <c r="AR20" s="119"/>
      <c r="AS20" s="119"/>
      <c r="AT20" s="119"/>
      <c r="AU20" s="119"/>
      <c r="AV20" s="119"/>
      <c r="AW20" s="119"/>
      <c r="AX20" s="119"/>
      <c r="AY20" s="119"/>
      <c r="AZ20" s="119"/>
      <c r="BA20" s="119"/>
      <c r="BB20" s="119"/>
      <c r="BC20" s="119"/>
      <c r="BD20" s="119"/>
      <c r="BE20" s="119"/>
      <c r="BF20" s="119"/>
      <c r="BG20" s="119"/>
      <c r="BH20" s="119"/>
      <c r="BI20" s="119"/>
      <c r="BJ20" s="119"/>
      <c r="BK20" s="119"/>
      <c r="BL20" s="119"/>
      <c r="BM20" s="119"/>
      <c r="BN20" s="120"/>
      <c r="BO20" s="118"/>
      <c r="BP20" s="119"/>
      <c r="BQ20" s="119"/>
      <c r="BR20" s="119"/>
      <c r="BS20" s="119"/>
      <c r="BT20" s="119"/>
      <c r="BU20" s="119"/>
      <c r="BV20" s="119"/>
      <c r="BW20" s="119"/>
      <c r="BX20" s="119"/>
      <c r="BY20" s="119"/>
      <c r="BZ20" s="119"/>
      <c r="CA20" s="119"/>
      <c r="CB20" s="119"/>
      <c r="CC20" s="119"/>
      <c r="CD20" s="119"/>
      <c r="CE20" s="119"/>
      <c r="CF20" s="119"/>
      <c r="CG20" s="119"/>
      <c r="CH20" s="119"/>
      <c r="CI20" s="119"/>
      <c r="CJ20" s="119"/>
      <c r="CK20" s="119"/>
      <c r="CL20" s="119"/>
      <c r="CM20" s="119"/>
      <c r="CN20" s="119"/>
      <c r="CO20" s="119"/>
      <c r="CP20" s="123"/>
      <c r="CQ20" s="118"/>
      <c r="CR20" s="119"/>
      <c r="CS20" s="119"/>
      <c r="CT20" s="119"/>
      <c r="CU20" s="119"/>
      <c r="CV20" s="119"/>
      <c r="CW20" s="119"/>
      <c r="CX20" s="119"/>
      <c r="CY20" s="119"/>
      <c r="CZ20" s="119"/>
      <c r="DA20" s="119"/>
      <c r="DB20" s="170"/>
      <c r="DC20" s="119"/>
      <c r="DD20" s="188" t="s">
        <v>54</v>
      </c>
      <c r="DE20" s="163"/>
      <c r="DF20" s="163"/>
      <c r="DG20" s="163" t="s">
        <v>52</v>
      </c>
      <c r="DH20" s="163"/>
      <c r="DI20" s="173" t="s">
        <v>64</v>
      </c>
      <c r="DJ20" s="173" t="s">
        <v>64</v>
      </c>
      <c r="DK20" s="163"/>
      <c r="DL20" s="163"/>
      <c r="DM20" s="163"/>
      <c r="DN20" s="163"/>
      <c r="DO20" s="173" t="s">
        <v>53</v>
      </c>
      <c r="DP20" s="173" t="s">
        <v>74</v>
      </c>
      <c r="DQ20" s="173" t="s">
        <v>71</v>
      </c>
      <c r="DR20" s="173" t="s">
        <v>71</v>
      </c>
      <c r="DS20" s="173" t="s">
        <v>54</v>
      </c>
      <c r="DT20" s="119"/>
      <c r="DU20" s="120"/>
      <c r="DV20" s="195"/>
      <c r="DW20" s="119"/>
      <c r="DX20" s="119"/>
      <c r="DY20" s="119"/>
      <c r="DZ20" s="119"/>
      <c r="EA20" s="170"/>
      <c r="EB20" s="205"/>
      <c r="EC20" s="205"/>
      <c r="ED20" s="205"/>
      <c r="EE20" s="205"/>
      <c r="EF20" s="205"/>
      <c r="EG20" s="205"/>
      <c r="EH20" s="170"/>
      <c r="EI20" s="119"/>
      <c r="EJ20" s="119"/>
      <c r="EK20" s="119"/>
      <c r="EL20" s="119"/>
      <c r="EM20" s="119"/>
      <c r="EN20" s="170"/>
      <c r="EO20" s="119"/>
      <c r="EP20" s="119"/>
      <c r="EQ20" s="119"/>
      <c r="ER20" s="119"/>
      <c r="ES20" s="119"/>
      <c r="ET20" s="119"/>
      <c r="EU20" s="119"/>
      <c r="EV20" s="119"/>
      <c r="EW20" s="119"/>
      <c r="EX20" s="119"/>
      <c r="EY20" s="170"/>
      <c r="EZ20" s="119"/>
      <c r="FA20" s="119"/>
      <c r="FB20" s="119"/>
      <c r="FC20" s="119"/>
      <c r="FD20" s="119"/>
      <c r="FE20" s="119"/>
      <c r="FF20" s="119"/>
      <c r="FG20" s="119"/>
      <c r="FH20" s="119"/>
      <c r="FI20" s="119"/>
      <c r="FJ20" s="119"/>
      <c r="FK20" s="119"/>
      <c r="FL20" s="119"/>
      <c r="FM20" s="119"/>
      <c r="FN20" s="119"/>
      <c r="FO20" s="119"/>
      <c r="FP20" s="119"/>
      <c r="FQ20" s="119"/>
      <c r="FR20" s="119"/>
      <c r="FS20" s="119"/>
      <c r="FT20" s="119"/>
      <c r="FU20" s="119"/>
      <c r="FV20" s="119"/>
      <c r="FW20" s="119"/>
      <c r="FX20" s="119"/>
      <c r="FY20" s="119"/>
      <c r="FZ20" s="119"/>
      <c r="GA20" s="119"/>
      <c r="GB20" s="119"/>
      <c r="GC20" s="119"/>
      <c r="GD20" s="119"/>
      <c r="GE20" s="119"/>
      <c r="GF20" s="119"/>
      <c r="GG20" s="119"/>
      <c r="GH20" s="119"/>
      <c r="GI20" s="119"/>
      <c r="GJ20" s="119"/>
      <c r="GK20" s="119"/>
      <c r="GL20" s="119"/>
      <c r="GM20" s="119"/>
      <c r="GN20" s="119"/>
      <c r="GO20" s="119"/>
      <c r="GP20" s="119"/>
      <c r="GQ20" s="119"/>
      <c r="GR20" s="119"/>
      <c r="GS20" s="119"/>
      <c r="GT20" s="119"/>
      <c r="GU20" s="119"/>
      <c r="GV20" s="119"/>
      <c r="GW20" s="170"/>
      <c r="GX20" s="119"/>
      <c r="GY20" s="119"/>
      <c r="GZ20" s="119"/>
      <c r="HA20" s="119"/>
      <c r="HB20" s="119"/>
      <c r="HC20" s="119"/>
      <c r="HD20" s="119"/>
      <c r="HE20" s="119"/>
      <c r="HF20" s="119"/>
      <c r="HG20" s="119"/>
      <c r="HH20" s="119"/>
      <c r="HI20" s="119"/>
      <c r="HJ20" s="119"/>
      <c r="HK20" s="119"/>
      <c r="HL20" s="119"/>
      <c r="HM20" s="119"/>
      <c r="HN20" s="119"/>
      <c r="HO20" s="119"/>
      <c r="HP20" s="119"/>
      <c r="HQ20" s="119"/>
      <c r="HR20" s="119"/>
      <c r="HS20" s="119"/>
      <c r="HT20" s="119"/>
      <c r="HU20" s="119"/>
      <c r="HV20" s="119"/>
      <c r="HW20" s="119"/>
      <c r="HX20" s="119"/>
      <c r="HY20" s="119"/>
      <c r="HZ20" s="119"/>
      <c r="IA20" s="119"/>
      <c r="IB20" s="119"/>
      <c r="IC20" s="170"/>
      <c r="ID20" s="119"/>
      <c r="IE20" s="119"/>
      <c r="IF20" s="119"/>
      <c r="IG20" s="119"/>
      <c r="IH20" s="119"/>
      <c r="II20" s="119"/>
      <c r="IJ20" s="119"/>
      <c r="IK20" s="119"/>
      <c r="IL20" s="119"/>
      <c r="IM20" s="119"/>
      <c r="IN20" s="119"/>
      <c r="IO20" s="119"/>
      <c r="IP20" s="119"/>
      <c r="IQ20" s="119"/>
      <c r="IR20" s="119"/>
      <c r="IS20" s="119"/>
      <c r="IT20" s="119"/>
      <c r="IU20" s="119"/>
      <c r="IV20" s="119"/>
      <c r="IW20" s="119"/>
      <c r="IX20" s="119"/>
      <c r="IY20" s="119"/>
      <c r="IZ20" s="119"/>
      <c r="JA20" s="119"/>
      <c r="JB20" s="119"/>
      <c r="JC20" s="119"/>
      <c r="JD20" s="119"/>
      <c r="JE20" s="119"/>
      <c r="JF20" s="119"/>
      <c r="JG20" s="119"/>
      <c r="JH20" s="119"/>
      <c r="JI20" s="119"/>
      <c r="JJ20" s="119"/>
      <c r="JK20" s="119"/>
      <c r="JL20" s="119"/>
      <c r="JM20" s="119"/>
      <c r="JN20" s="119"/>
      <c r="JO20" s="119"/>
      <c r="JP20" s="119"/>
      <c r="JQ20" s="119"/>
      <c r="JR20" s="119"/>
      <c r="JS20" s="119"/>
      <c r="JT20" s="119"/>
      <c r="JU20" s="119"/>
      <c r="JV20" s="119"/>
      <c r="JW20" s="119"/>
      <c r="JX20" s="170"/>
      <c r="JY20" s="119"/>
      <c r="JZ20" s="119"/>
      <c r="KA20" s="119"/>
      <c r="KB20" s="119"/>
      <c r="KC20" s="119"/>
      <c r="KD20" s="119"/>
      <c r="KE20" s="119"/>
      <c r="KF20" s="119"/>
      <c r="KG20" s="119"/>
      <c r="KH20" s="119"/>
      <c r="KI20" s="119"/>
      <c r="KJ20" s="119"/>
      <c r="KK20" s="119"/>
      <c r="KL20" s="119"/>
      <c r="KM20" s="119"/>
      <c r="KN20" s="119"/>
      <c r="KO20" s="119"/>
      <c r="KP20" s="119"/>
      <c r="KQ20" s="119"/>
      <c r="KR20" s="119"/>
      <c r="KS20" s="119"/>
      <c r="KT20" s="119"/>
      <c r="KU20" s="119"/>
      <c r="KV20" s="119"/>
      <c r="KW20" s="119"/>
      <c r="KX20" s="119"/>
      <c r="KY20" s="119"/>
      <c r="KZ20" s="119"/>
      <c r="LA20" s="119"/>
      <c r="LB20" s="119"/>
      <c r="LC20" s="170"/>
      <c r="LD20" s="119"/>
      <c r="LE20" s="119"/>
      <c r="LF20" s="119"/>
      <c r="LG20" s="119"/>
      <c r="LH20" s="119"/>
      <c r="LI20" s="119"/>
      <c r="LJ20" s="119"/>
      <c r="LK20" s="119"/>
      <c r="LL20" s="119"/>
      <c r="LM20" s="170"/>
      <c r="LN20" s="119"/>
      <c r="LO20" s="119"/>
      <c r="LP20" s="119"/>
      <c r="LQ20" s="119"/>
      <c r="LR20" s="119"/>
      <c r="LS20" s="119"/>
      <c r="LT20" s="119"/>
      <c r="LU20" s="119"/>
      <c r="LV20" s="119"/>
      <c r="LW20" s="119"/>
      <c r="LX20" s="119"/>
      <c r="LY20" s="119"/>
      <c r="LZ20" s="119"/>
      <c r="MA20" s="119"/>
      <c r="MB20" s="119"/>
      <c r="MC20" s="119"/>
      <c r="MD20" s="119"/>
      <c r="ME20" s="119"/>
      <c r="MF20" s="119"/>
      <c r="MG20" s="119"/>
      <c r="MH20" s="119"/>
      <c r="MI20" s="119"/>
      <c r="MJ20" s="119"/>
      <c r="MK20" s="119"/>
      <c r="ML20" s="119"/>
      <c r="MM20" s="119"/>
      <c r="MN20" s="119"/>
      <c r="MO20" s="119"/>
      <c r="MP20" s="119"/>
      <c r="MQ20" s="119"/>
      <c r="MR20" s="119"/>
      <c r="MS20" s="119"/>
      <c r="MT20" s="119"/>
      <c r="MU20" s="119"/>
      <c r="MV20" s="119"/>
      <c r="MW20" s="119"/>
      <c r="MX20" s="119"/>
      <c r="MY20" s="119"/>
      <c r="MZ20" s="119"/>
      <c r="NA20" s="119"/>
      <c r="NB20" s="119"/>
      <c r="NC20" s="119"/>
      <c r="ND20" s="119"/>
      <c r="NE20" s="185"/>
    </row>
    <row r="21" spans="1:369" s="157" customFormat="1" ht="30" customHeight="1" thickBot="1" x14ac:dyDescent="0.3">
      <c r="A21" s="186"/>
      <c r="B21" s="186"/>
      <c r="C21" s="186"/>
      <c r="D21" s="175" t="s">
        <v>79</v>
      </c>
      <c r="E21" s="176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  <c r="Y21" s="177"/>
      <c r="Z21" s="177"/>
      <c r="AA21" s="177"/>
      <c r="AB21" s="177"/>
      <c r="AC21" s="177"/>
      <c r="AD21" s="177"/>
      <c r="AE21" s="177"/>
      <c r="AF21" s="177"/>
      <c r="AG21" s="177"/>
      <c r="AH21" s="177"/>
      <c r="AI21" s="178"/>
      <c r="AJ21" s="176"/>
      <c r="AK21" s="177"/>
      <c r="AL21" s="177"/>
      <c r="AM21" s="177"/>
      <c r="AN21" s="177"/>
      <c r="AO21" s="177"/>
      <c r="AP21" s="177"/>
      <c r="AQ21" s="177" t="s">
        <v>74</v>
      </c>
      <c r="AR21" s="177" t="s">
        <v>64</v>
      </c>
      <c r="AS21" s="177" t="s">
        <v>64</v>
      </c>
      <c r="AT21" s="177" t="s">
        <v>64</v>
      </c>
      <c r="AU21" s="177" t="s">
        <v>64</v>
      </c>
      <c r="AV21" s="177"/>
      <c r="AW21" s="177"/>
      <c r="AX21" s="177"/>
      <c r="AY21" s="177"/>
      <c r="AZ21" s="177"/>
      <c r="BA21" s="177"/>
      <c r="BB21" s="177"/>
      <c r="BC21" s="177"/>
      <c r="BD21" s="177"/>
      <c r="BE21" s="177"/>
      <c r="BF21" s="177"/>
      <c r="BG21" s="177"/>
      <c r="BH21" s="177" t="s">
        <v>74</v>
      </c>
      <c r="BI21" s="179" t="s">
        <v>64</v>
      </c>
      <c r="BJ21" s="177" t="s">
        <v>53</v>
      </c>
      <c r="BK21" s="177"/>
      <c r="BL21" s="177" t="s">
        <v>71</v>
      </c>
      <c r="BM21" s="177" t="s">
        <v>71</v>
      </c>
      <c r="BN21" s="180" t="s">
        <v>51</v>
      </c>
      <c r="BO21" s="181"/>
      <c r="BP21" s="177"/>
      <c r="BQ21" s="177"/>
      <c r="BR21" s="177"/>
      <c r="BS21" s="177"/>
      <c r="BT21" s="177"/>
      <c r="BU21" s="177"/>
      <c r="BV21" s="177"/>
      <c r="BW21" s="177"/>
      <c r="BX21" s="177"/>
      <c r="BY21" s="177"/>
      <c r="BZ21" s="177"/>
      <c r="CA21" s="177"/>
      <c r="CB21" s="177"/>
      <c r="CC21" s="177" t="s">
        <v>64</v>
      </c>
      <c r="CD21" s="177"/>
      <c r="CE21" s="177"/>
      <c r="CF21" s="177"/>
      <c r="CG21" s="177"/>
      <c r="CH21" s="177"/>
      <c r="CI21" s="177"/>
      <c r="CJ21" s="177"/>
      <c r="CK21" s="177"/>
      <c r="CL21" s="177"/>
      <c r="CM21" s="177"/>
      <c r="CN21" s="177"/>
      <c r="CO21" s="177"/>
      <c r="CP21" s="178"/>
      <c r="CQ21" s="176"/>
      <c r="CR21" s="177"/>
      <c r="CS21" s="177"/>
      <c r="CT21" s="177"/>
      <c r="CU21" s="177"/>
      <c r="CV21" s="177"/>
      <c r="CW21" s="182" t="s">
        <v>64</v>
      </c>
      <c r="CX21" s="177" t="s">
        <v>64</v>
      </c>
      <c r="CY21" s="177" t="s">
        <v>64</v>
      </c>
      <c r="CZ21" s="182" t="s">
        <v>53</v>
      </c>
      <c r="DA21" s="177" t="s">
        <v>51</v>
      </c>
      <c r="DB21" s="183" t="s">
        <v>51</v>
      </c>
      <c r="DC21" s="177"/>
      <c r="DD21" s="187"/>
      <c r="DE21" s="177"/>
      <c r="DF21" s="177"/>
      <c r="DG21" s="177"/>
      <c r="DH21" s="177"/>
      <c r="DI21" s="187"/>
      <c r="DJ21" s="187"/>
      <c r="DK21" s="187"/>
      <c r="DL21" s="187"/>
      <c r="DM21" s="187"/>
      <c r="DN21" s="187"/>
      <c r="DO21" s="187"/>
      <c r="DP21" s="187"/>
      <c r="DQ21" s="187"/>
      <c r="DR21" s="187"/>
      <c r="DS21" s="187"/>
      <c r="DT21" s="177"/>
      <c r="DU21" s="180"/>
      <c r="DV21" s="181"/>
      <c r="DW21" s="177"/>
      <c r="DX21" s="177"/>
      <c r="DY21" s="177"/>
      <c r="DZ21" s="177"/>
      <c r="EA21" s="183"/>
      <c r="EB21" s="206"/>
      <c r="EC21" s="206"/>
      <c r="ED21" s="206"/>
      <c r="EE21" s="206"/>
      <c r="EF21" s="206"/>
      <c r="EG21" s="206"/>
      <c r="EH21" s="183"/>
      <c r="EI21" s="177"/>
      <c r="EJ21" s="177"/>
      <c r="EK21" s="177"/>
      <c r="EL21" s="177"/>
      <c r="EM21" s="177"/>
      <c r="EN21" s="183"/>
      <c r="EO21" s="177"/>
      <c r="EP21" s="177"/>
      <c r="EQ21" s="177"/>
      <c r="ER21" s="177"/>
      <c r="ES21" s="177"/>
      <c r="ET21" s="177"/>
      <c r="EU21" s="177"/>
      <c r="EV21" s="177"/>
      <c r="EW21" s="177"/>
      <c r="EX21" s="177"/>
      <c r="EY21" s="183"/>
      <c r="EZ21" s="177"/>
      <c r="FA21" s="177"/>
      <c r="FB21" s="177"/>
      <c r="FC21" s="177"/>
      <c r="FD21" s="177"/>
      <c r="FE21" s="177"/>
      <c r="FF21" s="177"/>
      <c r="FG21" s="177"/>
      <c r="FH21" s="177"/>
      <c r="FI21" s="177"/>
      <c r="FJ21" s="177"/>
      <c r="FK21" s="177"/>
      <c r="FL21" s="177"/>
      <c r="FM21" s="177"/>
      <c r="FN21" s="177"/>
      <c r="FO21" s="177"/>
      <c r="FP21" s="177"/>
      <c r="FQ21" s="177"/>
      <c r="FR21" s="177"/>
      <c r="FS21" s="177"/>
      <c r="FT21" s="177"/>
      <c r="FU21" s="177"/>
      <c r="FV21" s="177"/>
      <c r="FW21" s="177"/>
      <c r="FX21" s="177"/>
      <c r="FY21" s="177"/>
      <c r="FZ21" s="177"/>
      <c r="GA21" s="177"/>
      <c r="GB21" s="177"/>
      <c r="GC21" s="177"/>
      <c r="GD21" s="177"/>
      <c r="GE21" s="177"/>
      <c r="GF21" s="177"/>
      <c r="GG21" s="177"/>
      <c r="GH21" s="177"/>
      <c r="GI21" s="177"/>
      <c r="GJ21" s="177"/>
      <c r="GK21" s="177"/>
      <c r="GL21" s="177"/>
      <c r="GM21" s="177"/>
      <c r="GN21" s="177"/>
      <c r="GO21" s="177"/>
      <c r="GP21" s="177"/>
      <c r="GQ21" s="177"/>
      <c r="GR21" s="177"/>
      <c r="GS21" s="177"/>
      <c r="GT21" s="177"/>
      <c r="GU21" s="177"/>
      <c r="GV21" s="177"/>
      <c r="GW21" s="183"/>
      <c r="GX21" s="177"/>
      <c r="GY21" s="177"/>
      <c r="GZ21" s="177"/>
      <c r="HA21" s="177"/>
      <c r="HB21" s="177"/>
      <c r="HC21" s="177"/>
      <c r="HD21" s="177"/>
      <c r="HE21" s="177"/>
      <c r="HF21" s="177"/>
      <c r="HG21" s="177"/>
      <c r="HH21" s="177"/>
      <c r="HI21" s="177"/>
      <c r="HJ21" s="177"/>
      <c r="HK21" s="177"/>
      <c r="HL21" s="177"/>
      <c r="HM21" s="177"/>
      <c r="HN21" s="177"/>
      <c r="HO21" s="177"/>
      <c r="HP21" s="177"/>
      <c r="HQ21" s="177"/>
      <c r="HR21" s="177"/>
      <c r="HS21" s="177"/>
      <c r="HT21" s="177"/>
      <c r="HU21" s="177"/>
      <c r="HV21" s="177"/>
      <c r="HW21" s="177"/>
      <c r="HX21" s="177"/>
      <c r="HY21" s="177"/>
      <c r="HZ21" s="177"/>
      <c r="IA21" s="177"/>
      <c r="IB21" s="177"/>
      <c r="IC21" s="183"/>
      <c r="ID21" s="177"/>
      <c r="IE21" s="177"/>
      <c r="IF21" s="177"/>
      <c r="IG21" s="177"/>
      <c r="IH21" s="177"/>
      <c r="II21" s="177"/>
      <c r="IJ21" s="177"/>
      <c r="IK21" s="177"/>
      <c r="IL21" s="177"/>
      <c r="IM21" s="177"/>
      <c r="IN21" s="177"/>
      <c r="IO21" s="177"/>
      <c r="IP21" s="177"/>
      <c r="IQ21" s="177"/>
      <c r="IR21" s="177"/>
      <c r="IS21" s="177"/>
      <c r="IT21" s="177"/>
      <c r="IU21" s="177"/>
      <c r="IV21" s="177"/>
      <c r="IW21" s="177"/>
      <c r="IX21" s="177"/>
      <c r="IY21" s="177"/>
      <c r="IZ21" s="177"/>
      <c r="JA21" s="177"/>
      <c r="JB21" s="177"/>
      <c r="JC21" s="177"/>
      <c r="JD21" s="177"/>
      <c r="JE21" s="177"/>
      <c r="JF21" s="177"/>
      <c r="JG21" s="177"/>
      <c r="JH21" s="177"/>
      <c r="JI21" s="177"/>
      <c r="JJ21" s="177"/>
      <c r="JK21" s="177"/>
      <c r="JL21" s="177"/>
      <c r="JM21" s="177"/>
      <c r="JN21" s="177"/>
      <c r="JO21" s="177"/>
      <c r="JP21" s="177"/>
      <c r="JQ21" s="177"/>
      <c r="JR21" s="177"/>
      <c r="JS21" s="177"/>
      <c r="JT21" s="177"/>
      <c r="JU21" s="177"/>
      <c r="JV21" s="177"/>
      <c r="JW21" s="177"/>
      <c r="JX21" s="183"/>
      <c r="JY21" s="177"/>
      <c r="JZ21" s="177"/>
      <c r="KA21" s="177"/>
      <c r="KB21" s="177"/>
      <c r="KC21" s="177"/>
      <c r="KD21" s="177"/>
      <c r="KE21" s="177"/>
      <c r="KF21" s="177"/>
      <c r="KG21" s="177"/>
      <c r="KH21" s="177"/>
      <c r="KI21" s="177"/>
      <c r="KJ21" s="177"/>
      <c r="KK21" s="177"/>
      <c r="KL21" s="177"/>
      <c r="KM21" s="177"/>
      <c r="KN21" s="177"/>
      <c r="KO21" s="177"/>
      <c r="KP21" s="177"/>
      <c r="KQ21" s="177"/>
      <c r="KR21" s="177"/>
      <c r="KS21" s="177"/>
      <c r="KT21" s="177"/>
      <c r="KU21" s="177"/>
      <c r="KV21" s="177"/>
      <c r="KW21" s="177"/>
      <c r="KX21" s="177"/>
      <c r="KY21" s="177"/>
      <c r="KZ21" s="177"/>
      <c r="LA21" s="177"/>
      <c r="LB21" s="177"/>
      <c r="LC21" s="183"/>
      <c r="LD21" s="177"/>
      <c r="LE21" s="177"/>
      <c r="LF21" s="177"/>
      <c r="LG21" s="177"/>
      <c r="LH21" s="177"/>
      <c r="LI21" s="177"/>
      <c r="LJ21" s="177"/>
      <c r="LK21" s="177"/>
      <c r="LL21" s="177"/>
      <c r="LM21" s="183"/>
      <c r="LN21" s="177"/>
      <c r="LO21" s="177"/>
      <c r="LP21" s="177"/>
      <c r="LQ21" s="177"/>
      <c r="LR21" s="177"/>
      <c r="LS21" s="177"/>
      <c r="LT21" s="177"/>
      <c r="LU21" s="177"/>
      <c r="LV21" s="177"/>
      <c r="LW21" s="177"/>
      <c r="LX21" s="177"/>
      <c r="LY21" s="177"/>
      <c r="LZ21" s="177"/>
      <c r="MA21" s="177"/>
      <c r="MB21" s="177"/>
      <c r="MC21" s="177"/>
      <c r="MD21" s="177"/>
      <c r="ME21" s="177"/>
      <c r="MF21" s="177"/>
      <c r="MG21" s="177"/>
      <c r="MH21" s="177"/>
      <c r="MI21" s="177"/>
      <c r="MJ21" s="177"/>
      <c r="MK21" s="177"/>
      <c r="ML21" s="177"/>
      <c r="MM21" s="177"/>
      <c r="MN21" s="177"/>
      <c r="MO21" s="177"/>
      <c r="MP21" s="177"/>
      <c r="MQ21" s="177"/>
      <c r="MR21" s="177"/>
      <c r="MS21" s="177"/>
      <c r="MT21" s="177"/>
      <c r="MU21" s="177"/>
      <c r="MV21" s="177"/>
      <c r="MW21" s="177"/>
      <c r="MX21" s="177"/>
      <c r="MY21" s="177"/>
      <c r="MZ21" s="177"/>
      <c r="NA21" s="177"/>
      <c r="NB21" s="177"/>
      <c r="NC21" s="177"/>
      <c r="ND21" s="177"/>
      <c r="NE21" s="184"/>
    </row>
    <row r="22" spans="1:369" ht="30" customHeight="1" thickBot="1" x14ac:dyDescent="0.3">
      <c r="D22" s="134" t="s">
        <v>80</v>
      </c>
      <c r="E22" s="128" t="s">
        <v>64</v>
      </c>
      <c r="F22" s="125" t="s">
        <v>51</v>
      </c>
      <c r="G22" s="125" t="s">
        <v>51</v>
      </c>
      <c r="H22" s="125" t="s">
        <v>64</v>
      </c>
      <c r="I22" s="125" t="s">
        <v>64</v>
      </c>
      <c r="J22" s="125" t="s">
        <v>64</v>
      </c>
      <c r="K22" s="125" t="s">
        <v>51</v>
      </c>
      <c r="L22" s="125" t="s">
        <v>51</v>
      </c>
      <c r="M22" s="125" t="s">
        <v>51</v>
      </c>
      <c r="N22" s="125" t="s">
        <v>51</v>
      </c>
      <c r="O22" s="125" t="s">
        <v>64</v>
      </c>
      <c r="P22" s="125" t="s">
        <v>64</v>
      </c>
      <c r="Q22" s="125" t="s">
        <v>64</v>
      </c>
      <c r="R22" s="125" t="s">
        <v>64</v>
      </c>
      <c r="S22" s="125" t="s">
        <v>64</v>
      </c>
      <c r="T22" s="125" t="s">
        <v>51</v>
      </c>
      <c r="U22" s="125" t="s">
        <v>51</v>
      </c>
      <c r="V22" s="125" t="s">
        <v>64</v>
      </c>
      <c r="W22" s="125" t="s">
        <v>64</v>
      </c>
      <c r="X22" s="125" t="s">
        <v>64</v>
      </c>
      <c r="Y22" s="125" t="s">
        <v>64</v>
      </c>
      <c r="Z22" s="125" t="s">
        <v>73</v>
      </c>
      <c r="AA22" s="125" t="s">
        <v>51</v>
      </c>
      <c r="AB22" s="125" t="s">
        <v>51</v>
      </c>
      <c r="AC22" s="125" t="s">
        <v>64</v>
      </c>
      <c r="AD22" s="125" t="s">
        <v>72</v>
      </c>
      <c r="AE22" s="125" t="s">
        <v>64</v>
      </c>
      <c r="AF22" s="125" t="s">
        <v>64</v>
      </c>
      <c r="AG22" s="125" t="s">
        <v>64</v>
      </c>
      <c r="AH22" s="125" t="s">
        <v>51</v>
      </c>
      <c r="AI22" s="129" t="s">
        <v>51</v>
      </c>
      <c r="AJ22" s="128" t="s">
        <v>72</v>
      </c>
      <c r="AK22" s="125" t="s">
        <v>64</v>
      </c>
      <c r="AL22" s="125"/>
      <c r="AM22" s="125"/>
      <c r="AN22" s="125"/>
      <c r="AO22" s="125"/>
      <c r="AP22" s="125"/>
      <c r="AQ22" s="125"/>
      <c r="AR22" s="125"/>
      <c r="AS22" s="125"/>
      <c r="AT22" s="125"/>
      <c r="AU22" s="125"/>
      <c r="AV22" s="125"/>
      <c r="AW22" s="125"/>
      <c r="AX22" s="125"/>
      <c r="AY22" s="125"/>
      <c r="AZ22" s="125"/>
      <c r="BA22" s="125"/>
      <c r="BB22" s="125"/>
      <c r="BC22" s="125"/>
      <c r="BD22" s="125"/>
      <c r="BE22" s="125"/>
      <c r="BF22" s="125"/>
      <c r="BG22" s="125"/>
      <c r="BH22" s="125"/>
      <c r="BI22" s="125"/>
      <c r="BJ22" s="125"/>
      <c r="BK22" s="125"/>
      <c r="BL22" s="125"/>
      <c r="BM22" s="125"/>
      <c r="BN22" s="130"/>
      <c r="BO22" s="124"/>
      <c r="BP22" s="125"/>
      <c r="BQ22" s="125"/>
      <c r="BR22" s="125"/>
      <c r="BS22" s="125"/>
      <c r="BT22" s="125"/>
      <c r="BU22" s="125"/>
      <c r="BV22" s="125"/>
      <c r="BW22" s="125"/>
      <c r="BX22" s="125"/>
      <c r="BY22" s="125"/>
      <c r="BZ22" s="125"/>
      <c r="CA22" s="125"/>
      <c r="CB22" s="125"/>
      <c r="CC22" s="125"/>
      <c r="CD22" s="125"/>
      <c r="CE22" s="125"/>
      <c r="CF22" s="125"/>
      <c r="CG22" s="125"/>
      <c r="CH22" s="125"/>
      <c r="CI22" s="125"/>
      <c r="CJ22" s="125"/>
      <c r="CK22" s="125"/>
      <c r="CL22" s="125"/>
      <c r="CM22" s="125"/>
      <c r="CN22" s="125"/>
      <c r="CO22" s="125"/>
      <c r="CP22" s="125"/>
      <c r="CQ22" s="125"/>
      <c r="CR22" s="125"/>
      <c r="CS22" s="125"/>
      <c r="CT22" s="125"/>
      <c r="CU22" s="125"/>
      <c r="CV22" s="125"/>
      <c r="CW22" s="125"/>
      <c r="CX22" s="125"/>
      <c r="CY22" s="125"/>
      <c r="CZ22" s="125"/>
      <c r="DA22" s="125"/>
      <c r="DB22" s="126"/>
      <c r="DC22" s="125"/>
      <c r="DD22" s="188"/>
      <c r="DE22" s="163"/>
      <c r="DF22" s="163"/>
      <c r="DG22" s="163"/>
      <c r="DH22" s="188"/>
      <c r="DI22" s="188"/>
      <c r="DJ22" s="188"/>
      <c r="DK22" s="188"/>
      <c r="DL22" s="188"/>
      <c r="DM22" s="188"/>
      <c r="DN22" s="188"/>
      <c r="DO22" s="188"/>
      <c r="DP22" s="188"/>
      <c r="DQ22" s="188"/>
      <c r="DR22" s="188"/>
      <c r="DS22" s="188"/>
      <c r="DT22" s="191"/>
      <c r="DU22" s="130"/>
      <c r="DV22" s="124"/>
      <c r="DW22" s="125"/>
      <c r="DX22" s="125"/>
      <c r="DY22" s="125"/>
      <c r="DZ22" s="125"/>
      <c r="EA22" s="126"/>
      <c r="EB22" s="207"/>
      <c r="EC22" s="207"/>
      <c r="ED22" s="207"/>
      <c r="EE22" s="207"/>
      <c r="EF22" s="207"/>
      <c r="EG22" s="207"/>
      <c r="EH22" s="126"/>
      <c r="EI22" s="125"/>
      <c r="EJ22" s="125"/>
      <c r="EK22" s="125"/>
      <c r="EL22" s="125"/>
      <c r="EM22" s="125"/>
      <c r="EN22" s="126"/>
      <c r="EO22" s="125"/>
      <c r="EP22" s="125"/>
      <c r="EQ22" s="125"/>
      <c r="ER22" s="125"/>
      <c r="ES22" s="125"/>
      <c r="ET22" s="125"/>
      <c r="EU22" s="125"/>
      <c r="EV22" s="125"/>
      <c r="EW22" s="125"/>
      <c r="EX22" s="125"/>
      <c r="EY22" s="126"/>
      <c r="EZ22" s="125"/>
      <c r="FA22" s="125"/>
      <c r="FB22" s="125"/>
      <c r="FC22" s="125"/>
      <c r="FD22" s="125"/>
      <c r="FE22" s="125"/>
      <c r="FF22" s="125"/>
      <c r="FG22" s="125"/>
      <c r="FH22" s="125"/>
      <c r="FI22" s="125"/>
      <c r="FJ22" s="125"/>
      <c r="FK22" s="125"/>
      <c r="FL22" s="125"/>
      <c r="FM22" s="125"/>
      <c r="FN22" s="125"/>
      <c r="FO22" s="125"/>
      <c r="FP22" s="125"/>
      <c r="FQ22" s="125"/>
      <c r="FR22" s="125"/>
      <c r="FS22" s="125"/>
      <c r="FT22" s="125"/>
      <c r="FU22" s="125"/>
      <c r="FV22" s="125"/>
      <c r="FW22" s="125"/>
      <c r="FX22" s="125"/>
      <c r="FY22" s="125"/>
      <c r="FZ22" s="125"/>
      <c r="GA22" s="125"/>
      <c r="GB22" s="125"/>
      <c r="GC22" s="125"/>
      <c r="GD22" s="125"/>
      <c r="GE22" s="125"/>
      <c r="GF22" s="125"/>
      <c r="GG22" s="125"/>
      <c r="GH22" s="125"/>
      <c r="GI22" s="125"/>
      <c r="GJ22" s="125"/>
      <c r="GK22" s="125"/>
      <c r="GL22" s="125"/>
      <c r="GM22" s="125"/>
      <c r="GN22" s="125"/>
      <c r="GO22" s="125"/>
      <c r="GP22" s="125"/>
      <c r="GQ22" s="125"/>
      <c r="GR22" s="125"/>
      <c r="GS22" s="125"/>
      <c r="GT22" s="125"/>
      <c r="GU22" s="125"/>
      <c r="GV22" s="125"/>
      <c r="GW22" s="126"/>
      <c r="GX22" s="125"/>
      <c r="GY22" s="125"/>
      <c r="GZ22" s="125"/>
      <c r="HA22" s="125"/>
      <c r="HB22" s="125"/>
      <c r="HC22" s="125"/>
      <c r="HD22" s="125"/>
      <c r="HE22" s="125"/>
      <c r="HF22" s="125"/>
      <c r="HG22" s="125"/>
      <c r="HH22" s="125"/>
      <c r="HI22" s="125"/>
      <c r="HJ22" s="125"/>
      <c r="HK22" s="125"/>
      <c r="HL22" s="125"/>
      <c r="HM22" s="125"/>
      <c r="HN22" s="125"/>
      <c r="HO22" s="125"/>
      <c r="HP22" s="125"/>
      <c r="HQ22" s="125"/>
      <c r="HR22" s="125"/>
      <c r="HS22" s="125"/>
      <c r="HT22" s="125"/>
      <c r="HU22" s="125"/>
      <c r="HV22" s="125"/>
      <c r="HW22" s="125"/>
      <c r="HX22" s="125"/>
      <c r="HY22" s="125"/>
      <c r="HZ22" s="125"/>
      <c r="IA22" s="125"/>
      <c r="IB22" s="125"/>
      <c r="IC22" s="126"/>
      <c r="ID22" s="125"/>
      <c r="IE22" s="125"/>
      <c r="IF22" s="125"/>
      <c r="IG22" s="125"/>
      <c r="IH22" s="125"/>
      <c r="II22" s="125"/>
      <c r="IJ22" s="125"/>
      <c r="IK22" s="125"/>
      <c r="IL22" s="125"/>
      <c r="IM22" s="125"/>
      <c r="IN22" s="125"/>
      <c r="IO22" s="125"/>
      <c r="IP22" s="125"/>
      <c r="IQ22" s="125"/>
      <c r="IR22" s="125"/>
      <c r="IS22" s="125"/>
      <c r="IT22" s="125"/>
      <c r="IU22" s="125"/>
      <c r="IV22" s="125"/>
      <c r="IW22" s="125"/>
      <c r="IX22" s="125"/>
      <c r="IY22" s="125"/>
      <c r="IZ22" s="125"/>
      <c r="JA22" s="125"/>
      <c r="JB22" s="125"/>
      <c r="JC22" s="125"/>
      <c r="JD22" s="125"/>
      <c r="JE22" s="125"/>
      <c r="JF22" s="125"/>
      <c r="JG22" s="125"/>
      <c r="JH22" s="125"/>
      <c r="JI22" s="125"/>
      <c r="JJ22" s="125"/>
      <c r="JK22" s="125"/>
      <c r="JL22" s="125"/>
      <c r="JM22" s="125"/>
      <c r="JN22" s="125"/>
      <c r="JO22" s="125"/>
      <c r="JP22" s="125"/>
      <c r="JQ22" s="125"/>
      <c r="JR22" s="125"/>
      <c r="JS22" s="125"/>
      <c r="JT22" s="125"/>
      <c r="JU22" s="125"/>
      <c r="JV22" s="125"/>
      <c r="JW22" s="125"/>
      <c r="JX22" s="126"/>
      <c r="JY22" s="125"/>
      <c r="JZ22" s="125"/>
      <c r="KA22" s="125"/>
      <c r="KB22" s="125"/>
      <c r="KC22" s="125"/>
      <c r="KD22" s="125"/>
      <c r="KE22" s="125"/>
      <c r="KF22" s="125"/>
      <c r="KG22" s="125"/>
      <c r="KH22" s="125"/>
      <c r="KI22" s="125"/>
      <c r="KJ22" s="125"/>
      <c r="KK22" s="125"/>
      <c r="KL22" s="125"/>
      <c r="KM22" s="125"/>
      <c r="KN22" s="125"/>
      <c r="KO22" s="125"/>
      <c r="KP22" s="125"/>
      <c r="KQ22" s="125"/>
      <c r="KR22" s="125"/>
      <c r="KS22" s="125"/>
      <c r="KT22" s="125"/>
      <c r="KU22" s="125"/>
      <c r="KV22" s="125"/>
      <c r="KW22" s="125"/>
      <c r="KX22" s="125"/>
      <c r="KY22" s="125"/>
      <c r="KZ22" s="125"/>
      <c r="LA22" s="125"/>
      <c r="LB22" s="125"/>
      <c r="LC22" s="126"/>
      <c r="LD22" s="125"/>
      <c r="LE22" s="125"/>
      <c r="LF22" s="125"/>
      <c r="LG22" s="125"/>
      <c r="LH22" s="125"/>
      <c r="LI22" s="125"/>
      <c r="LJ22" s="125"/>
      <c r="LK22" s="125"/>
      <c r="LL22" s="125"/>
      <c r="LM22" s="126"/>
      <c r="LN22" s="125"/>
      <c r="LO22" s="125"/>
      <c r="LP22" s="125"/>
      <c r="LQ22" s="125"/>
      <c r="LR22" s="125"/>
      <c r="LS22" s="125"/>
      <c r="LT22" s="125"/>
      <c r="LU22" s="125"/>
      <c r="LV22" s="125"/>
      <c r="LW22" s="125"/>
      <c r="LX22" s="125"/>
      <c r="LY22" s="125"/>
      <c r="LZ22" s="125"/>
      <c r="MA22" s="125"/>
      <c r="MB22" s="125"/>
      <c r="MC22" s="125"/>
      <c r="MD22" s="125"/>
      <c r="ME22" s="125"/>
      <c r="MF22" s="125"/>
      <c r="MG22" s="125"/>
      <c r="MH22" s="125"/>
      <c r="MI22" s="125"/>
      <c r="MJ22" s="125"/>
      <c r="MK22" s="125"/>
      <c r="ML22" s="125"/>
      <c r="MM22" s="125"/>
      <c r="MN22" s="125"/>
      <c r="MO22" s="125"/>
      <c r="MP22" s="125"/>
      <c r="MQ22" s="125"/>
      <c r="MR22" s="125"/>
      <c r="MS22" s="125"/>
      <c r="MT22" s="125"/>
      <c r="MU22" s="125"/>
      <c r="MV22" s="125"/>
      <c r="MW22" s="125"/>
      <c r="MX22" s="125"/>
      <c r="MY22" s="125"/>
      <c r="MZ22" s="125"/>
      <c r="NA22" s="125"/>
      <c r="NB22" s="125"/>
      <c r="NC22" s="125"/>
      <c r="ND22" s="125"/>
      <c r="NE22" s="127"/>
    </row>
    <row r="23" spans="1:369" ht="30" customHeight="1" thickBot="1" x14ac:dyDescent="0.3">
      <c r="D23" s="135" t="s">
        <v>81</v>
      </c>
      <c r="E23" s="136"/>
      <c r="F23" s="108"/>
      <c r="G23" s="108"/>
      <c r="H23" s="108" t="s">
        <v>64</v>
      </c>
      <c r="I23" s="108" t="s">
        <v>64</v>
      </c>
      <c r="J23" s="108" t="s">
        <v>64</v>
      </c>
      <c r="K23" s="108"/>
      <c r="L23" s="108"/>
      <c r="M23" s="108"/>
      <c r="N23" s="108"/>
      <c r="O23" s="108" t="s">
        <v>64</v>
      </c>
      <c r="P23" s="108" t="s">
        <v>64</v>
      </c>
      <c r="Q23" s="108" t="s">
        <v>64</v>
      </c>
      <c r="R23" s="108" t="s">
        <v>64</v>
      </c>
      <c r="S23" s="108" t="s">
        <v>64</v>
      </c>
      <c r="T23" s="108"/>
      <c r="U23" s="108"/>
      <c r="V23" s="108"/>
      <c r="W23" s="108"/>
      <c r="X23" s="108" t="s">
        <v>64</v>
      </c>
      <c r="Y23" s="108" t="s">
        <v>64</v>
      </c>
      <c r="Z23" s="108" t="s">
        <v>64</v>
      </c>
      <c r="AA23" s="108"/>
      <c r="AB23" s="108"/>
      <c r="AC23" s="108"/>
      <c r="AD23" s="108"/>
      <c r="AE23" s="108"/>
      <c r="AF23" s="108"/>
      <c r="AG23" s="108"/>
      <c r="AH23" s="108"/>
      <c r="AI23" s="109"/>
      <c r="AJ23" s="136"/>
      <c r="AK23" s="108"/>
      <c r="AL23" s="108"/>
      <c r="AM23" s="108"/>
      <c r="AN23" s="108"/>
      <c r="AO23" s="108"/>
      <c r="AP23" s="108"/>
      <c r="AQ23" s="108"/>
      <c r="AR23" s="108"/>
      <c r="AS23" s="108"/>
      <c r="AT23" s="108"/>
      <c r="AU23" s="108"/>
      <c r="AV23" s="108"/>
      <c r="AW23" s="108"/>
      <c r="AX23" s="108"/>
      <c r="AY23" s="108"/>
      <c r="AZ23" s="108"/>
      <c r="BA23" s="108"/>
      <c r="BB23" s="108"/>
      <c r="BC23" s="108"/>
      <c r="BD23" s="108"/>
      <c r="BE23" s="108"/>
      <c r="BF23" s="108"/>
      <c r="BG23" s="108"/>
      <c r="BH23" s="108"/>
      <c r="BI23" s="108"/>
      <c r="BJ23" s="108"/>
      <c r="BK23" s="108"/>
      <c r="BL23" s="108"/>
      <c r="BM23" s="108"/>
      <c r="BN23" s="137"/>
      <c r="BO23" s="107"/>
      <c r="BP23" s="108"/>
      <c r="BQ23" s="108"/>
      <c r="BR23" s="108"/>
      <c r="BS23" s="108"/>
      <c r="BT23" s="108"/>
      <c r="BU23" s="108"/>
      <c r="BV23" s="108"/>
      <c r="BW23" s="108"/>
      <c r="BX23" s="108"/>
      <c r="BY23" s="108"/>
      <c r="BZ23" s="108"/>
      <c r="CA23" s="108"/>
      <c r="CB23" s="108"/>
      <c r="CC23" s="108"/>
      <c r="CD23" s="108"/>
      <c r="CE23" s="108"/>
      <c r="CF23" s="108"/>
      <c r="CG23" s="108"/>
      <c r="CH23" s="108"/>
      <c r="CI23" s="108"/>
      <c r="CJ23" s="108"/>
      <c r="CK23" s="108"/>
      <c r="CL23" s="108"/>
      <c r="CM23" s="108"/>
      <c r="CN23" s="108"/>
      <c r="CO23" s="108"/>
      <c r="CP23" s="108"/>
      <c r="CQ23" s="108"/>
      <c r="CR23" s="108"/>
      <c r="CS23" s="108"/>
      <c r="CT23" s="108"/>
      <c r="CU23" s="108"/>
      <c r="CV23" s="108"/>
      <c r="CW23" s="108"/>
      <c r="CX23" s="108"/>
      <c r="CY23" s="108"/>
      <c r="CZ23" s="108"/>
      <c r="DA23" s="108"/>
      <c r="DB23" s="110"/>
      <c r="DC23" s="108"/>
      <c r="DD23" s="188"/>
      <c r="DE23" s="163"/>
      <c r="DF23" s="163"/>
      <c r="DG23" s="163"/>
      <c r="DH23" s="188"/>
      <c r="DI23" s="188"/>
      <c r="DJ23" s="188"/>
      <c r="DK23" s="188"/>
      <c r="DL23" s="188"/>
      <c r="DM23" s="188"/>
      <c r="DN23" s="188"/>
      <c r="DO23" s="188"/>
      <c r="DP23" s="188"/>
      <c r="DQ23" s="188"/>
      <c r="DR23" s="188"/>
      <c r="DS23" s="188"/>
      <c r="DT23" s="192"/>
      <c r="DU23" s="137"/>
      <c r="DV23" s="107"/>
      <c r="DW23" s="108"/>
      <c r="DX23" s="108"/>
      <c r="DY23" s="108"/>
      <c r="DZ23" s="108"/>
      <c r="EA23" s="110"/>
      <c r="EB23" s="204"/>
      <c r="EC23" s="204"/>
      <c r="ED23" s="204"/>
      <c r="EE23" s="204"/>
      <c r="EF23" s="204"/>
      <c r="EG23" s="204"/>
      <c r="EH23" s="110"/>
      <c r="EI23" s="108"/>
      <c r="EJ23" s="108"/>
      <c r="EK23" s="108"/>
      <c r="EL23" s="108"/>
      <c r="EM23" s="108"/>
      <c r="EN23" s="110"/>
      <c r="EO23" s="108"/>
      <c r="EP23" s="108"/>
      <c r="EQ23" s="108"/>
      <c r="ER23" s="108"/>
      <c r="ES23" s="108"/>
      <c r="ET23" s="108"/>
      <c r="EU23" s="108"/>
      <c r="EV23" s="108"/>
      <c r="EW23" s="108"/>
      <c r="EX23" s="108"/>
      <c r="EY23" s="110"/>
      <c r="EZ23" s="108"/>
      <c r="FA23" s="108"/>
      <c r="FB23" s="108"/>
      <c r="FC23" s="108"/>
      <c r="FD23" s="108"/>
      <c r="FE23" s="108"/>
      <c r="FF23" s="108"/>
      <c r="FG23" s="108"/>
      <c r="FH23" s="108"/>
      <c r="FI23" s="108"/>
      <c r="FJ23" s="108"/>
      <c r="FK23" s="108"/>
      <c r="FL23" s="108"/>
      <c r="FM23" s="108"/>
      <c r="FN23" s="108"/>
      <c r="FO23" s="108"/>
      <c r="FP23" s="108"/>
      <c r="FQ23" s="108"/>
      <c r="FR23" s="108"/>
      <c r="FS23" s="108"/>
      <c r="FT23" s="108"/>
      <c r="FU23" s="108"/>
      <c r="FV23" s="108"/>
      <c r="FW23" s="108"/>
      <c r="FX23" s="108"/>
      <c r="FY23" s="108"/>
      <c r="FZ23" s="108"/>
      <c r="GA23" s="108"/>
      <c r="GB23" s="108"/>
      <c r="GC23" s="108"/>
      <c r="GD23" s="108"/>
      <c r="GE23" s="108"/>
      <c r="GF23" s="108"/>
      <c r="GG23" s="108"/>
      <c r="GH23" s="108"/>
      <c r="GI23" s="108"/>
      <c r="GJ23" s="108"/>
      <c r="GK23" s="108"/>
      <c r="GL23" s="108"/>
      <c r="GM23" s="108"/>
      <c r="GN23" s="108"/>
      <c r="GO23" s="108"/>
      <c r="GP23" s="108"/>
      <c r="GQ23" s="108"/>
      <c r="GR23" s="108"/>
      <c r="GS23" s="108"/>
      <c r="GT23" s="108"/>
      <c r="GU23" s="108"/>
      <c r="GV23" s="108"/>
      <c r="GW23" s="110"/>
      <c r="GX23" s="108"/>
      <c r="GY23" s="108"/>
      <c r="GZ23" s="108"/>
      <c r="HA23" s="108"/>
      <c r="HB23" s="108"/>
      <c r="HC23" s="108"/>
      <c r="HD23" s="108"/>
      <c r="HE23" s="108"/>
      <c r="HF23" s="108"/>
      <c r="HG23" s="108"/>
      <c r="HH23" s="108"/>
      <c r="HI23" s="108"/>
      <c r="HJ23" s="108"/>
      <c r="HK23" s="108"/>
      <c r="HL23" s="108"/>
      <c r="HM23" s="108"/>
      <c r="HN23" s="108"/>
      <c r="HO23" s="108"/>
      <c r="HP23" s="108"/>
      <c r="HQ23" s="108"/>
      <c r="HR23" s="108"/>
      <c r="HS23" s="108"/>
      <c r="HT23" s="108"/>
      <c r="HU23" s="108"/>
      <c r="HV23" s="108"/>
      <c r="HW23" s="108"/>
      <c r="HX23" s="108"/>
      <c r="HY23" s="108"/>
      <c r="HZ23" s="108"/>
      <c r="IA23" s="108"/>
      <c r="IB23" s="108"/>
      <c r="IC23" s="110"/>
      <c r="ID23" s="108"/>
      <c r="IE23" s="108"/>
      <c r="IF23" s="108"/>
      <c r="IG23" s="108"/>
      <c r="IH23" s="108"/>
      <c r="II23" s="108"/>
      <c r="IJ23" s="108"/>
      <c r="IK23" s="108"/>
      <c r="IL23" s="108"/>
      <c r="IM23" s="108"/>
      <c r="IN23" s="108"/>
      <c r="IO23" s="108"/>
      <c r="IP23" s="108"/>
      <c r="IQ23" s="108"/>
      <c r="IR23" s="108"/>
      <c r="IS23" s="108"/>
      <c r="IT23" s="108"/>
      <c r="IU23" s="108"/>
      <c r="IV23" s="108"/>
      <c r="IW23" s="108"/>
      <c r="IX23" s="108"/>
      <c r="IY23" s="108"/>
      <c r="IZ23" s="108"/>
      <c r="JA23" s="108"/>
      <c r="JB23" s="108"/>
      <c r="JC23" s="108"/>
      <c r="JD23" s="108"/>
      <c r="JE23" s="108"/>
      <c r="JF23" s="108"/>
      <c r="JG23" s="108"/>
      <c r="JH23" s="108"/>
      <c r="JI23" s="108"/>
      <c r="JJ23" s="108"/>
      <c r="JK23" s="108"/>
      <c r="JL23" s="108"/>
      <c r="JM23" s="108"/>
      <c r="JN23" s="108"/>
      <c r="JO23" s="108"/>
      <c r="JP23" s="108"/>
      <c r="JQ23" s="108"/>
      <c r="JR23" s="108"/>
      <c r="JS23" s="108"/>
      <c r="JT23" s="108"/>
      <c r="JU23" s="108"/>
      <c r="JV23" s="108"/>
      <c r="JW23" s="108"/>
      <c r="JX23" s="110"/>
      <c r="JY23" s="108"/>
      <c r="JZ23" s="108"/>
      <c r="KA23" s="108"/>
      <c r="KB23" s="108"/>
      <c r="KC23" s="108"/>
      <c r="KD23" s="108"/>
      <c r="KE23" s="108"/>
      <c r="KF23" s="108"/>
      <c r="KG23" s="108"/>
      <c r="KH23" s="108"/>
      <c r="KI23" s="108"/>
      <c r="KJ23" s="108"/>
      <c r="KK23" s="108"/>
      <c r="KL23" s="108"/>
      <c r="KM23" s="108"/>
      <c r="KN23" s="108"/>
      <c r="KO23" s="108"/>
      <c r="KP23" s="108"/>
      <c r="KQ23" s="108"/>
      <c r="KR23" s="108"/>
      <c r="KS23" s="108"/>
      <c r="KT23" s="108"/>
      <c r="KU23" s="108"/>
      <c r="KV23" s="108"/>
      <c r="KW23" s="108"/>
      <c r="KX23" s="108"/>
      <c r="KY23" s="108"/>
      <c r="KZ23" s="108"/>
      <c r="LA23" s="108"/>
      <c r="LB23" s="108"/>
      <c r="LC23" s="110"/>
      <c r="LD23" s="108"/>
      <c r="LE23" s="108"/>
      <c r="LF23" s="108"/>
      <c r="LG23" s="108"/>
      <c r="LH23" s="108"/>
      <c r="LI23" s="108"/>
      <c r="LJ23" s="108"/>
      <c r="LK23" s="108"/>
      <c r="LL23" s="108"/>
      <c r="LM23" s="110"/>
      <c r="LN23" s="108"/>
      <c r="LO23" s="108"/>
      <c r="LP23" s="108"/>
      <c r="LQ23" s="108"/>
      <c r="LR23" s="108"/>
      <c r="LS23" s="108"/>
      <c r="LT23" s="108"/>
      <c r="LU23" s="108"/>
      <c r="LV23" s="108"/>
      <c r="LW23" s="108"/>
      <c r="LX23" s="108"/>
      <c r="LY23" s="108"/>
      <c r="LZ23" s="108"/>
      <c r="MA23" s="108"/>
      <c r="MB23" s="108"/>
      <c r="MC23" s="108"/>
      <c r="MD23" s="108"/>
      <c r="ME23" s="108"/>
      <c r="MF23" s="108"/>
      <c r="MG23" s="108"/>
      <c r="MH23" s="108"/>
      <c r="MI23" s="108"/>
      <c r="MJ23" s="108"/>
      <c r="MK23" s="108"/>
      <c r="ML23" s="108"/>
      <c r="MM23" s="108"/>
      <c r="MN23" s="108"/>
      <c r="MO23" s="108"/>
      <c r="MP23" s="108"/>
      <c r="MQ23" s="108"/>
      <c r="MR23" s="108"/>
      <c r="MS23" s="108"/>
      <c r="MT23" s="108"/>
      <c r="MU23" s="108"/>
      <c r="MV23" s="108"/>
      <c r="MW23" s="108"/>
      <c r="MX23" s="108"/>
      <c r="MY23" s="108"/>
      <c r="MZ23" s="108"/>
      <c r="NA23" s="108"/>
      <c r="NB23" s="108"/>
      <c r="NC23" s="108"/>
      <c r="ND23" s="108"/>
      <c r="NE23" s="111"/>
    </row>
    <row r="24" spans="1:369" ht="30" customHeight="1" thickBot="1" x14ac:dyDescent="0.3">
      <c r="E24" s="138"/>
    </row>
    <row r="25" spans="1:369" s="142" customFormat="1" ht="30" customHeight="1" x14ac:dyDescent="0.25">
      <c r="D25" s="139" t="s">
        <v>82</v>
      </c>
      <c r="E25" s="140">
        <f t="shared" ref="E25:K25" si="2">SUM(COUNTIF(E3:E12,"M"),COUNTIF(E3:E12,"ASM"))</f>
        <v>2</v>
      </c>
      <c r="F25" s="141">
        <f t="shared" si="2"/>
        <v>2</v>
      </c>
      <c r="G25" s="141">
        <f t="shared" si="2"/>
        <v>2</v>
      </c>
      <c r="H25" s="141">
        <f t="shared" si="2"/>
        <v>2</v>
      </c>
      <c r="I25" s="141">
        <f t="shared" si="2"/>
        <v>2</v>
      </c>
      <c r="J25" s="141">
        <f t="shared" si="2"/>
        <v>2</v>
      </c>
      <c r="K25" s="141">
        <f t="shared" si="2"/>
        <v>2</v>
      </c>
      <c r="L25" s="141">
        <f t="shared" ref="L25:BG25" si="3">SUM(COUNTIF(L3:L17,"M"),COUNTIF(L3:L12,"ASM"))</f>
        <v>2</v>
      </c>
      <c r="M25" s="141">
        <f t="shared" si="3"/>
        <v>2</v>
      </c>
      <c r="N25" s="141">
        <f t="shared" si="3"/>
        <v>2</v>
      </c>
      <c r="O25" s="141">
        <f t="shared" si="3"/>
        <v>2</v>
      </c>
      <c r="P25" s="141">
        <f t="shared" si="3"/>
        <v>2</v>
      </c>
      <c r="Q25" s="141">
        <f t="shared" si="3"/>
        <v>2</v>
      </c>
      <c r="R25" s="141">
        <f t="shared" si="3"/>
        <v>2</v>
      </c>
      <c r="S25" s="141">
        <f t="shared" si="3"/>
        <v>2</v>
      </c>
      <c r="T25" s="141">
        <f t="shared" si="3"/>
        <v>2</v>
      </c>
      <c r="U25" s="141">
        <f t="shared" si="3"/>
        <v>2</v>
      </c>
      <c r="V25" s="141">
        <f t="shared" si="3"/>
        <v>2</v>
      </c>
      <c r="W25" s="141">
        <f t="shared" si="3"/>
        <v>2</v>
      </c>
      <c r="X25" s="141">
        <f t="shared" si="3"/>
        <v>2</v>
      </c>
      <c r="Y25" s="141">
        <f t="shared" si="3"/>
        <v>2</v>
      </c>
      <c r="Z25" s="141">
        <f t="shared" si="3"/>
        <v>2</v>
      </c>
      <c r="AA25" s="141">
        <f t="shared" si="3"/>
        <v>2</v>
      </c>
      <c r="AB25" s="141">
        <f t="shared" si="3"/>
        <v>2</v>
      </c>
      <c r="AC25" s="141">
        <f t="shared" si="3"/>
        <v>2</v>
      </c>
      <c r="AD25" s="141">
        <f t="shared" si="3"/>
        <v>2</v>
      </c>
      <c r="AE25" s="141">
        <f t="shared" si="3"/>
        <v>2</v>
      </c>
      <c r="AF25" s="141">
        <f t="shared" si="3"/>
        <v>2</v>
      </c>
      <c r="AG25" s="141">
        <f t="shared" si="3"/>
        <v>2</v>
      </c>
      <c r="AH25" s="141">
        <f t="shared" si="3"/>
        <v>2</v>
      </c>
      <c r="AI25" s="141">
        <f t="shared" si="3"/>
        <v>2</v>
      </c>
      <c r="AJ25" s="141">
        <f t="shared" si="3"/>
        <v>2</v>
      </c>
      <c r="AK25" s="141">
        <f t="shared" si="3"/>
        <v>2</v>
      </c>
      <c r="AL25" s="141">
        <f t="shared" si="3"/>
        <v>2</v>
      </c>
      <c r="AM25" s="141">
        <f t="shared" si="3"/>
        <v>2</v>
      </c>
      <c r="AN25" s="141">
        <f t="shared" si="3"/>
        <v>2</v>
      </c>
      <c r="AO25" s="141">
        <f t="shared" si="3"/>
        <v>2</v>
      </c>
      <c r="AP25" s="141">
        <f t="shared" si="3"/>
        <v>2</v>
      </c>
      <c r="AQ25" s="141">
        <f t="shared" si="3"/>
        <v>2</v>
      </c>
      <c r="AR25" s="141">
        <f t="shared" si="3"/>
        <v>2</v>
      </c>
      <c r="AS25" s="141">
        <f t="shared" si="3"/>
        <v>2</v>
      </c>
      <c r="AT25" s="141">
        <f t="shared" si="3"/>
        <v>2</v>
      </c>
      <c r="AU25" s="141">
        <f t="shared" si="3"/>
        <v>2</v>
      </c>
      <c r="AV25" s="141">
        <f t="shared" si="3"/>
        <v>2</v>
      </c>
      <c r="AW25" s="141">
        <f t="shared" si="3"/>
        <v>2</v>
      </c>
      <c r="AX25" s="141">
        <f t="shared" si="3"/>
        <v>2</v>
      </c>
      <c r="AY25" s="141">
        <f t="shared" si="3"/>
        <v>2</v>
      </c>
      <c r="AZ25" s="141">
        <f t="shared" si="3"/>
        <v>2</v>
      </c>
      <c r="BA25" s="141">
        <f t="shared" si="3"/>
        <v>2</v>
      </c>
      <c r="BB25" s="141">
        <f t="shared" si="3"/>
        <v>2</v>
      </c>
      <c r="BC25" s="141">
        <f t="shared" si="3"/>
        <v>2</v>
      </c>
      <c r="BD25" s="141">
        <f t="shared" si="3"/>
        <v>2</v>
      </c>
      <c r="BE25" s="141">
        <f t="shared" si="3"/>
        <v>2</v>
      </c>
      <c r="BF25" s="141">
        <f t="shared" si="3"/>
        <v>2</v>
      </c>
      <c r="BG25" s="141">
        <f t="shared" si="3"/>
        <v>2</v>
      </c>
      <c r="BH25" s="141">
        <f>SUM(COUNTIF(BH3:BH21,"M"),COUNTIF(BH3:BH12,"ASM"))</f>
        <v>1</v>
      </c>
      <c r="BI25" s="141">
        <f>SUM(COUNTIF(BI3:BI18,"M"),COUNTIF(BI3:BI18,"ASM"))</f>
        <v>1</v>
      </c>
      <c r="BJ25" s="141">
        <f>SUM(COUNTIF(BJ3:BJ18,"M"),COUNTIF(BJ3:BJ18,"ASM"))</f>
        <v>2</v>
      </c>
      <c r="BK25" s="141">
        <f t="shared" ref="BK25:BR25" si="4">SUM(COUNTIF(BK3:BK18,"M"),COUNTIF(BK3:BK18,"ASM"))</f>
        <v>2</v>
      </c>
      <c r="BL25" s="141">
        <f t="shared" si="4"/>
        <v>2</v>
      </c>
      <c r="BM25" s="141">
        <f t="shared" si="4"/>
        <v>2</v>
      </c>
      <c r="BN25" s="141">
        <f t="shared" si="4"/>
        <v>2</v>
      </c>
      <c r="BO25" s="141">
        <f t="shared" si="4"/>
        <v>2</v>
      </c>
      <c r="BP25" s="141">
        <f t="shared" si="4"/>
        <v>2</v>
      </c>
      <c r="BQ25" s="141">
        <f t="shared" si="4"/>
        <v>2</v>
      </c>
      <c r="BR25" s="141">
        <f t="shared" si="4"/>
        <v>2</v>
      </c>
      <c r="BS25" s="141">
        <f t="shared" ref="BS25:ED25" si="5">SUM(COUNTIF(BS3:BS17,"M"),COUNTIF(BS3:BS12,"ASM"))</f>
        <v>2</v>
      </c>
      <c r="BT25" s="141">
        <f t="shared" si="5"/>
        <v>2</v>
      </c>
      <c r="BU25" s="141">
        <f t="shared" si="5"/>
        <v>2</v>
      </c>
      <c r="BV25" s="141">
        <f t="shared" si="5"/>
        <v>2</v>
      </c>
      <c r="BW25" s="141">
        <f t="shared" si="5"/>
        <v>2</v>
      </c>
      <c r="BX25" s="141">
        <f t="shared" si="5"/>
        <v>2</v>
      </c>
      <c r="BY25" s="141">
        <f t="shared" si="5"/>
        <v>2</v>
      </c>
      <c r="BZ25" s="141">
        <f t="shared" si="5"/>
        <v>2</v>
      </c>
      <c r="CA25" s="141">
        <f t="shared" si="5"/>
        <v>2</v>
      </c>
      <c r="CB25" s="141">
        <f t="shared" si="5"/>
        <v>2</v>
      </c>
      <c r="CC25" s="141">
        <f t="shared" si="5"/>
        <v>2</v>
      </c>
      <c r="CD25" s="141">
        <f>SUM(COUNTIF(CD3:CD17,"M"),COUNTIF(CD3:CD12,"ASM"))</f>
        <v>2</v>
      </c>
      <c r="CE25" s="141">
        <f t="shared" si="5"/>
        <v>2</v>
      </c>
      <c r="CF25" s="141">
        <f t="shared" si="5"/>
        <v>2</v>
      </c>
      <c r="CG25" s="141">
        <f t="shared" si="5"/>
        <v>2</v>
      </c>
      <c r="CH25" s="141">
        <f t="shared" si="5"/>
        <v>2</v>
      </c>
      <c r="CI25" s="141">
        <f t="shared" si="5"/>
        <v>2</v>
      </c>
      <c r="CJ25" s="141">
        <f t="shared" si="5"/>
        <v>2</v>
      </c>
      <c r="CK25" s="141">
        <f t="shared" si="5"/>
        <v>2</v>
      </c>
      <c r="CL25" s="141">
        <f t="shared" si="5"/>
        <v>2</v>
      </c>
      <c r="CM25" s="141">
        <f t="shared" si="5"/>
        <v>2</v>
      </c>
      <c r="CN25" s="141">
        <f t="shared" si="5"/>
        <v>2</v>
      </c>
      <c r="CO25" s="141">
        <f t="shared" si="5"/>
        <v>2</v>
      </c>
      <c r="CP25" s="141">
        <f t="shared" si="5"/>
        <v>2</v>
      </c>
      <c r="CQ25" s="141">
        <f t="shared" si="5"/>
        <v>2</v>
      </c>
      <c r="CR25" s="141">
        <f t="shared" si="5"/>
        <v>2</v>
      </c>
      <c r="CS25" s="141">
        <f t="shared" si="5"/>
        <v>2</v>
      </c>
      <c r="CT25" s="141">
        <f t="shared" si="5"/>
        <v>2</v>
      </c>
      <c r="CU25" s="141">
        <f t="shared" si="5"/>
        <v>2</v>
      </c>
      <c r="CV25" s="141">
        <f t="shared" si="5"/>
        <v>2</v>
      </c>
      <c r="CW25" s="141">
        <f>SUM(COUNTIF(CW3:CW21,"M"),COUNTIF(CW3:CW12,"ASM"))</f>
        <v>1</v>
      </c>
      <c r="CX25" s="141">
        <f t="shared" ref="CX25:DM25" si="6">SUM(COUNTIF(CX3:CX21,"M"),COUNTIF(CX3:CX12,"ASM"))</f>
        <v>2</v>
      </c>
      <c r="CY25" s="141">
        <f t="shared" si="6"/>
        <v>2</v>
      </c>
      <c r="CZ25" s="141">
        <f t="shared" si="6"/>
        <v>2</v>
      </c>
      <c r="DA25" s="141">
        <f t="shared" si="6"/>
        <v>2</v>
      </c>
      <c r="DB25" s="141">
        <f t="shared" si="6"/>
        <v>2</v>
      </c>
      <c r="DC25" s="141">
        <f t="shared" si="6"/>
        <v>2</v>
      </c>
      <c r="DD25" s="141">
        <f t="shared" si="6"/>
        <v>2</v>
      </c>
      <c r="DE25" s="141">
        <f t="shared" si="6"/>
        <v>2</v>
      </c>
      <c r="DF25" s="141">
        <f t="shared" si="6"/>
        <v>2</v>
      </c>
      <c r="DG25" s="141">
        <f t="shared" si="6"/>
        <v>2</v>
      </c>
      <c r="DH25" s="141">
        <f t="shared" si="6"/>
        <v>2</v>
      </c>
      <c r="DI25" s="141">
        <f t="shared" si="6"/>
        <v>1</v>
      </c>
      <c r="DJ25" s="141">
        <f t="shared" si="6"/>
        <v>1</v>
      </c>
      <c r="DK25" s="141">
        <f t="shared" si="6"/>
        <v>2</v>
      </c>
      <c r="DL25" s="141">
        <f t="shared" si="6"/>
        <v>2</v>
      </c>
      <c r="DM25" s="141">
        <f t="shared" si="6"/>
        <v>2</v>
      </c>
      <c r="DN25" s="141">
        <f t="shared" si="5"/>
        <v>2</v>
      </c>
      <c r="DO25" s="141">
        <f t="shared" si="5"/>
        <v>2</v>
      </c>
      <c r="DP25" s="141">
        <f t="shared" si="5"/>
        <v>1</v>
      </c>
      <c r="DQ25" s="141">
        <f t="shared" si="5"/>
        <v>2</v>
      </c>
      <c r="DR25" s="141">
        <f t="shared" si="5"/>
        <v>2</v>
      </c>
      <c r="DS25" s="141">
        <f t="shared" si="5"/>
        <v>2</v>
      </c>
      <c r="DT25" s="141">
        <f t="shared" si="5"/>
        <v>2</v>
      </c>
      <c r="DU25" s="141">
        <f t="shared" si="5"/>
        <v>2</v>
      </c>
      <c r="DV25" s="141">
        <f t="shared" si="5"/>
        <v>2</v>
      </c>
      <c r="DW25" s="141">
        <f t="shared" si="5"/>
        <v>2</v>
      </c>
      <c r="DX25" s="141">
        <f t="shared" si="5"/>
        <v>2</v>
      </c>
      <c r="DY25" s="141">
        <f t="shared" si="5"/>
        <v>2</v>
      </c>
      <c r="DZ25" s="141">
        <f t="shared" si="5"/>
        <v>2</v>
      </c>
      <c r="EA25" s="141">
        <f t="shared" si="5"/>
        <v>2</v>
      </c>
      <c r="EB25" s="141">
        <f t="shared" si="5"/>
        <v>2</v>
      </c>
      <c r="EC25" s="141">
        <f t="shared" si="5"/>
        <v>2</v>
      </c>
      <c r="ED25" s="141">
        <f t="shared" si="5"/>
        <v>2</v>
      </c>
      <c r="EE25" s="141">
        <f t="shared" ref="EE25:GP25" si="7">SUM(COUNTIF(EE3:EE17,"M"),COUNTIF(EE3:EE12,"ASM"))</f>
        <v>2</v>
      </c>
      <c r="EF25" s="141">
        <f t="shared" si="7"/>
        <v>2</v>
      </c>
      <c r="EG25" s="141">
        <f t="shared" si="7"/>
        <v>2</v>
      </c>
      <c r="EH25" s="141">
        <f t="shared" si="7"/>
        <v>1</v>
      </c>
      <c r="EI25" s="141">
        <f t="shared" si="7"/>
        <v>2</v>
      </c>
      <c r="EJ25" s="141">
        <f t="shared" si="7"/>
        <v>2</v>
      </c>
      <c r="EK25" s="141">
        <f t="shared" si="7"/>
        <v>2</v>
      </c>
      <c r="EL25" s="141">
        <f t="shared" si="7"/>
        <v>2</v>
      </c>
      <c r="EM25" s="141">
        <f t="shared" si="7"/>
        <v>2</v>
      </c>
      <c r="EN25" s="141">
        <f t="shared" si="7"/>
        <v>2</v>
      </c>
      <c r="EO25" s="141">
        <f t="shared" si="7"/>
        <v>2</v>
      </c>
      <c r="EP25" s="141">
        <f t="shared" si="7"/>
        <v>2</v>
      </c>
      <c r="EQ25" s="141">
        <f t="shared" si="7"/>
        <v>2</v>
      </c>
      <c r="ER25" s="141">
        <f t="shared" si="7"/>
        <v>2</v>
      </c>
      <c r="ES25" s="141">
        <f t="shared" si="7"/>
        <v>2</v>
      </c>
      <c r="ET25" s="141">
        <f t="shared" si="7"/>
        <v>2</v>
      </c>
      <c r="EU25" s="141">
        <f t="shared" si="7"/>
        <v>2</v>
      </c>
      <c r="EV25" s="141">
        <f t="shared" si="7"/>
        <v>2</v>
      </c>
      <c r="EW25" s="141">
        <f t="shared" si="7"/>
        <v>2</v>
      </c>
      <c r="EX25" s="141">
        <f t="shared" si="7"/>
        <v>2</v>
      </c>
      <c r="EY25" s="141">
        <f t="shared" si="7"/>
        <v>1</v>
      </c>
      <c r="EZ25" s="141">
        <f t="shared" si="7"/>
        <v>2</v>
      </c>
      <c r="FA25" s="141">
        <f t="shared" si="7"/>
        <v>2</v>
      </c>
      <c r="FB25" s="141">
        <f t="shared" si="7"/>
        <v>2</v>
      </c>
      <c r="FC25" s="141">
        <f t="shared" si="7"/>
        <v>2</v>
      </c>
      <c r="FD25" s="141">
        <f t="shared" si="7"/>
        <v>2</v>
      </c>
      <c r="FE25" s="141">
        <f t="shared" si="7"/>
        <v>2</v>
      </c>
      <c r="FF25" s="141">
        <f t="shared" si="7"/>
        <v>2</v>
      </c>
      <c r="FG25" s="141">
        <f t="shared" si="7"/>
        <v>2</v>
      </c>
      <c r="FH25" s="141">
        <f t="shared" si="7"/>
        <v>2</v>
      </c>
      <c r="FI25" s="141">
        <f t="shared" si="7"/>
        <v>2</v>
      </c>
      <c r="FJ25" s="141">
        <f t="shared" si="7"/>
        <v>2</v>
      </c>
      <c r="FK25" s="141">
        <f t="shared" si="7"/>
        <v>2</v>
      </c>
      <c r="FL25" s="141">
        <f t="shared" si="7"/>
        <v>2</v>
      </c>
      <c r="FM25" s="141">
        <f t="shared" si="7"/>
        <v>2</v>
      </c>
      <c r="FN25" s="141">
        <f t="shared" si="7"/>
        <v>2</v>
      </c>
      <c r="FO25" s="141">
        <f t="shared" si="7"/>
        <v>2</v>
      </c>
      <c r="FP25" s="141">
        <f t="shared" si="7"/>
        <v>2</v>
      </c>
      <c r="FQ25" s="141">
        <f t="shared" si="7"/>
        <v>2</v>
      </c>
      <c r="FR25" s="141">
        <f t="shared" si="7"/>
        <v>2</v>
      </c>
      <c r="FS25" s="141">
        <f t="shared" si="7"/>
        <v>2</v>
      </c>
      <c r="FT25" s="141">
        <f t="shared" si="7"/>
        <v>2</v>
      </c>
      <c r="FU25" s="141">
        <f t="shared" si="7"/>
        <v>2</v>
      </c>
      <c r="FV25" s="141">
        <f t="shared" si="7"/>
        <v>2</v>
      </c>
      <c r="FW25" s="141">
        <f t="shared" si="7"/>
        <v>2</v>
      </c>
      <c r="FX25" s="141">
        <f t="shared" si="7"/>
        <v>2</v>
      </c>
      <c r="FY25" s="141">
        <f t="shared" si="7"/>
        <v>2</v>
      </c>
      <c r="FZ25" s="141">
        <f t="shared" si="7"/>
        <v>2</v>
      </c>
      <c r="GA25" s="141">
        <f t="shared" si="7"/>
        <v>2</v>
      </c>
      <c r="GB25" s="141">
        <f t="shared" si="7"/>
        <v>2</v>
      </c>
      <c r="GC25" s="141">
        <f t="shared" si="7"/>
        <v>2</v>
      </c>
      <c r="GD25" s="141">
        <f t="shared" si="7"/>
        <v>2</v>
      </c>
      <c r="GE25" s="141">
        <f t="shared" si="7"/>
        <v>2</v>
      </c>
      <c r="GF25" s="141">
        <f t="shared" si="7"/>
        <v>2</v>
      </c>
      <c r="GG25" s="141">
        <f t="shared" si="7"/>
        <v>2</v>
      </c>
      <c r="GH25" s="141">
        <f t="shared" si="7"/>
        <v>2</v>
      </c>
      <c r="GI25" s="141">
        <f t="shared" si="7"/>
        <v>2</v>
      </c>
      <c r="GJ25" s="141">
        <f t="shared" si="7"/>
        <v>2</v>
      </c>
      <c r="GK25" s="141">
        <f t="shared" si="7"/>
        <v>1</v>
      </c>
      <c r="GL25" s="141">
        <f t="shared" si="7"/>
        <v>1</v>
      </c>
      <c r="GM25" s="141">
        <f t="shared" si="7"/>
        <v>2</v>
      </c>
      <c r="GN25" s="141">
        <f t="shared" si="7"/>
        <v>2</v>
      </c>
      <c r="GO25" s="141">
        <f t="shared" si="7"/>
        <v>2</v>
      </c>
      <c r="GP25" s="141">
        <f t="shared" si="7"/>
        <v>2</v>
      </c>
      <c r="GQ25" s="141">
        <f t="shared" ref="GQ25:JB25" si="8">SUM(COUNTIF(GQ3:GQ17,"M"),COUNTIF(GQ3:GQ12,"ASM"))</f>
        <v>2</v>
      </c>
      <c r="GR25" s="141">
        <f t="shared" si="8"/>
        <v>2</v>
      </c>
      <c r="GS25" s="141">
        <f t="shared" si="8"/>
        <v>2</v>
      </c>
      <c r="GT25" s="141">
        <f t="shared" si="8"/>
        <v>2</v>
      </c>
      <c r="GU25" s="141">
        <f t="shared" si="8"/>
        <v>2</v>
      </c>
      <c r="GV25" s="141">
        <f t="shared" si="8"/>
        <v>2</v>
      </c>
      <c r="GW25" s="141">
        <f t="shared" si="8"/>
        <v>2</v>
      </c>
      <c r="GX25" s="141">
        <f t="shared" si="8"/>
        <v>2</v>
      </c>
      <c r="GY25" s="141">
        <f t="shared" si="8"/>
        <v>2</v>
      </c>
      <c r="GZ25" s="141">
        <f t="shared" si="8"/>
        <v>2</v>
      </c>
      <c r="HA25" s="141">
        <f t="shared" si="8"/>
        <v>1</v>
      </c>
      <c r="HB25" s="141">
        <f t="shared" si="8"/>
        <v>1</v>
      </c>
      <c r="HC25" s="141">
        <f t="shared" si="8"/>
        <v>2</v>
      </c>
      <c r="HD25" s="141">
        <f t="shared" si="8"/>
        <v>2</v>
      </c>
      <c r="HE25" s="141">
        <f t="shared" si="8"/>
        <v>2</v>
      </c>
      <c r="HF25" s="141">
        <f t="shared" si="8"/>
        <v>2</v>
      </c>
      <c r="HG25" s="141">
        <f t="shared" si="8"/>
        <v>2</v>
      </c>
      <c r="HH25" s="141">
        <f t="shared" si="8"/>
        <v>2</v>
      </c>
      <c r="HI25" s="141">
        <f t="shared" si="8"/>
        <v>1</v>
      </c>
      <c r="HJ25" s="141">
        <f t="shared" si="8"/>
        <v>1</v>
      </c>
      <c r="HK25" s="141">
        <f t="shared" si="8"/>
        <v>1</v>
      </c>
      <c r="HL25" s="141">
        <f t="shared" si="8"/>
        <v>1</v>
      </c>
      <c r="HM25" s="141">
        <f t="shared" si="8"/>
        <v>2</v>
      </c>
      <c r="HN25" s="141">
        <f t="shared" si="8"/>
        <v>2</v>
      </c>
      <c r="HO25" s="141">
        <f t="shared" si="8"/>
        <v>2</v>
      </c>
      <c r="HP25" s="141">
        <f t="shared" si="8"/>
        <v>2</v>
      </c>
      <c r="HQ25" s="141">
        <f t="shared" si="8"/>
        <v>2</v>
      </c>
      <c r="HR25" s="141">
        <f t="shared" si="8"/>
        <v>2</v>
      </c>
      <c r="HS25" s="141">
        <f t="shared" si="8"/>
        <v>1</v>
      </c>
      <c r="HT25" s="141">
        <f t="shared" si="8"/>
        <v>2</v>
      </c>
      <c r="HU25" s="141">
        <f t="shared" si="8"/>
        <v>2</v>
      </c>
      <c r="HV25" s="141">
        <f t="shared" si="8"/>
        <v>2</v>
      </c>
      <c r="HW25" s="141">
        <f t="shared" si="8"/>
        <v>1</v>
      </c>
      <c r="HX25" s="141">
        <f t="shared" si="8"/>
        <v>1</v>
      </c>
      <c r="HY25" s="141">
        <f t="shared" si="8"/>
        <v>2</v>
      </c>
      <c r="HZ25" s="141">
        <f t="shared" si="8"/>
        <v>2</v>
      </c>
      <c r="IA25" s="141">
        <f t="shared" si="8"/>
        <v>2</v>
      </c>
      <c r="IB25" s="141">
        <f t="shared" si="8"/>
        <v>2</v>
      </c>
      <c r="IC25" s="141">
        <f t="shared" si="8"/>
        <v>2</v>
      </c>
      <c r="ID25" s="141">
        <f t="shared" si="8"/>
        <v>2</v>
      </c>
      <c r="IE25" s="141">
        <f t="shared" si="8"/>
        <v>2</v>
      </c>
      <c r="IF25" s="141">
        <f t="shared" si="8"/>
        <v>2</v>
      </c>
      <c r="IG25" s="141">
        <f t="shared" si="8"/>
        <v>1</v>
      </c>
      <c r="IH25" s="141">
        <f t="shared" si="8"/>
        <v>1</v>
      </c>
      <c r="II25" s="141">
        <f t="shared" si="8"/>
        <v>2</v>
      </c>
      <c r="IJ25" s="141">
        <f t="shared" si="8"/>
        <v>2</v>
      </c>
      <c r="IK25" s="141">
        <f t="shared" si="8"/>
        <v>2</v>
      </c>
      <c r="IL25" s="141">
        <f t="shared" si="8"/>
        <v>2</v>
      </c>
      <c r="IM25" s="141">
        <f t="shared" si="8"/>
        <v>2</v>
      </c>
      <c r="IN25" s="141">
        <f t="shared" si="8"/>
        <v>2</v>
      </c>
      <c r="IO25" s="141">
        <f t="shared" si="8"/>
        <v>2</v>
      </c>
      <c r="IP25" s="141">
        <f t="shared" si="8"/>
        <v>2</v>
      </c>
      <c r="IQ25" s="141">
        <f t="shared" si="8"/>
        <v>2</v>
      </c>
      <c r="IR25" s="141">
        <f t="shared" si="8"/>
        <v>2</v>
      </c>
      <c r="IS25" s="141">
        <f t="shared" si="8"/>
        <v>2</v>
      </c>
      <c r="IT25" s="141">
        <f t="shared" si="8"/>
        <v>1</v>
      </c>
      <c r="IU25" s="141">
        <f t="shared" si="8"/>
        <v>2</v>
      </c>
      <c r="IV25" s="141">
        <f t="shared" si="8"/>
        <v>2</v>
      </c>
      <c r="IW25" s="141">
        <f t="shared" si="8"/>
        <v>2</v>
      </c>
      <c r="IX25" s="141">
        <f t="shared" si="8"/>
        <v>2</v>
      </c>
      <c r="IY25" s="141">
        <f t="shared" si="8"/>
        <v>2</v>
      </c>
      <c r="IZ25" s="141">
        <f t="shared" si="8"/>
        <v>2</v>
      </c>
      <c r="JA25" s="141">
        <f t="shared" si="8"/>
        <v>2</v>
      </c>
      <c r="JB25" s="141">
        <f t="shared" si="8"/>
        <v>2</v>
      </c>
      <c r="JC25" s="141">
        <f t="shared" ref="JC25:LN25" si="9">SUM(COUNTIF(JC3:JC17,"M"),COUNTIF(JC3:JC12,"ASM"))</f>
        <v>2</v>
      </c>
      <c r="JD25" s="141">
        <f t="shared" si="9"/>
        <v>2</v>
      </c>
      <c r="JE25" s="141">
        <f t="shared" si="9"/>
        <v>2</v>
      </c>
      <c r="JF25" s="141">
        <f t="shared" si="9"/>
        <v>2</v>
      </c>
      <c r="JG25" s="141">
        <f t="shared" si="9"/>
        <v>2</v>
      </c>
      <c r="JH25" s="141">
        <f t="shared" si="9"/>
        <v>2</v>
      </c>
      <c r="JI25" s="141">
        <f t="shared" si="9"/>
        <v>2</v>
      </c>
      <c r="JJ25" s="141">
        <f t="shared" si="9"/>
        <v>2</v>
      </c>
      <c r="JK25" s="141">
        <f t="shared" si="9"/>
        <v>2</v>
      </c>
      <c r="JL25" s="141">
        <f t="shared" si="9"/>
        <v>2</v>
      </c>
      <c r="JM25" s="141">
        <f t="shared" si="9"/>
        <v>1</v>
      </c>
      <c r="JN25" s="141">
        <f t="shared" si="9"/>
        <v>1</v>
      </c>
      <c r="JO25" s="141">
        <f t="shared" si="9"/>
        <v>2</v>
      </c>
      <c r="JP25" s="141">
        <f t="shared" si="9"/>
        <v>2</v>
      </c>
      <c r="JQ25" s="141">
        <f t="shared" si="9"/>
        <v>2</v>
      </c>
      <c r="JR25" s="141">
        <f t="shared" si="9"/>
        <v>2</v>
      </c>
      <c r="JS25" s="141">
        <f t="shared" si="9"/>
        <v>2</v>
      </c>
      <c r="JT25" s="141">
        <f t="shared" si="9"/>
        <v>2</v>
      </c>
      <c r="JU25" s="141">
        <f t="shared" si="9"/>
        <v>2</v>
      </c>
      <c r="JV25" s="141">
        <f t="shared" si="9"/>
        <v>2</v>
      </c>
      <c r="JW25" s="141">
        <f t="shared" si="9"/>
        <v>2</v>
      </c>
      <c r="JX25" s="141">
        <f t="shared" si="9"/>
        <v>2</v>
      </c>
      <c r="JY25" s="141">
        <f t="shared" si="9"/>
        <v>2</v>
      </c>
      <c r="JZ25" s="141">
        <f t="shared" si="9"/>
        <v>2</v>
      </c>
      <c r="KA25" s="141">
        <f t="shared" si="9"/>
        <v>2</v>
      </c>
      <c r="KB25" s="141">
        <f t="shared" si="9"/>
        <v>2</v>
      </c>
      <c r="KC25" s="141">
        <f t="shared" si="9"/>
        <v>2</v>
      </c>
      <c r="KD25" s="141">
        <f t="shared" si="9"/>
        <v>2</v>
      </c>
      <c r="KE25" s="141">
        <f t="shared" si="9"/>
        <v>2</v>
      </c>
      <c r="KF25" s="141">
        <f t="shared" si="9"/>
        <v>2</v>
      </c>
      <c r="KG25" s="141">
        <f t="shared" si="9"/>
        <v>2</v>
      </c>
      <c r="KH25" s="141">
        <f t="shared" si="9"/>
        <v>2</v>
      </c>
      <c r="KI25" s="141">
        <f t="shared" si="9"/>
        <v>2</v>
      </c>
      <c r="KJ25" s="141">
        <f t="shared" si="9"/>
        <v>2</v>
      </c>
      <c r="KK25" s="141">
        <f t="shared" si="9"/>
        <v>2</v>
      </c>
      <c r="KL25" s="141">
        <f t="shared" si="9"/>
        <v>2</v>
      </c>
      <c r="KM25" s="141">
        <f t="shared" si="9"/>
        <v>2</v>
      </c>
      <c r="KN25" s="141">
        <f t="shared" si="9"/>
        <v>2</v>
      </c>
      <c r="KO25" s="141">
        <f t="shared" si="9"/>
        <v>2</v>
      </c>
      <c r="KP25" s="141">
        <f t="shared" si="9"/>
        <v>2</v>
      </c>
      <c r="KQ25" s="141">
        <f t="shared" si="9"/>
        <v>2</v>
      </c>
      <c r="KR25" s="141">
        <f t="shared" si="9"/>
        <v>2</v>
      </c>
      <c r="KS25" s="141">
        <f t="shared" si="9"/>
        <v>2</v>
      </c>
      <c r="KT25" s="141">
        <f t="shared" si="9"/>
        <v>2</v>
      </c>
      <c r="KU25" s="141">
        <f t="shared" si="9"/>
        <v>2</v>
      </c>
      <c r="KV25" s="141">
        <f t="shared" si="9"/>
        <v>2</v>
      </c>
      <c r="KW25" s="141">
        <f t="shared" si="9"/>
        <v>2</v>
      </c>
      <c r="KX25" s="141">
        <f t="shared" si="9"/>
        <v>2</v>
      </c>
      <c r="KY25" s="141">
        <f t="shared" si="9"/>
        <v>2</v>
      </c>
      <c r="KZ25" s="141">
        <f t="shared" si="9"/>
        <v>2</v>
      </c>
      <c r="LA25" s="141">
        <f t="shared" si="9"/>
        <v>2</v>
      </c>
      <c r="LB25" s="141">
        <f t="shared" si="9"/>
        <v>2</v>
      </c>
      <c r="LC25" s="141">
        <f t="shared" si="9"/>
        <v>2</v>
      </c>
      <c r="LD25" s="141">
        <f t="shared" si="9"/>
        <v>2</v>
      </c>
      <c r="LE25" s="141">
        <f t="shared" si="9"/>
        <v>2</v>
      </c>
      <c r="LF25" s="141">
        <f t="shared" si="9"/>
        <v>2</v>
      </c>
      <c r="LG25" s="141">
        <f t="shared" si="9"/>
        <v>2</v>
      </c>
      <c r="LH25" s="141">
        <f t="shared" si="9"/>
        <v>2</v>
      </c>
      <c r="LI25" s="141">
        <f t="shared" si="9"/>
        <v>2</v>
      </c>
      <c r="LJ25" s="141">
        <f t="shared" si="9"/>
        <v>2</v>
      </c>
      <c r="LK25" s="141">
        <f t="shared" si="9"/>
        <v>2</v>
      </c>
      <c r="LL25" s="141">
        <f t="shared" si="9"/>
        <v>2</v>
      </c>
      <c r="LM25" s="141">
        <f t="shared" si="9"/>
        <v>2</v>
      </c>
      <c r="LN25" s="141">
        <f t="shared" si="9"/>
        <v>2</v>
      </c>
      <c r="LO25" s="141">
        <f t="shared" ref="LO25:NE25" si="10">SUM(COUNTIF(LO3:LO17,"M"),COUNTIF(LO3:LO12,"ASM"))</f>
        <v>2</v>
      </c>
      <c r="LP25" s="141">
        <f t="shared" si="10"/>
        <v>2</v>
      </c>
      <c r="LQ25" s="141">
        <f t="shared" si="10"/>
        <v>2</v>
      </c>
      <c r="LR25" s="141">
        <f t="shared" si="10"/>
        <v>2</v>
      </c>
      <c r="LS25" s="141">
        <f t="shared" si="10"/>
        <v>2</v>
      </c>
      <c r="LT25" s="141">
        <f t="shared" si="10"/>
        <v>2</v>
      </c>
      <c r="LU25" s="141">
        <f t="shared" si="10"/>
        <v>2</v>
      </c>
      <c r="LV25" s="141">
        <f t="shared" si="10"/>
        <v>2</v>
      </c>
      <c r="LW25" s="141">
        <f t="shared" si="10"/>
        <v>2</v>
      </c>
      <c r="LX25" s="141">
        <f t="shared" si="10"/>
        <v>2</v>
      </c>
      <c r="LY25" s="141">
        <f t="shared" si="10"/>
        <v>2</v>
      </c>
      <c r="LZ25" s="141">
        <f t="shared" si="10"/>
        <v>2</v>
      </c>
      <c r="MA25" s="141">
        <f t="shared" si="10"/>
        <v>2</v>
      </c>
      <c r="MB25" s="141">
        <f t="shared" si="10"/>
        <v>2</v>
      </c>
      <c r="MC25" s="141">
        <f t="shared" si="10"/>
        <v>2</v>
      </c>
      <c r="MD25" s="141">
        <f t="shared" si="10"/>
        <v>2</v>
      </c>
      <c r="ME25" s="141">
        <f t="shared" si="10"/>
        <v>2</v>
      </c>
      <c r="MF25" s="141">
        <f t="shared" si="10"/>
        <v>2</v>
      </c>
      <c r="MG25" s="141">
        <f t="shared" si="10"/>
        <v>2</v>
      </c>
      <c r="MH25" s="141">
        <f t="shared" si="10"/>
        <v>2</v>
      </c>
      <c r="MI25" s="141">
        <f t="shared" si="10"/>
        <v>2</v>
      </c>
      <c r="MJ25" s="141">
        <f t="shared" si="10"/>
        <v>2</v>
      </c>
      <c r="MK25" s="141">
        <f t="shared" si="10"/>
        <v>2</v>
      </c>
      <c r="ML25" s="141">
        <f t="shared" si="10"/>
        <v>2</v>
      </c>
      <c r="MM25" s="141">
        <f t="shared" si="10"/>
        <v>2</v>
      </c>
      <c r="MN25" s="141">
        <f t="shared" si="10"/>
        <v>2</v>
      </c>
      <c r="MO25" s="141">
        <f t="shared" si="10"/>
        <v>2</v>
      </c>
      <c r="MP25" s="141">
        <f t="shared" si="10"/>
        <v>2</v>
      </c>
      <c r="MQ25" s="141">
        <f t="shared" si="10"/>
        <v>2</v>
      </c>
      <c r="MR25" s="141">
        <f t="shared" si="10"/>
        <v>2</v>
      </c>
      <c r="MS25" s="141">
        <f t="shared" si="10"/>
        <v>2</v>
      </c>
      <c r="MT25" s="141">
        <f t="shared" si="10"/>
        <v>2</v>
      </c>
      <c r="MU25" s="141">
        <f t="shared" si="10"/>
        <v>2</v>
      </c>
      <c r="MV25" s="141">
        <f t="shared" si="10"/>
        <v>2</v>
      </c>
      <c r="MW25" s="141">
        <f t="shared" si="10"/>
        <v>2</v>
      </c>
      <c r="MX25" s="141">
        <f t="shared" si="10"/>
        <v>2</v>
      </c>
      <c r="MY25" s="141">
        <f t="shared" si="10"/>
        <v>2</v>
      </c>
      <c r="MZ25" s="141">
        <f t="shared" si="10"/>
        <v>2</v>
      </c>
      <c r="NA25" s="141">
        <f t="shared" si="10"/>
        <v>2</v>
      </c>
      <c r="NB25" s="141">
        <f t="shared" si="10"/>
        <v>2</v>
      </c>
      <c r="NC25" s="141">
        <f t="shared" si="10"/>
        <v>2</v>
      </c>
      <c r="ND25" s="141">
        <f t="shared" si="10"/>
        <v>2</v>
      </c>
      <c r="NE25" s="141">
        <f t="shared" si="10"/>
        <v>2</v>
      </c>
    </row>
    <row r="26" spans="1:369" s="142" customFormat="1" ht="30" customHeight="1" x14ac:dyDescent="0.25">
      <c r="D26" s="143" t="s">
        <v>83</v>
      </c>
      <c r="E26" s="144">
        <f t="shared" ref="E26:AI26" si="11">SUM(COUNTIF(E3:E17,"AM"),COUNTIF(E3:E12,"ASAM"))</f>
        <v>2</v>
      </c>
      <c r="F26" s="144">
        <f t="shared" si="11"/>
        <v>2</v>
      </c>
      <c r="G26" s="144">
        <f t="shared" si="11"/>
        <v>2</v>
      </c>
      <c r="H26" s="144">
        <f t="shared" si="11"/>
        <v>2</v>
      </c>
      <c r="I26" s="144">
        <f t="shared" si="11"/>
        <v>2</v>
      </c>
      <c r="J26" s="144">
        <f t="shared" si="11"/>
        <v>2</v>
      </c>
      <c r="K26" s="144">
        <f t="shared" si="11"/>
        <v>2</v>
      </c>
      <c r="L26" s="144">
        <f t="shared" si="11"/>
        <v>2</v>
      </c>
      <c r="M26" s="144">
        <f t="shared" si="11"/>
        <v>2</v>
      </c>
      <c r="N26" s="144">
        <f t="shared" si="11"/>
        <v>2</v>
      </c>
      <c r="O26" s="144">
        <f t="shared" si="11"/>
        <v>2</v>
      </c>
      <c r="P26" s="144">
        <f t="shared" si="11"/>
        <v>2</v>
      </c>
      <c r="Q26" s="144">
        <f t="shared" si="11"/>
        <v>2</v>
      </c>
      <c r="R26" s="144">
        <f t="shared" si="11"/>
        <v>2</v>
      </c>
      <c r="S26" s="144">
        <f t="shared" si="11"/>
        <v>2</v>
      </c>
      <c r="T26" s="144">
        <f t="shared" si="11"/>
        <v>2</v>
      </c>
      <c r="U26" s="144">
        <f t="shared" si="11"/>
        <v>2</v>
      </c>
      <c r="V26" s="144">
        <f t="shared" si="11"/>
        <v>2</v>
      </c>
      <c r="W26" s="144">
        <f t="shared" si="11"/>
        <v>2</v>
      </c>
      <c r="X26" s="144">
        <f t="shared" si="11"/>
        <v>2</v>
      </c>
      <c r="Y26" s="144">
        <f t="shared" si="11"/>
        <v>2</v>
      </c>
      <c r="Z26" s="144">
        <f t="shared" si="11"/>
        <v>2</v>
      </c>
      <c r="AA26" s="144">
        <f t="shared" si="11"/>
        <v>2</v>
      </c>
      <c r="AB26" s="144">
        <f t="shared" si="11"/>
        <v>2</v>
      </c>
      <c r="AC26" s="144">
        <f t="shared" si="11"/>
        <v>1</v>
      </c>
      <c r="AD26" s="144">
        <f t="shared" si="11"/>
        <v>1</v>
      </c>
      <c r="AE26" s="144">
        <f t="shared" si="11"/>
        <v>2</v>
      </c>
      <c r="AF26" s="144">
        <f t="shared" si="11"/>
        <v>2</v>
      </c>
      <c r="AG26" s="144">
        <f t="shared" si="11"/>
        <v>2</v>
      </c>
      <c r="AH26" s="144">
        <f t="shared" si="11"/>
        <v>2</v>
      </c>
      <c r="AI26" s="144">
        <f t="shared" si="11"/>
        <v>2</v>
      </c>
      <c r="AJ26" s="144">
        <f t="shared" ref="AJ26:BI26" si="12">SUM(COUNTIF(AJ3:AJ23,"AM"),COUNTIF(AJ3:AJ23,"ASAM"))</f>
        <v>2</v>
      </c>
      <c r="AK26" s="144">
        <f t="shared" si="12"/>
        <v>2</v>
      </c>
      <c r="AL26" s="144">
        <f t="shared" si="12"/>
        <v>2</v>
      </c>
      <c r="AM26" s="144">
        <f t="shared" si="12"/>
        <v>2</v>
      </c>
      <c r="AN26" s="144">
        <f t="shared" si="12"/>
        <v>2</v>
      </c>
      <c r="AO26" s="144">
        <f t="shared" si="12"/>
        <v>2</v>
      </c>
      <c r="AP26" s="144">
        <f t="shared" si="12"/>
        <v>2</v>
      </c>
      <c r="AQ26" s="144">
        <f t="shared" si="12"/>
        <v>2</v>
      </c>
      <c r="AR26" s="144">
        <f t="shared" si="12"/>
        <v>2</v>
      </c>
      <c r="AS26" s="144">
        <f t="shared" si="12"/>
        <v>2</v>
      </c>
      <c r="AT26" s="144">
        <f t="shared" si="12"/>
        <v>2</v>
      </c>
      <c r="AU26" s="144">
        <f t="shared" si="12"/>
        <v>2</v>
      </c>
      <c r="AV26" s="144">
        <f t="shared" si="12"/>
        <v>2</v>
      </c>
      <c r="AW26" s="144">
        <f t="shared" si="12"/>
        <v>2</v>
      </c>
      <c r="AX26" s="144">
        <f t="shared" si="12"/>
        <v>2</v>
      </c>
      <c r="AY26" s="144">
        <f t="shared" si="12"/>
        <v>2</v>
      </c>
      <c r="AZ26" s="144">
        <f t="shared" si="12"/>
        <v>2</v>
      </c>
      <c r="BA26" s="144">
        <f t="shared" si="12"/>
        <v>2</v>
      </c>
      <c r="BB26" s="144">
        <f t="shared" si="12"/>
        <v>2</v>
      </c>
      <c r="BC26" s="144">
        <f t="shared" si="12"/>
        <v>2</v>
      </c>
      <c r="BD26" s="144">
        <f t="shared" si="12"/>
        <v>2</v>
      </c>
      <c r="BE26" s="144">
        <f t="shared" si="12"/>
        <v>2</v>
      </c>
      <c r="BF26" s="144">
        <f t="shared" si="12"/>
        <v>2</v>
      </c>
      <c r="BG26" s="144">
        <f t="shared" si="12"/>
        <v>2</v>
      </c>
      <c r="BH26" s="144">
        <f t="shared" si="12"/>
        <v>2</v>
      </c>
      <c r="BI26" s="144">
        <f t="shared" si="12"/>
        <v>1</v>
      </c>
      <c r="BJ26" s="144">
        <f>SUM(COUNTIF(BJ3:BJ23,"AM"),COUNTIF(BJ3:BJ23,"ASAM"))</f>
        <v>2</v>
      </c>
      <c r="BK26" s="144">
        <f t="shared" ref="BK26:CB26" si="13">SUM(COUNTIF(BK3:BK23,"AM"),COUNTIF(BK3:BK23,"ASAM"))</f>
        <v>2</v>
      </c>
      <c r="BL26" s="144">
        <f t="shared" si="13"/>
        <v>1</v>
      </c>
      <c r="BM26" s="144">
        <f t="shared" si="13"/>
        <v>1</v>
      </c>
      <c r="BN26" s="144">
        <f t="shared" si="13"/>
        <v>2</v>
      </c>
      <c r="BO26" s="144">
        <f t="shared" si="13"/>
        <v>2</v>
      </c>
      <c r="BP26" s="144">
        <f t="shared" si="13"/>
        <v>2</v>
      </c>
      <c r="BQ26" s="144">
        <f t="shared" si="13"/>
        <v>2</v>
      </c>
      <c r="BR26" s="144">
        <f t="shared" si="13"/>
        <v>2</v>
      </c>
      <c r="BS26" s="144">
        <f t="shared" si="13"/>
        <v>2</v>
      </c>
      <c r="BT26" s="144">
        <f t="shared" si="13"/>
        <v>2</v>
      </c>
      <c r="BU26" s="144">
        <f t="shared" si="13"/>
        <v>2</v>
      </c>
      <c r="BV26" s="144">
        <f t="shared" si="13"/>
        <v>2</v>
      </c>
      <c r="BW26" s="144">
        <f t="shared" si="13"/>
        <v>2</v>
      </c>
      <c r="BX26" s="144">
        <f t="shared" si="13"/>
        <v>2</v>
      </c>
      <c r="BY26" s="144">
        <f t="shared" si="13"/>
        <v>2</v>
      </c>
      <c r="BZ26" s="144">
        <f t="shared" si="13"/>
        <v>2</v>
      </c>
      <c r="CA26" s="144">
        <f t="shared" si="13"/>
        <v>2</v>
      </c>
      <c r="CB26" s="144">
        <f t="shared" si="13"/>
        <v>2</v>
      </c>
      <c r="CC26" s="144">
        <f t="shared" ref="CC26:EN26" si="14">SUM(COUNTIF(CC3:CC17,"AM"),COUNTIF(CC3:CC12,"ASAM"))</f>
        <v>2</v>
      </c>
      <c r="CD26" s="144">
        <f t="shared" si="14"/>
        <v>2</v>
      </c>
      <c r="CE26" s="144">
        <f t="shared" si="14"/>
        <v>2</v>
      </c>
      <c r="CF26" s="144">
        <f t="shared" si="14"/>
        <v>2</v>
      </c>
      <c r="CG26" s="144">
        <f t="shared" si="14"/>
        <v>2</v>
      </c>
      <c r="CH26" s="144">
        <f t="shared" si="14"/>
        <v>2</v>
      </c>
      <c r="CI26" s="144">
        <f t="shared" si="14"/>
        <v>2</v>
      </c>
      <c r="CJ26" s="144">
        <f t="shared" si="14"/>
        <v>2</v>
      </c>
      <c r="CK26" s="144">
        <f t="shared" si="14"/>
        <v>2</v>
      </c>
      <c r="CL26" s="144">
        <f t="shared" si="14"/>
        <v>2</v>
      </c>
      <c r="CM26" s="144">
        <f t="shared" si="14"/>
        <v>2</v>
      </c>
      <c r="CN26" s="144">
        <f t="shared" si="14"/>
        <v>2</v>
      </c>
      <c r="CO26" s="144">
        <f t="shared" si="14"/>
        <v>2</v>
      </c>
      <c r="CP26" s="144">
        <f t="shared" si="14"/>
        <v>2</v>
      </c>
      <c r="CQ26" s="144">
        <f t="shared" si="14"/>
        <v>2</v>
      </c>
      <c r="CR26" s="144">
        <f t="shared" si="14"/>
        <v>2</v>
      </c>
      <c r="CS26" s="144">
        <f>SUM(COUNTIF(CS3:CS21,"AM"),COUNTIF(CS3:CS12,"ASAM"))</f>
        <v>2</v>
      </c>
      <c r="CT26" s="144">
        <f t="shared" si="14"/>
        <v>2</v>
      </c>
      <c r="CU26" s="144">
        <f t="shared" si="14"/>
        <v>2</v>
      </c>
      <c r="CV26" s="144">
        <f t="shared" si="14"/>
        <v>2</v>
      </c>
      <c r="CW26" s="144">
        <f>SUM(COUNTIF(CW3:CW23,"AM"),COUNTIF(CW3:CW12,"ASAM"))</f>
        <v>2</v>
      </c>
      <c r="CX26" s="144">
        <f t="shared" ref="CX26:DN26" si="15">SUM(COUNTIF(CX3:CX23,"AM"),COUNTIF(CX3:CX12,"ASAM"))</f>
        <v>2</v>
      </c>
      <c r="CY26" s="144">
        <f t="shared" si="15"/>
        <v>2</v>
      </c>
      <c r="CZ26" s="144">
        <f>SUM(COUNTIF(CZ3:CZ23,"AM"),COUNTIF(CZ3:CZ12,"ASAM"))</f>
        <v>2</v>
      </c>
      <c r="DA26" s="144">
        <f t="shared" si="15"/>
        <v>2</v>
      </c>
      <c r="DB26" s="144">
        <f t="shared" si="15"/>
        <v>2</v>
      </c>
      <c r="DC26" s="144">
        <f t="shared" si="15"/>
        <v>2</v>
      </c>
      <c r="DD26" s="144">
        <f t="shared" si="15"/>
        <v>2</v>
      </c>
      <c r="DE26" s="144">
        <f t="shared" si="15"/>
        <v>2</v>
      </c>
      <c r="DF26" s="144">
        <f t="shared" si="15"/>
        <v>2</v>
      </c>
      <c r="DG26" s="144">
        <f t="shared" si="15"/>
        <v>2</v>
      </c>
      <c r="DH26" s="144">
        <f t="shared" si="15"/>
        <v>2</v>
      </c>
      <c r="DI26" s="144">
        <f t="shared" si="15"/>
        <v>1</v>
      </c>
      <c r="DJ26" s="144">
        <f t="shared" si="15"/>
        <v>1</v>
      </c>
      <c r="DK26" s="144">
        <f t="shared" si="15"/>
        <v>2</v>
      </c>
      <c r="DL26" s="144">
        <f t="shared" si="15"/>
        <v>0</v>
      </c>
      <c r="DM26" s="144">
        <f t="shared" si="15"/>
        <v>2</v>
      </c>
      <c r="DN26" s="144">
        <f t="shared" si="15"/>
        <v>2</v>
      </c>
      <c r="DO26" s="144">
        <f>SUM(COUNTIF(DO3:DO21,"AM"),COUNTIF(DO3:DO12,"ASAM"))</f>
        <v>2</v>
      </c>
      <c r="DP26" s="144">
        <f t="shared" si="14"/>
        <v>2</v>
      </c>
      <c r="DQ26" s="144">
        <f t="shared" si="14"/>
        <v>1</v>
      </c>
      <c r="DR26" s="144">
        <f t="shared" si="14"/>
        <v>2</v>
      </c>
      <c r="DS26" s="144">
        <f t="shared" si="14"/>
        <v>2</v>
      </c>
      <c r="DT26" s="144">
        <f t="shared" si="14"/>
        <v>2</v>
      </c>
      <c r="DU26" s="144">
        <f t="shared" si="14"/>
        <v>2</v>
      </c>
      <c r="DV26" s="144">
        <f t="shared" si="14"/>
        <v>2</v>
      </c>
      <c r="DW26" s="144">
        <f t="shared" si="14"/>
        <v>2</v>
      </c>
      <c r="DX26" s="144">
        <f t="shared" si="14"/>
        <v>2</v>
      </c>
      <c r="DY26" s="144">
        <f t="shared" si="14"/>
        <v>2</v>
      </c>
      <c r="DZ26" s="144">
        <f t="shared" si="14"/>
        <v>2</v>
      </c>
      <c r="EA26" s="144">
        <f t="shared" si="14"/>
        <v>2</v>
      </c>
      <c r="EB26" s="144">
        <f t="shared" si="14"/>
        <v>2</v>
      </c>
      <c r="EC26" s="144">
        <f t="shared" si="14"/>
        <v>2</v>
      </c>
      <c r="ED26" s="144">
        <f t="shared" si="14"/>
        <v>2</v>
      </c>
      <c r="EE26" s="144">
        <f t="shared" si="14"/>
        <v>2</v>
      </c>
      <c r="EF26" s="144">
        <f t="shared" si="14"/>
        <v>2</v>
      </c>
      <c r="EG26" s="144">
        <f t="shared" si="14"/>
        <v>2</v>
      </c>
      <c r="EH26" s="144">
        <f t="shared" si="14"/>
        <v>2</v>
      </c>
      <c r="EI26" s="144">
        <f t="shared" si="14"/>
        <v>2</v>
      </c>
      <c r="EJ26" s="144">
        <f t="shared" si="14"/>
        <v>2</v>
      </c>
      <c r="EK26" s="144">
        <f t="shared" si="14"/>
        <v>2</v>
      </c>
      <c r="EL26" s="144">
        <f t="shared" si="14"/>
        <v>2</v>
      </c>
      <c r="EM26" s="144">
        <f t="shared" si="14"/>
        <v>2</v>
      </c>
      <c r="EN26" s="144">
        <f t="shared" si="14"/>
        <v>2</v>
      </c>
      <c r="EO26" s="144">
        <f t="shared" ref="EO26:GZ26" si="16">SUM(COUNTIF(EO3:EO17,"AM"),COUNTIF(EO3:EO12,"ASAM"))</f>
        <v>2</v>
      </c>
      <c r="EP26" s="144">
        <f t="shared" si="16"/>
        <v>2</v>
      </c>
      <c r="EQ26" s="144">
        <f t="shared" si="16"/>
        <v>2</v>
      </c>
      <c r="ER26" s="144">
        <f t="shared" si="16"/>
        <v>1</v>
      </c>
      <c r="ES26" s="144">
        <f t="shared" si="16"/>
        <v>2</v>
      </c>
      <c r="ET26" s="144">
        <f t="shared" si="16"/>
        <v>2</v>
      </c>
      <c r="EU26" s="144">
        <f t="shared" si="16"/>
        <v>2</v>
      </c>
      <c r="EV26" s="144">
        <f t="shared" si="16"/>
        <v>2</v>
      </c>
      <c r="EW26" s="144">
        <f t="shared" si="16"/>
        <v>2</v>
      </c>
      <c r="EX26" s="144">
        <f t="shared" si="16"/>
        <v>2</v>
      </c>
      <c r="EY26" s="144">
        <f t="shared" si="16"/>
        <v>2</v>
      </c>
      <c r="EZ26" s="144">
        <f t="shared" si="16"/>
        <v>2</v>
      </c>
      <c r="FA26" s="144">
        <f t="shared" si="16"/>
        <v>2</v>
      </c>
      <c r="FB26" s="144">
        <f t="shared" si="16"/>
        <v>2</v>
      </c>
      <c r="FC26" s="144">
        <f t="shared" si="16"/>
        <v>2</v>
      </c>
      <c r="FD26" s="144">
        <f t="shared" si="16"/>
        <v>2</v>
      </c>
      <c r="FE26" s="144">
        <f t="shared" si="16"/>
        <v>2</v>
      </c>
      <c r="FF26" s="144">
        <f t="shared" si="16"/>
        <v>2</v>
      </c>
      <c r="FG26" s="144">
        <f t="shared" si="16"/>
        <v>2</v>
      </c>
      <c r="FH26" s="144">
        <f t="shared" si="16"/>
        <v>2</v>
      </c>
      <c r="FI26" s="144">
        <f t="shared" si="16"/>
        <v>2</v>
      </c>
      <c r="FJ26" s="144">
        <f t="shared" si="16"/>
        <v>2</v>
      </c>
      <c r="FK26" s="144">
        <f t="shared" si="16"/>
        <v>1</v>
      </c>
      <c r="FL26" s="144">
        <f t="shared" si="16"/>
        <v>1</v>
      </c>
      <c r="FM26" s="144">
        <f t="shared" si="16"/>
        <v>2</v>
      </c>
      <c r="FN26" s="144">
        <f t="shared" si="16"/>
        <v>2</v>
      </c>
      <c r="FO26" s="144">
        <f t="shared" si="16"/>
        <v>2</v>
      </c>
      <c r="FP26" s="144">
        <f t="shared" si="16"/>
        <v>2</v>
      </c>
      <c r="FQ26" s="144">
        <f t="shared" si="16"/>
        <v>2</v>
      </c>
      <c r="FR26" s="144">
        <f t="shared" si="16"/>
        <v>2</v>
      </c>
      <c r="FS26" s="144">
        <f t="shared" si="16"/>
        <v>2</v>
      </c>
      <c r="FT26" s="144">
        <f t="shared" si="16"/>
        <v>2</v>
      </c>
      <c r="FU26" s="144">
        <f t="shared" si="16"/>
        <v>2</v>
      </c>
      <c r="FV26" s="144">
        <f t="shared" si="16"/>
        <v>2</v>
      </c>
      <c r="FW26" s="144">
        <f t="shared" si="16"/>
        <v>2</v>
      </c>
      <c r="FX26" s="144">
        <f t="shared" si="16"/>
        <v>2</v>
      </c>
      <c r="FY26" s="144">
        <f t="shared" si="16"/>
        <v>2</v>
      </c>
      <c r="FZ26" s="144">
        <f t="shared" si="16"/>
        <v>2</v>
      </c>
      <c r="GA26" s="144">
        <f t="shared" si="16"/>
        <v>2</v>
      </c>
      <c r="GB26" s="144">
        <f t="shared" si="16"/>
        <v>2</v>
      </c>
      <c r="GC26" s="144">
        <f t="shared" si="16"/>
        <v>2</v>
      </c>
      <c r="GD26" s="144">
        <f t="shared" si="16"/>
        <v>2</v>
      </c>
      <c r="GE26" s="144">
        <f t="shared" si="16"/>
        <v>2</v>
      </c>
      <c r="GF26" s="144">
        <f t="shared" si="16"/>
        <v>2</v>
      </c>
      <c r="GG26" s="144">
        <f t="shared" si="16"/>
        <v>2</v>
      </c>
      <c r="GH26" s="144">
        <f t="shared" si="16"/>
        <v>2</v>
      </c>
      <c r="GI26" s="144">
        <f t="shared" si="16"/>
        <v>2</v>
      </c>
      <c r="GJ26" s="144">
        <f t="shared" si="16"/>
        <v>2</v>
      </c>
      <c r="GK26" s="144">
        <f t="shared" si="16"/>
        <v>2</v>
      </c>
      <c r="GL26" s="144">
        <f t="shared" si="16"/>
        <v>2</v>
      </c>
      <c r="GM26" s="144">
        <f t="shared" si="16"/>
        <v>1</v>
      </c>
      <c r="GN26" s="144">
        <f t="shared" si="16"/>
        <v>1</v>
      </c>
      <c r="GO26" s="144">
        <f t="shared" si="16"/>
        <v>2</v>
      </c>
      <c r="GP26" s="144">
        <f t="shared" si="16"/>
        <v>2</v>
      </c>
      <c r="GQ26" s="144">
        <f t="shared" si="16"/>
        <v>2</v>
      </c>
      <c r="GR26" s="144">
        <f t="shared" si="16"/>
        <v>2</v>
      </c>
      <c r="GS26" s="144">
        <f t="shared" si="16"/>
        <v>2</v>
      </c>
      <c r="GT26" s="144">
        <f t="shared" si="16"/>
        <v>2</v>
      </c>
      <c r="GU26" s="144">
        <f t="shared" si="16"/>
        <v>2</v>
      </c>
      <c r="GV26" s="144">
        <f t="shared" si="16"/>
        <v>2</v>
      </c>
      <c r="GW26" s="144">
        <f t="shared" si="16"/>
        <v>2</v>
      </c>
      <c r="GX26" s="144">
        <f t="shared" si="16"/>
        <v>2</v>
      </c>
      <c r="GY26" s="144">
        <f t="shared" si="16"/>
        <v>2</v>
      </c>
      <c r="GZ26" s="144">
        <f t="shared" si="16"/>
        <v>2</v>
      </c>
      <c r="HA26" s="144">
        <f t="shared" ref="HA26:JL26" si="17">SUM(COUNTIF(HA3:HA17,"AM"),COUNTIF(HA3:HA12,"ASAM"))</f>
        <v>2</v>
      </c>
      <c r="HB26" s="144">
        <f t="shared" si="17"/>
        <v>2</v>
      </c>
      <c r="HC26" s="144">
        <f t="shared" si="17"/>
        <v>1</v>
      </c>
      <c r="HD26" s="144">
        <f t="shared" si="17"/>
        <v>1</v>
      </c>
      <c r="HE26" s="144">
        <f t="shared" si="17"/>
        <v>2</v>
      </c>
      <c r="HF26" s="144">
        <f t="shared" si="17"/>
        <v>2</v>
      </c>
      <c r="HG26" s="144">
        <f t="shared" si="17"/>
        <v>2</v>
      </c>
      <c r="HH26" s="144">
        <f t="shared" si="17"/>
        <v>2</v>
      </c>
      <c r="HI26" s="144">
        <f t="shared" si="17"/>
        <v>2</v>
      </c>
      <c r="HJ26" s="144">
        <f t="shared" si="17"/>
        <v>2</v>
      </c>
      <c r="HK26" s="144">
        <f t="shared" si="17"/>
        <v>1</v>
      </c>
      <c r="HL26" s="144">
        <f t="shared" si="17"/>
        <v>1</v>
      </c>
      <c r="HM26" s="144">
        <f t="shared" si="17"/>
        <v>1</v>
      </c>
      <c r="HN26" s="144">
        <f t="shared" si="17"/>
        <v>1</v>
      </c>
      <c r="HO26" s="144">
        <f t="shared" si="17"/>
        <v>2</v>
      </c>
      <c r="HP26" s="144">
        <f t="shared" si="17"/>
        <v>2</v>
      </c>
      <c r="HQ26" s="144">
        <f t="shared" si="17"/>
        <v>2</v>
      </c>
      <c r="HR26" s="144">
        <f t="shared" si="17"/>
        <v>2</v>
      </c>
      <c r="HS26" s="144">
        <f t="shared" si="17"/>
        <v>2</v>
      </c>
      <c r="HT26" s="144">
        <f t="shared" si="17"/>
        <v>2</v>
      </c>
      <c r="HU26" s="144">
        <f t="shared" si="17"/>
        <v>2</v>
      </c>
      <c r="HV26" s="144">
        <f t="shared" si="17"/>
        <v>2</v>
      </c>
      <c r="HW26" s="144">
        <f t="shared" si="17"/>
        <v>2</v>
      </c>
      <c r="HX26" s="144">
        <f t="shared" si="17"/>
        <v>2</v>
      </c>
      <c r="HY26" s="144">
        <f t="shared" si="17"/>
        <v>1</v>
      </c>
      <c r="HZ26" s="144">
        <f t="shared" si="17"/>
        <v>1</v>
      </c>
      <c r="IA26" s="144">
        <f t="shared" si="17"/>
        <v>2</v>
      </c>
      <c r="IB26" s="144">
        <f t="shared" si="17"/>
        <v>2</v>
      </c>
      <c r="IC26" s="144">
        <f t="shared" si="17"/>
        <v>1</v>
      </c>
      <c r="ID26" s="144">
        <f t="shared" si="17"/>
        <v>1</v>
      </c>
      <c r="IE26" s="144">
        <f t="shared" si="17"/>
        <v>2</v>
      </c>
      <c r="IF26" s="144">
        <f t="shared" si="17"/>
        <v>2</v>
      </c>
      <c r="IG26" s="144">
        <f t="shared" si="17"/>
        <v>2</v>
      </c>
      <c r="IH26" s="144">
        <f t="shared" si="17"/>
        <v>2</v>
      </c>
      <c r="II26" s="144">
        <f t="shared" si="17"/>
        <v>1</v>
      </c>
      <c r="IJ26" s="144">
        <f t="shared" si="17"/>
        <v>1</v>
      </c>
      <c r="IK26" s="144">
        <f t="shared" si="17"/>
        <v>2</v>
      </c>
      <c r="IL26" s="144">
        <f t="shared" si="17"/>
        <v>2</v>
      </c>
      <c r="IM26" s="144">
        <f t="shared" si="17"/>
        <v>2</v>
      </c>
      <c r="IN26" s="144">
        <f t="shared" si="17"/>
        <v>2</v>
      </c>
      <c r="IO26" s="144">
        <f t="shared" si="17"/>
        <v>2</v>
      </c>
      <c r="IP26" s="144">
        <f t="shared" si="17"/>
        <v>2</v>
      </c>
      <c r="IQ26" s="144">
        <f t="shared" si="17"/>
        <v>2</v>
      </c>
      <c r="IR26" s="144">
        <f t="shared" si="17"/>
        <v>2</v>
      </c>
      <c r="IS26" s="144">
        <f t="shared" si="17"/>
        <v>2</v>
      </c>
      <c r="IT26" s="144">
        <f t="shared" si="17"/>
        <v>2</v>
      </c>
      <c r="IU26" s="144">
        <f t="shared" si="17"/>
        <v>2</v>
      </c>
      <c r="IV26" s="144">
        <f t="shared" si="17"/>
        <v>2</v>
      </c>
      <c r="IW26" s="144">
        <f t="shared" si="17"/>
        <v>2</v>
      </c>
      <c r="IX26" s="144">
        <f t="shared" si="17"/>
        <v>2</v>
      </c>
      <c r="IY26" s="144">
        <f t="shared" si="17"/>
        <v>2</v>
      </c>
      <c r="IZ26" s="144">
        <f t="shared" si="17"/>
        <v>2</v>
      </c>
      <c r="JA26" s="144">
        <f t="shared" si="17"/>
        <v>2</v>
      </c>
      <c r="JB26" s="144">
        <f t="shared" si="17"/>
        <v>2</v>
      </c>
      <c r="JC26" s="144">
        <f t="shared" si="17"/>
        <v>2</v>
      </c>
      <c r="JD26" s="144">
        <f t="shared" si="17"/>
        <v>2</v>
      </c>
      <c r="JE26" s="144">
        <f t="shared" si="17"/>
        <v>2</v>
      </c>
      <c r="JF26" s="144">
        <f t="shared" si="17"/>
        <v>2</v>
      </c>
      <c r="JG26" s="144">
        <f t="shared" si="17"/>
        <v>2</v>
      </c>
      <c r="JH26" s="144">
        <f t="shared" si="17"/>
        <v>2</v>
      </c>
      <c r="JI26" s="144">
        <f t="shared" si="17"/>
        <v>2</v>
      </c>
      <c r="JJ26" s="144">
        <f t="shared" si="17"/>
        <v>2</v>
      </c>
      <c r="JK26" s="144">
        <f t="shared" si="17"/>
        <v>2</v>
      </c>
      <c r="JL26" s="144">
        <f t="shared" si="17"/>
        <v>2</v>
      </c>
      <c r="JM26" s="144">
        <f t="shared" ref="JM26:LX26" si="18">SUM(COUNTIF(JM3:JM17,"AM"),COUNTIF(JM3:JM12,"ASAM"))</f>
        <v>2</v>
      </c>
      <c r="JN26" s="144">
        <f t="shared" si="18"/>
        <v>2</v>
      </c>
      <c r="JO26" s="144">
        <f t="shared" si="18"/>
        <v>1</v>
      </c>
      <c r="JP26" s="144">
        <f t="shared" si="18"/>
        <v>1</v>
      </c>
      <c r="JQ26" s="144">
        <f t="shared" si="18"/>
        <v>2</v>
      </c>
      <c r="JR26" s="144">
        <f t="shared" si="18"/>
        <v>2</v>
      </c>
      <c r="JS26" s="144">
        <f t="shared" si="18"/>
        <v>2</v>
      </c>
      <c r="JT26" s="144">
        <f t="shared" si="18"/>
        <v>2</v>
      </c>
      <c r="JU26" s="144">
        <f t="shared" si="18"/>
        <v>2</v>
      </c>
      <c r="JV26" s="144">
        <f t="shared" si="18"/>
        <v>2</v>
      </c>
      <c r="JW26" s="144">
        <f t="shared" si="18"/>
        <v>2</v>
      </c>
      <c r="JX26" s="144">
        <f t="shared" si="18"/>
        <v>2</v>
      </c>
      <c r="JY26" s="144">
        <f t="shared" si="18"/>
        <v>2</v>
      </c>
      <c r="JZ26" s="144">
        <f t="shared" si="18"/>
        <v>2</v>
      </c>
      <c r="KA26" s="144">
        <f t="shared" si="18"/>
        <v>2</v>
      </c>
      <c r="KB26" s="144">
        <f t="shared" si="18"/>
        <v>2</v>
      </c>
      <c r="KC26" s="144">
        <f t="shared" si="18"/>
        <v>2</v>
      </c>
      <c r="KD26" s="144">
        <f t="shared" si="18"/>
        <v>2</v>
      </c>
      <c r="KE26" s="144">
        <f t="shared" si="18"/>
        <v>2</v>
      </c>
      <c r="KF26" s="144">
        <f t="shared" si="18"/>
        <v>2</v>
      </c>
      <c r="KG26" s="144">
        <f t="shared" si="18"/>
        <v>2</v>
      </c>
      <c r="KH26" s="144">
        <f t="shared" si="18"/>
        <v>2</v>
      </c>
      <c r="KI26" s="144">
        <f t="shared" si="18"/>
        <v>2</v>
      </c>
      <c r="KJ26" s="144">
        <f t="shared" si="18"/>
        <v>2</v>
      </c>
      <c r="KK26" s="144">
        <f t="shared" si="18"/>
        <v>2</v>
      </c>
      <c r="KL26" s="144">
        <f t="shared" si="18"/>
        <v>2</v>
      </c>
      <c r="KM26" s="144">
        <f t="shared" si="18"/>
        <v>2</v>
      </c>
      <c r="KN26" s="144">
        <f t="shared" si="18"/>
        <v>2</v>
      </c>
      <c r="KO26" s="144">
        <f t="shared" si="18"/>
        <v>2</v>
      </c>
      <c r="KP26" s="144">
        <f t="shared" si="18"/>
        <v>2</v>
      </c>
      <c r="KQ26" s="144">
        <f t="shared" si="18"/>
        <v>2</v>
      </c>
      <c r="KR26" s="144">
        <f t="shared" si="18"/>
        <v>2</v>
      </c>
      <c r="KS26" s="144">
        <f t="shared" si="18"/>
        <v>2</v>
      </c>
      <c r="KT26" s="144">
        <f t="shared" si="18"/>
        <v>2</v>
      </c>
      <c r="KU26" s="144">
        <f t="shared" si="18"/>
        <v>2</v>
      </c>
      <c r="KV26" s="144">
        <f t="shared" si="18"/>
        <v>2</v>
      </c>
      <c r="KW26" s="144">
        <f t="shared" si="18"/>
        <v>2</v>
      </c>
      <c r="KX26" s="144">
        <f t="shared" si="18"/>
        <v>2</v>
      </c>
      <c r="KY26" s="144">
        <f t="shared" si="18"/>
        <v>2</v>
      </c>
      <c r="KZ26" s="144">
        <f t="shared" si="18"/>
        <v>2</v>
      </c>
      <c r="LA26" s="144">
        <f t="shared" si="18"/>
        <v>2</v>
      </c>
      <c r="LB26" s="144">
        <f t="shared" si="18"/>
        <v>2</v>
      </c>
      <c r="LC26" s="144">
        <f t="shared" si="18"/>
        <v>2</v>
      </c>
      <c r="LD26" s="144">
        <f t="shared" si="18"/>
        <v>2</v>
      </c>
      <c r="LE26" s="144">
        <f t="shared" si="18"/>
        <v>2</v>
      </c>
      <c r="LF26" s="144">
        <f t="shared" si="18"/>
        <v>2</v>
      </c>
      <c r="LG26" s="144">
        <f t="shared" si="18"/>
        <v>2</v>
      </c>
      <c r="LH26" s="144">
        <f t="shared" si="18"/>
        <v>2</v>
      </c>
      <c r="LI26" s="144">
        <f t="shared" si="18"/>
        <v>2</v>
      </c>
      <c r="LJ26" s="144">
        <f t="shared" si="18"/>
        <v>2</v>
      </c>
      <c r="LK26" s="144">
        <f t="shared" si="18"/>
        <v>2</v>
      </c>
      <c r="LL26" s="144">
        <f t="shared" si="18"/>
        <v>2</v>
      </c>
      <c r="LM26" s="144">
        <f t="shared" si="18"/>
        <v>2</v>
      </c>
      <c r="LN26" s="144">
        <f t="shared" si="18"/>
        <v>2</v>
      </c>
      <c r="LO26" s="144">
        <f t="shared" si="18"/>
        <v>2</v>
      </c>
      <c r="LP26" s="144">
        <f t="shared" si="18"/>
        <v>2</v>
      </c>
      <c r="LQ26" s="144">
        <f t="shared" si="18"/>
        <v>2</v>
      </c>
      <c r="LR26" s="144">
        <f t="shared" si="18"/>
        <v>2</v>
      </c>
      <c r="LS26" s="144">
        <f t="shared" si="18"/>
        <v>2</v>
      </c>
      <c r="LT26" s="144">
        <f t="shared" si="18"/>
        <v>2</v>
      </c>
      <c r="LU26" s="144">
        <f t="shared" si="18"/>
        <v>2</v>
      </c>
      <c r="LV26" s="144">
        <f t="shared" si="18"/>
        <v>2</v>
      </c>
      <c r="LW26" s="144">
        <f t="shared" si="18"/>
        <v>2</v>
      </c>
      <c r="LX26" s="144">
        <f t="shared" si="18"/>
        <v>2</v>
      </c>
      <c r="LY26" s="144">
        <f t="shared" ref="LY26:NE26" si="19">SUM(COUNTIF(LY3:LY17,"AM"),COUNTIF(LY3:LY12,"ASAM"))</f>
        <v>2</v>
      </c>
      <c r="LZ26" s="144">
        <f t="shared" si="19"/>
        <v>2</v>
      </c>
      <c r="MA26" s="144">
        <f t="shared" si="19"/>
        <v>2</v>
      </c>
      <c r="MB26" s="144">
        <f t="shared" si="19"/>
        <v>2</v>
      </c>
      <c r="MC26" s="144">
        <f t="shared" si="19"/>
        <v>2</v>
      </c>
      <c r="MD26" s="144">
        <f t="shared" si="19"/>
        <v>2</v>
      </c>
      <c r="ME26" s="144">
        <f t="shared" si="19"/>
        <v>2</v>
      </c>
      <c r="MF26" s="144">
        <f t="shared" si="19"/>
        <v>2</v>
      </c>
      <c r="MG26" s="144">
        <f t="shared" si="19"/>
        <v>2</v>
      </c>
      <c r="MH26" s="144">
        <f t="shared" si="19"/>
        <v>2</v>
      </c>
      <c r="MI26" s="144">
        <f t="shared" si="19"/>
        <v>2</v>
      </c>
      <c r="MJ26" s="144">
        <f t="shared" si="19"/>
        <v>2</v>
      </c>
      <c r="MK26" s="144">
        <f t="shared" si="19"/>
        <v>2</v>
      </c>
      <c r="ML26" s="144">
        <f t="shared" si="19"/>
        <v>2</v>
      </c>
      <c r="MM26" s="144">
        <f t="shared" si="19"/>
        <v>2</v>
      </c>
      <c r="MN26" s="144">
        <f t="shared" si="19"/>
        <v>2</v>
      </c>
      <c r="MO26" s="144">
        <f t="shared" si="19"/>
        <v>2</v>
      </c>
      <c r="MP26" s="144">
        <f t="shared" si="19"/>
        <v>2</v>
      </c>
      <c r="MQ26" s="144">
        <f t="shared" si="19"/>
        <v>2</v>
      </c>
      <c r="MR26" s="144">
        <f t="shared" si="19"/>
        <v>2</v>
      </c>
      <c r="MS26" s="144">
        <f t="shared" si="19"/>
        <v>2</v>
      </c>
      <c r="MT26" s="144">
        <f t="shared" si="19"/>
        <v>2</v>
      </c>
      <c r="MU26" s="144">
        <f t="shared" si="19"/>
        <v>2</v>
      </c>
      <c r="MV26" s="144">
        <f t="shared" si="19"/>
        <v>2</v>
      </c>
      <c r="MW26" s="144">
        <f t="shared" si="19"/>
        <v>2</v>
      </c>
      <c r="MX26" s="144">
        <f t="shared" si="19"/>
        <v>2</v>
      </c>
      <c r="MY26" s="144">
        <f t="shared" si="19"/>
        <v>2</v>
      </c>
      <c r="MZ26" s="144">
        <f t="shared" si="19"/>
        <v>2</v>
      </c>
      <c r="NA26" s="144">
        <f t="shared" si="19"/>
        <v>2</v>
      </c>
      <c r="NB26" s="144">
        <f t="shared" si="19"/>
        <v>2</v>
      </c>
      <c r="NC26" s="144">
        <f t="shared" si="19"/>
        <v>2</v>
      </c>
      <c r="ND26" s="144">
        <f t="shared" si="19"/>
        <v>2</v>
      </c>
      <c r="NE26" s="144">
        <f t="shared" si="19"/>
        <v>2</v>
      </c>
    </row>
    <row r="27" spans="1:369" s="142" customFormat="1" ht="30" customHeight="1" x14ac:dyDescent="0.25">
      <c r="D27" s="143" t="s">
        <v>84</v>
      </c>
      <c r="E27" s="144">
        <f t="shared" ref="E27:BP27" si="20">SUM(COUNTIF(E3:E22,"N"),COUNTIF(E3:E22,"ASN"))</f>
        <v>2</v>
      </c>
      <c r="F27" s="144">
        <f t="shared" si="20"/>
        <v>2</v>
      </c>
      <c r="G27" s="144">
        <f t="shared" si="20"/>
        <v>2</v>
      </c>
      <c r="H27" s="144">
        <f t="shared" si="20"/>
        <v>2</v>
      </c>
      <c r="I27" s="144">
        <f t="shared" si="20"/>
        <v>2</v>
      </c>
      <c r="J27" s="144">
        <f t="shared" si="20"/>
        <v>2</v>
      </c>
      <c r="K27" s="144">
        <f t="shared" si="20"/>
        <v>2</v>
      </c>
      <c r="L27" s="144">
        <f t="shared" si="20"/>
        <v>2</v>
      </c>
      <c r="M27" s="144">
        <f t="shared" si="20"/>
        <v>2</v>
      </c>
      <c r="N27" s="144">
        <f t="shared" si="20"/>
        <v>2</v>
      </c>
      <c r="O27" s="144">
        <f t="shared" si="20"/>
        <v>2</v>
      </c>
      <c r="P27" s="144">
        <f t="shared" si="20"/>
        <v>2</v>
      </c>
      <c r="Q27" s="144">
        <f t="shared" si="20"/>
        <v>2</v>
      </c>
      <c r="R27" s="144">
        <f t="shared" si="20"/>
        <v>2</v>
      </c>
      <c r="S27" s="144">
        <f t="shared" si="20"/>
        <v>2</v>
      </c>
      <c r="T27" s="144">
        <f t="shared" si="20"/>
        <v>1</v>
      </c>
      <c r="U27" s="144">
        <f t="shared" si="20"/>
        <v>2</v>
      </c>
      <c r="V27" s="144">
        <f t="shared" si="20"/>
        <v>2</v>
      </c>
      <c r="W27" s="144">
        <f t="shared" si="20"/>
        <v>2</v>
      </c>
      <c r="X27" s="144">
        <f t="shared" si="20"/>
        <v>2</v>
      </c>
      <c r="Y27" s="144">
        <f t="shared" si="20"/>
        <v>2</v>
      </c>
      <c r="Z27" s="144">
        <f t="shared" si="20"/>
        <v>2</v>
      </c>
      <c r="AA27" s="144">
        <f t="shared" si="20"/>
        <v>2</v>
      </c>
      <c r="AB27" s="144">
        <f t="shared" si="20"/>
        <v>2</v>
      </c>
      <c r="AC27" s="144">
        <f t="shared" si="20"/>
        <v>2</v>
      </c>
      <c r="AD27" s="144">
        <f t="shared" si="20"/>
        <v>2</v>
      </c>
      <c r="AE27" s="144">
        <f t="shared" si="20"/>
        <v>2</v>
      </c>
      <c r="AF27" s="144">
        <f t="shared" si="20"/>
        <v>2</v>
      </c>
      <c r="AG27" s="144">
        <f t="shared" si="20"/>
        <v>2</v>
      </c>
      <c r="AH27" s="144">
        <f t="shared" si="20"/>
        <v>2</v>
      </c>
      <c r="AI27" s="144">
        <f t="shared" si="20"/>
        <v>2</v>
      </c>
      <c r="AJ27" s="144">
        <f t="shared" si="20"/>
        <v>2</v>
      </c>
      <c r="AK27" s="144">
        <f t="shared" si="20"/>
        <v>2</v>
      </c>
      <c r="AL27" s="144">
        <f t="shared" si="20"/>
        <v>2</v>
      </c>
      <c r="AM27" s="144">
        <f t="shared" si="20"/>
        <v>2</v>
      </c>
      <c r="AN27" s="144">
        <f t="shared" si="20"/>
        <v>1</v>
      </c>
      <c r="AO27" s="144">
        <f t="shared" si="20"/>
        <v>2</v>
      </c>
      <c r="AP27" s="144">
        <f t="shared" si="20"/>
        <v>2</v>
      </c>
      <c r="AQ27" s="144">
        <f t="shared" si="20"/>
        <v>2</v>
      </c>
      <c r="AR27" s="144">
        <f t="shared" si="20"/>
        <v>2</v>
      </c>
      <c r="AS27" s="144">
        <f t="shared" si="20"/>
        <v>2</v>
      </c>
      <c r="AT27" s="144">
        <f t="shared" si="20"/>
        <v>2</v>
      </c>
      <c r="AU27" s="144">
        <f t="shared" si="20"/>
        <v>2</v>
      </c>
      <c r="AV27" s="144">
        <f t="shared" si="20"/>
        <v>2</v>
      </c>
      <c r="AW27" s="144">
        <f t="shared" si="20"/>
        <v>2</v>
      </c>
      <c r="AX27" s="144">
        <f t="shared" si="20"/>
        <v>2</v>
      </c>
      <c r="AY27" s="144">
        <f t="shared" si="20"/>
        <v>2</v>
      </c>
      <c r="AZ27" s="144">
        <f t="shared" si="20"/>
        <v>2</v>
      </c>
      <c r="BA27" s="144">
        <f t="shared" si="20"/>
        <v>2</v>
      </c>
      <c r="BB27" s="144">
        <f t="shared" si="20"/>
        <v>2</v>
      </c>
      <c r="BC27" s="144">
        <f t="shared" si="20"/>
        <v>2</v>
      </c>
      <c r="BD27" s="144">
        <f t="shared" si="20"/>
        <v>2</v>
      </c>
      <c r="BE27" s="144">
        <f t="shared" si="20"/>
        <v>2</v>
      </c>
      <c r="BF27" s="144">
        <f t="shared" si="20"/>
        <v>2</v>
      </c>
      <c r="BG27" s="144">
        <f t="shared" si="20"/>
        <v>2</v>
      </c>
      <c r="BH27" s="144">
        <f t="shared" si="20"/>
        <v>2</v>
      </c>
      <c r="BI27" s="144">
        <f t="shared" si="20"/>
        <v>2</v>
      </c>
      <c r="BJ27" s="144">
        <f t="shared" si="20"/>
        <v>2</v>
      </c>
      <c r="BK27" s="144">
        <f t="shared" si="20"/>
        <v>2</v>
      </c>
      <c r="BL27" s="144">
        <f t="shared" si="20"/>
        <v>2</v>
      </c>
      <c r="BM27" s="144">
        <f t="shared" si="20"/>
        <v>2</v>
      </c>
      <c r="BN27" s="144">
        <f t="shared" si="20"/>
        <v>2</v>
      </c>
      <c r="BO27" s="144">
        <f t="shared" si="20"/>
        <v>2</v>
      </c>
      <c r="BP27" s="144">
        <f t="shared" si="20"/>
        <v>2</v>
      </c>
      <c r="BQ27" s="144">
        <f t="shared" ref="BQ27:EB27" si="21">SUM(COUNTIF(BQ3:BQ12,"N"),COUNTIF(BQ3:BQ12,"ASN"))</f>
        <v>2</v>
      </c>
      <c r="BR27" s="144">
        <f t="shared" si="21"/>
        <v>2</v>
      </c>
      <c r="BS27" s="144">
        <f t="shared" si="21"/>
        <v>2</v>
      </c>
      <c r="BT27" s="144">
        <f t="shared" si="21"/>
        <v>2</v>
      </c>
      <c r="BU27" s="144">
        <f t="shared" si="21"/>
        <v>2</v>
      </c>
      <c r="BV27" s="144">
        <f t="shared" si="21"/>
        <v>2</v>
      </c>
      <c r="BW27" s="144">
        <f t="shared" si="21"/>
        <v>2</v>
      </c>
      <c r="BX27" s="144">
        <f t="shared" si="21"/>
        <v>2</v>
      </c>
      <c r="BY27" s="144">
        <f t="shared" si="21"/>
        <v>2</v>
      </c>
      <c r="BZ27" s="144">
        <f t="shared" si="21"/>
        <v>2</v>
      </c>
      <c r="CA27" s="144">
        <f t="shared" si="21"/>
        <v>2</v>
      </c>
      <c r="CB27" s="144">
        <f t="shared" si="21"/>
        <v>2</v>
      </c>
      <c r="CC27" s="144">
        <f t="shared" si="21"/>
        <v>2</v>
      </c>
      <c r="CD27" s="144">
        <f t="shared" si="21"/>
        <v>2</v>
      </c>
      <c r="CE27" s="144">
        <f t="shared" si="21"/>
        <v>2</v>
      </c>
      <c r="CF27" s="144">
        <f t="shared" si="21"/>
        <v>2</v>
      </c>
      <c r="CG27" s="144">
        <f>SUM(COUNTIF(CG3:CG15,"N"),COUNTIF(CG3:CG12,"ASN"))</f>
        <v>2</v>
      </c>
      <c r="CH27" s="144">
        <f>SUM(COUNTIF(CH3:CH15,"N"),COUNTIF(CH3:CH12,"ASN"))</f>
        <v>2</v>
      </c>
      <c r="CI27" s="144">
        <f t="shared" si="21"/>
        <v>2</v>
      </c>
      <c r="CJ27" s="144">
        <f t="shared" si="21"/>
        <v>2</v>
      </c>
      <c r="CK27" s="144">
        <f t="shared" si="21"/>
        <v>2</v>
      </c>
      <c r="CL27" s="144">
        <f t="shared" si="21"/>
        <v>2</v>
      </c>
      <c r="CM27" s="144">
        <f t="shared" si="21"/>
        <v>2</v>
      </c>
      <c r="CN27" s="144">
        <f t="shared" si="21"/>
        <v>2</v>
      </c>
      <c r="CO27" s="144">
        <f t="shared" si="21"/>
        <v>2</v>
      </c>
      <c r="CP27" s="144">
        <f t="shared" si="21"/>
        <v>2</v>
      </c>
      <c r="CQ27" s="144">
        <f t="shared" si="21"/>
        <v>2</v>
      </c>
      <c r="CR27" s="144">
        <f t="shared" si="21"/>
        <v>2</v>
      </c>
      <c r="CS27" s="144">
        <f t="shared" si="21"/>
        <v>2</v>
      </c>
      <c r="CT27" s="144">
        <f t="shared" si="21"/>
        <v>2</v>
      </c>
      <c r="CU27" s="144">
        <f t="shared" si="21"/>
        <v>2</v>
      </c>
      <c r="CV27" s="144">
        <f t="shared" si="21"/>
        <v>2</v>
      </c>
      <c r="CW27" s="144">
        <f>SUM(COUNTIF(CW3:CW23,"N"),COUNTIF(CW3:CW12,"ASN"))</f>
        <v>2</v>
      </c>
      <c r="CX27" s="144">
        <f t="shared" ref="CX27:DM27" si="22">SUM(COUNTIF(CX3:CX23,"N"),COUNTIF(CX3:CX12,"ASN"))</f>
        <v>2</v>
      </c>
      <c r="CY27" s="144">
        <f t="shared" si="22"/>
        <v>2</v>
      </c>
      <c r="CZ27" s="144">
        <f t="shared" si="22"/>
        <v>2</v>
      </c>
      <c r="DA27" s="144">
        <f t="shared" si="22"/>
        <v>2</v>
      </c>
      <c r="DB27" s="144">
        <f t="shared" si="22"/>
        <v>2</v>
      </c>
      <c r="DC27" s="144">
        <f t="shared" si="22"/>
        <v>2</v>
      </c>
      <c r="DD27" s="144">
        <f t="shared" si="22"/>
        <v>2</v>
      </c>
      <c r="DE27" s="144">
        <f t="shared" si="22"/>
        <v>2</v>
      </c>
      <c r="DF27" s="144">
        <f t="shared" si="22"/>
        <v>2</v>
      </c>
      <c r="DG27" s="144">
        <f t="shared" si="22"/>
        <v>2</v>
      </c>
      <c r="DH27" s="144">
        <f t="shared" si="22"/>
        <v>2</v>
      </c>
      <c r="DI27" s="144">
        <f t="shared" si="22"/>
        <v>2</v>
      </c>
      <c r="DJ27" s="144">
        <f t="shared" si="22"/>
        <v>2</v>
      </c>
      <c r="DK27" s="144">
        <f t="shared" si="22"/>
        <v>2</v>
      </c>
      <c r="DL27" s="144">
        <f t="shared" si="22"/>
        <v>2</v>
      </c>
      <c r="DM27" s="144">
        <f t="shared" si="22"/>
        <v>2</v>
      </c>
      <c r="DN27" s="144">
        <f t="shared" si="21"/>
        <v>2</v>
      </c>
      <c r="DO27" s="144">
        <f t="shared" si="21"/>
        <v>2</v>
      </c>
      <c r="DP27" s="144">
        <f t="shared" si="21"/>
        <v>2</v>
      </c>
      <c r="DQ27" s="144">
        <f t="shared" si="21"/>
        <v>2</v>
      </c>
      <c r="DR27" s="144">
        <f t="shared" si="21"/>
        <v>2</v>
      </c>
      <c r="DS27" s="144">
        <f>SUM(COUNTIF(DS3:DS21,"N"),COUNTIF(DS3:DS12,"ASN"))</f>
        <v>2</v>
      </c>
      <c r="DT27" s="144">
        <f>SUM(COUNTIF(DT3:DT21,"N"),COUNTIF(DT3:DT12,"ASN"))</f>
        <v>2</v>
      </c>
      <c r="DU27" s="144">
        <f t="shared" si="21"/>
        <v>2</v>
      </c>
      <c r="DV27" s="144">
        <f t="shared" si="21"/>
        <v>1</v>
      </c>
      <c r="DW27" s="144">
        <f t="shared" si="21"/>
        <v>2</v>
      </c>
      <c r="DX27" s="144">
        <f t="shared" si="21"/>
        <v>2</v>
      </c>
      <c r="DY27" s="144">
        <f t="shared" si="21"/>
        <v>2</v>
      </c>
      <c r="DZ27" s="144">
        <f t="shared" si="21"/>
        <v>2</v>
      </c>
      <c r="EA27" s="144">
        <f t="shared" si="21"/>
        <v>2</v>
      </c>
      <c r="EB27" s="144">
        <f t="shared" si="21"/>
        <v>2</v>
      </c>
      <c r="EC27" s="144">
        <f t="shared" ref="EC27:GN27" si="23">SUM(COUNTIF(EC3:EC12,"N"),COUNTIF(EC3:EC12,"ASN"))</f>
        <v>2</v>
      </c>
      <c r="ED27" s="144">
        <f t="shared" si="23"/>
        <v>2</v>
      </c>
      <c r="EE27" s="144">
        <f t="shared" si="23"/>
        <v>2</v>
      </c>
      <c r="EF27" s="144">
        <f t="shared" si="23"/>
        <v>2</v>
      </c>
      <c r="EG27" s="144">
        <f t="shared" si="23"/>
        <v>2</v>
      </c>
      <c r="EH27" s="144">
        <f t="shared" si="23"/>
        <v>2</v>
      </c>
      <c r="EI27" s="144">
        <f t="shared" si="23"/>
        <v>2</v>
      </c>
      <c r="EJ27" s="144">
        <f t="shared" si="23"/>
        <v>2</v>
      </c>
      <c r="EK27" s="144">
        <f t="shared" si="23"/>
        <v>2</v>
      </c>
      <c r="EL27" s="144">
        <f t="shared" si="23"/>
        <v>2</v>
      </c>
      <c r="EM27" s="144">
        <f t="shared" si="23"/>
        <v>2</v>
      </c>
      <c r="EN27" s="144">
        <f t="shared" si="23"/>
        <v>2</v>
      </c>
      <c r="EO27" s="144">
        <f t="shared" si="23"/>
        <v>2</v>
      </c>
      <c r="EP27" s="144">
        <f t="shared" si="23"/>
        <v>2</v>
      </c>
      <c r="EQ27" s="144">
        <f t="shared" si="23"/>
        <v>2</v>
      </c>
      <c r="ER27" s="144">
        <f t="shared" si="23"/>
        <v>2</v>
      </c>
      <c r="ES27" s="144">
        <f t="shared" si="23"/>
        <v>2</v>
      </c>
      <c r="ET27" s="144">
        <f t="shared" si="23"/>
        <v>2</v>
      </c>
      <c r="EU27" s="144">
        <f t="shared" si="23"/>
        <v>2</v>
      </c>
      <c r="EV27" s="144">
        <f t="shared" si="23"/>
        <v>2</v>
      </c>
      <c r="EW27" s="144">
        <f t="shared" si="23"/>
        <v>2</v>
      </c>
      <c r="EX27" s="144">
        <f t="shared" si="23"/>
        <v>2</v>
      </c>
      <c r="EY27" s="144">
        <f t="shared" si="23"/>
        <v>2</v>
      </c>
      <c r="EZ27" s="144">
        <f t="shared" si="23"/>
        <v>1</v>
      </c>
      <c r="FA27" s="144">
        <f t="shared" si="23"/>
        <v>2</v>
      </c>
      <c r="FB27" s="144">
        <f t="shared" si="23"/>
        <v>2</v>
      </c>
      <c r="FC27" s="144">
        <f t="shared" si="23"/>
        <v>2</v>
      </c>
      <c r="FD27" s="144">
        <f t="shared" si="23"/>
        <v>2</v>
      </c>
      <c r="FE27" s="144">
        <f t="shared" si="23"/>
        <v>2</v>
      </c>
      <c r="FF27" s="144">
        <f t="shared" si="23"/>
        <v>2</v>
      </c>
      <c r="FG27" s="144">
        <f t="shared" si="23"/>
        <v>2</v>
      </c>
      <c r="FH27" s="144">
        <f t="shared" si="23"/>
        <v>2</v>
      </c>
      <c r="FI27" s="144">
        <f t="shared" si="23"/>
        <v>2</v>
      </c>
      <c r="FJ27" s="144">
        <f t="shared" si="23"/>
        <v>2</v>
      </c>
      <c r="FK27" s="144">
        <f t="shared" si="23"/>
        <v>2</v>
      </c>
      <c r="FL27" s="144">
        <f t="shared" si="23"/>
        <v>2</v>
      </c>
      <c r="FM27" s="144">
        <f t="shared" si="23"/>
        <v>2</v>
      </c>
      <c r="FN27" s="144">
        <f t="shared" si="23"/>
        <v>2</v>
      </c>
      <c r="FO27" s="144">
        <f t="shared" si="23"/>
        <v>2</v>
      </c>
      <c r="FP27" s="144">
        <f t="shared" si="23"/>
        <v>2</v>
      </c>
      <c r="FQ27" s="144">
        <f t="shared" si="23"/>
        <v>2</v>
      </c>
      <c r="FR27" s="144">
        <f t="shared" si="23"/>
        <v>2</v>
      </c>
      <c r="FS27" s="144">
        <f t="shared" si="23"/>
        <v>2</v>
      </c>
      <c r="FT27" s="144">
        <f t="shared" si="23"/>
        <v>2</v>
      </c>
      <c r="FU27" s="144">
        <f t="shared" si="23"/>
        <v>2</v>
      </c>
      <c r="FV27" s="144">
        <f t="shared" si="23"/>
        <v>2</v>
      </c>
      <c r="FW27" s="144">
        <f t="shared" si="23"/>
        <v>2</v>
      </c>
      <c r="FX27" s="144">
        <f t="shared" si="23"/>
        <v>2</v>
      </c>
      <c r="FY27" s="144">
        <f t="shared" si="23"/>
        <v>2</v>
      </c>
      <c r="FZ27" s="144">
        <f t="shared" si="23"/>
        <v>2</v>
      </c>
      <c r="GA27" s="144">
        <f t="shared" si="23"/>
        <v>2</v>
      </c>
      <c r="GB27" s="144">
        <f t="shared" si="23"/>
        <v>2</v>
      </c>
      <c r="GC27" s="144">
        <f t="shared" si="23"/>
        <v>2</v>
      </c>
      <c r="GD27" s="144">
        <f t="shared" si="23"/>
        <v>2</v>
      </c>
      <c r="GE27" s="144">
        <f t="shared" si="23"/>
        <v>2</v>
      </c>
      <c r="GF27" s="144">
        <f t="shared" si="23"/>
        <v>2</v>
      </c>
      <c r="GG27" s="144">
        <f t="shared" si="23"/>
        <v>2</v>
      </c>
      <c r="GH27" s="144">
        <f t="shared" si="23"/>
        <v>2</v>
      </c>
      <c r="GI27" s="144">
        <f t="shared" si="23"/>
        <v>2</v>
      </c>
      <c r="GJ27" s="144">
        <f t="shared" si="23"/>
        <v>2</v>
      </c>
      <c r="GK27" s="144">
        <f t="shared" si="23"/>
        <v>2</v>
      </c>
      <c r="GL27" s="144">
        <f t="shared" si="23"/>
        <v>2</v>
      </c>
      <c r="GM27" s="144">
        <f t="shared" si="23"/>
        <v>2</v>
      </c>
      <c r="GN27" s="144">
        <f t="shared" si="23"/>
        <v>2</v>
      </c>
      <c r="GO27" s="144">
        <f t="shared" ref="GO27:IZ27" si="24">SUM(COUNTIF(GO3:GO12,"N"),COUNTIF(GO3:GO12,"ASN"))</f>
        <v>1</v>
      </c>
      <c r="GP27" s="144">
        <f t="shared" si="24"/>
        <v>1</v>
      </c>
      <c r="GQ27" s="144">
        <f t="shared" si="24"/>
        <v>2</v>
      </c>
      <c r="GR27" s="144">
        <f t="shared" si="24"/>
        <v>2</v>
      </c>
      <c r="GS27" s="144">
        <f t="shared" si="24"/>
        <v>2</v>
      </c>
      <c r="GT27" s="144">
        <f t="shared" si="24"/>
        <v>2</v>
      </c>
      <c r="GU27" s="144">
        <f t="shared" si="24"/>
        <v>2</v>
      </c>
      <c r="GV27" s="144">
        <f t="shared" si="24"/>
        <v>2</v>
      </c>
      <c r="GW27" s="144">
        <f t="shared" si="24"/>
        <v>2</v>
      </c>
      <c r="GX27" s="144">
        <f t="shared" si="24"/>
        <v>2</v>
      </c>
      <c r="GY27" s="144">
        <f t="shared" si="24"/>
        <v>2</v>
      </c>
      <c r="GZ27" s="144">
        <f t="shared" si="24"/>
        <v>2</v>
      </c>
      <c r="HA27" s="144">
        <f t="shared" si="24"/>
        <v>2</v>
      </c>
      <c r="HB27" s="144">
        <f t="shared" si="24"/>
        <v>2</v>
      </c>
      <c r="HC27" s="144">
        <f t="shared" si="24"/>
        <v>2</v>
      </c>
      <c r="HD27" s="144">
        <f t="shared" si="24"/>
        <v>2</v>
      </c>
      <c r="HE27" s="144">
        <f t="shared" si="24"/>
        <v>1</v>
      </c>
      <c r="HF27" s="144">
        <f t="shared" si="24"/>
        <v>1</v>
      </c>
      <c r="HG27" s="144">
        <f t="shared" si="24"/>
        <v>2</v>
      </c>
      <c r="HH27" s="144">
        <f t="shared" si="24"/>
        <v>2</v>
      </c>
      <c r="HI27" s="144">
        <f t="shared" si="24"/>
        <v>2</v>
      </c>
      <c r="HJ27" s="144">
        <f t="shared" si="24"/>
        <v>2</v>
      </c>
      <c r="HK27" s="144">
        <f t="shared" si="24"/>
        <v>2</v>
      </c>
      <c r="HL27" s="144">
        <f t="shared" si="24"/>
        <v>2</v>
      </c>
      <c r="HM27" s="144">
        <f t="shared" si="24"/>
        <v>1</v>
      </c>
      <c r="HN27" s="144">
        <f t="shared" si="24"/>
        <v>1</v>
      </c>
      <c r="HO27" s="144">
        <f t="shared" si="24"/>
        <v>1</v>
      </c>
      <c r="HP27" s="144">
        <f t="shared" si="24"/>
        <v>1</v>
      </c>
      <c r="HQ27" s="144">
        <f t="shared" si="24"/>
        <v>2</v>
      </c>
      <c r="HR27" s="144">
        <f t="shared" si="24"/>
        <v>2</v>
      </c>
      <c r="HS27" s="144">
        <f t="shared" si="24"/>
        <v>2</v>
      </c>
      <c r="HT27" s="144">
        <f t="shared" si="24"/>
        <v>2</v>
      </c>
      <c r="HU27" s="144">
        <f t="shared" si="24"/>
        <v>2</v>
      </c>
      <c r="HV27" s="144">
        <f t="shared" si="24"/>
        <v>2</v>
      </c>
      <c r="HW27" s="144">
        <f t="shared" si="24"/>
        <v>2</v>
      </c>
      <c r="HX27" s="144">
        <f t="shared" si="24"/>
        <v>2</v>
      </c>
      <c r="HY27" s="144">
        <f t="shared" si="24"/>
        <v>2</v>
      </c>
      <c r="HZ27" s="144">
        <f t="shared" si="24"/>
        <v>2</v>
      </c>
      <c r="IA27" s="144">
        <f t="shared" si="24"/>
        <v>1</v>
      </c>
      <c r="IB27" s="144">
        <f t="shared" si="24"/>
        <v>1</v>
      </c>
      <c r="IC27" s="144">
        <f t="shared" si="24"/>
        <v>2</v>
      </c>
      <c r="ID27" s="144">
        <f t="shared" si="24"/>
        <v>2</v>
      </c>
      <c r="IE27" s="144">
        <f t="shared" si="24"/>
        <v>1</v>
      </c>
      <c r="IF27" s="144">
        <f t="shared" si="24"/>
        <v>1</v>
      </c>
      <c r="IG27" s="144">
        <f t="shared" si="24"/>
        <v>2</v>
      </c>
      <c r="IH27" s="144">
        <f t="shared" si="24"/>
        <v>2</v>
      </c>
      <c r="II27" s="144">
        <f t="shared" si="24"/>
        <v>2</v>
      </c>
      <c r="IJ27" s="144">
        <f t="shared" si="24"/>
        <v>2</v>
      </c>
      <c r="IK27" s="144">
        <f t="shared" si="24"/>
        <v>1</v>
      </c>
      <c r="IL27" s="144">
        <f t="shared" si="24"/>
        <v>1</v>
      </c>
      <c r="IM27" s="144">
        <f t="shared" si="24"/>
        <v>2</v>
      </c>
      <c r="IN27" s="144">
        <f t="shared" si="24"/>
        <v>2</v>
      </c>
      <c r="IO27" s="144">
        <f t="shared" si="24"/>
        <v>2</v>
      </c>
      <c r="IP27" s="144">
        <f t="shared" si="24"/>
        <v>2</v>
      </c>
      <c r="IQ27" s="144">
        <f t="shared" si="24"/>
        <v>2</v>
      </c>
      <c r="IR27" s="144">
        <f t="shared" si="24"/>
        <v>2</v>
      </c>
      <c r="IS27" s="144">
        <f t="shared" si="24"/>
        <v>2</v>
      </c>
      <c r="IT27" s="144">
        <f t="shared" si="24"/>
        <v>2</v>
      </c>
      <c r="IU27" s="144">
        <f t="shared" si="24"/>
        <v>2</v>
      </c>
      <c r="IV27" s="144">
        <f t="shared" si="24"/>
        <v>2</v>
      </c>
      <c r="IW27" s="144">
        <f t="shared" si="24"/>
        <v>2</v>
      </c>
      <c r="IX27" s="144">
        <f t="shared" si="24"/>
        <v>2</v>
      </c>
      <c r="IY27" s="144">
        <f t="shared" si="24"/>
        <v>2</v>
      </c>
      <c r="IZ27" s="144">
        <f t="shared" si="24"/>
        <v>2</v>
      </c>
      <c r="JA27" s="144">
        <f t="shared" ref="JA27:LL27" si="25">SUM(COUNTIF(JA3:JA12,"N"),COUNTIF(JA3:JA12,"ASN"))</f>
        <v>2</v>
      </c>
      <c r="JB27" s="144">
        <f t="shared" si="25"/>
        <v>2</v>
      </c>
      <c r="JC27" s="144">
        <f t="shared" si="25"/>
        <v>2</v>
      </c>
      <c r="JD27" s="144">
        <f t="shared" si="25"/>
        <v>2</v>
      </c>
      <c r="JE27" s="144">
        <f t="shared" si="25"/>
        <v>2</v>
      </c>
      <c r="JF27" s="144">
        <f t="shared" si="25"/>
        <v>2</v>
      </c>
      <c r="JG27" s="144">
        <f t="shared" si="25"/>
        <v>2</v>
      </c>
      <c r="JH27" s="144">
        <f t="shared" si="25"/>
        <v>2</v>
      </c>
      <c r="JI27" s="144">
        <f t="shared" si="25"/>
        <v>2</v>
      </c>
      <c r="JJ27" s="144">
        <f t="shared" si="25"/>
        <v>2</v>
      </c>
      <c r="JK27" s="144">
        <f t="shared" si="25"/>
        <v>2</v>
      </c>
      <c r="JL27" s="144">
        <f t="shared" si="25"/>
        <v>2</v>
      </c>
      <c r="JM27" s="144">
        <f t="shared" si="25"/>
        <v>2</v>
      </c>
      <c r="JN27" s="144">
        <f t="shared" si="25"/>
        <v>2</v>
      </c>
      <c r="JO27" s="144">
        <f t="shared" si="25"/>
        <v>2</v>
      </c>
      <c r="JP27" s="144">
        <f t="shared" si="25"/>
        <v>2</v>
      </c>
      <c r="JQ27" s="144">
        <f t="shared" si="25"/>
        <v>1</v>
      </c>
      <c r="JR27" s="144">
        <f t="shared" si="25"/>
        <v>1</v>
      </c>
      <c r="JS27" s="144">
        <f t="shared" si="25"/>
        <v>2</v>
      </c>
      <c r="JT27" s="144">
        <f t="shared" si="25"/>
        <v>2</v>
      </c>
      <c r="JU27" s="144">
        <f t="shared" si="25"/>
        <v>2</v>
      </c>
      <c r="JV27" s="144">
        <f t="shared" si="25"/>
        <v>2</v>
      </c>
      <c r="JW27" s="144">
        <f t="shared" si="25"/>
        <v>2</v>
      </c>
      <c r="JX27" s="144">
        <f t="shared" si="25"/>
        <v>2</v>
      </c>
      <c r="JY27" s="144">
        <f t="shared" si="25"/>
        <v>2</v>
      </c>
      <c r="JZ27" s="144">
        <f t="shared" si="25"/>
        <v>2</v>
      </c>
      <c r="KA27" s="144">
        <f t="shared" si="25"/>
        <v>2</v>
      </c>
      <c r="KB27" s="144">
        <f t="shared" si="25"/>
        <v>2</v>
      </c>
      <c r="KC27" s="144">
        <f t="shared" si="25"/>
        <v>2</v>
      </c>
      <c r="KD27" s="144">
        <f t="shared" si="25"/>
        <v>2</v>
      </c>
      <c r="KE27" s="144">
        <f t="shared" si="25"/>
        <v>2</v>
      </c>
      <c r="KF27" s="144">
        <f t="shared" si="25"/>
        <v>2</v>
      </c>
      <c r="KG27" s="144">
        <f t="shared" si="25"/>
        <v>2</v>
      </c>
      <c r="KH27" s="144">
        <f t="shared" si="25"/>
        <v>2</v>
      </c>
      <c r="KI27" s="144">
        <f t="shared" si="25"/>
        <v>2</v>
      </c>
      <c r="KJ27" s="144">
        <f t="shared" si="25"/>
        <v>2</v>
      </c>
      <c r="KK27" s="144">
        <f t="shared" si="25"/>
        <v>2</v>
      </c>
      <c r="KL27" s="144">
        <f t="shared" si="25"/>
        <v>2</v>
      </c>
      <c r="KM27" s="144">
        <f t="shared" si="25"/>
        <v>2</v>
      </c>
      <c r="KN27" s="144">
        <f t="shared" si="25"/>
        <v>2</v>
      </c>
      <c r="KO27" s="144">
        <f t="shared" si="25"/>
        <v>2</v>
      </c>
      <c r="KP27" s="144">
        <f t="shared" si="25"/>
        <v>2</v>
      </c>
      <c r="KQ27" s="144">
        <f t="shared" si="25"/>
        <v>2</v>
      </c>
      <c r="KR27" s="144">
        <f t="shared" si="25"/>
        <v>2</v>
      </c>
      <c r="KS27" s="144">
        <f t="shared" si="25"/>
        <v>2</v>
      </c>
      <c r="KT27" s="144">
        <f t="shared" si="25"/>
        <v>2</v>
      </c>
      <c r="KU27" s="144">
        <f t="shared" si="25"/>
        <v>2</v>
      </c>
      <c r="KV27" s="144">
        <f t="shared" si="25"/>
        <v>2</v>
      </c>
      <c r="KW27" s="144">
        <f t="shared" si="25"/>
        <v>2</v>
      </c>
      <c r="KX27" s="144">
        <f t="shared" si="25"/>
        <v>2</v>
      </c>
      <c r="KY27" s="144">
        <f t="shared" si="25"/>
        <v>2</v>
      </c>
      <c r="KZ27" s="144">
        <f t="shared" si="25"/>
        <v>2</v>
      </c>
      <c r="LA27" s="144">
        <f t="shared" si="25"/>
        <v>2</v>
      </c>
      <c r="LB27" s="144">
        <f t="shared" si="25"/>
        <v>2</v>
      </c>
      <c r="LC27" s="144">
        <f t="shared" si="25"/>
        <v>2</v>
      </c>
      <c r="LD27" s="144">
        <f t="shared" si="25"/>
        <v>2</v>
      </c>
      <c r="LE27" s="144">
        <f t="shared" si="25"/>
        <v>2</v>
      </c>
      <c r="LF27" s="144">
        <f t="shared" si="25"/>
        <v>2</v>
      </c>
      <c r="LG27" s="144">
        <f t="shared" si="25"/>
        <v>2</v>
      </c>
      <c r="LH27" s="144">
        <f t="shared" si="25"/>
        <v>2</v>
      </c>
      <c r="LI27" s="144">
        <f t="shared" si="25"/>
        <v>2</v>
      </c>
      <c r="LJ27" s="144">
        <f t="shared" si="25"/>
        <v>2</v>
      </c>
      <c r="LK27" s="144">
        <f t="shared" si="25"/>
        <v>2</v>
      </c>
      <c r="LL27" s="144">
        <f t="shared" si="25"/>
        <v>2</v>
      </c>
      <c r="LM27" s="144">
        <f t="shared" ref="LM27:NE27" si="26">SUM(COUNTIF(LM3:LM12,"N"),COUNTIF(LM3:LM12,"ASN"))</f>
        <v>2</v>
      </c>
      <c r="LN27" s="144">
        <f t="shared" si="26"/>
        <v>2</v>
      </c>
      <c r="LO27" s="144">
        <f t="shared" si="26"/>
        <v>2</v>
      </c>
      <c r="LP27" s="144">
        <f t="shared" si="26"/>
        <v>2</v>
      </c>
      <c r="LQ27" s="144">
        <f t="shared" si="26"/>
        <v>2</v>
      </c>
      <c r="LR27" s="144">
        <f t="shared" si="26"/>
        <v>2</v>
      </c>
      <c r="LS27" s="144">
        <f t="shared" si="26"/>
        <v>2</v>
      </c>
      <c r="LT27" s="144">
        <f t="shared" si="26"/>
        <v>2</v>
      </c>
      <c r="LU27" s="144">
        <f t="shared" si="26"/>
        <v>2</v>
      </c>
      <c r="LV27" s="144">
        <f t="shared" si="26"/>
        <v>2</v>
      </c>
      <c r="LW27" s="144">
        <f t="shared" si="26"/>
        <v>2</v>
      </c>
      <c r="LX27" s="144">
        <f t="shared" si="26"/>
        <v>2</v>
      </c>
      <c r="LY27" s="144">
        <f t="shared" si="26"/>
        <v>2</v>
      </c>
      <c r="LZ27" s="144">
        <f t="shared" si="26"/>
        <v>2</v>
      </c>
      <c r="MA27" s="144">
        <f t="shared" si="26"/>
        <v>2</v>
      </c>
      <c r="MB27" s="144">
        <f t="shared" si="26"/>
        <v>2</v>
      </c>
      <c r="MC27" s="144">
        <f t="shared" si="26"/>
        <v>2</v>
      </c>
      <c r="MD27" s="144">
        <f t="shared" si="26"/>
        <v>2</v>
      </c>
      <c r="ME27" s="144">
        <f t="shared" si="26"/>
        <v>2</v>
      </c>
      <c r="MF27" s="144">
        <f t="shared" si="26"/>
        <v>2</v>
      </c>
      <c r="MG27" s="144">
        <f t="shared" si="26"/>
        <v>2</v>
      </c>
      <c r="MH27" s="144">
        <f t="shared" si="26"/>
        <v>2</v>
      </c>
      <c r="MI27" s="144">
        <f t="shared" si="26"/>
        <v>2</v>
      </c>
      <c r="MJ27" s="144">
        <f t="shared" si="26"/>
        <v>2</v>
      </c>
      <c r="MK27" s="144">
        <f t="shared" si="26"/>
        <v>2</v>
      </c>
      <c r="ML27" s="144">
        <f t="shared" si="26"/>
        <v>2</v>
      </c>
      <c r="MM27" s="144">
        <f t="shared" si="26"/>
        <v>2</v>
      </c>
      <c r="MN27" s="144">
        <f t="shared" si="26"/>
        <v>2</v>
      </c>
      <c r="MO27" s="144">
        <f t="shared" si="26"/>
        <v>2</v>
      </c>
      <c r="MP27" s="144">
        <f t="shared" si="26"/>
        <v>2</v>
      </c>
      <c r="MQ27" s="144">
        <f t="shared" si="26"/>
        <v>2</v>
      </c>
      <c r="MR27" s="144">
        <f t="shared" si="26"/>
        <v>2</v>
      </c>
      <c r="MS27" s="144">
        <f t="shared" si="26"/>
        <v>2</v>
      </c>
      <c r="MT27" s="144">
        <f t="shared" si="26"/>
        <v>2</v>
      </c>
      <c r="MU27" s="144">
        <f t="shared" si="26"/>
        <v>2</v>
      </c>
      <c r="MV27" s="144">
        <f t="shared" si="26"/>
        <v>2</v>
      </c>
      <c r="MW27" s="144">
        <f t="shared" si="26"/>
        <v>2</v>
      </c>
      <c r="MX27" s="144">
        <f t="shared" si="26"/>
        <v>2</v>
      </c>
      <c r="MY27" s="144">
        <f t="shared" si="26"/>
        <v>2</v>
      </c>
      <c r="MZ27" s="144">
        <f t="shared" si="26"/>
        <v>2</v>
      </c>
      <c r="NA27" s="144">
        <f t="shared" si="26"/>
        <v>2</v>
      </c>
      <c r="NB27" s="144">
        <f t="shared" si="26"/>
        <v>2</v>
      </c>
      <c r="NC27" s="144">
        <f t="shared" si="26"/>
        <v>2</v>
      </c>
      <c r="ND27" s="144">
        <f t="shared" si="26"/>
        <v>2</v>
      </c>
      <c r="NE27" s="144">
        <f t="shared" si="26"/>
        <v>2</v>
      </c>
    </row>
    <row r="28" spans="1:369" s="142" customFormat="1" ht="30" customHeight="1" x14ac:dyDescent="0.25">
      <c r="D28" s="143" t="s">
        <v>85</v>
      </c>
      <c r="E28" s="145">
        <f t="shared" ref="E28:BP28" si="27">SUM(COUNTIF(E3:E12,"AS"))</f>
        <v>2</v>
      </c>
      <c r="F28" s="144">
        <f t="shared" si="27"/>
        <v>2</v>
      </c>
      <c r="G28" s="144">
        <f t="shared" si="27"/>
        <v>2</v>
      </c>
      <c r="H28" s="144">
        <f t="shared" si="27"/>
        <v>2</v>
      </c>
      <c r="I28" s="144">
        <f t="shared" si="27"/>
        <v>2</v>
      </c>
      <c r="J28" s="144">
        <f t="shared" si="27"/>
        <v>2</v>
      </c>
      <c r="K28" s="144">
        <f t="shared" si="27"/>
        <v>2</v>
      </c>
      <c r="L28" s="144">
        <f t="shared" si="27"/>
        <v>2</v>
      </c>
      <c r="M28" s="144">
        <f t="shared" si="27"/>
        <v>1</v>
      </c>
      <c r="N28" s="144">
        <f t="shared" si="27"/>
        <v>1</v>
      </c>
      <c r="O28" s="144">
        <f t="shared" si="27"/>
        <v>2</v>
      </c>
      <c r="P28" s="144">
        <f t="shared" si="27"/>
        <v>2</v>
      </c>
      <c r="Q28" s="144">
        <f t="shared" si="27"/>
        <v>2</v>
      </c>
      <c r="R28" s="144">
        <f t="shared" si="27"/>
        <v>2</v>
      </c>
      <c r="S28" s="144">
        <f t="shared" si="27"/>
        <v>2</v>
      </c>
      <c r="T28" s="144">
        <f t="shared" si="27"/>
        <v>1</v>
      </c>
      <c r="U28" s="144">
        <f t="shared" si="27"/>
        <v>2</v>
      </c>
      <c r="V28" s="144">
        <f t="shared" si="27"/>
        <v>2</v>
      </c>
      <c r="W28" s="144">
        <f t="shared" si="27"/>
        <v>2</v>
      </c>
      <c r="X28" s="144">
        <f t="shared" si="27"/>
        <v>0</v>
      </c>
      <c r="Y28" s="144">
        <f t="shared" si="27"/>
        <v>1</v>
      </c>
      <c r="Z28" s="144">
        <f t="shared" si="27"/>
        <v>0</v>
      </c>
      <c r="AA28" s="144">
        <f t="shared" si="27"/>
        <v>2</v>
      </c>
      <c r="AB28" s="144">
        <f t="shared" si="27"/>
        <v>2</v>
      </c>
      <c r="AC28" s="144">
        <f t="shared" si="27"/>
        <v>0</v>
      </c>
      <c r="AD28" s="144">
        <f t="shared" si="27"/>
        <v>1</v>
      </c>
      <c r="AE28" s="144">
        <f t="shared" si="27"/>
        <v>1</v>
      </c>
      <c r="AF28" s="144">
        <f t="shared" si="27"/>
        <v>1</v>
      </c>
      <c r="AG28" s="144">
        <f t="shared" si="27"/>
        <v>2</v>
      </c>
      <c r="AH28" s="144">
        <f t="shared" si="27"/>
        <v>1</v>
      </c>
      <c r="AI28" s="146">
        <f t="shared" si="27"/>
        <v>2</v>
      </c>
      <c r="AJ28" s="147">
        <f t="shared" si="27"/>
        <v>2</v>
      </c>
      <c r="AK28" s="144">
        <f t="shared" si="27"/>
        <v>2</v>
      </c>
      <c r="AL28" s="144">
        <f t="shared" si="27"/>
        <v>2</v>
      </c>
      <c r="AM28" s="144">
        <f t="shared" si="27"/>
        <v>2</v>
      </c>
      <c r="AN28" s="144">
        <f t="shared" si="27"/>
        <v>1</v>
      </c>
      <c r="AO28" s="144">
        <f t="shared" si="27"/>
        <v>2</v>
      </c>
      <c r="AP28" s="144">
        <f t="shared" si="27"/>
        <v>1</v>
      </c>
      <c r="AQ28" s="144">
        <f t="shared" si="27"/>
        <v>2</v>
      </c>
      <c r="AR28" s="144">
        <f t="shared" si="27"/>
        <v>2</v>
      </c>
      <c r="AS28" s="144">
        <f t="shared" si="27"/>
        <v>2</v>
      </c>
      <c r="AT28" s="144">
        <f t="shared" si="27"/>
        <v>2</v>
      </c>
      <c r="AU28" s="144">
        <f t="shared" si="27"/>
        <v>1</v>
      </c>
      <c r="AV28" s="144">
        <f t="shared" si="27"/>
        <v>0</v>
      </c>
      <c r="AW28" s="144">
        <f t="shared" si="27"/>
        <v>2</v>
      </c>
      <c r="AX28" s="144">
        <f t="shared" si="27"/>
        <v>1</v>
      </c>
      <c r="AY28" s="144">
        <f t="shared" si="27"/>
        <v>1</v>
      </c>
      <c r="AZ28" s="144">
        <f t="shared" si="27"/>
        <v>2</v>
      </c>
      <c r="BA28" s="144">
        <f t="shared" si="27"/>
        <v>2</v>
      </c>
      <c r="BB28" s="144">
        <f t="shared" si="27"/>
        <v>2</v>
      </c>
      <c r="BC28" s="144">
        <f t="shared" si="27"/>
        <v>2</v>
      </c>
      <c r="BD28" s="144">
        <f t="shared" si="27"/>
        <v>1</v>
      </c>
      <c r="BE28" s="144">
        <f t="shared" si="27"/>
        <v>2</v>
      </c>
      <c r="BF28" s="144">
        <f t="shared" si="27"/>
        <v>0</v>
      </c>
      <c r="BG28" s="144">
        <f t="shared" si="27"/>
        <v>0</v>
      </c>
      <c r="BH28" s="144">
        <f t="shared" si="27"/>
        <v>2</v>
      </c>
      <c r="BI28" s="144">
        <f t="shared" si="27"/>
        <v>2</v>
      </c>
      <c r="BJ28" s="144">
        <f t="shared" si="27"/>
        <v>2</v>
      </c>
      <c r="BK28" s="144">
        <f t="shared" si="27"/>
        <v>1</v>
      </c>
      <c r="BL28" s="144">
        <f t="shared" si="27"/>
        <v>2</v>
      </c>
      <c r="BM28" s="144">
        <f t="shared" si="27"/>
        <v>2</v>
      </c>
      <c r="BN28" s="144">
        <f t="shared" si="27"/>
        <v>1</v>
      </c>
      <c r="BO28" s="144">
        <f t="shared" si="27"/>
        <v>0</v>
      </c>
      <c r="BP28" s="144">
        <f t="shared" si="27"/>
        <v>1</v>
      </c>
      <c r="BQ28" s="144">
        <f t="shared" ref="BQ28:EB28" si="28">SUM(COUNTIF(BQ3:BQ12,"AS"))</f>
        <v>1</v>
      </c>
      <c r="BR28" s="144">
        <f t="shared" si="28"/>
        <v>1</v>
      </c>
      <c r="BS28" s="144">
        <f t="shared" si="28"/>
        <v>1</v>
      </c>
      <c r="BT28" s="144">
        <f t="shared" si="28"/>
        <v>2</v>
      </c>
      <c r="BU28" s="144">
        <f t="shared" si="28"/>
        <v>2</v>
      </c>
      <c r="BV28" s="144">
        <f t="shared" si="28"/>
        <v>1</v>
      </c>
      <c r="BW28" s="144">
        <f t="shared" si="28"/>
        <v>2</v>
      </c>
      <c r="BX28" s="144">
        <f t="shared" si="28"/>
        <v>2</v>
      </c>
      <c r="BY28" s="144">
        <f t="shared" si="28"/>
        <v>2</v>
      </c>
      <c r="BZ28" s="144">
        <f t="shared" si="28"/>
        <v>2</v>
      </c>
      <c r="CA28" s="144">
        <f t="shared" si="28"/>
        <v>2</v>
      </c>
      <c r="CB28" s="144">
        <f t="shared" si="28"/>
        <v>2</v>
      </c>
      <c r="CC28" s="144">
        <f t="shared" si="28"/>
        <v>2</v>
      </c>
      <c r="CD28" s="144">
        <f t="shared" si="28"/>
        <v>1</v>
      </c>
      <c r="CE28" s="144">
        <f t="shared" si="28"/>
        <v>2</v>
      </c>
      <c r="CF28" s="144">
        <f t="shared" si="28"/>
        <v>1</v>
      </c>
      <c r="CG28" s="144">
        <f t="shared" si="28"/>
        <v>2</v>
      </c>
      <c r="CH28" s="144">
        <f t="shared" si="28"/>
        <v>2</v>
      </c>
      <c r="CI28" s="144">
        <f t="shared" si="28"/>
        <v>2</v>
      </c>
      <c r="CJ28" s="144">
        <f t="shared" si="28"/>
        <v>1</v>
      </c>
      <c r="CK28" s="144">
        <f t="shared" si="28"/>
        <v>1</v>
      </c>
      <c r="CL28" s="144">
        <f t="shared" si="28"/>
        <v>1</v>
      </c>
      <c r="CM28" s="144">
        <f t="shared" si="28"/>
        <v>2</v>
      </c>
      <c r="CN28" s="144">
        <f t="shared" si="28"/>
        <v>2</v>
      </c>
      <c r="CO28" s="144">
        <f t="shared" si="28"/>
        <v>2</v>
      </c>
      <c r="CP28" s="144">
        <f t="shared" si="28"/>
        <v>2</v>
      </c>
      <c r="CQ28" s="144">
        <f t="shared" si="28"/>
        <v>2</v>
      </c>
      <c r="CR28" s="144">
        <f t="shared" si="28"/>
        <v>2</v>
      </c>
      <c r="CS28" s="144">
        <f t="shared" si="28"/>
        <v>2</v>
      </c>
      <c r="CT28" s="144">
        <f t="shared" si="28"/>
        <v>1</v>
      </c>
      <c r="CU28" s="144">
        <f t="shared" si="28"/>
        <v>1</v>
      </c>
      <c r="CV28" s="144">
        <f t="shared" si="28"/>
        <v>1</v>
      </c>
      <c r="CW28" s="144">
        <f t="shared" si="28"/>
        <v>2</v>
      </c>
      <c r="CX28" s="144">
        <f t="shared" si="28"/>
        <v>1</v>
      </c>
      <c r="CY28" s="144">
        <f t="shared" si="28"/>
        <v>1</v>
      </c>
      <c r="CZ28" s="144">
        <f t="shared" si="28"/>
        <v>1</v>
      </c>
      <c r="DA28" s="144">
        <f t="shared" si="28"/>
        <v>1</v>
      </c>
      <c r="DB28" s="144">
        <f t="shared" si="28"/>
        <v>1</v>
      </c>
      <c r="DC28" s="144">
        <f t="shared" si="28"/>
        <v>1</v>
      </c>
      <c r="DD28" s="144">
        <f t="shared" si="28"/>
        <v>2</v>
      </c>
      <c r="DE28" s="144">
        <f t="shared" si="28"/>
        <v>2</v>
      </c>
      <c r="DF28" s="144">
        <f t="shared" si="28"/>
        <v>1</v>
      </c>
      <c r="DG28" s="144">
        <f t="shared" si="28"/>
        <v>1</v>
      </c>
      <c r="DH28" s="144">
        <f t="shared" si="28"/>
        <v>0</v>
      </c>
      <c r="DI28" s="144">
        <f t="shared" si="28"/>
        <v>2</v>
      </c>
      <c r="DJ28" s="144">
        <f t="shared" si="28"/>
        <v>2</v>
      </c>
      <c r="DK28" s="144">
        <f t="shared" si="28"/>
        <v>1</v>
      </c>
      <c r="DL28" s="144">
        <f t="shared" si="28"/>
        <v>1</v>
      </c>
      <c r="DM28" s="144">
        <f t="shared" si="28"/>
        <v>1</v>
      </c>
      <c r="DN28" s="144">
        <f t="shared" si="28"/>
        <v>2</v>
      </c>
      <c r="DO28" s="144">
        <f t="shared" si="28"/>
        <v>0</v>
      </c>
      <c r="DP28" s="144">
        <f t="shared" si="28"/>
        <v>1</v>
      </c>
      <c r="DQ28" s="144">
        <f t="shared" si="28"/>
        <v>2</v>
      </c>
      <c r="DR28" s="144">
        <f t="shared" si="28"/>
        <v>1</v>
      </c>
      <c r="DS28" s="144">
        <f t="shared" si="28"/>
        <v>2</v>
      </c>
      <c r="DT28" s="144">
        <f t="shared" si="28"/>
        <v>1</v>
      </c>
      <c r="DU28" s="144">
        <f t="shared" si="28"/>
        <v>2</v>
      </c>
      <c r="DV28" s="144">
        <f t="shared" si="28"/>
        <v>1</v>
      </c>
      <c r="DW28" s="144">
        <f t="shared" si="28"/>
        <v>1</v>
      </c>
      <c r="DX28" s="144">
        <f t="shared" si="28"/>
        <v>1</v>
      </c>
      <c r="DY28" s="144">
        <f t="shared" si="28"/>
        <v>2</v>
      </c>
      <c r="DZ28" s="144">
        <f t="shared" si="28"/>
        <v>2</v>
      </c>
      <c r="EA28" s="144">
        <f t="shared" si="28"/>
        <v>2</v>
      </c>
      <c r="EB28" s="144">
        <f t="shared" si="28"/>
        <v>2</v>
      </c>
      <c r="EC28" s="144">
        <f t="shared" ref="EC28:GN28" si="29">SUM(COUNTIF(EC3:EC12,"AS"))</f>
        <v>2</v>
      </c>
      <c r="ED28" s="144">
        <f t="shared" si="29"/>
        <v>2</v>
      </c>
      <c r="EE28" s="144">
        <f t="shared" si="29"/>
        <v>2</v>
      </c>
      <c r="EF28" s="144">
        <f t="shared" si="29"/>
        <v>2</v>
      </c>
      <c r="EG28" s="144">
        <f t="shared" si="29"/>
        <v>2</v>
      </c>
      <c r="EH28" s="144">
        <f t="shared" si="29"/>
        <v>2</v>
      </c>
      <c r="EI28" s="144">
        <f t="shared" si="29"/>
        <v>2</v>
      </c>
      <c r="EJ28" s="144">
        <f t="shared" si="29"/>
        <v>1</v>
      </c>
      <c r="EK28" s="144">
        <f t="shared" si="29"/>
        <v>2</v>
      </c>
      <c r="EL28" s="144">
        <f t="shared" si="29"/>
        <v>2</v>
      </c>
      <c r="EM28" s="144">
        <f t="shared" si="29"/>
        <v>2</v>
      </c>
      <c r="EN28" s="144">
        <f t="shared" si="29"/>
        <v>2</v>
      </c>
      <c r="EO28" s="144">
        <f t="shared" si="29"/>
        <v>2</v>
      </c>
      <c r="EP28" s="144">
        <f t="shared" si="29"/>
        <v>2</v>
      </c>
      <c r="EQ28" s="144">
        <f t="shared" si="29"/>
        <v>2</v>
      </c>
      <c r="ER28" s="144">
        <f t="shared" si="29"/>
        <v>2</v>
      </c>
      <c r="ES28" s="144">
        <f t="shared" si="29"/>
        <v>2</v>
      </c>
      <c r="ET28" s="144">
        <f t="shared" si="29"/>
        <v>2</v>
      </c>
      <c r="EU28" s="144">
        <f t="shared" si="29"/>
        <v>2</v>
      </c>
      <c r="EV28" s="144">
        <f t="shared" si="29"/>
        <v>2</v>
      </c>
      <c r="EW28" s="144">
        <f t="shared" si="29"/>
        <v>2</v>
      </c>
      <c r="EX28" s="144">
        <f t="shared" si="29"/>
        <v>2</v>
      </c>
      <c r="EY28" s="144">
        <f t="shared" si="29"/>
        <v>2</v>
      </c>
      <c r="EZ28" s="144">
        <f t="shared" si="29"/>
        <v>2</v>
      </c>
      <c r="FA28" s="144">
        <f t="shared" si="29"/>
        <v>2</v>
      </c>
      <c r="FB28" s="144">
        <f t="shared" si="29"/>
        <v>2</v>
      </c>
      <c r="FC28" s="144">
        <f t="shared" si="29"/>
        <v>2</v>
      </c>
      <c r="FD28" s="144">
        <f t="shared" si="29"/>
        <v>2</v>
      </c>
      <c r="FE28" s="144">
        <f t="shared" si="29"/>
        <v>2</v>
      </c>
      <c r="FF28" s="144">
        <f t="shared" si="29"/>
        <v>2</v>
      </c>
      <c r="FG28" s="144">
        <f t="shared" si="29"/>
        <v>2</v>
      </c>
      <c r="FH28" s="144">
        <f t="shared" si="29"/>
        <v>2</v>
      </c>
      <c r="FI28" s="144">
        <f t="shared" si="29"/>
        <v>2</v>
      </c>
      <c r="FJ28" s="144">
        <f t="shared" si="29"/>
        <v>2</v>
      </c>
      <c r="FK28" s="144">
        <f t="shared" si="29"/>
        <v>2</v>
      </c>
      <c r="FL28" s="144">
        <f t="shared" si="29"/>
        <v>1</v>
      </c>
      <c r="FM28" s="144">
        <f t="shared" si="29"/>
        <v>2</v>
      </c>
      <c r="FN28" s="144">
        <f t="shared" si="29"/>
        <v>2</v>
      </c>
      <c r="FO28" s="144">
        <f t="shared" si="29"/>
        <v>2</v>
      </c>
      <c r="FP28" s="144">
        <f t="shared" si="29"/>
        <v>2</v>
      </c>
      <c r="FQ28" s="144">
        <f t="shared" si="29"/>
        <v>2</v>
      </c>
      <c r="FR28" s="144">
        <f t="shared" si="29"/>
        <v>2</v>
      </c>
      <c r="FS28" s="144">
        <f t="shared" si="29"/>
        <v>2</v>
      </c>
      <c r="FT28" s="144">
        <f t="shared" si="29"/>
        <v>2</v>
      </c>
      <c r="FU28" s="144">
        <f t="shared" si="29"/>
        <v>2</v>
      </c>
      <c r="FV28" s="144">
        <f t="shared" si="29"/>
        <v>2</v>
      </c>
      <c r="FW28" s="144">
        <f t="shared" si="29"/>
        <v>2</v>
      </c>
      <c r="FX28" s="144">
        <f t="shared" si="29"/>
        <v>2</v>
      </c>
      <c r="FY28" s="144">
        <f t="shared" si="29"/>
        <v>2</v>
      </c>
      <c r="FZ28" s="144">
        <f t="shared" si="29"/>
        <v>2</v>
      </c>
      <c r="GA28" s="144">
        <f t="shared" si="29"/>
        <v>2</v>
      </c>
      <c r="GB28" s="144">
        <f t="shared" si="29"/>
        <v>2</v>
      </c>
      <c r="GC28" s="144">
        <f t="shared" si="29"/>
        <v>2</v>
      </c>
      <c r="GD28" s="144">
        <f t="shared" si="29"/>
        <v>2</v>
      </c>
      <c r="GE28" s="144">
        <f t="shared" si="29"/>
        <v>2</v>
      </c>
      <c r="GF28" s="144">
        <f t="shared" si="29"/>
        <v>2</v>
      </c>
      <c r="GG28" s="144">
        <f t="shared" si="29"/>
        <v>2</v>
      </c>
      <c r="GH28" s="144">
        <f t="shared" si="29"/>
        <v>1</v>
      </c>
      <c r="GI28" s="144">
        <f t="shared" si="29"/>
        <v>1</v>
      </c>
      <c r="GJ28" s="144">
        <f t="shared" si="29"/>
        <v>2</v>
      </c>
      <c r="GK28" s="144">
        <f t="shared" si="29"/>
        <v>2</v>
      </c>
      <c r="GL28" s="144">
        <f t="shared" si="29"/>
        <v>2</v>
      </c>
      <c r="GM28" s="144">
        <f t="shared" si="29"/>
        <v>2</v>
      </c>
      <c r="GN28" s="144">
        <f t="shared" si="29"/>
        <v>2</v>
      </c>
      <c r="GO28" s="144">
        <f t="shared" ref="GO28:IZ28" si="30">SUM(COUNTIF(GO3:GO12,"AS"))</f>
        <v>2</v>
      </c>
      <c r="GP28" s="144">
        <f t="shared" si="30"/>
        <v>2</v>
      </c>
      <c r="GQ28" s="144">
        <f t="shared" si="30"/>
        <v>2</v>
      </c>
      <c r="GR28" s="144">
        <f t="shared" si="30"/>
        <v>1</v>
      </c>
      <c r="GS28" s="144">
        <f t="shared" si="30"/>
        <v>1</v>
      </c>
      <c r="GT28" s="144">
        <f t="shared" si="30"/>
        <v>2</v>
      </c>
      <c r="GU28" s="144">
        <f t="shared" si="30"/>
        <v>2</v>
      </c>
      <c r="GV28" s="144">
        <f t="shared" si="30"/>
        <v>2</v>
      </c>
      <c r="GW28" s="144">
        <f t="shared" si="30"/>
        <v>2</v>
      </c>
      <c r="GX28" s="144">
        <f t="shared" si="30"/>
        <v>1</v>
      </c>
      <c r="GY28" s="144">
        <f t="shared" si="30"/>
        <v>1</v>
      </c>
      <c r="GZ28" s="144">
        <f t="shared" si="30"/>
        <v>2</v>
      </c>
      <c r="HA28" s="144">
        <f t="shared" si="30"/>
        <v>2</v>
      </c>
      <c r="HB28" s="144">
        <f t="shared" si="30"/>
        <v>2</v>
      </c>
      <c r="HC28" s="144">
        <f t="shared" si="30"/>
        <v>2</v>
      </c>
      <c r="HD28" s="144">
        <f t="shared" si="30"/>
        <v>2</v>
      </c>
      <c r="HE28" s="144">
        <f t="shared" si="30"/>
        <v>2</v>
      </c>
      <c r="HF28" s="144">
        <f t="shared" si="30"/>
        <v>2</v>
      </c>
      <c r="HG28" s="144">
        <f t="shared" si="30"/>
        <v>2</v>
      </c>
      <c r="HH28" s="144">
        <f t="shared" si="30"/>
        <v>1</v>
      </c>
      <c r="HI28" s="144">
        <f t="shared" si="30"/>
        <v>1</v>
      </c>
      <c r="HJ28" s="144">
        <f t="shared" si="30"/>
        <v>2</v>
      </c>
      <c r="HK28" s="144">
        <f t="shared" si="30"/>
        <v>2</v>
      </c>
      <c r="HL28" s="144">
        <f t="shared" si="30"/>
        <v>2</v>
      </c>
      <c r="HM28" s="144">
        <f t="shared" si="30"/>
        <v>2</v>
      </c>
      <c r="HN28" s="144">
        <f t="shared" si="30"/>
        <v>2</v>
      </c>
      <c r="HO28" s="144">
        <f t="shared" si="30"/>
        <v>2</v>
      </c>
      <c r="HP28" s="144">
        <f t="shared" si="30"/>
        <v>1</v>
      </c>
      <c r="HQ28" s="144">
        <f t="shared" si="30"/>
        <v>1</v>
      </c>
      <c r="HR28" s="144">
        <f t="shared" si="30"/>
        <v>2</v>
      </c>
      <c r="HS28" s="144">
        <f t="shared" si="30"/>
        <v>2</v>
      </c>
      <c r="HT28" s="144">
        <f t="shared" si="30"/>
        <v>2</v>
      </c>
      <c r="HU28" s="144">
        <f t="shared" si="30"/>
        <v>2</v>
      </c>
      <c r="HV28" s="144">
        <f t="shared" si="30"/>
        <v>2</v>
      </c>
      <c r="HW28" s="144">
        <f t="shared" si="30"/>
        <v>2</v>
      </c>
      <c r="HX28" s="144">
        <f t="shared" si="30"/>
        <v>2</v>
      </c>
      <c r="HY28" s="144">
        <f t="shared" si="30"/>
        <v>2</v>
      </c>
      <c r="HZ28" s="144">
        <f t="shared" si="30"/>
        <v>2</v>
      </c>
      <c r="IA28" s="144">
        <f t="shared" si="30"/>
        <v>2</v>
      </c>
      <c r="IB28" s="144">
        <f t="shared" si="30"/>
        <v>2</v>
      </c>
      <c r="IC28" s="144">
        <f t="shared" si="30"/>
        <v>2</v>
      </c>
      <c r="ID28" s="144">
        <f t="shared" si="30"/>
        <v>1</v>
      </c>
      <c r="IE28" s="144">
        <f t="shared" si="30"/>
        <v>1</v>
      </c>
      <c r="IF28" s="144">
        <f t="shared" si="30"/>
        <v>2</v>
      </c>
      <c r="IG28" s="144">
        <f t="shared" si="30"/>
        <v>2</v>
      </c>
      <c r="IH28" s="144">
        <f t="shared" si="30"/>
        <v>2</v>
      </c>
      <c r="II28" s="144">
        <f t="shared" si="30"/>
        <v>2</v>
      </c>
      <c r="IJ28" s="144">
        <f t="shared" si="30"/>
        <v>2</v>
      </c>
      <c r="IK28" s="144">
        <f t="shared" si="30"/>
        <v>2</v>
      </c>
      <c r="IL28" s="144">
        <f t="shared" si="30"/>
        <v>2</v>
      </c>
      <c r="IM28" s="144">
        <f t="shared" si="30"/>
        <v>2</v>
      </c>
      <c r="IN28" s="144">
        <f t="shared" si="30"/>
        <v>1</v>
      </c>
      <c r="IO28" s="144">
        <f t="shared" si="30"/>
        <v>1</v>
      </c>
      <c r="IP28" s="144">
        <f t="shared" si="30"/>
        <v>2</v>
      </c>
      <c r="IQ28" s="144">
        <f t="shared" si="30"/>
        <v>2</v>
      </c>
      <c r="IR28" s="144">
        <f t="shared" si="30"/>
        <v>2</v>
      </c>
      <c r="IS28" s="144">
        <f t="shared" si="30"/>
        <v>2</v>
      </c>
      <c r="IT28" s="144">
        <f t="shared" si="30"/>
        <v>2</v>
      </c>
      <c r="IU28" s="144">
        <f t="shared" si="30"/>
        <v>2</v>
      </c>
      <c r="IV28" s="144">
        <f t="shared" si="30"/>
        <v>2</v>
      </c>
      <c r="IW28" s="144">
        <f t="shared" si="30"/>
        <v>2</v>
      </c>
      <c r="IX28" s="144">
        <f t="shared" si="30"/>
        <v>2</v>
      </c>
      <c r="IY28" s="144">
        <f t="shared" si="30"/>
        <v>2</v>
      </c>
      <c r="IZ28" s="144">
        <f t="shared" si="30"/>
        <v>2</v>
      </c>
      <c r="JA28" s="144">
        <f t="shared" ref="JA28:LL28" si="31">SUM(COUNTIF(JA3:JA12,"AS"))</f>
        <v>2</v>
      </c>
      <c r="JB28" s="144">
        <f t="shared" si="31"/>
        <v>2</v>
      </c>
      <c r="JC28" s="144">
        <f t="shared" si="31"/>
        <v>2</v>
      </c>
      <c r="JD28" s="144">
        <f t="shared" si="31"/>
        <v>2</v>
      </c>
      <c r="JE28" s="144">
        <f t="shared" si="31"/>
        <v>2</v>
      </c>
      <c r="JF28" s="144">
        <f t="shared" si="31"/>
        <v>2</v>
      </c>
      <c r="JG28" s="144">
        <f t="shared" si="31"/>
        <v>2</v>
      </c>
      <c r="JH28" s="144">
        <f t="shared" si="31"/>
        <v>2</v>
      </c>
      <c r="JI28" s="144">
        <f t="shared" si="31"/>
        <v>2</v>
      </c>
      <c r="JJ28" s="144">
        <f t="shared" si="31"/>
        <v>1</v>
      </c>
      <c r="JK28" s="144">
        <f t="shared" si="31"/>
        <v>1</v>
      </c>
      <c r="JL28" s="144">
        <f t="shared" si="31"/>
        <v>2</v>
      </c>
      <c r="JM28" s="144">
        <f t="shared" si="31"/>
        <v>2</v>
      </c>
      <c r="JN28" s="144">
        <f t="shared" si="31"/>
        <v>2</v>
      </c>
      <c r="JO28" s="144">
        <f t="shared" si="31"/>
        <v>2</v>
      </c>
      <c r="JP28" s="144">
        <f t="shared" si="31"/>
        <v>2</v>
      </c>
      <c r="JQ28" s="144">
        <f t="shared" si="31"/>
        <v>2</v>
      </c>
      <c r="JR28" s="144">
        <f t="shared" si="31"/>
        <v>2</v>
      </c>
      <c r="JS28" s="144">
        <f t="shared" si="31"/>
        <v>2</v>
      </c>
      <c r="JT28" s="144">
        <f t="shared" si="31"/>
        <v>1</v>
      </c>
      <c r="JU28" s="144">
        <f t="shared" si="31"/>
        <v>1</v>
      </c>
      <c r="JV28" s="144">
        <f t="shared" si="31"/>
        <v>2</v>
      </c>
      <c r="JW28" s="144">
        <f t="shared" si="31"/>
        <v>2</v>
      </c>
      <c r="JX28" s="144">
        <f t="shared" si="31"/>
        <v>2</v>
      </c>
      <c r="JY28" s="144">
        <f t="shared" si="31"/>
        <v>2</v>
      </c>
      <c r="JZ28" s="144">
        <f t="shared" si="31"/>
        <v>2</v>
      </c>
      <c r="KA28" s="144">
        <f t="shared" si="31"/>
        <v>2</v>
      </c>
      <c r="KB28" s="144">
        <f t="shared" si="31"/>
        <v>2</v>
      </c>
      <c r="KC28" s="144">
        <f t="shared" si="31"/>
        <v>2</v>
      </c>
      <c r="KD28" s="144">
        <f t="shared" si="31"/>
        <v>2</v>
      </c>
      <c r="KE28" s="144">
        <f t="shared" si="31"/>
        <v>2</v>
      </c>
      <c r="KF28" s="144">
        <f t="shared" si="31"/>
        <v>2</v>
      </c>
      <c r="KG28" s="144">
        <f t="shared" si="31"/>
        <v>2</v>
      </c>
      <c r="KH28" s="144">
        <f t="shared" si="31"/>
        <v>2</v>
      </c>
      <c r="KI28" s="144">
        <f t="shared" si="31"/>
        <v>2</v>
      </c>
      <c r="KJ28" s="144">
        <f t="shared" si="31"/>
        <v>2</v>
      </c>
      <c r="KK28" s="144">
        <f t="shared" si="31"/>
        <v>2</v>
      </c>
      <c r="KL28" s="144">
        <f t="shared" si="31"/>
        <v>2</v>
      </c>
      <c r="KM28" s="144">
        <f t="shared" si="31"/>
        <v>2</v>
      </c>
      <c r="KN28" s="144">
        <f t="shared" si="31"/>
        <v>2</v>
      </c>
      <c r="KO28" s="144">
        <f t="shared" si="31"/>
        <v>2</v>
      </c>
      <c r="KP28" s="144">
        <f t="shared" si="31"/>
        <v>2</v>
      </c>
      <c r="KQ28" s="144">
        <f t="shared" si="31"/>
        <v>2</v>
      </c>
      <c r="KR28" s="144">
        <f t="shared" si="31"/>
        <v>2</v>
      </c>
      <c r="KS28" s="144">
        <f t="shared" si="31"/>
        <v>2</v>
      </c>
      <c r="KT28" s="144">
        <f t="shared" si="31"/>
        <v>2</v>
      </c>
      <c r="KU28" s="144">
        <f t="shared" si="31"/>
        <v>2</v>
      </c>
      <c r="KV28" s="144">
        <f t="shared" si="31"/>
        <v>2</v>
      </c>
      <c r="KW28" s="144">
        <f t="shared" si="31"/>
        <v>2</v>
      </c>
      <c r="KX28" s="144">
        <f t="shared" si="31"/>
        <v>2</v>
      </c>
      <c r="KY28" s="144">
        <f t="shared" si="31"/>
        <v>2</v>
      </c>
      <c r="KZ28" s="144">
        <f t="shared" si="31"/>
        <v>2</v>
      </c>
      <c r="LA28" s="144">
        <f t="shared" si="31"/>
        <v>2</v>
      </c>
      <c r="LB28" s="144">
        <f t="shared" si="31"/>
        <v>2</v>
      </c>
      <c r="LC28" s="144">
        <f t="shared" si="31"/>
        <v>2</v>
      </c>
      <c r="LD28" s="144">
        <f t="shared" si="31"/>
        <v>2</v>
      </c>
      <c r="LE28" s="144">
        <f t="shared" si="31"/>
        <v>2</v>
      </c>
      <c r="LF28" s="144">
        <f t="shared" si="31"/>
        <v>2</v>
      </c>
      <c r="LG28" s="144">
        <f t="shared" si="31"/>
        <v>2</v>
      </c>
      <c r="LH28" s="144">
        <f t="shared" si="31"/>
        <v>2</v>
      </c>
      <c r="LI28" s="144">
        <f t="shared" si="31"/>
        <v>2</v>
      </c>
      <c r="LJ28" s="144">
        <f t="shared" si="31"/>
        <v>2</v>
      </c>
      <c r="LK28" s="144">
        <f t="shared" si="31"/>
        <v>2</v>
      </c>
      <c r="LL28" s="144">
        <f t="shared" si="31"/>
        <v>2</v>
      </c>
      <c r="LM28" s="144">
        <f t="shared" ref="LM28:NE28" si="32">SUM(COUNTIF(LM3:LM12,"AS"))</f>
        <v>2</v>
      </c>
      <c r="LN28" s="144">
        <f t="shared" si="32"/>
        <v>2</v>
      </c>
      <c r="LO28" s="144">
        <f t="shared" si="32"/>
        <v>2</v>
      </c>
      <c r="LP28" s="144">
        <f t="shared" si="32"/>
        <v>2</v>
      </c>
      <c r="LQ28" s="144">
        <f t="shared" si="32"/>
        <v>2</v>
      </c>
      <c r="LR28" s="144">
        <f t="shared" si="32"/>
        <v>2</v>
      </c>
      <c r="LS28" s="144">
        <f t="shared" si="32"/>
        <v>2</v>
      </c>
      <c r="LT28" s="144">
        <f t="shared" si="32"/>
        <v>2</v>
      </c>
      <c r="LU28" s="144">
        <f t="shared" si="32"/>
        <v>2</v>
      </c>
      <c r="LV28" s="144">
        <f t="shared" si="32"/>
        <v>2</v>
      </c>
      <c r="LW28" s="144">
        <f t="shared" si="32"/>
        <v>2</v>
      </c>
      <c r="LX28" s="144">
        <f t="shared" si="32"/>
        <v>2</v>
      </c>
      <c r="LY28" s="144">
        <f t="shared" si="32"/>
        <v>2</v>
      </c>
      <c r="LZ28" s="144">
        <f t="shared" si="32"/>
        <v>2</v>
      </c>
      <c r="MA28" s="144">
        <f t="shared" si="32"/>
        <v>2</v>
      </c>
      <c r="MB28" s="144">
        <f t="shared" si="32"/>
        <v>2</v>
      </c>
      <c r="MC28" s="144">
        <f t="shared" si="32"/>
        <v>2</v>
      </c>
      <c r="MD28" s="144">
        <f t="shared" si="32"/>
        <v>2</v>
      </c>
      <c r="ME28" s="144">
        <f t="shared" si="32"/>
        <v>2</v>
      </c>
      <c r="MF28" s="144">
        <f t="shared" si="32"/>
        <v>2</v>
      </c>
      <c r="MG28" s="144">
        <f t="shared" si="32"/>
        <v>2</v>
      </c>
      <c r="MH28" s="144">
        <f t="shared" si="32"/>
        <v>2</v>
      </c>
      <c r="MI28" s="144">
        <f t="shared" si="32"/>
        <v>2</v>
      </c>
      <c r="MJ28" s="144">
        <f t="shared" si="32"/>
        <v>2</v>
      </c>
      <c r="MK28" s="144">
        <f t="shared" si="32"/>
        <v>2</v>
      </c>
      <c r="ML28" s="144">
        <f t="shared" si="32"/>
        <v>2</v>
      </c>
      <c r="MM28" s="144">
        <f t="shared" si="32"/>
        <v>2</v>
      </c>
      <c r="MN28" s="144">
        <f t="shared" si="32"/>
        <v>2</v>
      </c>
      <c r="MO28" s="144">
        <f t="shared" si="32"/>
        <v>2</v>
      </c>
      <c r="MP28" s="144">
        <f t="shared" si="32"/>
        <v>2</v>
      </c>
      <c r="MQ28" s="144">
        <f t="shared" si="32"/>
        <v>2</v>
      </c>
      <c r="MR28" s="144">
        <f t="shared" si="32"/>
        <v>2</v>
      </c>
      <c r="MS28" s="144">
        <f t="shared" si="32"/>
        <v>2</v>
      </c>
      <c r="MT28" s="144">
        <f t="shared" si="32"/>
        <v>2</v>
      </c>
      <c r="MU28" s="144">
        <f t="shared" si="32"/>
        <v>2</v>
      </c>
      <c r="MV28" s="144">
        <f t="shared" si="32"/>
        <v>2</v>
      </c>
      <c r="MW28" s="144">
        <f t="shared" si="32"/>
        <v>2</v>
      </c>
      <c r="MX28" s="144">
        <f t="shared" si="32"/>
        <v>2</v>
      </c>
      <c r="MY28" s="144">
        <f t="shared" si="32"/>
        <v>2</v>
      </c>
      <c r="MZ28" s="144">
        <f t="shared" si="32"/>
        <v>2</v>
      </c>
      <c r="NA28" s="144">
        <f t="shared" si="32"/>
        <v>2</v>
      </c>
      <c r="NB28" s="144">
        <f t="shared" si="32"/>
        <v>2</v>
      </c>
      <c r="NC28" s="144">
        <f t="shared" si="32"/>
        <v>2</v>
      </c>
      <c r="ND28" s="144">
        <f t="shared" si="32"/>
        <v>2</v>
      </c>
      <c r="NE28" s="144">
        <f t="shared" si="32"/>
        <v>2</v>
      </c>
    </row>
    <row r="29" spans="1:369" s="142" customFormat="1" ht="30" customHeight="1" thickBot="1" x14ac:dyDescent="0.3">
      <c r="D29" s="148" t="s">
        <v>86</v>
      </c>
      <c r="E29" s="149">
        <f t="shared" ref="E29:BP29" si="33">SUM(COUNTIF(E3:E12,"R"))</f>
        <v>2</v>
      </c>
      <c r="F29" s="150">
        <f t="shared" si="33"/>
        <v>2</v>
      </c>
      <c r="G29" s="150">
        <f t="shared" si="33"/>
        <v>2</v>
      </c>
      <c r="H29" s="150">
        <f t="shared" si="33"/>
        <v>2</v>
      </c>
      <c r="I29" s="150">
        <f t="shared" si="33"/>
        <v>2</v>
      </c>
      <c r="J29" s="150">
        <f t="shared" si="33"/>
        <v>2</v>
      </c>
      <c r="K29" s="150">
        <f t="shared" si="33"/>
        <v>2</v>
      </c>
      <c r="L29" s="150">
        <f t="shared" si="33"/>
        <v>2</v>
      </c>
      <c r="M29" s="150">
        <f t="shared" si="33"/>
        <v>2</v>
      </c>
      <c r="N29" s="150">
        <f t="shared" si="33"/>
        <v>2</v>
      </c>
      <c r="O29" s="150">
        <f t="shared" si="33"/>
        <v>2</v>
      </c>
      <c r="P29" s="150">
        <f t="shared" si="33"/>
        <v>2</v>
      </c>
      <c r="Q29" s="150">
        <f t="shared" si="33"/>
        <v>2</v>
      </c>
      <c r="R29" s="150">
        <f t="shared" si="33"/>
        <v>2</v>
      </c>
      <c r="S29" s="150">
        <f t="shared" si="33"/>
        <v>2</v>
      </c>
      <c r="T29" s="150">
        <f t="shared" si="33"/>
        <v>2</v>
      </c>
      <c r="U29" s="150">
        <f t="shared" si="33"/>
        <v>2</v>
      </c>
      <c r="V29" s="150">
        <f t="shared" si="33"/>
        <v>2</v>
      </c>
      <c r="W29" s="150">
        <f t="shared" si="33"/>
        <v>2</v>
      </c>
      <c r="X29" s="150">
        <f t="shared" si="33"/>
        <v>2</v>
      </c>
      <c r="Y29" s="150">
        <f t="shared" si="33"/>
        <v>3</v>
      </c>
      <c r="Z29" s="150">
        <f t="shared" si="33"/>
        <v>1</v>
      </c>
      <c r="AA29" s="150">
        <f t="shared" si="33"/>
        <v>2</v>
      </c>
      <c r="AB29" s="150">
        <f t="shared" si="33"/>
        <v>2</v>
      </c>
      <c r="AC29" s="150">
        <f t="shared" si="33"/>
        <v>3</v>
      </c>
      <c r="AD29" s="150">
        <f t="shared" si="33"/>
        <v>2</v>
      </c>
      <c r="AE29" s="150">
        <f t="shared" si="33"/>
        <v>2</v>
      </c>
      <c r="AF29" s="150">
        <f t="shared" si="33"/>
        <v>2</v>
      </c>
      <c r="AG29" s="150">
        <f t="shared" si="33"/>
        <v>2</v>
      </c>
      <c r="AH29" s="150">
        <f t="shared" si="33"/>
        <v>2</v>
      </c>
      <c r="AI29" s="151">
        <f t="shared" si="33"/>
        <v>2</v>
      </c>
      <c r="AJ29" s="152">
        <f t="shared" si="33"/>
        <v>2</v>
      </c>
      <c r="AK29" s="150">
        <f t="shared" si="33"/>
        <v>2</v>
      </c>
      <c r="AL29" s="150">
        <f t="shared" si="33"/>
        <v>2</v>
      </c>
      <c r="AM29" s="150">
        <f t="shared" si="33"/>
        <v>2</v>
      </c>
      <c r="AN29" s="150">
        <f t="shared" si="33"/>
        <v>2</v>
      </c>
      <c r="AO29" s="150">
        <f t="shared" si="33"/>
        <v>2</v>
      </c>
      <c r="AP29" s="150">
        <f t="shared" si="33"/>
        <v>2</v>
      </c>
      <c r="AQ29" s="150">
        <f t="shared" si="33"/>
        <v>2</v>
      </c>
      <c r="AR29" s="150">
        <f t="shared" si="33"/>
        <v>2</v>
      </c>
      <c r="AS29" s="150">
        <f t="shared" si="33"/>
        <v>2</v>
      </c>
      <c r="AT29" s="150">
        <f t="shared" si="33"/>
        <v>2</v>
      </c>
      <c r="AU29" s="150">
        <f t="shared" si="33"/>
        <v>2</v>
      </c>
      <c r="AV29" s="150">
        <f t="shared" si="33"/>
        <v>2</v>
      </c>
      <c r="AW29" s="150">
        <f t="shared" si="33"/>
        <v>2</v>
      </c>
      <c r="AX29" s="150">
        <f t="shared" si="33"/>
        <v>2</v>
      </c>
      <c r="AY29" s="150">
        <f t="shared" si="33"/>
        <v>2</v>
      </c>
      <c r="AZ29" s="150">
        <f t="shared" si="33"/>
        <v>2</v>
      </c>
      <c r="BA29" s="150">
        <f t="shared" si="33"/>
        <v>2</v>
      </c>
      <c r="BB29" s="150">
        <f t="shared" si="33"/>
        <v>2</v>
      </c>
      <c r="BC29" s="150">
        <f t="shared" si="33"/>
        <v>2</v>
      </c>
      <c r="BD29" s="150">
        <f t="shared" si="33"/>
        <v>2</v>
      </c>
      <c r="BE29" s="150">
        <f t="shared" si="33"/>
        <v>2</v>
      </c>
      <c r="BF29" s="150">
        <f t="shared" si="33"/>
        <v>4</v>
      </c>
      <c r="BG29" s="150">
        <f t="shared" si="33"/>
        <v>4</v>
      </c>
      <c r="BH29" s="150">
        <f t="shared" si="33"/>
        <v>2</v>
      </c>
      <c r="BI29" s="150">
        <f t="shared" si="33"/>
        <v>2</v>
      </c>
      <c r="BJ29" s="150">
        <f t="shared" si="33"/>
        <v>2</v>
      </c>
      <c r="BK29" s="150">
        <f t="shared" si="33"/>
        <v>2</v>
      </c>
      <c r="BL29" s="150">
        <f t="shared" si="33"/>
        <v>2</v>
      </c>
      <c r="BM29" s="150">
        <f t="shared" si="33"/>
        <v>2</v>
      </c>
      <c r="BN29" s="150">
        <f t="shared" si="33"/>
        <v>3</v>
      </c>
      <c r="BO29" s="150">
        <f t="shared" si="33"/>
        <v>3</v>
      </c>
      <c r="BP29" s="150">
        <f t="shared" si="33"/>
        <v>3</v>
      </c>
      <c r="BQ29" s="150">
        <f t="shared" ref="BQ29:EB29" si="34">SUM(COUNTIF(BQ3:BQ12,"R"))</f>
        <v>3</v>
      </c>
      <c r="BR29" s="150">
        <f t="shared" si="34"/>
        <v>2</v>
      </c>
      <c r="BS29" s="150">
        <f t="shared" si="34"/>
        <v>2</v>
      </c>
      <c r="BT29" s="150">
        <f t="shared" si="34"/>
        <v>2</v>
      </c>
      <c r="BU29" s="150">
        <f t="shared" si="34"/>
        <v>2</v>
      </c>
      <c r="BV29" s="150">
        <f t="shared" si="34"/>
        <v>2</v>
      </c>
      <c r="BW29" s="150">
        <f t="shared" si="34"/>
        <v>2</v>
      </c>
      <c r="BX29" s="150">
        <f t="shared" si="34"/>
        <v>2</v>
      </c>
      <c r="BY29" s="150">
        <f t="shared" si="34"/>
        <v>2</v>
      </c>
      <c r="BZ29" s="150">
        <f t="shared" si="34"/>
        <v>2</v>
      </c>
      <c r="CA29" s="150">
        <f t="shared" si="34"/>
        <v>2</v>
      </c>
      <c r="CB29" s="150">
        <f t="shared" si="34"/>
        <v>2</v>
      </c>
      <c r="CC29" s="150">
        <f t="shared" si="34"/>
        <v>2</v>
      </c>
      <c r="CD29" s="150">
        <f t="shared" si="34"/>
        <v>2</v>
      </c>
      <c r="CE29" s="150">
        <f t="shared" si="34"/>
        <v>2</v>
      </c>
      <c r="CF29" s="150">
        <f t="shared" si="34"/>
        <v>3</v>
      </c>
      <c r="CG29" s="150">
        <f t="shared" si="34"/>
        <v>2</v>
      </c>
      <c r="CH29" s="150">
        <f t="shared" si="34"/>
        <v>2</v>
      </c>
      <c r="CI29" s="150">
        <f t="shared" si="34"/>
        <v>1</v>
      </c>
      <c r="CJ29" s="150">
        <f t="shared" si="34"/>
        <v>2</v>
      </c>
      <c r="CK29" s="150">
        <f t="shared" si="34"/>
        <v>2</v>
      </c>
      <c r="CL29" s="150">
        <f t="shared" si="34"/>
        <v>2</v>
      </c>
      <c r="CM29" s="150">
        <f t="shared" si="34"/>
        <v>2</v>
      </c>
      <c r="CN29" s="150">
        <f t="shared" si="34"/>
        <v>2</v>
      </c>
      <c r="CO29" s="150">
        <f t="shared" si="34"/>
        <v>2</v>
      </c>
      <c r="CP29" s="150">
        <f t="shared" si="34"/>
        <v>2</v>
      </c>
      <c r="CQ29" s="150">
        <f t="shared" si="34"/>
        <v>2</v>
      </c>
      <c r="CR29" s="150">
        <f t="shared" si="34"/>
        <v>2</v>
      </c>
      <c r="CS29" s="150">
        <f t="shared" si="34"/>
        <v>2</v>
      </c>
      <c r="CT29" s="150">
        <f t="shared" si="34"/>
        <v>2</v>
      </c>
      <c r="CU29" s="150">
        <f t="shared" si="34"/>
        <v>2</v>
      </c>
      <c r="CV29" s="150">
        <f t="shared" si="34"/>
        <v>2</v>
      </c>
      <c r="CW29" s="150">
        <f t="shared" si="34"/>
        <v>2</v>
      </c>
      <c r="CX29" s="150">
        <f t="shared" si="34"/>
        <v>2</v>
      </c>
      <c r="CY29" s="150">
        <f t="shared" si="34"/>
        <v>2</v>
      </c>
      <c r="CZ29" s="150">
        <f t="shared" si="34"/>
        <v>2</v>
      </c>
      <c r="DA29" s="150">
        <f t="shared" si="34"/>
        <v>2</v>
      </c>
      <c r="DB29" s="150">
        <f t="shared" si="34"/>
        <v>2</v>
      </c>
      <c r="DC29" s="150">
        <f t="shared" si="34"/>
        <v>2</v>
      </c>
      <c r="DD29" s="150">
        <f t="shared" si="34"/>
        <v>2</v>
      </c>
      <c r="DE29" s="150">
        <f t="shared" si="34"/>
        <v>2</v>
      </c>
      <c r="DF29" s="150">
        <f t="shared" si="34"/>
        <v>3</v>
      </c>
      <c r="DG29" s="150">
        <f t="shared" si="34"/>
        <v>3</v>
      </c>
      <c r="DH29" s="150">
        <f t="shared" si="34"/>
        <v>3</v>
      </c>
      <c r="DI29" s="150">
        <f t="shared" si="34"/>
        <v>2</v>
      </c>
      <c r="DJ29" s="150">
        <f t="shared" si="34"/>
        <v>2</v>
      </c>
      <c r="DK29" s="150">
        <f t="shared" si="34"/>
        <v>2</v>
      </c>
      <c r="DL29" s="150">
        <f t="shared" si="34"/>
        <v>2</v>
      </c>
      <c r="DM29" s="150">
        <f t="shared" si="34"/>
        <v>3</v>
      </c>
      <c r="DN29" s="150">
        <f t="shared" si="34"/>
        <v>2</v>
      </c>
      <c r="DO29" s="150">
        <f t="shared" si="34"/>
        <v>2</v>
      </c>
      <c r="DP29" s="150">
        <f t="shared" si="34"/>
        <v>2</v>
      </c>
      <c r="DQ29" s="150">
        <f t="shared" si="34"/>
        <v>2</v>
      </c>
      <c r="DR29" s="150">
        <f t="shared" si="34"/>
        <v>2</v>
      </c>
      <c r="DS29" s="150">
        <f t="shared" si="34"/>
        <v>2</v>
      </c>
      <c r="DT29" s="150">
        <f t="shared" si="34"/>
        <v>2</v>
      </c>
      <c r="DU29" s="150">
        <f t="shared" si="34"/>
        <v>2</v>
      </c>
      <c r="DV29" s="150">
        <f t="shared" si="34"/>
        <v>3</v>
      </c>
      <c r="DW29" s="150">
        <f t="shared" si="34"/>
        <v>3</v>
      </c>
      <c r="DX29" s="150">
        <f t="shared" si="34"/>
        <v>3</v>
      </c>
      <c r="DY29" s="150">
        <f t="shared" si="34"/>
        <v>2</v>
      </c>
      <c r="DZ29" s="150">
        <f t="shared" si="34"/>
        <v>2</v>
      </c>
      <c r="EA29" s="150">
        <f t="shared" si="34"/>
        <v>2</v>
      </c>
      <c r="EB29" s="150">
        <f t="shared" si="34"/>
        <v>2</v>
      </c>
      <c r="EC29" s="150">
        <f t="shared" ref="EC29:GN29" si="35">SUM(COUNTIF(EC3:EC12,"R"))</f>
        <v>2</v>
      </c>
      <c r="ED29" s="150">
        <f t="shared" si="35"/>
        <v>2</v>
      </c>
      <c r="EE29" s="150">
        <f t="shared" si="35"/>
        <v>2</v>
      </c>
      <c r="EF29" s="150">
        <f t="shared" si="35"/>
        <v>2</v>
      </c>
      <c r="EG29" s="150">
        <f t="shared" si="35"/>
        <v>2</v>
      </c>
      <c r="EH29" s="150">
        <f t="shared" si="35"/>
        <v>2</v>
      </c>
      <c r="EI29" s="150">
        <f t="shared" si="35"/>
        <v>2</v>
      </c>
      <c r="EJ29" s="150">
        <f t="shared" si="35"/>
        <v>3</v>
      </c>
      <c r="EK29" s="150">
        <f t="shared" si="35"/>
        <v>2</v>
      </c>
      <c r="EL29" s="150">
        <f t="shared" si="35"/>
        <v>2</v>
      </c>
      <c r="EM29" s="150">
        <f t="shared" si="35"/>
        <v>2</v>
      </c>
      <c r="EN29" s="150">
        <f t="shared" si="35"/>
        <v>2</v>
      </c>
      <c r="EO29" s="150">
        <f t="shared" si="35"/>
        <v>2</v>
      </c>
      <c r="EP29" s="150">
        <f t="shared" si="35"/>
        <v>2</v>
      </c>
      <c r="EQ29" s="150">
        <f t="shared" si="35"/>
        <v>2</v>
      </c>
      <c r="ER29" s="150">
        <f t="shared" si="35"/>
        <v>2</v>
      </c>
      <c r="ES29" s="150">
        <f t="shared" si="35"/>
        <v>2</v>
      </c>
      <c r="ET29" s="150">
        <f t="shared" si="35"/>
        <v>2</v>
      </c>
      <c r="EU29" s="150">
        <f t="shared" si="35"/>
        <v>2</v>
      </c>
      <c r="EV29" s="150">
        <f t="shared" si="35"/>
        <v>2</v>
      </c>
      <c r="EW29" s="150">
        <f t="shared" si="35"/>
        <v>2</v>
      </c>
      <c r="EX29" s="150">
        <f t="shared" si="35"/>
        <v>2</v>
      </c>
      <c r="EY29" s="150">
        <f t="shared" si="35"/>
        <v>2</v>
      </c>
      <c r="EZ29" s="150">
        <f t="shared" si="35"/>
        <v>2</v>
      </c>
      <c r="FA29" s="150">
        <f t="shared" si="35"/>
        <v>2</v>
      </c>
      <c r="FB29" s="150">
        <f t="shared" si="35"/>
        <v>2</v>
      </c>
      <c r="FC29" s="150">
        <f t="shared" si="35"/>
        <v>2</v>
      </c>
      <c r="FD29" s="150">
        <f t="shared" si="35"/>
        <v>2</v>
      </c>
      <c r="FE29" s="150">
        <f t="shared" si="35"/>
        <v>2</v>
      </c>
      <c r="FF29" s="150">
        <f t="shared" si="35"/>
        <v>2</v>
      </c>
      <c r="FG29" s="150">
        <f t="shared" si="35"/>
        <v>2</v>
      </c>
      <c r="FH29" s="150">
        <f t="shared" si="35"/>
        <v>2</v>
      </c>
      <c r="FI29" s="150">
        <f t="shared" si="35"/>
        <v>2</v>
      </c>
      <c r="FJ29" s="150">
        <f t="shared" si="35"/>
        <v>2</v>
      </c>
      <c r="FK29" s="150">
        <f t="shared" si="35"/>
        <v>2</v>
      </c>
      <c r="FL29" s="150">
        <f t="shared" si="35"/>
        <v>3</v>
      </c>
      <c r="FM29" s="150">
        <f t="shared" si="35"/>
        <v>2</v>
      </c>
      <c r="FN29" s="150">
        <f t="shared" si="35"/>
        <v>2</v>
      </c>
      <c r="FO29" s="150">
        <f t="shared" si="35"/>
        <v>2</v>
      </c>
      <c r="FP29" s="150">
        <f t="shared" si="35"/>
        <v>2</v>
      </c>
      <c r="FQ29" s="150">
        <f t="shared" si="35"/>
        <v>2</v>
      </c>
      <c r="FR29" s="150">
        <f t="shared" si="35"/>
        <v>2</v>
      </c>
      <c r="FS29" s="150">
        <f t="shared" si="35"/>
        <v>2</v>
      </c>
      <c r="FT29" s="150">
        <f t="shared" si="35"/>
        <v>2</v>
      </c>
      <c r="FU29" s="150">
        <f t="shared" si="35"/>
        <v>2</v>
      </c>
      <c r="FV29" s="150">
        <f t="shared" si="35"/>
        <v>2</v>
      </c>
      <c r="FW29" s="150">
        <f t="shared" si="35"/>
        <v>2</v>
      </c>
      <c r="FX29" s="150">
        <f t="shared" si="35"/>
        <v>2</v>
      </c>
      <c r="FY29" s="150">
        <f t="shared" si="35"/>
        <v>2</v>
      </c>
      <c r="FZ29" s="150">
        <f t="shared" si="35"/>
        <v>2</v>
      </c>
      <c r="GA29" s="150">
        <f t="shared" si="35"/>
        <v>2</v>
      </c>
      <c r="GB29" s="150">
        <f t="shared" si="35"/>
        <v>2</v>
      </c>
      <c r="GC29" s="150">
        <f t="shared" si="35"/>
        <v>2</v>
      </c>
      <c r="GD29" s="150">
        <f t="shared" si="35"/>
        <v>2</v>
      </c>
      <c r="GE29" s="150">
        <f t="shared" si="35"/>
        <v>2</v>
      </c>
      <c r="GF29" s="150">
        <f t="shared" si="35"/>
        <v>2</v>
      </c>
      <c r="GG29" s="150">
        <f t="shared" si="35"/>
        <v>2</v>
      </c>
      <c r="GH29" s="150">
        <f t="shared" si="35"/>
        <v>3</v>
      </c>
      <c r="GI29" s="150">
        <f t="shared" si="35"/>
        <v>3</v>
      </c>
      <c r="GJ29" s="150">
        <f t="shared" si="35"/>
        <v>2</v>
      </c>
      <c r="GK29" s="150">
        <f t="shared" si="35"/>
        <v>2</v>
      </c>
      <c r="GL29" s="150">
        <f t="shared" si="35"/>
        <v>2</v>
      </c>
      <c r="GM29" s="150">
        <f t="shared" si="35"/>
        <v>2</v>
      </c>
      <c r="GN29" s="150">
        <f t="shared" si="35"/>
        <v>2</v>
      </c>
      <c r="GO29" s="150">
        <f t="shared" ref="GO29:IZ29" si="36">SUM(COUNTIF(GO3:GO12,"R"))</f>
        <v>2</v>
      </c>
      <c r="GP29" s="150">
        <f t="shared" si="36"/>
        <v>2</v>
      </c>
      <c r="GQ29" s="150">
        <f t="shared" si="36"/>
        <v>2</v>
      </c>
      <c r="GR29" s="150">
        <f t="shared" si="36"/>
        <v>3</v>
      </c>
      <c r="GS29" s="150">
        <f t="shared" si="36"/>
        <v>3</v>
      </c>
      <c r="GT29" s="150">
        <f t="shared" si="36"/>
        <v>2</v>
      </c>
      <c r="GU29" s="150">
        <f t="shared" si="36"/>
        <v>2</v>
      </c>
      <c r="GV29" s="150">
        <f t="shared" si="36"/>
        <v>2</v>
      </c>
      <c r="GW29" s="150">
        <f t="shared" si="36"/>
        <v>2</v>
      </c>
      <c r="GX29" s="150">
        <f t="shared" si="36"/>
        <v>3</v>
      </c>
      <c r="GY29" s="150">
        <f t="shared" si="36"/>
        <v>3</v>
      </c>
      <c r="GZ29" s="150">
        <f t="shared" si="36"/>
        <v>2</v>
      </c>
      <c r="HA29" s="150">
        <f t="shared" si="36"/>
        <v>2</v>
      </c>
      <c r="HB29" s="150">
        <f t="shared" si="36"/>
        <v>2</v>
      </c>
      <c r="HC29" s="150">
        <f t="shared" si="36"/>
        <v>2</v>
      </c>
      <c r="HD29" s="150">
        <f t="shared" si="36"/>
        <v>2</v>
      </c>
      <c r="HE29" s="150">
        <f t="shared" si="36"/>
        <v>2</v>
      </c>
      <c r="HF29" s="150">
        <f t="shared" si="36"/>
        <v>2</v>
      </c>
      <c r="HG29" s="150">
        <f t="shared" si="36"/>
        <v>2</v>
      </c>
      <c r="HH29" s="150">
        <f t="shared" si="36"/>
        <v>3</v>
      </c>
      <c r="HI29" s="150">
        <f t="shared" si="36"/>
        <v>3</v>
      </c>
      <c r="HJ29" s="150">
        <f t="shared" si="36"/>
        <v>2</v>
      </c>
      <c r="HK29" s="150">
        <f t="shared" si="36"/>
        <v>2</v>
      </c>
      <c r="HL29" s="150">
        <f t="shared" si="36"/>
        <v>2</v>
      </c>
      <c r="HM29" s="150">
        <f t="shared" si="36"/>
        <v>2</v>
      </c>
      <c r="HN29" s="150">
        <f t="shared" si="36"/>
        <v>2</v>
      </c>
      <c r="HO29" s="150">
        <f t="shared" si="36"/>
        <v>2</v>
      </c>
      <c r="HP29" s="150">
        <f t="shared" si="36"/>
        <v>3</v>
      </c>
      <c r="HQ29" s="150">
        <f t="shared" si="36"/>
        <v>3</v>
      </c>
      <c r="HR29" s="150">
        <f t="shared" si="36"/>
        <v>2</v>
      </c>
      <c r="HS29" s="150">
        <f t="shared" si="36"/>
        <v>2</v>
      </c>
      <c r="HT29" s="150">
        <f t="shared" si="36"/>
        <v>2</v>
      </c>
      <c r="HU29" s="150">
        <f t="shared" si="36"/>
        <v>2</v>
      </c>
      <c r="HV29" s="150">
        <f t="shared" si="36"/>
        <v>2</v>
      </c>
      <c r="HW29" s="150">
        <f t="shared" si="36"/>
        <v>2</v>
      </c>
      <c r="HX29" s="150">
        <f t="shared" si="36"/>
        <v>2</v>
      </c>
      <c r="HY29" s="150">
        <f t="shared" si="36"/>
        <v>2</v>
      </c>
      <c r="HZ29" s="150">
        <f t="shared" si="36"/>
        <v>2</v>
      </c>
      <c r="IA29" s="150">
        <f t="shared" si="36"/>
        <v>2</v>
      </c>
      <c r="IB29" s="150">
        <f t="shared" si="36"/>
        <v>2</v>
      </c>
      <c r="IC29" s="150">
        <f t="shared" si="36"/>
        <v>2</v>
      </c>
      <c r="ID29" s="150">
        <f t="shared" si="36"/>
        <v>3</v>
      </c>
      <c r="IE29" s="150">
        <f t="shared" si="36"/>
        <v>3</v>
      </c>
      <c r="IF29" s="150">
        <f t="shared" si="36"/>
        <v>2</v>
      </c>
      <c r="IG29" s="150">
        <f t="shared" si="36"/>
        <v>2</v>
      </c>
      <c r="IH29" s="150">
        <f t="shared" si="36"/>
        <v>2</v>
      </c>
      <c r="II29" s="150">
        <f t="shared" si="36"/>
        <v>2</v>
      </c>
      <c r="IJ29" s="150">
        <f t="shared" si="36"/>
        <v>2</v>
      </c>
      <c r="IK29" s="150">
        <f t="shared" si="36"/>
        <v>2</v>
      </c>
      <c r="IL29" s="150">
        <f t="shared" si="36"/>
        <v>2</v>
      </c>
      <c r="IM29" s="150">
        <f t="shared" si="36"/>
        <v>2</v>
      </c>
      <c r="IN29" s="150">
        <f t="shared" si="36"/>
        <v>3</v>
      </c>
      <c r="IO29" s="150">
        <f t="shared" si="36"/>
        <v>3</v>
      </c>
      <c r="IP29" s="150">
        <f t="shared" si="36"/>
        <v>2</v>
      </c>
      <c r="IQ29" s="150">
        <f t="shared" si="36"/>
        <v>2</v>
      </c>
      <c r="IR29" s="150">
        <f t="shared" si="36"/>
        <v>2</v>
      </c>
      <c r="IS29" s="150">
        <f t="shared" si="36"/>
        <v>2</v>
      </c>
      <c r="IT29" s="150">
        <f t="shared" si="36"/>
        <v>2</v>
      </c>
      <c r="IU29" s="150">
        <f t="shared" si="36"/>
        <v>2</v>
      </c>
      <c r="IV29" s="150">
        <f t="shared" si="36"/>
        <v>2</v>
      </c>
      <c r="IW29" s="150">
        <f t="shared" si="36"/>
        <v>2</v>
      </c>
      <c r="IX29" s="150">
        <f t="shared" si="36"/>
        <v>2</v>
      </c>
      <c r="IY29" s="150">
        <f t="shared" si="36"/>
        <v>2</v>
      </c>
      <c r="IZ29" s="150">
        <f t="shared" si="36"/>
        <v>2</v>
      </c>
      <c r="JA29" s="150">
        <f t="shared" ref="JA29:LL29" si="37">SUM(COUNTIF(JA3:JA12,"R"))</f>
        <v>2</v>
      </c>
      <c r="JB29" s="150">
        <f t="shared" si="37"/>
        <v>2</v>
      </c>
      <c r="JC29" s="150">
        <f t="shared" si="37"/>
        <v>2</v>
      </c>
      <c r="JD29" s="150">
        <f t="shared" si="37"/>
        <v>2</v>
      </c>
      <c r="JE29" s="150">
        <f t="shared" si="37"/>
        <v>2</v>
      </c>
      <c r="JF29" s="150">
        <f t="shared" si="37"/>
        <v>2</v>
      </c>
      <c r="JG29" s="150">
        <f t="shared" si="37"/>
        <v>2</v>
      </c>
      <c r="JH29" s="150">
        <f t="shared" si="37"/>
        <v>2</v>
      </c>
      <c r="JI29" s="150">
        <f t="shared" si="37"/>
        <v>2</v>
      </c>
      <c r="JJ29" s="150">
        <f t="shared" si="37"/>
        <v>3</v>
      </c>
      <c r="JK29" s="150">
        <f t="shared" si="37"/>
        <v>3</v>
      </c>
      <c r="JL29" s="150">
        <f t="shared" si="37"/>
        <v>2</v>
      </c>
      <c r="JM29" s="150">
        <f t="shared" si="37"/>
        <v>2</v>
      </c>
      <c r="JN29" s="150">
        <f t="shared" si="37"/>
        <v>2</v>
      </c>
      <c r="JO29" s="150">
        <f t="shared" si="37"/>
        <v>2</v>
      </c>
      <c r="JP29" s="150">
        <f t="shared" si="37"/>
        <v>2</v>
      </c>
      <c r="JQ29" s="150">
        <f t="shared" si="37"/>
        <v>2</v>
      </c>
      <c r="JR29" s="150">
        <f t="shared" si="37"/>
        <v>2</v>
      </c>
      <c r="JS29" s="150">
        <f t="shared" si="37"/>
        <v>2</v>
      </c>
      <c r="JT29" s="150">
        <f t="shared" si="37"/>
        <v>3</v>
      </c>
      <c r="JU29" s="150">
        <f t="shared" si="37"/>
        <v>3</v>
      </c>
      <c r="JV29" s="150">
        <f t="shared" si="37"/>
        <v>2</v>
      </c>
      <c r="JW29" s="150">
        <f t="shared" si="37"/>
        <v>2</v>
      </c>
      <c r="JX29" s="150">
        <f t="shared" si="37"/>
        <v>2</v>
      </c>
      <c r="JY29" s="150">
        <f t="shared" si="37"/>
        <v>2</v>
      </c>
      <c r="JZ29" s="150">
        <f t="shared" si="37"/>
        <v>2</v>
      </c>
      <c r="KA29" s="150">
        <f t="shared" si="37"/>
        <v>2</v>
      </c>
      <c r="KB29" s="150">
        <f t="shared" si="37"/>
        <v>2</v>
      </c>
      <c r="KC29" s="150">
        <f t="shared" si="37"/>
        <v>2</v>
      </c>
      <c r="KD29" s="150">
        <f t="shared" si="37"/>
        <v>2</v>
      </c>
      <c r="KE29" s="150">
        <f t="shared" si="37"/>
        <v>2</v>
      </c>
      <c r="KF29" s="150">
        <f t="shared" si="37"/>
        <v>2</v>
      </c>
      <c r="KG29" s="150">
        <f t="shared" si="37"/>
        <v>2</v>
      </c>
      <c r="KH29" s="150">
        <f t="shared" si="37"/>
        <v>2</v>
      </c>
      <c r="KI29" s="150">
        <f t="shared" si="37"/>
        <v>2</v>
      </c>
      <c r="KJ29" s="150">
        <f t="shared" si="37"/>
        <v>2</v>
      </c>
      <c r="KK29" s="150">
        <f t="shared" si="37"/>
        <v>2</v>
      </c>
      <c r="KL29" s="150">
        <f t="shared" si="37"/>
        <v>2</v>
      </c>
      <c r="KM29" s="150">
        <f t="shared" si="37"/>
        <v>2</v>
      </c>
      <c r="KN29" s="150">
        <f t="shared" si="37"/>
        <v>2</v>
      </c>
      <c r="KO29" s="150">
        <f t="shared" si="37"/>
        <v>2</v>
      </c>
      <c r="KP29" s="150">
        <f t="shared" si="37"/>
        <v>2</v>
      </c>
      <c r="KQ29" s="150">
        <f t="shared" si="37"/>
        <v>2</v>
      </c>
      <c r="KR29" s="150">
        <f t="shared" si="37"/>
        <v>2</v>
      </c>
      <c r="KS29" s="150">
        <f t="shared" si="37"/>
        <v>2</v>
      </c>
      <c r="KT29" s="150">
        <f t="shared" si="37"/>
        <v>2</v>
      </c>
      <c r="KU29" s="150">
        <f t="shared" si="37"/>
        <v>2</v>
      </c>
      <c r="KV29" s="150">
        <f t="shared" si="37"/>
        <v>2</v>
      </c>
      <c r="KW29" s="150">
        <f t="shared" si="37"/>
        <v>2</v>
      </c>
      <c r="KX29" s="150">
        <f t="shared" si="37"/>
        <v>2</v>
      </c>
      <c r="KY29" s="150">
        <f t="shared" si="37"/>
        <v>2</v>
      </c>
      <c r="KZ29" s="150">
        <f t="shared" si="37"/>
        <v>2</v>
      </c>
      <c r="LA29" s="150">
        <f t="shared" si="37"/>
        <v>2</v>
      </c>
      <c r="LB29" s="150">
        <f t="shared" si="37"/>
        <v>2</v>
      </c>
      <c r="LC29" s="150">
        <f t="shared" si="37"/>
        <v>2</v>
      </c>
      <c r="LD29" s="150">
        <f t="shared" si="37"/>
        <v>2</v>
      </c>
      <c r="LE29" s="150">
        <f t="shared" si="37"/>
        <v>2</v>
      </c>
      <c r="LF29" s="150">
        <f t="shared" si="37"/>
        <v>2</v>
      </c>
      <c r="LG29" s="150">
        <f t="shared" si="37"/>
        <v>2</v>
      </c>
      <c r="LH29" s="150">
        <f t="shared" si="37"/>
        <v>2</v>
      </c>
      <c r="LI29" s="150">
        <f t="shared" si="37"/>
        <v>2</v>
      </c>
      <c r="LJ29" s="150">
        <f t="shared" si="37"/>
        <v>2</v>
      </c>
      <c r="LK29" s="150">
        <f t="shared" si="37"/>
        <v>2</v>
      </c>
      <c r="LL29" s="150">
        <f t="shared" si="37"/>
        <v>2</v>
      </c>
      <c r="LM29" s="150">
        <f t="shared" ref="LM29:NE29" si="38">SUM(COUNTIF(LM3:LM12,"R"))</f>
        <v>2</v>
      </c>
      <c r="LN29" s="150">
        <f t="shared" si="38"/>
        <v>2</v>
      </c>
      <c r="LO29" s="150">
        <f t="shared" si="38"/>
        <v>2</v>
      </c>
      <c r="LP29" s="150">
        <f t="shared" si="38"/>
        <v>2</v>
      </c>
      <c r="LQ29" s="150">
        <f t="shared" si="38"/>
        <v>2</v>
      </c>
      <c r="LR29" s="150">
        <f t="shared" si="38"/>
        <v>2</v>
      </c>
      <c r="LS29" s="150">
        <f t="shared" si="38"/>
        <v>2</v>
      </c>
      <c r="LT29" s="150">
        <f t="shared" si="38"/>
        <v>2</v>
      </c>
      <c r="LU29" s="150">
        <f t="shared" si="38"/>
        <v>2</v>
      </c>
      <c r="LV29" s="150">
        <f t="shared" si="38"/>
        <v>2</v>
      </c>
      <c r="LW29" s="150">
        <f t="shared" si="38"/>
        <v>2</v>
      </c>
      <c r="LX29" s="150">
        <f t="shared" si="38"/>
        <v>2</v>
      </c>
      <c r="LY29" s="150">
        <f t="shared" si="38"/>
        <v>2</v>
      </c>
      <c r="LZ29" s="150">
        <f t="shared" si="38"/>
        <v>2</v>
      </c>
      <c r="MA29" s="150">
        <f t="shared" si="38"/>
        <v>2</v>
      </c>
      <c r="MB29" s="150">
        <f t="shared" si="38"/>
        <v>2</v>
      </c>
      <c r="MC29" s="150">
        <f t="shared" si="38"/>
        <v>2</v>
      </c>
      <c r="MD29" s="150">
        <f t="shared" si="38"/>
        <v>2</v>
      </c>
      <c r="ME29" s="150">
        <f t="shared" si="38"/>
        <v>2</v>
      </c>
      <c r="MF29" s="150">
        <f t="shared" si="38"/>
        <v>2</v>
      </c>
      <c r="MG29" s="150">
        <f t="shared" si="38"/>
        <v>2</v>
      </c>
      <c r="MH29" s="150">
        <f t="shared" si="38"/>
        <v>2</v>
      </c>
      <c r="MI29" s="150">
        <f t="shared" si="38"/>
        <v>2</v>
      </c>
      <c r="MJ29" s="150">
        <f t="shared" si="38"/>
        <v>2</v>
      </c>
      <c r="MK29" s="150">
        <f t="shared" si="38"/>
        <v>2</v>
      </c>
      <c r="ML29" s="150">
        <f t="shared" si="38"/>
        <v>2</v>
      </c>
      <c r="MM29" s="150">
        <f t="shared" si="38"/>
        <v>2</v>
      </c>
      <c r="MN29" s="150">
        <f t="shared" si="38"/>
        <v>2</v>
      </c>
      <c r="MO29" s="150">
        <f t="shared" si="38"/>
        <v>2</v>
      </c>
      <c r="MP29" s="150">
        <f t="shared" si="38"/>
        <v>2</v>
      </c>
      <c r="MQ29" s="150">
        <f t="shared" si="38"/>
        <v>2</v>
      </c>
      <c r="MR29" s="150">
        <f t="shared" si="38"/>
        <v>2</v>
      </c>
      <c r="MS29" s="150">
        <f t="shared" si="38"/>
        <v>2</v>
      </c>
      <c r="MT29" s="150">
        <f t="shared" si="38"/>
        <v>2</v>
      </c>
      <c r="MU29" s="150">
        <f t="shared" si="38"/>
        <v>2</v>
      </c>
      <c r="MV29" s="150">
        <f t="shared" si="38"/>
        <v>2</v>
      </c>
      <c r="MW29" s="150">
        <f t="shared" si="38"/>
        <v>2</v>
      </c>
      <c r="MX29" s="150">
        <f t="shared" si="38"/>
        <v>2</v>
      </c>
      <c r="MY29" s="150">
        <f t="shared" si="38"/>
        <v>2</v>
      </c>
      <c r="MZ29" s="150">
        <f t="shared" si="38"/>
        <v>2</v>
      </c>
      <c r="NA29" s="150">
        <f t="shared" si="38"/>
        <v>2</v>
      </c>
      <c r="NB29" s="150">
        <f t="shared" si="38"/>
        <v>2</v>
      </c>
      <c r="NC29" s="150">
        <f t="shared" si="38"/>
        <v>2</v>
      </c>
      <c r="ND29" s="150">
        <f t="shared" si="38"/>
        <v>2</v>
      </c>
      <c r="NE29" s="150">
        <f t="shared" si="38"/>
        <v>2</v>
      </c>
    </row>
    <row r="30" spans="1:369" ht="30" customHeight="1" thickBot="1" x14ac:dyDescent="0.3"/>
    <row r="31" spans="1:369" s="153" customFormat="1" ht="30" customHeight="1" thickBot="1" x14ac:dyDescent="0.3">
      <c r="E31" s="226">
        <v>42005</v>
      </c>
      <c r="F31" s="227"/>
      <c r="G31" s="227"/>
      <c r="H31" s="227"/>
      <c r="I31" s="227"/>
      <c r="J31" s="227"/>
      <c r="K31" s="227"/>
      <c r="L31" s="227"/>
      <c r="M31" s="227"/>
      <c r="N31" s="227"/>
      <c r="O31" s="227"/>
      <c r="P31" s="227"/>
      <c r="Q31" s="227"/>
      <c r="R31" s="227"/>
      <c r="S31" s="227"/>
      <c r="T31" s="227"/>
      <c r="U31" s="227"/>
      <c r="V31" s="227"/>
      <c r="W31" s="227"/>
      <c r="X31" s="227"/>
      <c r="Y31" s="227"/>
      <c r="Z31" s="227"/>
      <c r="AA31" s="227"/>
      <c r="AB31" s="227"/>
      <c r="AC31" s="227"/>
      <c r="AD31" s="227"/>
      <c r="AE31" s="227"/>
      <c r="AF31" s="227"/>
      <c r="AG31" s="227"/>
      <c r="AH31" s="227"/>
      <c r="AI31" s="228"/>
      <c r="AJ31" s="226">
        <v>42036</v>
      </c>
      <c r="AK31" s="227"/>
      <c r="AL31" s="227"/>
      <c r="AM31" s="227"/>
      <c r="AN31" s="227"/>
      <c r="AO31" s="227"/>
      <c r="AP31" s="227"/>
      <c r="AQ31" s="227"/>
      <c r="AR31" s="227"/>
      <c r="AS31" s="227"/>
      <c r="AT31" s="227"/>
      <c r="AU31" s="227"/>
      <c r="AV31" s="227"/>
      <c r="AW31" s="227"/>
      <c r="AX31" s="227"/>
      <c r="AY31" s="227"/>
      <c r="AZ31" s="227"/>
      <c r="BA31" s="227"/>
      <c r="BB31" s="227"/>
      <c r="BC31" s="227"/>
      <c r="BD31" s="227"/>
      <c r="BE31" s="227"/>
      <c r="BF31" s="227"/>
      <c r="BG31" s="227"/>
      <c r="BH31" s="227"/>
      <c r="BI31" s="227"/>
      <c r="BJ31" s="227"/>
      <c r="BK31" s="227"/>
      <c r="BL31" s="227"/>
      <c r="BM31" s="227"/>
      <c r="BN31" s="228"/>
      <c r="BO31" s="226">
        <v>42064</v>
      </c>
      <c r="BP31" s="227"/>
      <c r="BQ31" s="227"/>
      <c r="BR31" s="227"/>
      <c r="BS31" s="227"/>
      <c r="BT31" s="227"/>
      <c r="BU31" s="227"/>
      <c r="BV31" s="227"/>
      <c r="BW31" s="227"/>
      <c r="BX31" s="227"/>
      <c r="BY31" s="227"/>
      <c r="BZ31" s="227"/>
      <c r="CA31" s="227"/>
      <c r="CB31" s="227"/>
      <c r="CC31" s="227"/>
      <c r="CD31" s="227"/>
      <c r="CE31" s="227"/>
      <c r="CF31" s="227"/>
      <c r="CG31" s="227"/>
      <c r="CH31" s="227"/>
      <c r="CI31" s="227"/>
      <c r="CJ31" s="227"/>
      <c r="CK31" s="227"/>
      <c r="CL31" s="227"/>
      <c r="CM31" s="227"/>
      <c r="CN31" s="227"/>
      <c r="CO31" s="227"/>
      <c r="CP31" s="228"/>
      <c r="CQ31" s="226">
        <v>42095</v>
      </c>
      <c r="CR31" s="227"/>
      <c r="CS31" s="227"/>
      <c r="CT31" s="227"/>
      <c r="CU31" s="227"/>
      <c r="CV31" s="227"/>
      <c r="CW31" s="227"/>
      <c r="CX31" s="227"/>
      <c r="CY31" s="227"/>
      <c r="CZ31" s="227"/>
      <c r="DA31" s="227"/>
      <c r="DB31" s="227"/>
      <c r="DC31" s="227"/>
      <c r="DD31" s="227"/>
      <c r="DE31" s="227"/>
      <c r="DF31" s="227"/>
      <c r="DG31" s="227"/>
      <c r="DH31" s="227"/>
      <c r="DI31" s="227"/>
      <c r="DJ31" s="227"/>
      <c r="DK31" s="227"/>
      <c r="DL31" s="227"/>
      <c r="DM31" s="227"/>
      <c r="DN31" s="227"/>
      <c r="DO31" s="227"/>
      <c r="DP31" s="227"/>
      <c r="DQ31" s="227"/>
      <c r="DR31" s="227"/>
      <c r="DS31" s="227"/>
      <c r="DT31" s="227"/>
      <c r="DU31" s="228"/>
      <c r="DV31" s="226">
        <v>42125</v>
      </c>
      <c r="DW31" s="227"/>
      <c r="DX31" s="227"/>
      <c r="DY31" s="227"/>
      <c r="DZ31" s="227"/>
      <c r="EA31" s="227"/>
      <c r="EB31" s="227"/>
      <c r="EC31" s="227"/>
      <c r="ED31" s="227"/>
      <c r="EE31" s="227"/>
      <c r="EF31" s="227"/>
      <c r="EG31" s="227"/>
      <c r="EH31" s="227"/>
      <c r="EI31" s="227"/>
      <c r="EJ31" s="227"/>
      <c r="EK31" s="227"/>
      <c r="EL31" s="227"/>
      <c r="EM31" s="227"/>
      <c r="EN31" s="227"/>
      <c r="EO31" s="227"/>
      <c r="EP31" s="227"/>
      <c r="EQ31" s="227"/>
      <c r="ER31" s="227"/>
      <c r="ES31" s="227"/>
      <c r="ET31" s="227"/>
      <c r="EU31" s="227"/>
      <c r="EV31" s="227"/>
      <c r="EW31" s="227"/>
      <c r="EX31" s="227"/>
      <c r="EY31" s="228"/>
      <c r="EZ31" s="226">
        <v>42156</v>
      </c>
      <c r="FA31" s="227"/>
      <c r="FB31" s="227"/>
      <c r="FC31" s="227"/>
      <c r="FD31" s="227"/>
      <c r="FE31" s="227"/>
      <c r="FF31" s="227"/>
      <c r="FG31" s="227"/>
      <c r="FH31" s="227"/>
      <c r="FI31" s="227"/>
      <c r="FJ31" s="227"/>
      <c r="FK31" s="227"/>
      <c r="FL31" s="227"/>
      <c r="FM31" s="227"/>
      <c r="FN31" s="227"/>
      <c r="FO31" s="227"/>
      <c r="FP31" s="227"/>
      <c r="FQ31" s="227"/>
      <c r="FR31" s="227"/>
      <c r="FS31" s="227"/>
      <c r="FT31" s="227"/>
      <c r="FU31" s="227"/>
      <c r="FV31" s="227"/>
      <c r="FW31" s="227"/>
      <c r="FX31" s="227"/>
      <c r="FY31" s="227"/>
      <c r="FZ31" s="227"/>
      <c r="GA31" s="227"/>
      <c r="GB31" s="227"/>
      <c r="GC31" s="228"/>
      <c r="GD31" s="226">
        <v>42186</v>
      </c>
      <c r="GE31" s="227"/>
      <c r="GF31" s="227"/>
      <c r="GG31" s="227"/>
      <c r="GH31" s="227"/>
      <c r="GI31" s="227"/>
      <c r="GJ31" s="227"/>
      <c r="GK31" s="227"/>
      <c r="GL31" s="227"/>
      <c r="GM31" s="227"/>
      <c r="GN31" s="227"/>
      <c r="GO31" s="227"/>
      <c r="GP31" s="227"/>
      <c r="GQ31" s="227"/>
      <c r="GR31" s="227"/>
      <c r="GS31" s="227"/>
      <c r="GT31" s="227"/>
      <c r="GU31" s="227"/>
      <c r="GV31" s="227"/>
      <c r="GW31" s="227"/>
      <c r="GX31" s="227"/>
      <c r="GY31" s="227"/>
      <c r="GZ31" s="227"/>
      <c r="HA31" s="227"/>
      <c r="HB31" s="227"/>
      <c r="HC31" s="227"/>
      <c r="HD31" s="227"/>
      <c r="HE31" s="227"/>
      <c r="HF31" s="227"/>
      <c r="HG31" s="227"/>
      <c r="HH31" s="228"/>
      <c r="HI31" s="226">
        <v>42217</v>
      </c>
      <c r="HJ31" s="227"/>
      <c r="HK31" s="227"/>
      <c r="HL31" s="227"/>
      <c r="HM31" s="227"/>
      <c r="HN31" s="227"/>
      <c r="HO31" s="227"/>
      <c r="HP31" s="227"/>
      <c r="HQ31" s="227"/>
      <c r="HR31" s="227"/>
      <c r="HS31" s="227"/>
      <c r="HT31" s="227"/>
      <c r="HU31" s="227"/>
      <c r="HV31" s="227"/>
      <c r="HW31" s="227"/>
      <c r="HX31" s="227"/>
      <c r="HY31" s="227"/>
      <c r="HZ31" s="227"/>
      <c r="IA31" s="227"/>
      <c r="IB31" s="227"/>
      <c r="IC31" s="227"/>
      <c r="ID31" s="227"/>
      <c r="IE31" s="227"/>
      <c r="IF31" s="227"/>
      <c r="IG31" s="227"/>
      <c r="IH31" s="227"/>
      <c r="II31" s="227"/>
      <c r="IJ31" s="227"/>
      <c r="IK31" s="227"/>
      <c r="IL31" s="227"/>
      <c r="IM31" s="228"/>
      <c r="IN31" s="226">
        <v>42248</v>
      </c>
      <c r="IO31" s="227"/>
      <c r="IP31" s="227"/>
      <c r="IQ31" s="227"/>
      <c r="IR31" s="227"/>
      <c r="IS31" s="227"/>
      <c r="IT31" s="227"/>
      <c r="IU31" s="227"/>
      <c r="IV31" s="227"/>
      <c r="IW31" s="227"/>
      <c r="IX31" s="227"/>
      <c r="IY31" s="227"/>
      <c r="IZ31" s="227"/>
      <c r="JA31" s="227"/>
      <c r="JB31" s="227"/>
      <c r="JC31" s="227"/>
      <c r="JD31" s="227"/>
      <c r="JE31" s="227"/>
      <c r="JF31" s="227"/>
      <c r="JG31" s="227"/>
      <c r="JH31" s="227"/>
      <c r="JI31" s="227"/>
      <c r="JJ31" s="227"/>
      <c r="JK31" s="227"/>
      <c r="JL31" s="227"/>
      <c r="JM31" s="227"/>
      <c r="JN31" s="227"/>
      <c r="JO31" s="227"/>
      <c r="JP31" s="227"/>
      <c r="JQ31" s="227"/>
      <c r="JR31" s="228"/>
      <c r="JS31" s="226">
        <v>42278</v>
      </c>
      <c r="JT31" s="227"/>
      <c r="JU31" s="227"/>
      <c r="JV31" s="227"/>
      <c r="JW31" s="227"/>
      <c r="JX31" s="227"/>
      <c r="JY31" s="227"/>
      <c r="JZ31" s="227"/>
      <c r="KA31" s="227"/>
      <c r="KB31" s="227"/>
      <c r="KC31" s="227"/>
      <c r="KD31" s="227"/>
      <c r="KE31" s="227"/>
      <c r="KF31" s="227"/>
      <c r="KG31" s="227"/>
      <c r="KH31" s="227"/>
      <c r="KI31" s="227"/>
      <c r="KJ31" s="227"/>
      <c r="KK31" s="227"/>
      <c r="KL31" s="227"/>
      <c r="KM31" s="227"/>
      <c r="KN31" s="227"/>
      <c r="KO31" s="227"/>
      <c r="KP31" s="227"/>
      <c r="KQ31" s="227"/>
      <c r="KR31" s="227"/>
      <c r="KS31" s="227"/>
      <c r="KT31" s="227"/>
      <c r="KU31" s="227"/>
      <c r="KV31" s="228"/>
      <c r="KW31" s="226">
        <v>42309</v>
      </c>
      <c r="KX31" s="227"/>
      <c r="KY31" s="227"/>
      <c r="KZ31" s="227"/>
      <c r="LA31" s="227"/>
      <c r="LB31" s="227"/>
      <c r="LC31" s="227"/>
      <c r="LD31" s="227"/>
      <c r="LE31" s="227"/>
      <c r="LF31" s="227"/>
      <c r="LG31" s="227"/>
      <c r="LH31" s="227"/>
      <c r="LI31" s="227"/>
      <c r="LJ31" s="227"/>
      <c r="LK31" s="227"/>
      <c r="LL31" s="227"/>
      <c r="LM31" s="227"/>
      <c r="LN31" s="227"/>
      <c r="LO31" s="227"/>
      <c r="LP31" s="227"/>
      <c r="LQ31" s="227"/>
      <c r="LR31" s="227"/>
      <c r="LS31" s="227"/>
      <c r="LT31" s="227"/>
      <c r="LU31" s="227"/>
      <c r="LV31" s="227"/>
      <c r="LW31" s="227"/>
      <c r="LX31" s="227"/>
      <c r="LY31" s="227"/>
      <c r="LZ31" s="227"/>
      <c r="MA31" s="228"/>
      <c r="MB31" s="226">
        <v>42339</v>
      </c>
      <c r="MC31" s="227"/>
      <c r="MD31" s="227"/>
      <c r="ME31" s="227"/>
      <c r="MF31" s="227"/>
      <c r="MG31" s="227"/>
      <c r="MH31" s="227"/>
      <c r="MI31" s="227"/>
      <c r="MJ31" s="227"/>
      <c r="MK31" s="227"/>
      <c r="ML31" s="227"/>
      <c r="MM31" s="227"/>
      <c r="MN31" s="227"/>
      <c r="MO31" s="227"/>
      <c r="MP31" s="227"/>
      <c r="MQ31" s="227"/>
      <c r="MR31" s="227"/>
      <c r="MS31" s="227"/>
      <c r="MT31" s="227"/>
      <c r="MU31" s="227"/>
      <c r="MV31" s="227"/>
      <c r="MW31" s="227"/>
      <c r="MX31" s="227"/>
      <c r="MY31" s="227"/>
      <c r="MZ31" s="227"/>
      <c r="NA31" s="227"/>
      <c r="NB31" s="227"/>
      <c r="NC31" s="227"/>
      <c r="ND31" s="227"/>
      <c r="NE31" s="228"/>
    </row>
    <row r="32" spans="1:369" s="142" customFormat="1" ht="30" customHeight="1" x14ac:dyDescent="0.25">
      <c r="D32" s="113" t="s">
        <v>21</v>
      </c>
      <c r="E32" s="140">
        <f>COUNTIF(E$3:E$12,OR("ASN","ASAM","ASN"))</f>
        <v>0</v>
      </c>
      <c r="F32" s="141">
        <f t="shared" ref="F32:BQ36" si="39">COUNTIF(F$3:F$12,OR("ASN","ASAM","ASN"))</f>
        <v>0</v>
      </c>
      <c r="G32" s="141">
        <f t="shared" si="39"/>
        <v>0</v>
      </c>
      <c r="H32" s="141">
        <f t="shared" si="39"/>
        <v>0</v>
      </c>
      <c r="I32" s="141">
        <f t="shared" si="39"/>
        <v>0</v>
      </c>
      <c r="J32" s="141">
        <f t="shared" si="39"/>
        <v>0</v>
      </c>
      <c r="K32" s="141">
        <f t="shared" si="39"/>
        <v>0</v>
      </c>
      <c r="L32" s="141">
        <f t="shared" si="39"/>
        <v>0</v>
      </c>
      <c r="M32" s="141">
        <f t="shared" si="39"/>
        <v>0</v>
      </c>
      <c r="N32" s="141">
        <f t="shared" si="39"/>
        <v>0</v>
      </c>
      <c r="O32" s="141">
        <f t="shared" si="39"/>
        <v>0</v>
      </c>
      <c r="P32" s="141">
        <f t="shared" si="39"/>
        <v>0</v>
      </c>
      <c r="Q32" s="141">
        <f t="shared" si="39"/>
        <v>0</v>
      </c>
      <c r="R32" s="141">
        <f t="shared" si="39"/>
        <v>0</v>
      </c>
      <c r="S32" s="141">
        <f t="shared" si="39"/>
        <v>0</v>
      </c>
      <c r="T32" s="141">
        <f t="shared" si="39"/>
        <v>0</v>
      </c>
      <c r="U32" s="141">
        <f t="shared" si="39"/>
        <v>0</v>
      </c>
      <c r="V32" s="141">
        <f t="shared" si="39"/>
        <v>0</v>
      </c>
      <c r="W32" s="141">
        <f t="shared" si="39"/>
        <v>0</v>
      </c>
      <c r="X32" s="141">
        <f t="shared" si="39"/>
        <v>0</v>
      </c>
      <c r="Y32" s="141">
        <f t="shared" si="39"/>
        <v>0</v>
      </c>
      <c r="Z32" s="141">
        <f t="shared" si="39"/>
        <v>0</v>
      </c>
      <c r="AA32" s="141">
        <f t="shared" si="39"/>
        <v>0</v>
      </c>
      <c r="AB32" s="141">
        <f t="shared" si="39"/>
        <v>0</v>
      </c>
      <c r="AC32" s="141">
        <f t="shared" si="39"/>
        <v>0</v>
      </c>
      <c r="AD32" s="141">
        <f t="shared" si="39"/>
        <v>0</v>
      </c>
      <c r="AE32" s="141">
        <f t="shared" si="39"/>
        <v>0</v>
      </c>
      <c r="AF32" s="141">
        <f t="shared" si="39"/>
        <v>0</v>
      </c>
      <c r="AG32" s="141">
        <f t="shared" si="39"/>
        <v>0</v>
      </c>
      <c r="AH32" s="141">
        <f t="shared" si="39"/>
        <v>0</v>
      </c>
      <c r="AI32" s="154">
        <f t="shared" si="39"/>
        <v>0</v>
      </c>
      <c r="AJ32" s="140">
        <f t="shared" si="39"/>
        <v>0</v>
      </c>
      <c r="AK32" s="141">
        <f t="shared" si="39"/>
        <v>0</v>
      </c>
      <c r="AL32" s="141">
        <f t="shared" si="39"/>
        <v>0</v>
      </c>
      <c r="AM32" s="141">
        <f t="shared" si="39"/>
        <v>0</v>
      </c>
      <c r="AN32" s="141">
        <f t="shared" si="39"/>
        <v>0</v>
      </c>
      <c r="AO32" s="141">
        <f t="shared" si="39"/>
        <v>0</v>
      </c>
      <c r="AP32" s="141">
        <f t="shared" si="39"/>
        <v>0</v>
      </c>
      <c r="AQ32" s="141">
        <f t="shared" si="39"/>
        <v>0</v>
      </c>
      <c r="AR32" s="141">
        <f t="shared" si="39"/>
        <v>0</v>
      </c>
      <c r="AS32" s="141">
        <f t="shared" si="39"/>
        <v>0</v>
      </c>
      <c r="AT32" s="141">
        <f t="shared" si="39"/>
        <v>0</v>
      </c>
      <c r="AU32" s="141">
        <f t="shared" si="39"/>
        <v>0</v>
      </c>
      <c r="AV32" s="141">
        <f t="shared" si="39"/>
        <v>0</v>
      </c>
      <c r="AW32" s="141">
        <f t="shared" si="39"/>
        <v>0</v>
      </c>
      <c r="AX32" s="141">
        <f t="shared" si="39"/>
        <v>0</v>
      </c>
      <c r="AY32" s="141">
        <f t="shared" si="39"/>
        <v>0</v>
      </c>
      <c r="AZ32" s="141">
        <f t="shared" si="39"/>
        <v>0</v>
      </c>
      <c r="BA32" s="141">
        <f t="shared" si="39"/>
        <v>0</v>
      </c>
      <c r="BB32" s="141">
        <f t="shared" si="39"/>
        <v>0</v>
      </c>
      <c r="BC32" s="141">
        <f t="shared" si="39"/>
        <v>0</v>
      </c>
      <c r="BD32" s="141">
        <f t="shared" si="39"/>
        <v>0</v>
      </c>
      <c r="BE32" s="141">
        <f t="shared" si="39"/>
        <v>0</v>
      </c>
      <c r="BF32" s="141">
        <f t="shared" si="39"/>
        <v>0</v>
      </c>
      <c r="BG32" s="141">
        <f t="shared" si="39"/>
        <v>0</v>
      </c>
      <c r="BH32" s="141">
        <f t="shared" si="39"/>
        <v>0</v>
      </c>
      <c r="BI32" s="141">
        <f t="shared" si="39"/>
        <v>0</v>
      </c>
      <c r="BJ32" s="141">
        <f t="shared" si="39"/>
        <v>0</v>
      </c>
      <c r="BK32" s="141">
        <f t="shared" si="39"/>
        <v>0</v>
      </c>
      <c r="BL32" s="141">
        <f t="shared" si="39"/>
        <v>0</v>
      </c>
      <c r="BM32" s="141">
        <f t="shared" si="39"/>
        <v>0</v>
      </c>
      <c r="BN32" s="154">
        <f t="shared" si="39"/>
        <v>0</v>
      </c>
      <c r="BO32" s="140">
        <f t="shared" si="39"/>
        <v>0</v>
      </c>
      <c r="BP32" s="141">
        <f t="shared" si="39"/>
        <v>0</v>
      </c>
      <c r="BQ32" s="141">
        <f t="shared" si="39"/>
        <v>0</v>
      </c>
      <c r="BR32" s="141">
        <f t="shared" ref="BR32:EC35" si="40">COUNTIF(BR$3:BR$12,OR("ASN","ASAM","ASN"))</f>
        <v>0</v>
      </c>
      <c r="BS32" s="141">
        <f t="shared" si="40"/>
        <v>0</v>
      </c>
      <c r="BT32" s="141">
        <f t="shared" si="40"/>
        <v>0</v>
      </c>
      <c r="BU32" s="141">
        <f t="shared" si="40"/>
        <v>0</v>
      </c>
      <c r="BV32" s="141">
        <f t="shared" si="40"/>
        <v>0</v>
      </c>
      <c r="BW32" s="141">
        <f t="shared" si="40"/>
        <v>0</v>
      </c>
      <c r="BX32" s="141">
        <f t="shared" si="40"/>
        <v>0</v>
      </c>
      <c r="BY32" s="141">
        <f t="shared" si="40"/>
        <v>0</v>
      </c>
      <c r="BZ32" s="141">
        <f t="shared" si="40"/>
        <v>0</v>
      </c>
      <c r="CA32" s="141">
        <f t="shared" si="40"/>
        <v>0</v>
      </c>
      <c r="CB32" s="141">
        <f t="shared" si="40"/>
        <v>0</v>
      </c>
      <c r="CC32" s="141">
        <f t="shared" si="40"/>
        <v>0</v>
      </c>
      <c r="CD32" s="141">
        <f t="shared" si="40"/>
        <v>0</v>
      </c>
      <c r="CE32" s="141">
        <f t="shared" si="40"/>
        <v>0</v>
      </c>
      <c r="CF32" s="141">
        <f t="shared" si="40"/>
        <v>0</v>
      </c>
      <c r="CG32" s="141">
        <f t="shared" si="40"/>
        <v>0</v>
      </c>
      <c r="CH32" s="141">
        <f t="shared" si="40"/>
        <v>0</v>
      </c>
      <c r="CI32" s="141">
        <f t="shared" si="40"/>
        <v>0</v>
      </c>
      <c r="CJ32" s="141">
        <f t="shared" si="40"/>
        <v>0</v>
      </c>
      <c r="CK32" s="141">
        <f t="shared" si="40"/>
        <v>0</v>
      </c>
      <c r="CL32" s="141">
        <f t="shared" si="40"/>
        <v>0</v>
      </c>
      <c r="CM32" s="141">
        <f t="shared" si="40"/>
        <v>0</v>
      </c>
      <c r="CN32" s="141">
        <f t="shared" si="40"/>
        <v>0</v>
      </c>
      <c r="CO32" s="141">
        <f t="shared" si="40"/>
        <v>0</v>
      </c>
      <c r="CP32" s="154">
        <f t="shared" si="40"/>
        <v>0</v>
      </c>
      <c r="CQ32" s="140">
        <f t="shared" si="40"/>
        <v>0</v>
      </c>
      <c r="CR32" s="141">
        <f t="shared" si="40"/>
        <v>0</v>
      </c>
      <c r="CS32" s="141">
        <f t="shared" si="40"/>
        <v>0</v>
      </c>
      <c r="CT32" s="141">
        <f t="shared" si="40"/>
        <v>0</v>
      </c>
      <c r="CU32" s="141">
        <f t="shared" si="40"/>
        <v>0</v>
      </c>
      <c r="CV32" s="141">
        <f t="shared" si="40"/>
        <v>0</v>
      </c>
      <c r="CW32" s="141">
        <f t="shared" si="40"/>
        <v>0</v>
      </c>
      <c r="CX32" s="141">
        <f t="shared" si="40"/>
        <v>0</v>
      </c>
      <c r="CY32" s="141">
        <f t="shared" si="40"/>
        <v>0</v>
      </c>
      <c r="CZ32" s="141">
        <f t="shared" si="40"/>
        <v>0</v>
      </c>
      <c r="DA32" s="141">
        <f t="shared" si="40"/>
        <v>0</v>
      </c>
      <c r="DB32" s="141">
        <f t="shared" si="40"/>
        <v>0</v>
      </c>
      <c r="DC32" s="141">
        <f t="shared" si="40"/>
        <v>0</v>
      </c>
      <c r="DD32" s="141">
        <f t="shared" si="40"/>
        <v>0</v>
      </c>
      <c r="DE32" s="141">
        <f t="shared" si="40"/>
        <v>0</v>
      </c>
      <c r="DF32" s="141">
        <f t="shared" si="40"/>
        <v>0</v>
      </c>
      <c r="DG32" s="141">
        <f t="shared" si="40"/>
        <v>0</v>
      </c>
      <c r="DH32" s="141">
        <f t="shared" si="40"/>
        <v>0</v>
      </c>
      <c r="DI32" s="141">
        <f t="shared" si="40"/>
        <v>0</v>
      </c>
      <c r="DJ32" s="141">
        <f t="shared" si="40"/>
        <v>0</v>
      </c>
      <c r="DK32" s="141">
        <f t="shared" si="40"/>
        <v>0</v>
      </c>
      <c r="DL32" s="141">
        <f t="shared" si="40"/>
        <v>0</v>
      </c>
      <c r="DM32" s="141">
        <f t="shared" si="40"/>
        <v>0</v>
      </c>
      <c r="DN32" s="141">
        <f t="shared" si="40"/>
        <v>0</v>
      </c>
      <c r="DO32" s="141">
        <f t="shared" si="40"/>
        <v>0</v>
      </c>
      <c r="DP32" s="141">
        <f t="shared" si="40"/>
        <v>0</v>
      </c>
      <c r="DQ32" s="141">
        <f t="shared" si="40"/>
        <v>0</v>
      </c>
      <c r="DR32" s="141">
        <f t="shared" si="40"/>
        <v>0</v>
      </c>
      <c r="DS32" s="141">
        <f t="shared" si="40"/>
        <v>0</v>
      </c>
      <c r="DT32" s="141">
        <f t="shared" si="40"/>
        <v>0</v>
      </c>
      <c r="DU32" s="154">
        <f t="shared" si="40"/>
        <v>0</v>
      </c>
      <c r="DV32" s="140">
        <f t="shared" si="40"/>
        <v>0</v>
      </c>
      <c r="DW32" s="141">
        <f t="shared" si="40"/>
        <v>0</v>
      </c>
      <c r="DX32" s="141">
        <f t="shared" si="40"/>
        <v>0</v>
      </c>
      <c r="DY32" s="141">
        <f t="shared" si="40"/>
        <v>0</v>
      </c>
      <c r="DZ32" s="141">
        <f t="shared" si="40"/>
        <v>0</v>
      </c>
      <c r="EA32" s="141">
        <f t="shared" si="40"/>
        <v>0</v>
      </c>
      <c r="EB32" s="141">
        <f t="shared" si="40"/>
        <v>0</v>
      </c>
      <c r="EC32" s="141">
        <f t="shared" si="40"/>
        <v>0</v>
      </c>
      <c r="ED32" s="141">
        <f t="shared" ref="ED32:GO38" si="41">COUNTIF(ED$3:ED$12,OR("ASN","ASAM","ASN"))</f>
        <v>0</v>
      </c>
      <c r="EE32" s="141">
        <f t="shared" si="41"/>
        <v>0</v>
      </c>
      <c r="EF32" s="141">
        <f t="shared" si="41"/>
        <v>0</v>
      </c>
      <c r="EG32" s="141">
        <f t="shared" si="41"/>
        <v>0</v>
      </c>
      <c r="EH32" s="141">
        <f t="shared" si="41"/>
        <v>0</v>
      </c>
      <c r="EI32" s="141">
        <f t="shared" si="41"/>
        <v>0</v>
      </c>
      <c r="EJ32" s="141">
        <f t="shared" si="41"/>
        <v>0</v>
      </c>
      <c r="EK32" s="141">
        <f t="shared" si="41"/>
        <v>0</v>
      </c>
      <c r="EL32" s="141">
        <f t="shared" si="41"/>
        <v>0</v>
      </c>
      <c r="EM32" s="141">
        <f t="shared" si="41"/>
        <v>0</v>
      </c>
      <c r="EN32" s="141">
        <f t="shared" si="41"/>
        <v>0</v>
      </c>
      <c r="EO32" s="141">
        <f t="shared" si="41"/>
        <v>0</v>
      </c>
      <c r="EP32" s="141">
        <f t="shared" si="41"/>
        <v>0</v>
      </c>
      <c r="EQ32" s="141">
        <f t="shared" si="41"/>
        <v>0</v>
      </c>
      <c r="ER32" s="141">
        <f t="shared" si="41"/>
        <v>0</v>
      </c>
      <c r="ES32" s="141">
        <f t="shared" si="41"/>
        <v>0</v>
      </c>
      <c r="ET32" s="141">
        <f t="shared" si="41"/>
        <v>0</v>
      </c>
      <c r="EU32" s="141">
        <f t="shared" si="41"/>
        <v>0</v>
      </c>
      <c r="EV32" s="141">
        <f t="shared" si="41"/>
        <v>0</v>
      </c>
      <c r="EW32" s="141">
        <f t="shared" si="41"/>
        <v>0</v>
      </c>
      <c r="EX32" s="141">
        <f t="shared" si="41"/>
        <v>0</v>
      </c>
      <c r="EY32" s="154">
        <f t="shared" si="41"/>
        <v>0</v>
      </c>
      <c r="EZ32" s="140">
        <f t="shared" si="41"/>
        <v>0</v>
      </c>
      <c r="FA32" s="141">
        <f t="shared" si="41"/>
        <v>0</v>
      </c>
      <c r="FB32" s="141">
        <f t="shared" si="41"/>
        <v>0</v>
      </c>
      <c r="FC32" s="141">
        <f t="shared" si="41"/>
        <v>0</v>
      </c>
      <c r="FD32" s="141">
        <f t="shared" si="41"/>
        <v>0</v>
      </c>
      <c r="FE32" s="141">
        <f t="shared" si="41"/>
        <v>0</v>
      </c>
      <c r="FF32" s="141">
        <f t="shared" si="41"/>
        <v>0</v>
      </c>
      <c r="FG32" s="141">
        <f t="shared" si="41"/>
        <v>0</v>
      </c>
      <c r="FH32" s="141">
        <f t="shared" si="41"/>
        <v>0</v>
      </c>
      <c r="FI32" s="141">
        <f t="shared" si="41"/>
        <v>0</v>
      </c>
      <c r="FJ32" s="141">
        <f t="shared" si="41"/>
        <v>0</v>
      </c>
      <c r="FK32" s="141">
        <f t="shared" si="41"/>
        <v>0</v>
      </c>
      <c r="FL32" s="141">
        <f t="shared" si="41"/>
        <v>0</v>
      </c>
      <c r="FM32" s="141">
        <f t="shared" si="41"/>
        <v>0</v>
      </c>
      <c r="FN32" s="141">
        <f t="shared" si="41"/>
        <v>0</v>
      </c>
      <c r="FO32" s="141">
        <f t="shared" si="41"/>
        <v>0</v>
      </c>
      <c r="FP32" s="141">
        <f t="shared" si="41"/>
        <v>0</v>
      </c>
      <c r="FQ32" s="141">
        <f t="shared" si="41"/>
        <v>0</v>
      </c>
      <c r="FR32" s="141">
        <f t="shared" si="41"/>
        <v>0</v>
      </c>
      <c r="FS32" s="141">
        <f t="shared" si="41"/>
        <v>0</v>
      </c>
      <c r="FT32" s="141">
        <f t="shared" si="41"/>
        <v>0</v>
      </c>
      <c r="FU32" s="141">
        <f t="shared" si="41"/>
        <v>0</v>
      </c>
      <c r="FV32" s="141">
        <f t="shared" si="41"/>
        <v>0</v>
      </c>
      <c r="FW32" s="141">
        <f t="shared" si="41"/>
        <v>0</v>
      </c>
      <c r="FX32" s="141">
        <f t="shared" si="41"/>
        <v>0</v>
      </c>
      <c r="FY32" s="141">
        <f t="shared" si="41"/>
        <v>0</v>
      </c>
      <c r="FZ32" s="141">
        <f t="shared" si="41"/>
        <v>0</v>
      </c>
      <c r="GA32" s="141">
        <f t="shared" si="41"/>
        <v>0</v>
      </c>
      <c r="GB32" s="141">
        <f t="shared" si="41"/>
        <v>0</v>
      </c>
      <c r="GC32" s="154">
        <f t="shared" si="41"/>
        <v>0</v>
      </c>
      <c r="GD32" s="140">
        <f t="shared" si="41"/>
        <v>0</v>
      </c>
      <c r="GE32" s="141">
        <f t="shared" si="41"/>
        <v>0</v>
      </c>
      <c r="GF32" s="141">
        <f t="shared" si="41"/>
        <v>0</v>
      </c>
      <c r="GG32" s="141">
        <f t="shared" si="41"/>
        <v>0</v>
      </c>
      <c r="GH32" s="141">
        <f t="shared" si="41"/>
        <v>0</v>
      </c>
      <c r="GI32" s="141">
        <f t="shared" si="41"/>
        <v>0</v>
      </c>
      <c r="GJ32" s="141">
        <f t="shared" si="41"/>
        <v>0</v>
      </c>
      <c r="GK32" s="141">
        <f t="shared" si="41"/>
        <v>0</v>
      </c>
      <c r="GL32" s="141">
        <f t="shared" si="41"/>
        <v>0</v>
      </c>
      <c r="GM32" s="141">
        <f t="shared" si="41"/>
        <v>0</v>
      </c>
      <c r="GN32" s="141">
        <f t="shared" si="41"/>
        <v>0</v>
      </c>
      <c r="GO32" s="141">
        <f t="shared" si="41"/>
        <v>0</v>
      </c>
      <c r="GP32" s="141">
        <f t="shared" ref="GP32:JA35" si="42">COUNTIF(GP$3:GP$12,OR("ASN","ASAM","ASN"))</f>
        <v>0</v>
      </c>
      <c r="GQ32" s="141">
        <f t="shared" si="42"/>
        <v>0</v>
      </c>
      <c r="GR32" s="141">
        <f t="shared" si="42"/>
        <v>0</v>
      </c>
      <c r="GS32" s="141">
        <f t="shared" si="42"/>
        <v>0</v>
      </c>
      <c r="GT32" s="141">
        <f t="shared" si="42"/>
        <v>0</v>
      </c>
      <c r="GU32" s="141">
        <f t="shared" si="42"/>
        <v>0</v>
      </c>
      <c r="GV32" s="141">
        <f t="shared" si="42"/>
        <v>0</v>
      </c>
      <c r="GW32" s="141">
        <f t="shared" si="42"/>
        <v>0</v>
      </c>
      <c r="GX32" s="141">
        <f t="shared" si="42"/>
        <v>0</v>
      </c>
      <c r="GY32" s="141">
        <f t="shared" si="42"/>
        <v>0</v>
      </c>
      <c r="GZ32" s="141">
        <f t="shared" si="42"/>
        <v>0</v>
      </c>
      <c r="HA32" s="141">
        <f t="shared" si="42"/>
        <v>0</v>
      </c>
      <c r="HB32" s="141">
        <f t="shared" si="42"/>
        <v>0</v>
      </c>
      <c r="HC32" s="141">
        <f t="shared" si="42"/>
        <v>0</v>
      </c>
      <c r="HD32" s="141">
        <f t="shared" si="42"/>
        <v>0</v>
      </c>
      <c r="HE32" s="141">
        <f t="shared" si="42"/>
        <v>0</v>
      </c>
      <c r="HF32" s="141">
        <f t="shared" si="42"/>
        <v>0</v>
      </c>
      <c r="HG32" s="141">
        <f t="shared" si="42"/>
        <v>0</v>
      </c>
      <c r="HH32" s="154">
        <f t="shared" si="42"/>
        <v>0</v>
      </c>
      <c r="HI32" s="140">
        <f t="shared" si="42"/>
        <v>0</v>
      </c>
      <c r="HJ32" s="141">
        <f t="shared" si="42"/>
        <v>0</v>
      </c>
      <c r="HK32" s="141">
        <f t="shared" si="42"/>
        <v>0</v>
      </c>
      <c r="HL32" s="141">
        <f t="shared" si="42"/>
        <v>0</v>
      </c>
      <c r="HM32" s="141">
        <f t="shared" si="42"/>
        <v>0</v>
      </c>
      <c r="HN32" s="141">
        <f t="shared" si="42"/>
        <v>0</v>
      </c>
      <c r="HO32" s="141">
        <f t="shared" si="42"/>
        <v>0</v>
      </c>
      <c r="HP32" s="141">
        <f t="shared" si="42"/>
        <v>0</v>
      </c>
      <c r="HQ32" s="141">
        <f t="shared" si="42"/>
        <v>0</v>
      </c>
      <c r="HR32" s="141">
        <f t="shared" si="42"/>
        <v>0</v>
      </c>
      <c r="HS32" s="141">
        <f t="shared" si="42"/>
        <v>0</v>
      </c>
      <c r="HT32" s="141">
        <f t="shared" si="42"/>
        <v>0</v>
      </c>
      <c r="HU32" s="141">
        <f t="shared" si="42"/>
        <v>0</v>
      </c>
      <c r="HV32" s="141">
        <f t="shared" si="42"/>
        <v>0</v>
      </c>
      <c r="HW32" s="141">
        <f t="shared" si="42"/>
        <v>0</v>
      </c>
      <c r="HX32" s="141">
        <f t="shared" si="42"/>
        <v>0</v>
      </c>
      <c r="HY32" s="141">
        <f t="shared" si="42"/>
        <v>0</v>
      </c>
      <c r="HZ32" s="141">
        <f t="shared" si="42"/>
        <v>0</v>
      </c>
      <c r="IA32" s="141">
        <f t="shared" si="42"/>
        <v>0</v>
      </c>
      <c r="IB32" s="141">
        <f t="shared" si="42"/>
        <v>0</v>
      </c>
      <c r="IC32" s="141">
        <f t="shared" si="42"/>
        <v>0</v>
      </c>
      <c r="ID32" s="141">
        <f t="shared" si="42"/>
        <v>0</v>
      </c>
      <c r="IE32" s="141">
        <f t="shared" si="42"/>
        <v>0</v>
      </c>
      <c r="IF32" s="141">
        <f t="shared" si="42"/>
        <v>0</v>
      </c>
      <c r="IG32" s="141">
        <f t="shared" si="42"/>
        <v>0</v>
      </c>
      <c r="IH32" s="141">
        <f t="shared" si="42"/>
        <v>0</v>
      </c>
      <c r="II32" s="141">
        <f t="shared" si="42"/>
        <v>0</v>
      </c>
      <c r="IJ32" s="141">
        <f t="shared" si="42"/>
        <v>0</v>
      </c>
      <c r="IK32" s="141">
        <f t="shared" si="42"/>
        <v>0</v>
      </c>
      <c r="IL32" s="141">
        <f t="shared" si="42"/>
        <v>0</v>
      </c>
      <c r="IM32" s="154">
        <f t="shared" si="42"/>
        <v>0</v>
      </c>
      <c r="IN32" s="140">
        <f t="shared" si="42"/>
        <v>0</v>
      </c>
      <c r="IO32" s="141">
        <f t="shared" si="42"/>
        <v>0</v>
      </c>
      <c r="IP32" s="141">
        <f t="shared" si="42"/>
        <v>0</v>
      </c>
      <c r="IQ32" s="141">
        <f t="shared" si="42"/>
        <v>0</v>
      </c>
      <c r="IR32" s="141">
        <f t="shared" si="42"/>
        <v>0</v>
      </c>
      <c r="IS32" s="141">
        <f t="shared" si="42"/>
        <v>0</v>
      </c>
      <c r="IT32" s="141">
        <f t="shared" si="42"/>
        <v>0</v>
      </c>
      <c r="IU32" s="141">
        <f t="shared" si="42"/>
        <v>0</v>
      </c>
      <c r="IV32" s="141">
        <f t="shared" si="42"/>
        <v>0</v>
      </c>
      <c r="IW32" s="141">
        <f t="shared" si="42"/>
        <v>0</v>
      </c>
      <c r="IX32" s="141">
        <f t="shared" si="42"/>
        <v>0</v>
      </c>
      <c r="IY32" s="141">
        <f t="shared" si="42"/>
        <v>0</v>
      </c>
      <c r="IZ32" s="141">
        <f t="shared" si="42"/>
        <v>0</v>
      </c>
      <c r="JA32" s="141">
        <f t="shared" si="42"/>
        <v>0</v>
      </c>
      <c r="JB32" s="141">
        <f t="shared" ref="JB32:LM38" si="43">COUNTIF(JB$3:JB$12,OR("ASN","ASAM","ASN"))</f>
        <v>0</v>
      </c>
      <c r="JC32" s="141">
        <f t="shared" si="43"/>
        <v>0</v>
      </c>
      <c r="JD32" s="141">
        <f t="shared" si="43"/>
        <v>0</v>
      </c>
      <c r="JE32" s="141">
        <f t="shared" si="43"/>
        <v>0</v>
      </c>
      <c r="JF32" s="141">
        <f t="shared" si="43"/>
        <v>0</v>
      </c>
      <c r="JG32" s="141">
        <f t="shared" si="43"/>
        <v>0</v>
      </c>
      <c r="JH32" s="141">
        <f t="shared" si="43"/>
        <v>0</v>
      </c>
      <c r="JI32" s="141">
        <f t="shared" si="43"/>
        <v>0</v>
      </c>
      <c r="JJ32" s="141">
        <f t="shared" si="43"/>
        <v>0</v>
      </c>
      <c r="JK32" s="141">
        <f t="shared" si="43"/>
        <v>0</v>
      </c>
      <c r="JL32" s="141">
        <f t="shared" si="43"/>
        <v>0</v>
      </c>
      <c r="JM32" s="141">
        <f t="shared" si="43"/>
        <v>0</v>
      </c>
      <c r="JN32" s="141">
        <f t="shared" si="43"/>
        <v>0</v>
      </c>
      <c r="JO32" s="141">
        <f t="shared" si="43"/>
        <v>0</v>
      </c>
      <c r="JP32" s="141">
        <f t="shared" si="43"/>
        <v>0</v>
      </c>
      <c r="JQ32" s="141">
        <f t="shared" si="43"/>
        <v>0</v>
      </c>
      <c r="JR32" s="154">
        <f t="shared" si="43"/>
        <v>0</v>
      </c>
      <c r="JS32" s="140">
        <f t="shared" si="43"/>
        <v>0</v>
      </c>
      <c r="JT32" s="141">
        <f t="shared" si="43"/>
        <v>0</v>
      </c>
      <c r="JU32" s="141">
        <f t="shared" si="43"/>
        <v>0</v>
      </c>
      <c r="JV32" s="141">
        <f t="shared" si="43"/>
        <v>0</v>
      </c>
      <c r="JW32" s="141">
        <f t="shared" si="43"/>
        <v>0</v>
      </c>
      <c r="JX32" s="141">
        <f t="shared" si="43"/>
        <v>0</v>
      </c>
      <c r="JY32" s="141">
        <f t="shared" si="43"/>
        <v>0</v>
      </c>
      <c r="JZ32" s="141">
        <f t="shared" si="43"/>
        <v>0</v>
      </c>
      <c r="KA32" s="141">
        <f t="shared" si="43"/>
        <v>0</v>
      </c>
      <c r="KB32" s="141">
        <f t="shared" si="43"/>
        <v>0</v>
      </c>
      <c r="KC32" s="141">
        <f t="shared" si="43"/>
        <v>0</v>
      </c>
      <c r="KD32" s="141">
        <f t="shared" si="43"/>
        <v>0</v>
      </c>
      <c r="KE32" s="141">
        <f t="shared" si="43"/>
        <v>0</v>
      </c>
      <c r="KF32" s="141">
        <f t="shared" si="43"/>
        <v>0</v>
      </c>
      <c r="KG32" s="141">
        <f t="shared" si="43"/>
        <v>0</v>
      </c>
      <c r="KH32" s="141">
        <f t="shared" si="43"/>
        <v>0</v>
      </c>
      <c r="KI32" s="141">
        <f t="shared" si="43"/>
        <v>0</v>
      </c>
      <c r="KJ32" s="141">
        <f t="shared" si="43"/>
        <v>0</v>
      </c>
      <c r="KK32" s="141">
        <f t="shared" si="43"/>
        <v>0</v>
      </c>
      <c r="KL32" s="141">
        <f t="shared" si="43"/>
        <v>0</v>
      </c>
      <c r="KM32" s="141">
        <f t="shared" si="43"/>
        <v>0</v>
      </c>
      <c r="KN32" s="141">
        <f t="shared" si="43"/>
        <v>0</v>
      </c>
      <c r="KO32" s="141">
        <f t="shared" si="43"/>
        <v>0</v>
      </c>
      <c r="KP32" s="141">
        <f t="shared" si="43"/>
        <v>0</v>
      </c>
      <c r="KQ32" s="141">
        <f t="shared" si="43"/>
        <v>0</v>
      </c>
      <c r="KR32" s="141">
        <f t="shared" si="43"/>
        <v>0</v>
      </c>
      <c r="KS32" s="141">
        <f t="shared" si="43"/>
        <v>0</v>
      </c>
      <c r="KT32" s="141">
        <f t="shared" si="43"/>
        <v>0</v>
      </c>
      <c r="KU32" s="141">
        <f t="shared" si="43"/>
        <v>0</v>
      </c>
      <c r="KV32" s="154">
        <f t="shared" si="43"/>
        <v>0</v>
      </c>
      <c r="KW32" s="140">
        <f t="shared" si="43"/>
        <v>0</v>
      </c>
      <c r="KX32" s="141">
        <f t="shared" si="43"/>
        <v>0</v>
      </c>
      <c r="KY32" s="141">
        <f t="shared" si="43"/>
        <v>0</v>
      </c>
      <c r="KZ32" s="141">
        <f t="shared" si="43"/>
        <v>0</v>
      </c>
      <c r="LA32" s="141">
        <f t="shared" si="43"/>
        <v>0</v>
      </c>
      <c r="LB32" s="141">
        <f t="shared" si="43"/>
        <v>0</v>
      </c>
      <c r="LC32" s="141">
        <f t="shared" si="43"/>
        <v>0</v>
      </c>
      <c r="LD32" s="141">
        <f t="shared" si="43"/>
        <v>0</v>
      </c>
      <c r="LE32" s="141">
        <f t="shared" si="43"/>
        <v>0</v>
      </c>
      <c r="LF32" s="141">
        <f t="shared" si="43"/>
        <v>0</v>
      </c>
      <c r="LG32" s="141">
        <f t="shared" si="43"/>
        <v>0</v>
      </c>
      <c r="LH32" s="141">
        <f t="shared" si="43"/>
        <v>0</v>
      </c>
      <c r="LI32" s="141">
        <f t="shared" si="43"/>
        <v>0</v>
      </c>
      <c r="LJ32" s="141">
        <f t="shared" si="43"/>
        <v>0</v>
      </c>
      <c r="LK32" s="141">
        <f t="shared" si="43"/>
        <v>0</v>
      </c>
      <c r="LL32" s="141">
        <f t="shared" si="43"/>
        <v>0</v>
      </c>
      <c r="LM32" s="141">
        <f t="shared" si="43"/>
        <v>0</v>
      </c>
      <c r="LN32" s="141">
        <f t="shared" ref="LN32:NE37" si="44">COUNTIF(LN$3:LN$12,OR("ASN","ASAM","ASN"))</f>
        <v>0</v>
      </c>
      <c r="LO32" s="141">
        <f t="shared" si="44"/>
        <v>0</v>
      </c>
      <c r="LP32" s="141">
        <f t="shared" si="44"/>
        <v>0</v>
      </c>
      <c r="LQ32" s="141">
        <f t="shared" si="44"/>
        <v>0</v>
      </c>
      <c r="LR32" s="141">
        <f t="shared" si="44"/>
        <v>0</v>
      </c>
      <c r="LS32" s="141">
        <f t="shared" si="44"/>
        <v>0</v>
      </c>
      <c r="LT32" s="141">
        <f t="shared" si="44"/>
        <v>0</v>
      </c>
      <c r="LU32" s="141">
        <f t="shared" si="44"/>
        <v>0</v>
      </c>
      <c r="LV32" s="141">
        <f t="shared" si="44"/>
        <v>0</v>
      </c>
      <c r="LW32" s="141">
        <f t="shared" si="44"/>
        <v>0</v>
      </c>
      <c r="LX32" s="141">
        <f t="shared" si="44"/>
        <v>0</v>
      </c>
      <c r="LY32" s="141">
        <f t="shared" si="44"/>
        <v>0</v>
      </c>
      <c r="LZ32" s="141">
        <f t="shared" si="44"/>
        <v>0</v>
      </c>
      <c r="MA32" s="154">
        <f t="shared" si="44"/>
        <v>0</v>
      </c>
      <c r="MB32" s="140">
        <f t="shared" si="44"/>
        <v>0</v>
      </c>
      <c r="MC32" s="141">
        <f t="shared" si="44"/>
        <v>0</v>
      </c>
      <c r="MD32" s="141">
        <f t="shared" si="44"/>
        <v>0</v>
      </c>
      <c r="ME32" s="141">
        <f t="shared" si="44"/>
        <v>0</v>
      </c>
      <c r="MF32" s="141">
        <f t="shared" si="44"/>
        <v>0</v>
      </c>
      <c r="MG32" s="141">
        <f t="shared" si="44"/>
        <v>0</v>
      </c>
      <c r="MH32" s="141">
        <f t="shared" si="44"/>
        <v>0</v>
      </c>
      <c r="MI32" s="141">
        <f t="shared" si="44"/>
        <v>0</v>
      </c>
      <c r="MJ32" s="141">
        <f t="shared" si="44"/>
        <v>0</v>
      </c>
      <c r="MK32" s="141">
        <f t="shared" si="44"/>
        <v>0</v>
      </c>
      <c r="ML32" s="141">
        <f t="shared" si="44"/>
        <v>0</v>
      </c>
      <c r="MM32" s="141">
        <f t="shared" si="44"/>
        <v>0</v>
      </c>
      <c r="MN32" s="141">
        <f t="shared" si="44"/>
        <v>0</v>
      </c>
      <c r="MO32" s="141">
        <f t="shared" si="44"/>
        <v>0</v>
      </c>
      <c r="MP32" s="141">
        <f t="shared" si="44"/>
        <v>0</v>
      </c>
      <c r="MQ32" s="141">
        <f t="shared" si="44"/>
        <v>0</v>
      </c>
      <c r="MR32" s="141">
        <f t="shared" si="44"/>
        <v>0</v>
      </c>
      <c r="MS32" s="141">
        <f t="shared" si="44"/>
        <v>0</v>
      </c>
      <c r="MT32" s="141">
        <f t="shared" si="44"/>
        <v>0</v>
      </c>
      <c r="MU32" s="141">
        <f t="shared" si="44"/>
        <v>0</v>
      </c>
      <c r="MV32" s="141">
        <f t="shared" si="44"/>
        <v>0</v>
      </c>
      <c r="MW32" s="141">
        <f t="shared" si="44"/>
        <v>0</v>
      </c>
      <c r="MX32" s="141">
        <f t="shared" si="44"/>
        <v>0</v>
      </c>
      <c r="MY32" s="141">
        <f t="shared" si="44"/>
        <v>0</v>
      </c>
      <c r="MZ32" s="141">
        <f t="shared" si="44"/>
        <v>0</v>
      </c>
      <c r="NA32" s="141">
        <f t="shared" si="44"/>
        <v>0</v>
      </c>
      <c r="NB32" s="141">
        <f t="shared" si="44"/>
        <v>0</v>
      </c>
      <c r="NC32" s="141">
        <f t="shared" si="44"/>
        <v>0</v>
      </c>
      <c r="ND32" s="141">
        <f t="shared" si="44"/>
        <v>0</v>
      </c>
      <c r="NE32" s="154">
        <f t="shared" si="44"/>
        <v>0</v>
      </c>
    </row>
    <row r="33" spans="4:369" s="142" customFormat="1" ht="30" customHeight="1" x14ac:dyDescent="0.25">
      <c r="D33" s="155" t="s">
        <v>22</v>
      </c>
      <c r="E33" s="145">
        <f t="shared" ref="E33:T41" si="45">COUNTIF(E$3:E$12,OR("ASN","ASAM","ASN"))</f>
        <v>0</v>
      </c>
      <c r="F33" s="144">
        <f t="shared" si="45"/>
        <v>0</v>
      </c>
      <c r="G33" s="144">
        <f t="shared" si="45"/>
        <v>0</v>
      </c>
      <c r="H33" s="144">
        <f t="shared" si="45"/>
        <v>0</v>
      </c>
      <c r="I33" s="144">
        <f t="shared" si="45"/>
        <v>0</v>
      </c>
      <c r="J33" s="144">
        <f t="shared" si="45"/>
        <v>0</v>
      </c>
      <c r="K33" s="144">
        <f t="shared" si="45"/>
        <v>0</v>
      </c>
      <c r="L33" s="144">
        <f t="shared" si="45"/>
        <v>0</v>
      </c>
      <c r="M33" s="144">
        <f t="shared" si="45"/>
        <v>0</v>
      </c>
      <c r="N33" s="144">
        <f t="shared" si="45"/>
        <v>0</v>
      </c>
      <c r="O33" s="144">
        <f t="shared" si="45"/>
        <v>0</v>
      </c>
      <c r="P33" s="144">
        <f t="shared" si="45"/>
        <v>0</v>
      </c>
      <c r="Q33" s="144">
        <f t="shared" si="45"/>
        <v>0</v>
      </c>
      <c r="R33" s="144">
        <f t="shared" si="45"/>
        <v>0</v>
      </c>
      <c r="S33" s="144">
        <f t="shared" si="45"/>
        <v>0</v>
      </c>
      <c r="T33" s="144">
        <f t="shared" si="45"/>
        <v>0</v>
      </c>
      <c r="U33" s="144">
        <f t="shared" si="39"/>
        <v>0</v>
      </c>
      <c r="V33" s="144">
        <f t="shared" si="39"/>
        <v>0</v>
      </c>
      <c r="W33" s="144">
        <f t="shared" si="39"/>
        <v>0</v>
      </c>
      <c r="X33" s="144">
        <f t="shared" si="39"/>
        <v>0</v>
      </c>
      <c r="Y33" s="144">
        <f t="shared" si="39"/>
        <v>0</v>
      </c>
      <c r="Z33" s="144">
        <f t="shared" si="39"/>
        <v>0</v>
      </c>
      <c r="AA33" s="144">
        <f t="shared" si="39"/>
        <v>0</v>
      </c>
      <c r="AB33" s="144">
        <f t="shared" si="39"/>
        <v>0</v>
      </c>
      <c r="AC33" s="144">
        <f t="shared" si="39"/>
        <v>0</v>
      </c>
      <c r="AD33" s="144">
        <f t="shared" si="39"/>
        <v>0</v>
      </c>
      <c r="AE33" s="144">
        <f t="shared" si="39"/>
        <v>0</v>
      </c>
      <c r="AF33" s="144">
        <f t="shared" si="39"/>
        <v>0</v>
      </c>
      <c r="AG33" s="144">
        <f t="shared" si="39"/>
        <v>0</v>
      </c>
      <c r="AH33" s="144">
        <f t="shared" si="39"/>
        <v>0</v>
      </c>
      <c r="AI33" s="146">
        <f t="shared" si="39"/>
        <v>0</v>
      </c>
      <c r="AJ33" s="145">
        <f t="shared" si="39"/>
        <v>0</v>
      </c>
      <c r="AK33" s="144">
        <f t="shared" si="39"/>
        <v>0</v>
      </c>
      <c r="AL33" s="144">
        <f t="shared" si="39"/>
        <v>0</v>
      </c>
      <c r="AM33" s="144">
        <f t="shared" si="39"/>
        <v>0</v>
      </c>
      <c r="AN33" s="144">
        <f t="shared" si="39"/>
        <v>0</v>
      </c>
      <c r="AO33" s="144">
        <f t="shared" si="39"/>
        <v>0</v>
      </c>
      <c r="AP33" s="144">
        <f t="shared" si="39"/>
        <v>0</v>
      </c>
      <c r="AQ33" s="144">
        <f t="shared" si="39"/>
        <v>0</v>
      </c>
      <c r="AR33" s="144">
        <f t="shared" si="39"/>
        <v>0</v>
      </c>
      <c r="AS33" s="144">
        <f t="shared" si="39"/>
        <v>0</v>
      </c>
      <c r="AT33" s="144">
        <f t="shared" si="39"/>
        <v>0</v>
      </c>
      <c r="AU33" s="144">
        <f t="shared" si="39"/>
        <v>0</v>
      </c>
      <c r="AV33" s="144">
        <f t="shared" si="39"/>
        <v>0</v>
      </c>
      <c r="AW33" s="144">
        <f t="shared" si="39"/>
        <v>0</v>
      </c>
      <c r="AX33" s="144">
        <f t="shared" si="39"/>
        <v>0</v>
      </c>
      <c r="AY33" s="144">
        <f t="shared" si="39"/>
        <v>0</v>
      </c>
      <c r="AZ33" s="144">
        <f t="shared" si="39"/>
        <v>0</v>
      </c>
      <c r="BA33" s="144">
        <f t="shared" si="39"/>
        <v>0</v>
      </c>
      <c r="BB33" s="144">
        <f t="shared" si="39"/>
        <v>0</v>
      </c>
      <c r="BC33" s="144">
        <f t="shared" si="39"/>
        <v>0</v>
      </c>
      <c r="BD33" s="144">
        <f t="shared" si="39"/>
        <v>0</v>
      </c>
      <c r="BE33" s="144">
        <f t="shared" si="39"/>
        <v>0</v>
      </c>
      <c r="BF33" s="144">
        <f t="shared" si="39"/>
        <v>0</v>
      </c>
      <c r="BG33" s="144">
        <f t="shared" si="39"/>
        <v>0</v>
      </c>
      <c r="BH33" s="144">
        <f t="shared" si="39"/>
        <v>0</v>
      </c>
      <c r="BI33" s="144">
        <f t="shared" si="39"/>
        <v>0</v>
      </c>
      <c r="BJ33" s="144">
        <f t="shared" si="39"/>
        <v>0</v>
      </c>
      <c r="BK33" s="144">
        <f t="shared" si="39"/>
        <v>0</v>
      </c>
      <c r="BL33" s="144">
        <f t="shared" si="39"/>
        <v>0</v>
      </c>
      <c r="BM33" s="144">
        <f t="shared" si="39"/>
        <v>0</v>
      </c>
      <c r="BN33" s="146">
        <f t="shared" si="39"/>
        <v>0</v>
      </c>
      <c r="BO33" s="145">
        <f t="shared" si="39"/>
        <v>0</v>
      </c>
      <c r="BP33" s="144">
        <f t="shared" si="39"/>
        <v>0</v>
      </c>
      <c r="BQ33" s="144">
        <f t="shared" si="39"/>
        <v>0</v>
      </c>
      <c r="BR33" s="144">
        <f t="shared" si="40"/>
        <v>0</v>
      </c>
      <c r="BS33" s="144">
        <f t="shared" si="40"/>
        <v>0</v>
      </c>
      <c r="BT33" s="144">
        <f t="shared" si="40"/>
        <v>0</v>
      </c>
      <c r="BU33" s="144">
        <f t="shared" si="40"/>
        <v>0</v>
      </c>
      <c r="BV33" s="144">
        <f t="shared" si="40"/>
        <v>0</v>
      </c>
      <c r="BW33" s="144">
        <f t="shared" si="40"/>
        <v>0</v>
      </c>
      <c r="BX33" s="144">
        <f t="shared" si="40"/>
        <v>0</v>
      </c>
      <c r="BY33" s="144">
        <f t="shared" si="40"/>
        <v>0</v>
      </c>
      <c r="BZ33" s="144">
        <f t="shared" si="40"/>
        <v>0</v>
      </c>
      <c r="CA33" s="144">
        <f t="shared" si="40"/>
        <v>0</v>
      </c>
      <c r="CB33" s="144">
        <f t="shared" si="40"/>
        <v>0</v>
      </c>
      <c r="CC33" s="144">
        <f t="shared" si="40"/>
        <v>0</v>
      </c>
      <c r="CD33" s="144">
        <f t="shared" si="40"/>
        <v>0</v>
      </c>
      <c r="CE33" s="144">
        <f t="shared" si="40"/>
        <v>0</v>
      </c>
      <c r="CF33" s="144">
        <f t="shared" si="40"/>
        <v>0</v>
      </c>
      <c r="CG33" s="144">
        <f t="shared" si="40"/>
        <v>0</v>
      </c>
      <c r="CH33" s="144">
        <f t="shared" si="40"/>
        <v>0</v>
      </c>
      <c r="CI33" s="144">
        <f t="shared" si="40"/>
        <v>0</v>
      </c>
      <c r="CJ33" s="144">
        <f t="shared" si="40"/>
        <v>0</v>
      </c>
      <c r="CK33" s="144">
        <f t="shared" si="40"/>
        <v>0</v>
      </c>
      <c r="CL33" s="144">
        <f t="shared" si="40"/>
        <v>0</v>
      </c>
      <c r="CM33" s="144">
        <f t="shared" si="40"/>
        <v>0</v>
      </c>
      <c r="CN33" s="144">
        <f t="shared" si="40"/>
        <v>0</v>
      </c>
      <c r="CO33" s="144">
        <f t="shared" si="40"/>
        <v>0</v>
      </c>
      <c r="CP33" s="146">
        <f t="shared" si="40"/>
        <v>0</v>
      </c>
      <c r="CQ33" s="145">
        <f t="shared" si="40"/>
        <v>0</v>
      </c>
      <c r="CR33" s="144">
        <f t="shared" si="40"/>
        <v>0</v>
      </c>
      <c r="CS33" s="144">
        <f t="shared" si="40"/>
        <v>0</v>
      </c>
      <c r="CT33" s="144">
        <f t="shared" si="40"/>
        <v>0</v>
      </c>
      <c r="CU33" s="144">
        <f t="shared" si="40"/>
        <v>0</v>
      </c>
      <c r="CV33" s="144">
        <f t="shared" si="40"/>
        <v>0</v>
      </c>
      <c r="CW33" s="144">
        <f t="shared" si="40"/>
        <v>0</v>
      </c>
      <c r="CX33" s="144">
        <f t="shared" si="40"/>
        <v>0</v>
      </c>
      <c r="CY33" s="144">
        <f t="shared" si="40"/>
        <v>0</v>
      </c>
      <c r="CZ33" s="144">
        <f t="shared" si="40"/>
        <v>0</v>
      </c>
      <c r="DA33" s="144">
        <f t="shared" si="40"/>
        <v>0</v>
      </c>
      <c r="DB33" s="144">
        <f t="shared" si="40"/>
        <v>0</v>
      </c>
      <c r="DC33" s="144">
        <f t="shared" si="40"/>
        <v>0</v>
      </c>
      <c r="DD33" s="144">
        <f t="shared" si="40"/>
        <v>0</v>
      </c>
      <c r="DE33" s="144">
        <f t="shared" si="40"/>
        <v>0</v>
      </c>
      <c r="DF33" s="144">
        <f t="shared" si="40"/>
        <v>0</v>
      </c>
      <c r="DG33" s="144">
        <f t="shared" si="40"/>
        <v>0</v>
      </c>
      <c r="DH33" s="144">
        <f t="shared" si="40"/>
        <v>0</v>
      </c>
      <c r="DI33" s="144">
        <f t="shared" si="40"/>
        <v>0</v>
      </c>
      <c r="DJ33" s="144">
        <f t="shared" si="40"/>
        <v>0</v>
      </c>
      <c r="DK33" s="144">
        <f t="shared" si="40"/>
        <v>0</v>
      </c>
      <c r="DL33" s="144">
        <f t="shared" si="40"/>
        <v>0</v>
      </c>
      <c r="DM33" s="144">
        <f t="shared" si="40"/>
        <v>0</v>
      </c>
      <c r="DN33" s="144">
        <f t="shared" si="40"/>
        <v>0</v>
      </c>
      <c r="DO33" s="144">
        <f t="shared" si="40"/>
        <v>0</v>
      </c>
      <c r="DP33" s="144">
        <f t="shared" si="40"/>
        <v>0</v>
      </c>
      <c r="DQ33" s="144">
        <f t="shared" si="40"/>
        <v>0</v>
      </c>
      <c r="DR33" s="144">
        <f t="shared" si="40"/>
        <v>0</v>
      </c>
      <c r="DS33" s="144">
        <f t="shared" si="40"/>
        <v>0</v>
      </c>
      <c r="DT33" s="144">
        <f t="shared" si="40"/>
        <v>0</v>
      </c>
      <c r="DU33" s="146">
        <f t="shared" si="40"/>
        <v>0</v>
      </c>
      <c r="DV33" s="145">
        <f t="shared" si="40"/>
        <v>0</v>
      </c>
      <c r="DW33" s="144">
        <f t="shared" si="40"/>
        <v>0</v>
      </c>
      <c r="DX33" s="144">
        <f t="shared" si="40"/>
        <v>0</v>
      </c>
      <c r="DY33" s="144">
        <f t="shared" si="40"/>
        <v>0</v>
      </c>
      <c r="DZ33" s="144">
        <f t="shared" si="40"/>
        <v>0</v>
      </c>
      <c r="EA33" s="144">
        <f t="shared" si="40"/>
        <v>0</v>
      </c>
      <c r="EB33" s="144">
        <f t="shared" si="40"/>
        <v>0</v>
      </c>
      <c r="EC33" s="144">
        <f t="shared" si="40"/>
        <v>0</v>
      </c>
      <c r="ED33" s="144">
        <f t="shared" si="41"/>
        <v>0</v>
      </c>
      <c r="EE33" s="144">
        <f t="shared" si="41"/>
        <v>0</v>
      </c>
      <c r="EF33" s="144">
        <f t="shared" si="41"/>
        <v>0</v>
      </c>
      <c r="EG33" s="144">
        <f t="shared" si="41"/>
        <v>0</v>
      </c>
      <c r="EH33" s="144">
        <f t="shared" si="41"/>
        <v>0</v>
      </c>
      <c r="EI33" s="144">
        <f t="shared" si="41"/>
        <v>0</v>
      </c>
      <c r="EJ33" s="144">
        <f t="shared" si="41"/>
        <v>0</v>
      </c>
      <c r="EK33" s="144">
        <f t="shared" si="41"/>
        <v>0</v>
      </c>
      <c r="EL33" s="144">
        <f t="shared" si="41"/>
        <v>0</v>
      </c>
      <c r="EM33" s="144">
        <f t="shared" si="41"/>
        <v>0</v>
      </c>
      <c r="EN33" s="144">
        <f t="shared" si="41"/>
        <v>0</v>
      </c>
      <c r="EO33" s="144">
        <f t="shared" si="41"/>
        <v>0</v>
      </c>
      <c r="EP33" s="144">
        <f t="shared" si="41"/>
        <v>0</v>
      </c>
      <c r="EQ33" s="144">
        <f t="shared" si="41"/>
        <v>0</v>
      </c>
      <c r="ER33" s="144">
        <f t="shared" si="41"/>
        <v>0</v>
      </c>
      <c r="ES33" s="144">
        <f t="shared" si="41"/>
        <v>0</v>
      </c>
      <c r="ET33" s="144">
        <f t="shared" si="41"/>
        <v>0</v>
      </c>
      <c r="EU33" s="144">
        <f t="shared" si="41"/>
        <v>0</v>
      </c>
      <c r="EV33" s="144">
        <f t="shared" si="41"/>
        <v>0</v>
      </c>
      <c r="EW33" s="144">
        <f t="shared" si="41"/>
        <v>0</v>
      </c>
      <c r="EX33" s="144">
        <f t="shared" si="41"/>
        <v>0</v>
      </c>
      <c r="EY33" s="146">
        <f t="shared" si="41"/>
        <v>0</v>
      </c>
      <c r="EZ33" s="145">
        <f t="shared" si="41"/>
        <v>0</v>
      </c>
      <c r="FA33" s="144">
        <f t="shared" si="41"/>
        <v>0</v>
      </c>
      <c r="FB33" s="144">
        <f t="shared" si="41"/>
        <v>0</v>
      </c>
      <c r="FC33" s="144">
        <f t="shared" si="41"/>
        <v>0</v>
      </c>
      <c r="FD33" s="144">
        <f t="shared" si="41"/>
        <v>0</v>
      </c>
      <c r="FE33" s="144">
        <f t="shared" si="41"/>
        <v>0</v>
      </c>
      <c r="FF33" s="144">
        <f t="shared" si="41"/>
        <v>0</v>
      </c>
      <c r="FG33" s="144">
        <f t="shared" si="41"/>
        <v>0</v>
      </c>
      <c r="FH33" s="144">
        <f t="shared" si="41"/>
        <v>0</v>
      </c>
      <c r="FI33" s="144">
        <f t="shared" si="41"/>
        <v>0</v>
      </c>
      <c r="FJ33" s="144">
        <f t="shared" si="41"/>
        <v>0</v>
      </c>
      <c r="FK33" s="144">
        <f t="shared" si="41"/>
        <v>0</v>
      </c>
      <c r="FL33" s="144">
        <f t="shared" si="41"/>
        <v>0</v>
      </c>
      <c r="FM33" s="144">
        <f t="shared" si="41"/>
        <v>0</v>
      </c>
      <c r="FN33" s="144">
        <f t="shared" si="41"/>
        <v>0</v>
      </c>
      <c r="FO33" s="144">
        <f t="shared" si="41"/>
        <v>0</v>
      </c>
      <c r="FP33" s="144">
        <f t="shared" si="41"/>
        <v>0</v>
      </c>
      <c r="FQ33" s="144">
        <f t="shared" si="41"/>
        <v>0</v>
      </c>
      <c r="FR33" s="144">
        <f t="shared" si="41"/>
        <v>0</v>
      </c>
      <c r="FS33" s="144">
        <f t="shared" si="41"/>
        <v>0</v>
      </c>
      <c r="FT33" s="144">
        <f t="shared" si="41"/>
        <v>0</v>
      </c>
      <c r="FU33" s="144">
        <f t="shared" si="41"/>
        <v>0</v>
      </c>
      <c r="FV33" s="144">
        <f t="shared" si="41"/>
        <v>0</v>
      </c>
      <c r="FW33" s="144">
        <f t="shared" si="41"/>
        <v>0</v>
      </c>
      <c r="FX33" s="144">
        <f t="shared" si="41"/>
        <v>0</v>
      </c>
      <c r="FY33" s="144">
        <f t="shared" si="41"/>
        <v>0</v>
      </c>
      <c r="FZ33" s="144">
        <f t="shared" si="41"/>
        <v>0</v>
      </c>
      <c r="GA33" s="144">
        <f t="shared" si="41"/>
        <v>0</v>
      </c>
      <c r="GB33" s="144">
        <f t="shared" si="41"/>
        <v>0</v>
      </c>
      <c r="GC33" s="146">
        <f t="shared" si="41"/>
        <v>0</v>
      </c>
      <c r="GD33" s="145">
        <f t="shared" si="41"/>
        <v>0</v>
      </c>
      <c r="GE33" s="144">
        <f t="shared" si="41"/>
        <v>0</v>
      </c>
      <c r="GF33" s="144">
        <f t="shared" si="41"/>
        <v>0</v>
      </c>
      <c r="GG33" s="144">
        <f t="shared" si="41"/>
        <v>0</v>
      </c>
      <c r="GH33" s="144">
        <f t="shared" si="41"/>
        <v>0</v>
      </c>
      <c r="GI33" s="144">
        <f t="shared" si="41"/>
        <v>0</v>
      </c>
      <c r="GJ33" s="144">
        <f t="shared" si="41"/>
        <v>0</v>
      </c>
      <c r="GK33" s="144">
        <f t="shared" si="41"/>
        <v>0</v>
      </c>
      <c r="GL33" s="144">
        <f t="shared" si="41"/>
        <v>0</v>
      </c>
      <c r="GM33" s="144">
        <f t="shared" si="41"/>
        <v>0</v>
      </c>
      <c r="GN33" s="144">
        <f t="shared" si="41"/>
        <v>0</v>
      </c>
      <c r="GO33" s="144">
        <f t="shared" si="41"/>
        <v>0</v>
      </c>
      <c r="GP33" s="144">
        <f t="shared" si="42"/>
        <v>0</v>
      </c>
      <c r="GQ33" s="144">
        <f t="shared" si="42"/>
        <v>0</v>
      </c>
      <c r="GR33" s="144">
        <f t="shared" si="42"/>
        <v>0</v>
      </c>
      <c r="GS33" s="144">
        <f t="shared" si="42"/>
        <v>0</v>
      </c>
      <c r="GT33" s="144">
        <f t="shared" si="42"/>
        <v>0</v>
      </c>
      <c r="GU33" s="144">
        <f t="shared" si="42"/>
        <v>0</v>
      </c>
      <c r="GV33" s="144">
        <f t="shared" si="42"/>
        <v>0</v>
      </c>
      <c r="GW33" s="144">
        <f t="shared" si="42"/>
        <v>0</v>
      </c>
      <c r="GX33" s="144">
        <f t="shared" si="42"/>
        <v>0</v>
      </c>
      <c r="GY33" s="144">
        <f t="shared" si="42"/>
        <v>0</v>
      </c>
      <c r="GZ33" s="144">
        <f t="shared" si="42"/>
        <v>0</v>
      </c>
      <c r="HA33" s="144">
        <f t="shared" si="42"/>
        <v>0</v>
      </c>
      <c r="HB33" s="144">
        <f t="shared" si="42"/>
        <v>0</v>
      </c>
      <c r="HC33" s="144">
        <f t="shared" si="42"/>
        <v>0</v>
      </c>
      <c r="HD33" s="144">
        <f t="shared" si="42"/>
        <v>0</v>
      </c>
      <c r="HE33" s="144">
        <f t="shared" si="42"/>
        <v>0</v>
      </c>
      <c r="HF33" s="144">
        <f t="shared" si="42"/>
        <v>0</v>
      </c>
      <c r="HG33" s="144">
        <f t="shared" si="42"/>
        <v>0</v>
      </c>
      <c r="HH33" s="146">
        <f t="shared" si="42"/>
        <v>0</v>
      </c>
      <c r="HI33" s="145">
        <f t="shared" si="42"/>
        <v>0</v>
      </c>
      <c r="HJ33" s="144">
        <f t="shared" si="42"/>
        <v>0</v>
      </c>
      <c r="HK33" s="144">
        <f t="shared" si="42"/>
        <v>0</v>
      </c>
      <c r="HL33" s="144">
        <f t="shared" si="42"/>
        <v>0</v>
      </c>
      <c r="HM33" s="144">
        <f t="shared" si="42"/>
        <v>0</v>
      </c>
      <c r="HN33" s="144">
        <f t="shared" si="42"/>
        <v>0</v>
      </c>
      <c r="HO33" s="144">
        <f t="shared" si="42"/>
        <v>0</v>
      </c>
      <c r="HP33" s="144">
        <f t="shared" si="42"/>
        <v>0</v>
      </c>
      <c r="HQ33" s="144">
        <f t="shared" si="42"/>
        <v>0</v>
      </c>
      <c r="HR33" s="144">
        <f t="shared" si="42"/>
        <v>0</v>
      </c>
      <c r="HS33" s="144">
        <f t="shared" si="42"/>
        <v>0</v>
      </c>
      <c r="HT33" s="144">
        <f t="shared" si="42"/>
        <v>0</v>
      </c>
      <c r="HU33" s="144">
        <f t="shared" si="42"/>
        <v>0</v>
      </c>
      <c r="HV33" s="144">
        <f t="shared" si="42"/>
        <v>0</v>
      </c>
      <c r="HW33" s="144">
        <f t="shared" si="42"/>
        <v>0</v>
      </c>
      <c r="HX33" s="144">
        <f t="shared" si="42"/>
        <v>0</v>
      </c>
      <c r="HY33" s="144">
        <f t="shared" si="42"/>
        <v>0</v>
      </c>
      <c r="HZ33" s="144">
        <f t="shared" si="42"/>
        <v>0</v>
      </c>
      <c r="IA33" s="144">
        <f t="shared" si="42"/>
        <v>0</v>
      </c>
      <c r="IB33" s="144">
        <f t="shared" si="42"/>
        <v>0</v>
      </c>
      <c r="IC33" s="144">
        <f t="shared" si="42"/>
        <v>0</v>
      </c>
      <c r="ID33" s="144">
        <f t="shared" si="42"/>
        <v>0</v>
      </c>
      <c r="IE33" s="144">
        <f t="shared" si="42"/>
        <v>0</v>
      </c>
      <c r="IF33" s="144">
        <f t="shared" si="42"/>
        <v>0</v>
      </c>
      <c r="IG33" s="144">
        <f t="shared" si="42"/>
        <v>0</v>
      </c>
      <c r="IH33" s="144">
        <f t="shared" si="42"/>
        <v>0</v>
      </c>
      <c r="II33" s="144">
        <f t="shared" si="42"/>
        <v>0</v>
      </c>
      <c r="IJ33" s="144">
        <f t="shared" si="42"/>
        <v>0</v>
      </c>
      <c r="IK33" s="144">
        <f t="shared" si="42"/>
        <v>0</v>
      </c>
      <c r="IL33" s="144">
        <f t="shared" si="42"/>
        <v>0</v>
      </c>
      <c r="IM33" s="146">
        <f t="shared" si="42"/>
        <v>0</v>
      </c>
      <c r="IN33" s="145">
        <f t="shared" si="42"/>
        <v>0</v>
      </c>
      <c r="IO33" s="144">
        <f t="shared" si="42"/>
        <v>0</v>
      </c>
      <c r="IP33" s="144">
        <f t="shared" si="42"/>
        <v>0</v>
      </c>
      <c r="IQ33" s="144">
        <f t="shared" si="42"/>
        <v>0</v>
      </c>
      <c r="IR33" s="144">
        <f t="shared" si="42"/>
        <v>0</v>
      </c>
      <c r="IS33" s="144">
        <f t="shared" si="42"/>
        <v>0</v>
      </c>
      <c r="IT33" s="144">
        <f t="shared" si="42"/>
        <v>0</v>
      </c>
      <c r="IU33" s="144">
        <f t="shared" si="42"/>
        <v>0</v>
      </c>
      <c r="IV33" s="144">
        <f t="shared" si="42"/>
        <v>0</v>
      </c>
      <c r="IW33" s="144">
        <f t="shared" si="42"/>
        <v>0</v>
      </c>
      <c r="IX33" s="144">
        <f t="shared" si="42"/>
        <v>0</v>
      </c>
      <c r="IY33" s="144">
        <f t="shared" si="42"/>
        <v>0</v>
      </c>
      <c r="IZ33" s="144">
        <f t="shared" si="42"/>
        <v>0</v>
      </c>
      <c r="JA33" s="144">
        <f t="shared" si="42"/>
        <v>0</v>
      </c>
      <c r="JB33" s="144">
        <f t="shared" si="43"/>
        <v>0</v>
      </c>
      <c r="JC33" s="144">
        <f t="shared" si="43"/>
        <v>0</v>
      </c>
      <c r="JD33" s="144">
        <f t="shared" si="43"/>
        <v>0</v>
      </c>
      <c r="JE33" s="144">
        <f t="shared" si="43"/>
        <v>0</v>
      </c>
      <c r="JF33" s="144">
        <f t="shared" si="43"/>
        <v>0</v>
      </c>
      <c r="JG33" s="144">
        <f t="shared" si="43"/>
        <v>0</v>
      </c>
      <c r="JH33" s="144">
        <f t="shared" si="43"/>
        <v>0</v>
      </c>
      <c r="JI33" s="144">
        <f t="shared" si="43"/>
        <v>0</v>
      </c>
      <c r="JJ33" s="144">
        <f t="shared" si="43"/>
        <v>0</v>
      </c>
      <c r="JK33" s="144">
        <f t="shared" si="43"/>
        <v>0</v>
      </c>
      <c r="JL33" s="144">
        <f t="shared" si="43"/>
        <v>0</v>
      </c>
      <c r="JM33" s="144">
        <f t="shared" si="43"/>
        <v>0</v>
      </c>
      <c r="JN33" s="144">
        <f t="shared" si="43"/>
        <v>0</v>
      </c>
      <c r="JO33" s="144">
        <f t="shared" si="43"/>
        <v>0</v>
      </c>
      <c r="JP33" s="144">
        <f t="shared" si="43"/>
        <v>0</v>
      </c>
      <c r="JQ33" s="144">
        <f t="shared" si="43"/>
        <v>0</v>
      </c>
      <c r="JR33" s="146">
        <f t="shared" si="43"/>
        <v>0</v>
      </c>
      <c r="JS33" s="145">
        <f t="shared" si="43"/>
        <v>0</v>
      </c>
      <c r="JT33" s="144">
        <f t="shared" si="43"/>
        <v>0</v>
      </c>
      <c r="JU33" s="144">
        <f t="shared" si="43"/>
        <v>0</v>
      </c>
      <c r="JV33" s="144">
        <f t="shared" si="43"/>
        <v>0</v>
      </c>
      <c r="JW33" s="144">
        <f t="shared" si="43"/>
        <v>0</v>
      </c>
      <c r="JX33" s="144">
        <f t="shared" si="43"/>
        <v>0</v>
      </c>
      <c r="JY33" s="144">
        <f t="shared" si="43"/>
        <v>0</v>
      </c>
      <c r="JZ33" s="144">
        <f t="shared" si="43"/>
        <v>0</v>
      </c>
      <c r="KA33" s="144">
        <f t="shared" si="43"/>
        <v>0</v>
      </c>
      <c r="KB33" s="144">
        <f t="shared" si="43"/>
        <v>0</v>
      </c>
      <c r="KC33" s="144">
        <f t="shared" si="43"/>
        <v>0</v>
      </c>
      <c r="KD33" s="144">
        <f t="shared" si="43"/>
        <v>0</v>
      </c>
      <c r="KE33" s="144">
        <f t="shared" si="43"/>
        <v>0</v>
      </c>
      <c r="KF33" s="144">
        <f t="shared" si="43"/>
        <v>0</v>
      </c>
      <c r="KG33" s="144">
        <f t="shared" si="43"/>
        <v>0</v>
      </c>
      <c r="KH33" s="144">
        <f t="shared" si="43"/>
        <v>0</v>
      </c>
      <c r="KI33" s="144">
        <f t="shared" si="43"/>
        <v>0</v>
      </c>
      <c r="KJ33" s="144">
        <f t="shared" si="43"/>
        <v>0</v>
      </c>
      <c r="KK33" s="144">
        <f t="shared" si="43"/>
        <v>0</v>
      </c>
      <c r="KL33" s="144">
        <f t="shared" si="43"/>
        <v>0</v>
      </c>
      <c r="KM33" s="144">
        <f t="shared" si="43"/>
        <v>0</v>
      </c>
      <c r="KN33" s="144">
        <f t="shared" si="43"/>
        <v>0</v>
      </c>
      <c r="KO33" s="144">
        <f t="shared" si="43"/>
        <v>0</v>
      </c>
      <c r="KP33" s="144">
        <f t="shared" si="43"/>
        <v>0</v>
      </c>
      <c r="KQ33" s="144">
        <f t="shared" si="43"/>
        <v>0</v>
      </c>
      <c r="KR33" s="144">
        <f t="shared" si="43"/>
        <v>0</v>
      </c>
      <c r="KS33" s="144">
        <f t="shared" si="43"/>
        <v>0</v>
      </c>
      <c r="KT33" s="144">
        <f t="shared" si="43"/>
        <v>0</v>
      </c>
      <c r="KU33" s="144">
        <f t="shared" si="43"/>
        <v>0</v>
      </c>
      <c r="KV33" s="146">
        <f t="shared" si="43"/>
        <v>0</v>
      </c>
      <c r="KW33" s="145">
        <f t="shared" si="43"/>
        <v>0</v>
      </c>
      <c r="KX33" s="144">
        <f t="shared" si="43"/>
        <v>0</v>
      </c>
      <c r="KY33" s="144">
        <f t="shared" si="43"/>
        <v>0</v>
      </c>
      <c r="KZ33" s="144">
        <f t="shared" si="43"/>
        <v>0</v>
      </c>
      <c r="LA33" s="144">
        <f t="shared" si="43"/>
        <v>0</v>
      </c>
      <c r="LB33" s="144">
        <f t="shared" si="43"/>
        <v>0</v>
      </c>
      <c r="LC33" s="144">
        <f t="shared" si="43"/>
        <v>0</v>
      </c>
      <c r="LD33" s="144">
        <f t="shared" si="43"/>
        <v>0</v>
      </c>
      <c r="LE33" s="144">
        <f t="shared" si="43"/>
        <v>0</v>
      </c>
      <c r="LF33" s="144">
        <f t="shared" si="43"/>
        <v>0</v>
      </c>
      <c r="LG33" s="144">
        <f t="shared" si="43"/>
        <v>0</v>
      </c>
      <c r="LH33" s="144">
        <f t="shared" si="43"/>
        <v>0</v>
      </c>
      <c r="LI33" s="144">
        <f t="shared" si="43"/>
        <v>0</v>
      </c>
      <c r="LJ33" s="144">
        <f t="shared" si="43"/>
        <v>0</v>
      </c>
      <c r="LK33" s="144">
        <f t="shared" si="43"/>
        <v>0</v>
      </c>
      <c r="LL33" s="144">
        <f t="shared" si="43"/>
        <v>0</v>
      </c>
      <c r="LM33" s="144">
        <f t="shared" si="43"/>
        <v>0</v>
      </c>
      <c r="LN33" s="144">
        <f t="shared" si="44"/>
        <v>0</v>
      </c>
      <c r="LO33" s="144">
        <f t="shared" si="44"/>
        <v>0</v>
      </c>
      <c r="LP33" s="144">
        <f t="shared" si="44"/>
        <v>0</v>
      </c>
      <c r="LQ33" s="144">
        <f t="shared" si="44"/>
        <v>0</v>
      </c>
      <c r="LR33" s="144">
        <f t="shared" si="44"/>
        <v>0</v>
      </c>
      <c r="LS33" s="144">
        <f t="shared" si="44"/>
        <v>0</v>
      </c>
      <c r="LT33" s="144">
        <f t="shared" si="44"/>
        <v>0</v>
      </c>
      <c r="LU33" s="144">
        <f t="shared" si="44"/>
        <v>0</v>
      </c>
      <c r="LV33" s="144">
        <f t="shared" si="44"/>
        <v>0</v>
      </c>
      <c r="LW33" s="144">
        <f t="shared" si="44"/>
        <v>0</v>
      </c>
      <c r="LX33" s="144">
        <f t="shared" si="44"/>
        <v>0</v>
      </c>
      <c r="LY33" s="144">
        <f t="shared" si="44"/>
        <v>0</v>
      </c>
      <c r="LZ33" s="144">
        <f t="shared" si="44"/>
        <v>0</v>
      </c>
      <c r="MA33" s="146">
        <f t="shared" si="44"/>
        <v>0</v>
      </c>
      <c r="MB33" s="145">
        <f t="shared" si="44"/>
        <v>0</v>
      </c>
      <c r="MC33" s="144">
        <f t="shared" si="44"/>
        <v>0</v>
      </c>
      <c r="MD33" s="144">
        <f t="shared" si="44"/>
        <v>0</v>
      </c>
      <c r="ME33" s="144">
        <f t="shared" si="44"/>
        <v>0</v>
      </c>
      <c r="MF33" s="144">
        <f t="shared" si="44"/>
        <v>0</v>
      </c>
      <c r="MG33" s="144">
        <f t="shared" si="44"/>
        <v>0</v>
      </c>
      <c r="MH33" s="144">
        <f t="shared" si="44"/>
        <v>0</v>
      </c>
      <c r="MI33" s="144">
        <f t="shared" si="44"/>
        <v>0</v>
      </c>
      <c r="MJ33" s="144">
        <f t="shared" si="44"/>
        <v>0</v>
      </c>
      <c r="MK33" s="144">
        <f t="shared" si="44"/>
        <v>0</v>
      </c>
      <c r="ML33" s="144">
        <f t="shared" si="44"/>
        <v>0</v>
      </c>
      <c r="MM33" s="144">
        <f t="shared" si="44"/>
        <v>0</v>
      </c>
      <c r="MN33" s="144">
        <f t="shared" si="44"/>
        <v>0</v>
      </c>
      <c r="MO33" s="144">
        <f t="shared" si="44"/>
        <v>0</v>
      </c>
      <c r="MP33" s="144">
        <f t="shared" si="44"/>
        <v>0</v>
      </c>
      <c r="MQ33" s="144">
        <f t="shared" si="44"/>
        <v>0</v>
      </c>
      <c r="MR33" s="144">
        <f t="shared" si="44"/>
        <v>0</v>
      </c>
      <c r="MS33" s="144">
        <f t="shared" si="44"/>
        <v>0</v>
      </c>
      <c r="MT33" s="144">
        <f t="shared" si="44"/>
        <v>0</v>
      </c>
      <c r="MU33" s="144">
        <f t="shared" si="44"/>
        <v>0</v>
      </c>
      <c r="MV33" s="144">
        <f t="shared" si="44"/>
        <v>0</v>
      </c>
      <c r="MW33" s="144">
        <f t="shared" si="44"/>
        <v>0</v>
      </c>
      <c r="MX33" s="144">
        <f t="shared" si="44"/>
        <v>0</v>
      </c>
      <c r="MY33" s="144">
        <f t="shared" si="44"/>
        <v>0</v>
      </c>
      <c r="MZ33" s="144">
        <f t="shared" si="44"/>
        <v>0</v>
      </c>
      <c r="NA33" s="144">
        <f t="shared" si="44"/>
        <v>0</v>
      </c>
      <c r="NB33" s="144">
        <f t="shared" si="44"/>
        <v>0</v>
      </c>
      <c r="NC33" s="144">
        <f t="shared" si="44"/>
        <v>0</v>
      </c>
      <c r="ND33" s="144">
        <f t="shared" si="44"/>
        <v>0</v>
      </c>
      <c r="NE33" s="146">
        <f t="shared" si="44"/>
        <v>0</v>
      </c>
    </row>
    <row r="34" spans="4:369" s="142" customFormat="1" ht="30" customHeight="1" x14ac:dyDescent="0.25">
      <c r="D34" s="155" t="s">
        <v>23</v>
      </c>
      <c r="E34" s="145">
        <f t="shared" si="45"/>
        <v>0</v>
      </c>
      <c r="F34" s="144">
        <f t="shared" si="45"/>
        <v>0</v>
      </c>
      <c r="G34" s="144">
        <f t="shared" si="45"/>
        <v>0</v>
      </c>
      <c r="H34" s="144">
        <f t="shared" si="45"/>
        <v>0</v>
      </c>
      <c r="I34" s="144">
        <f t="shared" si="45"/>
        <v>0</v>
      </c>
      <c r="J34" s="144">
        <f t="shared" si="45"/>
        <v>0</v>
      </c>
      <c r="K34" s="144">
        <f t="shared" si="45"/>
        <v>0</v>
      </c>
      <c r="L34" s="144">
        <f t="shared" si="45"/>
        <v>0</v>
      </c>
      <c r="M34" s="144">
        <f t="shared" si="45"/>
        <v>0</v>
      </c>
      <c r="N34" s="144">
        <f t="shared" si="45"/>
        <v>0</v>
      </c>
      <c r="O34" s="144">
        <f t="shared" si="45"/>
        <v>0</v>
      </c>
      <c r="P34" s="144">
        <f t="shared" si="45"/>
        <v>0</v>
      </c>
      <c r="Q34" s="144">
        <f t="shared" si="45"/>
        <v>0</v>
      </c>
      <c r="R34" s="144">
        <f t="shared" si="45"/>
        <v>0</v>
      </c>
      <c r="S34" s="144">
        <f t="shared" si="45"/>
        <v>0</v>
      </c>
      <c r="T34" s="144">
        <f t="shared" si="45"/>
        <v>0</v>
      </c>
      <c r="U34" s="144">
        <f t="shared" si="39"/>
        <v>0</v>
      </c>
      <c r="V34" s="144">
        <f t="shared" si="39"/>
        <v>0</v>
      </c>
      <c r="W34" s="144">
        <f t="shared" si="39"/>
        <v>0</v>
      </c>
      <c r="X34" s="144">
        <f t="shared" si="39"/>
        <v>0</v>
      </c>
      <c r="Y34" s="144">
        <f t="shared" si="39"/>
        <v>0</v>
      </c>
      <c r="Z34" s="144">
        <f t="shared" si="39"/>
        <v>0</v>
      </c>
      <c r="AA34" s="144">
        <f t="shared" si="39"/>
        <v>0</v>
      </c>
      <c r="AB34" s="144">
        <f t="shared" si="39"/>
        <v>0</v>
      </c>
      <c r="AC34" s="144">
        <f t="shared" si="39"/>
        <v>0</v>
      </c>
      <c r="AD34" s="144">
        <f t="shared" si="39"/>
        <v>0</v>
      </c>
      <c r="AE34" s="144">
        <f t="shared" si="39"/>
        <v>0</v>
      </c>
      <c r="AF34" s="144">
        <f t="shared" si="39"/>
        <v>0</v>
      </c>
      <c r="AG34" s="144">
        <f t="shared" si="39"/>
        <v>0</v>
      </c>
      <c r="AH34" s="144">
        <f t="shared" si="39"/>
        <v>0</v>
      </c>
      <c r="AI34" s="146">
        <f t="shared" si="39"/>
        <v>0</v>
      </c>
      <c r="AJ34" s="145">
        <f t="shared" si="39"/>
        <v>0</v>
      </c>
      <c r="AK34" s="144">
        <f t="shared" si="39"/>
        <v>0</v>
      </c>
      <c r="AL34" s="144">
        <f t="shared" si="39"/>
        <v>0</v>
      </c>
      <c r="AM34" s="144">
        <f t="shared" si="39"/>
        <v>0</v>
      </c>
      <c r="AN34" s="144">
        <f t="shared" si="39"/>
        <v>0</v>
      </c>
      <c r="AO34" s="144">
        <f t="shared" si="39"/>
        <v>0</v>
      </c>
      <c r="AP34" s="144">
        <f t="shared" si="39"/>
        <v>0</v>
      </c>
      <c r="AQ34" s="144">
        <f t="shared" si="39"/>
        <v>0</v>
      </c>
      <c r="AR34" s="144">
        <f t="shared" si="39"/>
        <v>0</v>
      </c>
      <c r="AS34" s="144">
        <f t="shared" si="39"/>
        <v>0</v>
      </c>
      <c r="AT34" s="144">
        <f t="shared" si="39"/>
        <v>0</v>
      </c>
      <c r="AU34" s="144">
        <f t="shared" si="39"/>
        <v>0</v>
      </c>
      <c r="AV34" s="144">
        <f t="shared" si="39"/>
        <v>0</v>
      </c>
      <c r="AW34" s="144">
        <f t="shared" si="39"/>
        <v>0</v>
      </c>
      <c r="AX34" s="144">
        <f t="shared" si="39"/>
        <v>0</v>
      </c>
      <c r="AY34" s="144">
        <f t="shared" si="39"/>
        <v>0</v>
      </c>
      <c r="AZ34" s="144">
        <f t="shared" si="39"/>
        <v>0</v>
      </c>
      <c r="BA34" s="144">
        <f t="shared" si="39"/>
        <v>0</v>
      </c>
      <c r="BB34" s="144">
        <f t="shared" si="39"/>
        <v>0</v>
      </c>
      <c r="BC34" s="144">
        <f t="shared" si="39"/>
        <v>0</v>
      </c>
      <c r="BD34" s="144">
        <f t="shared" si="39"/>
        <v>0</v>
      </c>
      <c r="BE34" s="144">
        <f t="shared" si="39"/>
        <v>0</v>
      </c>
      <c r="BF34" s="144">
        <f t="shared" si="39"/>
        <v>0</v>
      </c>
      <c r="BG34" s="144">
        <f t="shared" si="39"/>
        <v>0</v>
      </c>
      <c r="BH34" s="144">
        <f t="shared" si="39"/>
        <v>0</v>
      </c>
      <c r="BI34" s="144">
        <f t="shared" si="39"/>
        <v>0</v>
      </c>
      <c r="BJ34" s="144">
        <f t="shared" si="39"/>
        <v>0</v>
      </c>
      <c r="BK34" s="144">
        <f t="shared" si="39"/>
        <v>0</v>
      </c>
      <c r="BL34" s="144">
        <f t="shared" si="39"/>
        <v>0</v>
      </c>
      <c r="BM34" s="144">
        <f t="shared" si="39"/>
        <v>0</v>
      </c>
      <c r="BN34" s="146">
        <f t="shared" si="39"/>
        <v>0</v>
      </c>
      <c r="BO34" s="145">
        <f t="shared" si="39"/>
        <v>0</v>
      </c>
      <c r="BP34" s="144">
        <f t="shared" si="39"/>
        <v>0</v>
      </c>
      <c r="BQ34" s="144">
        <f t="shared" si="39"/>
        <v>0</v>
      </c>
      <c r="BR34" s="144">
        <f t="shared" si="40"/>
        <v>0</v>
      </c>
      <c r="BS34" s="144">
        <f t="shared" si="40"/>
        <v>0</v>
      </c>
      <c r="BT34" s="144">
        <f t="shared" si="40"/>
        <v>0</v>
      </c>
      <c r="BU34" s="144">
        <f t="shared" si="40"/>
        <v>0</v>
      </c>
      <c r="BV34" s="144">
        <f t="shared" si="40"/>
        <v>0</v>
      </c>
      <c r="BW34" s="144">
        <f t="shared" si="40"/>
        <v>0</v>
      </c>
      <c r="BX34" s="144">
        <f t="shared" si="40"/>
        <v>0</v>
      </c>
      <c r="BY34" s="144">
        <f t="shared" si="40"/>
        <v>0</v>
      </c>
      <c r="BZ34" s="144">
        <f t="shared" si="40"/>
        <v>0</v>
      </c>
      <c r="CA34" s="144">
        <f t="shared" si="40"/>
        <v>0</v>
      </c>
      <c r="CB34" s="144">
        <f t="shared" si="40"/>
        <v>0</v>
      </c>
      <c r="CC34" s="144">
        <f t="shared" si="40"/>
        <v>0</v>
      </c>
      <c r="CD34" s="144">
        <f t="shared" si="40"/>
        <v>0</v>
      </c>
      <c r="CE34" s="144">
        <f t="shared" si="40"/>
        <v>0</v>
      </c>
      <c r="CF34" s="144">
        <f t="shared" si="40"/>
        <v>0</v>
      </c>
      <c r="CG34" s="144">
        <f t="shared" si="40"/>
        <v>0</v>
      </c>
      <c r="CH34" s="144">
        <f t="shared" si="40"/>
        <v>0</v>
      </c>
      <c r="CI34" s="144">
        <f t="shared" si="40"/>
        <v>0</v>
      </c>
      <c r="CJ34" s="144">
        <f t="shared" si="40"/>
        <v>0</v>
      </c>
      <c r="CK34" s="144">
        <f t="shared" si="40"/>
        <v>0</v>
      </c>
      <c r="CL34" s="144">
        <f t="shared" si="40"/>
        <v>0</v>
      </c>
      <c r="CM34" s="144">
        <f t="shared" si="40"/>
        <v>0</v>
      </c>
      <c r="CN34" s="144">
        <f t="shared" si="40"/>
        <v>0</v>
      </c>
      <c r="CO34" s="144">
        <f t="shared" si="40"/>
        <v>0</v>
      </c>
      <c r="CP34" s="146">
        <f t="shared" si="40"/>
        <v>0</v>
      </c>
      <c r="CQ34" s="145">
        <f t="shared" si="40"/>
        <v>0</v>
      </c>
      <c r="CR34" s="144">
        <f t="shared" si="40"/>
        <v>0</v>
      </c>
      <c r="CS34" s="144">
        <f t="shared" si="40"/>
        <v>0</v>
      </c>
      <c r="CT34" s="144">
        <f t="shared" si="40"/>
        <v>0</v>
      </c>
      <c r="CU34" s="144">
        <f t="shared" si="40"/>
        <v>0</v>
      </c>
      <c r="CV34" s="144">
        <f t="shared" si="40"/>
        <v>0</v>
      </c>
      <c r="CW34" s="144">
        <f t="shared" si="40"/>
        <v>0</v>
      </c>
      <c r="CX34" s="144">
        <f t="shared" si="40"/>
        <v>0</v>
      </c>
      <c r="CY34" s="144">
        <f t="shared" si="40"/>
        <v>0</v>
      </c>
      <c r="CZ34" s="144">
        <f t="shared" si="40"/>
        <v>0</v>
      </c>
      <c r="DA34" s="144">
        <f t="shared" si="40"/>
        <v>0</v>
      </c>
      <c r="DB34" s="144">
        <f t="shared" si="40"/>
        <v>0</v>
      </c>
      <c r="DC34" s="144">
        <f t="shared" si="40"/>
        <v>0</v>
      </c>
      <c r="DD34" s="144">
        <f t="shared" si="40"/>
        <v>0</v>
      </c>
      <c r="DE34" s="144">
        <f t="shared" si="40"/>
        <v>0</v>
      </c>
      <c r="DF34" s="144">
        <f t="shared" si="40"/>
        <v>0</v>
      </c>
      <c r="DG34" s="144">
        <f t="shared" si="40"/>
        <v>0</v>
      </c>
      <c r="DH34" s="144">
        <f t="shared" si="40"/>
        <v>0</v>
      </c>
      <c r="DI34" s="144">
        <f t="shared" si="40"/>
        <v>0</v>
      </c>
      <c r="DJ34" s="144">
        <f t="shared" si="40"/>
        <v>0</v>
      </c>
      <c r="DK34" s="144">
        <f t="shared" si="40"/>
        <v>0</v>
      </c>
      <c r="DL34" s="144">
        <f t="shared" si="40"/>
        <v>0</v>
      </c>
      <c r="DM34" s="144">
        <f t="shared" si="40"/>
        <v>0</v>
      </c>
      <c r="DN34" s="144">
        <f t="shared" si="40"/>
        <v>0</v>
      </c>
      <c r="DO34" s="144">
        <f t="shared" si="40"/>
        <v>0</v>
      </c>
      <c r="DP34" s="144">
        <f t="shared" si="40"/>
        <v>0</v>
      </c>
      <c r="DQ34" s="144">
        <f t="shared" si="40"/>
        <v>0</v>
      </c>
      <c r="DR34" s="144">
        <f t="shared" si="40"/>
        <v>0</v>
      </c>
      <c r="DS34" s="144">
        <f t="shared" si="40"/>
        <v>0</v>
      </c>
      <c r="DT34" s="144">
        <f t="shared" si="40"/>
        <v>0</v>
      </c>
      <c r="DU34" s="146">
        <f t="shared" si="40"/>
        <v>0</v>
      </c>
      <c r="DV34" s="145">
        <f t="shared" si="40"/>
        <v>0</v>
      </c>
      <c r="DW34" s="144">
        <f t="shared" si="40"/>
        <v>0</v>
      </c>
      <c r="DX34" s="144">
        <f t="shared" si="40"/>
        <v>0</v>
      </c>
      <c r="DY34" s="144">
        <f t="shared" si="40"/>
        <v>0</v>
      </c>
      <c r="DZ34" s="144">
        <f t="shared" si="40"/>
        <v>0</v>
      </c>
      <c r="EA34" s="144">
        <f t="shared" si="40"/>
        <v>0</v>
      </c>
      <c r="EB34" s="144">
        <f t="shared" si="40"/>
        <v>0</v>
      </c>
      <c r="EC34" s="144">
        <f t="shared" si="40"/>
        <v>0</v>
      </c>
      <c r="ED34" s="144">
        <f t="shared" si="41"/>
        <v>0</v>
      </c>
      <c r="EE34" s="144">
        <f t="shared" si="41"/>
        <v>0</v>
      </c>
      <c r="EF34" s="144">
        <f t="shared" si="41"/>
        <v>0</v>
      </c>
      <c r="EG34" s="144">
        <f t="shared" si="41"/>
        <v>0</v>
      </c>
      <c r="EH34" s="144">
        <f t="shared" si="41"/>
        <v>0</v>
      </c>
      <c r="EI34" s="144">
        <f t="shared" si="41"/>
        <v>0</v>
      </c>
      <c r="EJ34" s="144">
        <f t="shared" si="41"/>
        <v>0</v>
      </c>
      <c r="EK34" s="144">
        <f t="shared" si="41"/>
        <v>0</v>
      </c>
      <c r="EL34" s="144">
        <f t="shared" si="41"/>
        <v>0</v>
      </c>
      <c r="EM34" s="144">
        <f t="shared" si="41"/>
        <v>0</v>
      </c>
      <c r="EN34" s="144">
        <f t="shared" si="41"/>
        <v>0</v>
      </c>
      <c r="EO34" s="144">
        <f t="shared" si="41"/>
        <v>0</v>
      </c>
      <c r="EP34" s="144">
        <f t="shared" si="41"/>
        <v>0</v>
      </c>
      <c r="EQ34" s="144">
        <f t="shared" si="41"/>
        <v>0</v>
      </c>
      <c r="ER34" s="144">
        <f t="shared" si="41"/>
        <v>0</v>
      </c>
      <c r="ES34" s="144">
        <f t="shared" si="41"/>
        <v>0</v>
      </c>
      <c r="ET34" s="144">
        <f t="shared" si="41"/>
        <v>0</v>
      </c>
      <c r="EU34" s="144">
        <f t="shared" si="41"/>
        <v>0</v>
      </c>
      <c r="EV34" s="144">
        <f t="shared" si="41"/>
        <v>0</v>
      </c>
      <c r="EW34" s="144">
        <f t="shared" si="41"/>
        <v>0</v>
      </c>
      <c r="EX34" s="144">
        <f t="shared" si="41"/>
        <v>0</v>
      </c>
      <c r="EY34" s="146">
        <f t="shared" si="41"/>
        <v>0</v>
      </c>
      <c r="EZ34" s="145">
        <f t="shared" si="41"/>
        <v>0</v>
      </c>
      <c r="FA34" s="144">
        <f t="shared" si="41"/>
        <v>0</v>
      </c>
      <c r="FB34" s="144">
        <f t="shared" si="41"/>
        <v>0</v>
      </c>
      <c r="FC34" s="144">
        <f t="shared" si="41"/>
        <v>0</v>
      </c>
      <c r="FD34" s="144">
        <f t="shared" si="41"/>
        <v>0</v>
      </c>
      <c r="FE34" s="144">
        <f t="shared" si="41"/>
        <v>0</v>
      </c>
      <c r="FF34" s="144">
        <f t="shared" si="41"/>
        <v>0</v>
      </c>
      <c r="FG34" s="144">
        <f t="shared" si="41"/>
        <v>0</v>
      </c>
      <c r="FH34" s="144">
        <f t="shared" si="41"/>
        <v>0</v>
      </c>
      <c r="FI34" s="144">
        <f t="shared" si="41"/>
        <v>0</v>
      </c>
      <c r="FJ34" s="144">
        <f t="shared" si="41"/>
        <v>0</v>
      </c>
      <c r="FK34" s="144">
        <f t="shared" si="41"/>
        <v>0</v>
      </c>
      <c r="FL34" s="144">
        <f t="shared" si="41"/>
        <v>0</v>
      </c>
      <c r="FM34" s="144">
        <f t="shared" si="41"/>
        <v>0</v>
      </c>
      <c r="FN34" s="144">
        <f t="shared" si="41"/>
        <v>0</v>
      </c>
      <c r="FO34" s="144">
        <f t="shared" si="41"/>
        <v>0</v>
      </c>
      <c r="FP34" s="144">
        <f t="shared" si="41"/>
        <v>0</v>
      </c>
      <c r="FQ34" s="144">
        <f t="shared" si="41"/>
        <v>0</v>
      </c>
      <c r="FR34" s="144">
        <f t="shared" si="41"/>
        <v>0</v>
      </c>
      <c r="FS34" s="144">
        <f t="shared" si="41"/>
        <v>0</v>
      </c>
      <c r="FT34" s="144">
        <f t="shared" si="41"/>
        <v>0</v>
      </c>
      <c r="FU34" s="144">
        <f t="shared" si="41"/>
        <v>0</v>
      </c>
      <c r="FV34" s="144">
        <f t="shared" si="41"/>
        <v>0</v>
      </c>
      <c r="FW34" s="144">
        <f t="shared" si="41"/>
        <v>0</v>
      </c>
      <c r="FX34" s="144">
        <f t="shared" si="41"/>
        <v>0</v>
      </c>
      <c r="FY34" s="144">
        <f t="shared" si="41"/>
        <v>0</v>
      </c>
      <c r="FZ34" s="144">
        <f t="shared" si="41"/>
        <v>0</v>
      </c>
      <c r="GA34" s="144">
        <f t="shared" si="41"/>
        <v>0</v>
      </c>
      <c r="GB34" s="144">
        <f t="shared" si="41"/>
        <v>0</v>
      </c>
      <c r="GC34" s="146">
        <f t="shared" si="41"/>
        <v>0</v>
      </c>
      <c r="GD34" s="145">
        <f t="shared" si="41"/>
        <v>0</v>
      </c>
      <c r="GE34" s="144">
        <f t="shared" si="41"/>
        <v>0</v>
      </c>
      <c r="GF34" s="144">
        <f t="shared" si="41"/>
        <v>0</v>
      </c>
      <c r="GG34" s="144">
        <f t="shared" si="41"/>
        <v>0</v>
      </c>
      <c r="GH34" s="144">
        <f t="shared" si="41"/>
        <v>0</v>
      </c>
      <c r="GI34" s="144">
        <f t="shared" si="41"/>
        <v>0</v>
      </c>
      <c r="GJ34" s="144">
        <f t="shared" si="41"/>
        <v>0</v>
      </c>
      <c r="GK34" s="144">
        <f t="shared" si="41"/>
        <v>0</v>
      </c>
      <c r="GL34" s="144">
        <f t="shared" si="41"/>
        <v>0</v>
      </c>
      <c r="GM34" s="144">
        <f t="shared" si="41"/>
        <v>0</v>
      </c>
      <c r="GN34" s="144">
        <f t="shared" si="41"/>
        <v>0</v>
      </c>
      <c r="GO34" s="144">
        <f t="shared" si="41"/>
        <v>0</v>
      </c>
      <c r="GP34" s="144">
        <f t="shared" si="42"/>
        <v>0</v>
      </c>
      <c r="GQ34" s="144">
        <f t="shared" si="42"/>
        <v>0</v>
      </c>
      <c r="GR34" s="144">
        <f t="shared" si="42"/>
        <v>0</v>
      </c>
      <c r="GS34" s="144">
        <f t="shared" si="42"/>
        <v>0</v>
      </c>
      <c r="GT34" s="144">
        <f t="shared" si="42"/>
        <v>0</v>
      </c>
      <c r="GU34" s="144">
        <f t="shared" si="42"/>
        <v>0</v>
      </c>
      <c r="GV34" s="144">
        <f t="shared" si="42"/>
        <v>0</v>
      </c>
      <c r="GW34" s="144">
        <f t="shared" si="42"/>
        <v>0</v>
      </c>
      <c r="GX34" s="144">
        <f t="shared" si="42"/>
        <v>0</v>
      </c>
      <c r="GY34" s="144">
        <f t="shared" si="42"/>
        <v>0</v>
      </c>
      <c r="GZ34" s="144">
        <f t="shared" si="42"/>
        <v>0</v>
      </c>
      <c r="HA34" s="144">
        <f t="shared" si="42"/>
        <v>0</v>
      </c>
      <c r="HB34" s="144">
        <f t="shared" si="42"/>
        <v>0</v>
      </c>
      <c r="HC34" s="144">
        <f t="shared" si="42"/>
        <v>0</v>
      </c>
      <c r="HD34" s="144">
        <f t="shared" si="42"/>
        <v>0</v>
      </c>
      <c r="HE34" s="144">
        <f t="shared" si="42"/>
        <v>0</v>
      </c>
      <c r="HF34" s="144">
        <f t="shared" si="42"/>
        <v>0</v>
      </c>
      <c r="HG34" s="144">
        <f t="shared" si="42"/>
        <v>0</v>
      </c>
      <c r="HH34" s="146">
        <f t="shared" si="42"/>
        <v>0</v>
      </c>
      <c r="HI34" s="145">
        <f t="shared" si="42"/>
        <v>0</v>
      </c>
      <c r="HJ34" s="144">
        <f t="shared" si="42"/>
        <v>0</v>
      </c>
      <c r="HK34" s="144">
        <f t="shared" si="42"/>
        <v>0</v>
      </c>
      <c r="HL34" s="144">
        <f t="shared" si="42"/>
        <v>0</v>
      </c>
      <c r="HM34" s="144">
        <f t="shared" si="42"/>
        <v>0</v>
      </c>
      <c r="HN34" s="144">
        <f t="shared" si="42"/>
        <v>0</v>
      </c>
      <c r="HO34" s="144">
        <f t="shared" si="42"/>
        <v>0</v>
      </c>
      <c r="HP34" s="144">
        <f t="shared" si="42"/>
        <v>0</v>
      </c>
      <c r="HQ34" s="144">
        <f t="shared" si="42"/>
        <v>0</v>
      </c>
      <c r="HR34" s="144">
        <f t="shared" si="42"/>
        <v>0</v>
      </c>
      <c r="HS34" s="144">
        <f t="shared" si="42"/>
        <v>0</v>
      </c>
      <c r="HT34" s="144">
        <f t="shared" si="42"/>
        <v>0</v>
      </c>
      <c r="HU34" s="144">
        <f t="shared" si="42"/>
        <v>0</v>
      </c>
      <c r="HV34" s="144">
        <f t="shared" si="42"/>
        <v>0</v>
      </c>
      <c r="HW34" s="144">
        <f t="shared" si="42"/>
        <v>0</v>
      </c>
      <c r="HX34" s="144">
        <f t="shared" si="42"/>
        <v>0</v>
      </c>
      <c r="HY34" s="144">
        <f t="shared" si="42"/>
        <v>0</v>
      </c>
      <c r="HZ34" s="144">
        <f t="shared" si="42"/>
        <v>0</v>
      </c>
      <c r="IA34" s="144">
        <f t="shared" si="42"/>
        <v>0</v>
      </c>
      <c r="IB34" s="144">
        <f t="shared" si="42"/>
        <v>0</v>
      </c>
      <c r="IC34" s="144">
        <f t="shared" si="42"/>
        <v>0</v>
      </c>
      <c r="ID34" s="144">
        <f t="shared" si="42"/>
        <v>0</v>
      </c>
      <c r="IE34" s="144">
        <f t="shared" si="42"/>
        <v>0</v>
      </c>
      <c r="IF34" s="144">
        <f t="shared" si="42"/>
        <v>0</v>
      </c>
      <c r="IG34" s="144">
        <f t="shared" si="42"/>
        <v>0</v>
      </c>
      <c r="IH34" s="144">
        <f t="shared" si="42"/>
        <v>0</v>
      </c>
      <c r="II34" s="144">
        <f t="shared" si="42"/>
        <v>0</v>
      </c>
      <c r="IJ34" s="144">
        <f t="shared" si="42"/>
        <v>0</v>
      </c>
      <c r="IK34" s="144">
        <f t="shared" si="42"/>
        <v>0</v>
      </c>
      <c r="IL34" s="144">
        <f t="shared" si="42"/>
        <v>0</v>
      </c>
      <c r="IM34" s="146">
        <f t="shared" si="42"/>
        <v>0</v>
      </c>
      <c r="IN34" s="145">
        <f t="shared" si="42"/>
        <v>0</v>
      </c>
      <c r="IO34" s="144">
        <f t="shared" si="42"/>
        <v>0</v>
      </c>
      <c r="IP34" s="144">
        <f t="shared" si="42"/>
        <v>0</v>
      </c>
      <c r="IQ34" s="144">
        <f t="shared" si="42"/>
        <v>0</v>
      </c>
      <c r="IR34" s="144">
        <f t="shared" si="42"/>
        <v>0</v>
      </c>
      <c r="IS34" s="144">
        <f t="shared" si="42"/>
        <v>0</v>
      </c>
      <c r="IT34" s="144">
        <f t="shared" si="42"/>
        <v>0</v>
      </c>
      <c r="IU34" s="144">
        <f t="shared" si="42"/>
        <v>0</v>
      </c>
      <c r="IV34" s="144">
        <f t="shared" si="42"/>
        <v>0</v>
      </c>
      <c r="IW34" s="144">
        <f t="shared" si="42"/>
        <v>0</v>
      </c>
      <c r="IX34" s="144">
        <f t="shared" si="42"/>
        <v>0</v>
      </c>
      <c r="IY34" s="144">
        <f t="shared" si="42"/>
        <v>0</v>
      </c>
      <c r="IZ34" s="144">
        <f t="shared" si="42"/>
        <v>0</v>
      </c>
      <c r="JA34" s="144">
        <f t="shared" si="42"/>
        <v>0</v>
      </c>
      <c r="JB34" s="144">
        <f t="shared" si="43"/>
        <v>0</v>
      </c>
      <c r="JC34" s="144">
        <f t="shared" si="43"/>
        <v>0</v>
      </c>
      <c r="JD34" s="144">
        <f t="shared" si="43"/>
        <v>0</v>
      </c>
      <c r="JE34" s="144">
        <f t="shared" si="43"/>
        <v>0</v>
      </c>
      <c r="JF34" s="144">
        <f t="shared" si="43"/>
        <v>0</v>
      </c>
      <c r="JG34" s="144">
        <f t="shared" si="43"/>
        <v>0</v>
      </c>
      <c r="JH34" s="144">
        <f t="shared" si="43"/>
        <v>0</v>
      </c>
      <c r="JI34" s="144">
        <f t="shared" si="43"/>
        <v>0</v>
      </c>
      <c r="JJ34" s="144">
        <f t="shared" si="43"/>
        <v>0</v>
      </c>
      <c r="JK34" s="144">
        <f t="shared" si="43"/>
        <v>0</v>
      </c>
      <c r="JL34" s="144">
        <f t="shared" si="43"/>
        <v>0</v>
      </c>
      <c r="JM34" s="144">
        <f t="shared" si="43"/>
        <v>0</v>
      </c>
      <c r="JN34" s="144">
        <f t="shared" si="43"/>
        <v>0</v>
      </c>
      <c r="JO34" s="144">
        <f t="shared" si="43"/>
        <v>0</v>
      </c>
      <c r="JP34" s="144">
        <f t="shared" si="43"/>
        <v>0</v>
      </c>
      <c r="JQ34" s="144">
        <f t="shared" si="43"/>
        <v>0</v>
      </c>
      <c r="JR34" s="146">
        <f t="shared" si="43"/>
        <v>0</v>
      </c>
      <c r="JS34" s="145">
        <f t="shared" si="43"/>
        <v>0</v>
      </c>
      <c r="JT34" s="144">
        <f t="shared" si="43"/>
        <v>0</v>
      </c>
      <c r="JU34" s="144">
        <f t="shared" si="43"/>
        <v>0</v>
      </c>
      <c r="JV34" s="144">
        <f t="shared" si="43"/>
        <v>0</v>
      </c>
      <c r="JW34" s="144">
        <f t="shared" si="43"/>
        <v>0</v>
      </c>
      <c r="JX34" s="144">
        <f t="shared" si="43"/>
        <v>0</v>
      </c>
      <c r="JY34" s="144">
        <f t="shared" si="43"/>
        <v>0</v>
      </c>
      <c r="JZ34" s="144">
        <f t="shared" si="43"/>
        <v>0</v>
      </c>
      <c r="KA34" s="144">
        <f t="shared" si="43"/>
        <v>0</v>
      </c>
      <c r="KB34" s="144">
        <f t="shared" si="43"/>
        <v>0</v>
      </c>
      <c r="KC34" s="144">
        <f t="shared" si="43"/>
        <v>0</v>
      </c>
      <c r="KD34" s="144">
        <f t="shared" si="43"/>
        <v>0</v>
      </c>
      <c r="KE34" s="144">
        <f t="shared" si="43"/>
        <v>0</v>
      </c>
      <c r="KF34" s="144">
        <f t="shared" si="43"/>
        <v>0</v>
      </c>
      <c r="KG34" s="144">
        <f t="shared" si="43"/>
        <v>0</v>
      </c>
      <c r="KH34" s="144">
        <f t="shared" si="43"/>
        <v>0</v>
      </c>
      <c r="KI34" s="144">
        <f t="shared" si="43"/>
        <v>0</v>
      </c>
      <c r="KJ34" s="144">
        <f t="shared" si="43"/>
        <v>0</v>
      </c>
      <c r="KK34" s="144">
        <f t="shared" si="43"/>
        <v>0</v>
      </c>
      <c r="KL34" s="144">
        <f t="shared" si="43"/>
        <v>0</v>
      </c>
      <c r="KM34" s="144">
        <f t="shared" si="43"/>
        <v>0</v>
      </c>
      <c r="KN34" s="144">
        <f t="shared" si="43"/>
        <v>0</v>
      </c>
      <c r="KO34" s="144">
        <f t="shared" si="43"/>
        <v>0</v>
      </c>
      <c r="KP34" s="144">
        <f t="shared" si="43"/>
        <v>0</v>
      </c>
      <c r="KQ34" s="144">
        <f t="shared" si="43"/>
        <v>0</v>
      </c>
      <c r="KR34" s="144">
        <f t="shared" si="43"/>
        <v>0</v>
      </c>
      <c r="KS34" s="144">
        <f t="shared" si="43"/>
        <v>0</v>
      </c>
      <c r="KT34" s="144">
        <f t="shared" si="43"/>
        <v>0</v>
      </c>
      <c r="KU34" s="144">
        <f t="shared" si="43"/>
        <v>0</v>
      </c>
      <c r="KV34" s="146">
        <f t="shared" si="43"/>
        <v>0</v>
      </c>
      <c r="KW34" s="145">
        <f t="shared" si="43"/>
        <v>0</v>
      </c>
      <c r="KX34" s="144">
        <f t="shared" si="43"/>
        <v>0</v>
      </c>
      <c r="KY34" s="144">
        <f t="shared" si="43"/>
        <v>0</v>
      </c>
      <c r="KZ34" s="144">
        <f t="shared" si="43"/>
        <v>0</v>
      </c>
      <c r="LA34" s="144">
        <f t="shared" si="43"/>
        <v>0</v>
      </c>
      <c r="LB34" s="144">
        <f t="shared" si="43"/>
        <v>0</v>
      </c>
      <c r="LC34" s="144">
        <f t="shared" si="43"/>
        <v>0</v>
      </c>
      <c r="LD34" s="144">
        <f t="shared" si="43"/>
        <v>0</v>
      </c>
      <c r="LE34" s="144">
        <f t="shared" si="43"/>
        <v>0</v>
      </c>
      <c r="LF34" s="144">
        <f t="shared" si="43"/>
        <v>0</v>
      </c>
      <c r="LG34" s="144">
        <f t="shared" si="43"/>
        <v>0</v>
      </c>
      <c r="LH34" s="144">
        <f t="shared" si="43"/>
        <v>0</v>
      </c>
      <c r="LI34" s="144">
        <f t="shared" si="43"/>
        <v>0</v>
      </c>
      <c r="LJ34" s="144">
        <f t="shared" si="43"/>
        <v>0</v>
      </c>
      <c r="LK34" s="144">
        <f t="shared" si="43"/>
        <v>0</v>
      </c>
      <c r="LL34" s="144">
        <f t="shared" si="43"/>
        <v>0</v>
      </c>
      <c r="LM34" s="144">
        <f t="shared" si="43"/>
        <v>0</v>
      </c>
      <c r="LN34" s="144">
        <f t="shared" si="44"/>
        <v>0</v>
      </c>
      <c r="LO34" s="144">
        <f t="shared" si="44"/>
        <v>0</v>
      </c>
      <c r="LP34" s="144">
        <f t="shared" si="44"/>
        <v>0</v>
      </c>
      <c r="LQ34" s="144">
        <f t="shared" si="44"/>
        <v>0</v>
      </c>
      <c r="LR34" s="144">
        <f t="shared" si="44"/>
        <v>0</v>
      </c>
      <c r="LS34" s="144">
        <f t="shared" si="44"/>
        <v>0</v>
      </c>
      <c r="LT34" s="144">
        <f t="shared" si="44"/>
        <v>0</v>
      </c>
      <c r="LU34" s="144">
        <f t="shared" si="44"/>
        <v>0</v>
      </c>
      <c r="LV34" s="144">
        <f t="shared" si="44"/>
        <v>0</v>
      </c>
      <c r="LW34" s="144">
        <f t="shared" si="44"/>
        <v>0</v>
      </c>
      <c r="LX34" s="144">
        <f t="shared" si="44"/>
        <v>0</v>
      </c>
      <c r="LY34" s="144">
        <f t="shared" si="44"/>
        <v>0</v>
      </c>
      <c r="LZ34" s="144">
        <f t="shared" si="44"/>
        <v>0</v>
      </c>
      <c r="MA34" s="146">
        <f t="shared" si="44"/>
        <v>0</v>
      </c>
      <c r="MB34" s="145">
        <f t="shared" si="44"/>
        <v>0</v>
      </c>
      <c r="MC34" s="144">
        <f t="shared" si="44"/>
        <v>0</v>
      </c>
      <c r="MD34" s="144">
        <f t="shared" si="44"/>
        <v>0</v>
      </c>
      <c r="ME34" s="144">
        <f t="shared" si="44"/>
        <v>0</v>
      </c>
      <c r="MF34" s="144">
        <f t="shared" si="44"/>
        <v>0</v>
      </c>
      <c r="MG34" s="144">
        <f t="shared" si="44"/>
        <v>0</v>
      </c>
      <c r="MH34" s="144">
        <f t="shared" si="44"/>
        <v>0</v>
      </c>
      <c r="MI34" s="144">
        <f t="shared" si="44"/>
        <v>0</v>
      </c>
      <c r="MJ34" s="144">
        <f t="shared" si="44"/>
        <v>0</v>
      </c>
      <c r="MK34" s="144">
        <f t="shared" si="44"/>
        <v>0</v>
      </c>
      <c r="ML34" s="144">
        <f t="shared" si="44"/>
        <v>0</v>
      </c>
      <c r="MM34" s="144">
        <f t="shared" si="44"/>
        <v>0</v>
      </c>
      <c r="MN34" s="144">
        <f t="shared" si="44"/>
        <v>0</v>
      </c>
      <c r="MO34" s="144">
        <f t="shared" si="44"/>
        <v>0</v>
      </c>
      <c r="MP34" s="144">
        <f t="shared" si="44"/>
        <v>0</v>
      </c>
      <c r="MQ34" s="144">
        <f t="shared" si="44"/>
        <v>0</v>
      </c>
      <c r="MR34" s="144">
        <f t="shared" si="44"/>
        <v>0</v>
      </c>
      <c r="MS34" s="144">
        <f t="shared" si="44"/>
        <v>0</v>
      </c>
      <c r="MT34" s="144">
        <f t="shared" si="44"/>
        <v>0</v>
      </c>
      <c r="MU34" s="144">
        <f t="shared" si="44"/>
        <v>0</v>
      </c>
      <c r="MV34" s="144">
        <f t="shared" si="44"/>
        <v>0</v>
      </c>
      <c r="MW34" s="144">
        <f t="shared" si="44"/>
        <v>0</v>
      </c>
      <c r="MX34" s="144">
        <f t="shared" si="44"/>
        <v>0</v>
      </c>
      <c r="MY34" s="144">
        <f t="shared" si="44"/>
        <v>0</v>
      </c>
      <c r="MZ34" s="144">
        <f t="shared" si="44"/>
        <v>0</v>
      </c>
      <c r="NA34" s="144">
        <f t="shared" si="44"/>
        <v>0</v>
      </c>
      <c r="NB34" s="144">
        <f t="shared" si="44"/>
        <v>0</v>
      </c>
      <c r="NC34" s="144">
        <f t="shared" si="44"/>
        <v>0</v>
      </c>
      <c r="ND34" s="144">
        <f t="shared" si="44"/>
        <v>0</v>
      </c>
      <c r="NE34" s="146">
        <f t="shared" si="44"/>
        <v>0</v>
      </c>
    </row>
    <row r="35" spans="4:369" s="142" customFormat="1" ht="30" customHeight="1" x14ac:dyDescent="0.25">
      <c r="D35" s="155" t="s">
        <v>24</v>
      </c>
      <c r="E35" s="145">
        <f t="shared" si="45"/>
        <v>0</v>
      </c>
      <c r="F35" s="144">
        <f t="shared" si="39"/>
        <v>0</v>
      </c>
      <c r="G35" s="144">
        <f t="shared" si="39"/>
        <v>0</v>
      </c>
      <c r="H35" s="144">
        <f t="shared" si="39"/>
        <v>0</v>
      </c>
      <c r="I35" s="144">
        <f t="shared" si="39"/>
        <v>0</v>
      </c>
      <c r="J35" s="144">
        <f t="shared" si="39"/>
        <v>0</v>
      </c>
      <c r="K35" s="144">
        <f t="shared" si="39"/>
        <v>0</v>
      </c>
      <c r="L35" s="144">
        <f t="shared" si="39"/>
        <v>0</v>
      </c>
      <c r="M35" s="144">
        <f t="shared" si="39"/>
        <v>0</v>
      </c>
      <c r="N35" s="144">
        <f t="shared" si="39"/>
        <v>0</v>
      </c>
      <c r="O35" s="144">
        <f t="shared" si="39"/>
        <v>0</v>
      </c>
      <c r="P35" s="144">
        <f t="shared" si="39"/>
        <v>0</v>
      </c>
      <c r="Q35" s="144">
        <f t="shared" si="39"/>
        <v>0</v>
      </c>
      <c r="R35" s="144">
        <f t="shared" si="39"/>
        <v>0</v>
      </c>
      <c r="S35" s="144">
        <f t="shared" si="39"/>
        <v>0</v>
      </c>
      <c r="T35" s="144">
        <f t="shared" si="39"/>
        <v>0</v>
      </c>
      <c r="U35" s="144">
        <f t="shared" si="39"/>
        <v>0</v>
      </c>
      <c r="V35" s="144">
        <f t="shared" si="39"/>
        <v>0</v>
      </c>
      <c r="W35" s="144">
        <f t="shared" si="39"/>
        <v>0</v>
      </c>
      <c r="X35" s="144">
        <f t="shared" si="39"/>
        <v>0</v>
      </c>
      <c r="Y35" s="144">
        <f t="shared" si="39"/>
        <v>0</v>
      </c>
      <c r="Z35" s="144">
        <f t="shared" si="39"/>
        <v>0</v>
      </c>
      <c r="AA35" s="144">
        <f t="shared" si="39"/>
        <v>0</v>
      </c>
      <c r="AB35" s="144">
        <f t="shared" si="39"/>
        <v>0</v>
      </c>
      <c r="AC35" s="144">
        <f t="shared" si="39"/>
        <v>0</v>
      </c>
      <c r="AD35" s="144">
        <f t="shared" si="39"/>
        <v>0</v>
      </c>
      <c r="AE35" s="144">
        <f t="shared" si="39"/>
        <v>0</v>
      </c>
      <c r="AF35" s="144">
        <f t="shared" si="39"/>
        <v>0</v>
      </c>
      <c r="AG35" s="144">
        <f t="shared" si="39"/>
        <v>0</v>
      </c>
      <c r="AH35" s="144">
        <f t="shared" si="39"/>
        <v>0</v>
      </c>
      <c r="AI35" s="146">
        <f t="shared" si="39"/>
        <v>0</v>
      </c>
      <c r="AJ35" s="145">
        <f t="shared" si="39"/>
        <v>0</v>
      </c>
      <c r="AK35" s="144">
        <f t="shared" si="39"/>
        <v>0</v>
      </c>
      <c r="AL35" s="144">
        <f t="shared" si="39"/>
        <v>0</v>
      </c>
      <c r="AM35" s="144">
        <f t="shared" si="39"/>
        <v>0</v>
      </c>
      <c r="AN35" s="144">
        <f t="shared" si="39"/>
        <v>0</v>
      </c>
      <c r="AO35" s="144">
        <f t="shared" si="39"/>
        <v>0</v>
      </c>
      <c r="AP35" s="144">
        <f t="shared" si="39"/>
        <v>0</v>
      </c>
      <c r="AQ35" s="144">
        <f t="shared" si="39"/>
        <v>0</v>
      </c>
      <c r="AR35" s="144">
        <f t="shared" si="39"/>
        <v>0</v>
      </c>
      <c r="AS35" s="144">
        <f t="shared" si="39"/>
        <v>0</v>
      </c>
      <c r="AT35" s="144">
        <f t="shared" si="39"/>
        <v>0</v>
      </c>
      <c r="AU35" s="144">
        <f t="shared" si="39"/>
        <v>0</v>
      </c>
      <c r="AV35" s="144">
        <f t="shared" si="39"/>
        <v>0</v>
      </c>
      <c r="AW35" s="144">
        <f t="shared" si="39"/>
        <v>0</v>
      </c>
      <c r="AX35" s="144">
        <f t="shared" si="39"/>
        <v>0</v>
      </c>
      <c r="AY35" s="144">
        <f t="shared" si="39"/>
        <v>0</v>
      </c>
      <c r="AZ35" s="144">
        <f t="shared" si="39"/>
        <v>0</v>
      </c>
      <c r="BA35" s="144">
        <f t="shared" si="39"/>
        <v>0</v>
      </c>
      <c r="BB35" s="144">
        <f t="shared" si="39"/>
        <v>0</v>
      </c>
      <c r="BC35" s="144">
        <f t="shared" si="39"/>
        <v>0</v>
      </c>
      <c r="BD35" s="144">
        <f t="shared" si="39"/>
        <v>0</v>
      </c>
      <c r="BE35" s="144">
        <f t="shared" si="39"/>
        <v>0</v>
      </c>
      <c r="BF35" s="144">
        <f t="shared" si="39"/>
        <v>0</v>
      </c>
      <c r="BG35" s="144">
        <f t="shared" si="39"/>
        <v>0</v>
      </c>
      <c r="BH35" s="144">
        <f t="shared" si="39"/>
        <v>0</v>
      </c>
      <c r="BI35" s="144">
        <f t="shared" si="39"/>
        <v>0</v>
      </c>
      <c r="BJ35" s="144">
        <f t="shared" si="39"/>
        <v>0</v>
      </c>
      <c r="BK35" s="144">
        <f t="shared" si="39"/>
        <v>0</v>
      </c>
      <c r="BL35" s="144">
        <f t="shared" si="39"/>
        <v>0</v>
      </c>
      <c r="BM35" s="144">
        <f t="shared" si="39"/>
        <v>0</v>
      </c>
      <c r="BN35" s="146">
        <f t="shared" si="39"/>
        <v>0</v>
      </c>
      <c r="BO35" s="145">
        <f t="shared" si="39"/>
        <v>0</v>
      </c>
      <c r="BP35" s="144">
        <f t="shared" si="39"/>
        <v>0</v>
      </c>
      <c r="BQ35" s="144">
        <f t="shared" si="39"/>
        <v>0</v>
      </c>
      <c r="BR35" s="144">
        <f t="shared" si="40"/>
        <v>0</v>
      </c>
      <c r="BS35" s="144">
        <f t="shared" si="40"/>
        <v>0</v>
      </c>
      <c r="BT35" s="144">
        <f t="shared" si="40"/>
        <v>0</v>
      </c>
      <c r="BU35" s="144">
        <f t="shared" si="40"/>
        <v>0</v>
      </c>
      <c r="BV35" s="144">
        <f t="shared" si="40"/>
        <v>0</v>
      </c>
      <c r="BW35" s="144">
        <f t="shared" si="40"/>
        <v>0</v>
      </c>
      <c r="BX35" s="144">
        <f t="shared" si="40"/>
        <v>0</v>
      </c>
      <c r="BY35" s="144">
        <f t="shared" si="40"/>
        <v>0</v>
      </c>
      <c r="BZ35" s="144">
        <f t="shared" si="40"/>
        <v>0</v>
      </c>
      <c r="CA35" s="144">
        <f t="shared" si="40"/>
        <v>0</v>
      </c>
      <c r="CB35" s="144">
        <f t="shared" si="40"/>
        <v>0</v>
      </c>
      <c r="CC35" s="144">
        <f t="shared" si="40"/>
        <v>0</v>
      </c>
      <c r="CD35" s="144">
        <f t="shared" si="40"/>
        <v>0</v>
      </c>
      <c r="CE35" s="144">
        <f t="shared" si="40"/>
        <v>0</v>
      </c>
      <c r="CF35" s="144">
        <f t="shared" si="40"/>
        <v>0</v>
      </c>
      <c r="CG35" s="144">
        <f t="shared" si="40"/>
        <v>0</v>
      </c>
      <c r="CH35" s="144">
        <f t="shared" si="40"/>
        <v>0</v>
      </c>
      <c r="CI35" s="144">
        <f t="shared" si="40"/>
        <v>0</v>
      </c>
      <c r="CJ35" s="144">
        <f t="shared" si="40"/>
        <v>0</v>
      </c>
      <c r="CK35" s="144">
        <f t="shared" si="40"/>
        <v>0</v>
      </c>
      <c r="CL35" s="144">
        <f t="shared" si="40"/>
        <v>0</v>
      </c>
      <c r="CM35" s="144">
        <f t="shared" si="40"/>
        <v>0</v>
      </c>
      <c r="CN35" s="144">
        <f t="shared" si="40"/>
        <v>0</v>
      </c>
      <c r="CO35" s="144">
        <f t="shared" si="40"/>
        <v>0</v>
      </c>
      <c r="CP35" s="146">
        <f t="shared" si="40"/>
        <v>0</v>
      </c>
      <c r="CQ35" s="145">
        <f t="shared" si="40"/>
        <v>0</v>
      </c>
      <c r="CR35" s="144">
        <f t="shared" si="40"/>
        <v>0</v>
      </c>
      <c r="CS35" s="144">
        <f t="shared" si="40"/>
        <v>0</v>
      </c>
      <c r="CT35" s="144">
        <f t="shared" si="40"/>
        <v>0</v>
      </c>
      <c r="CU35" s="144">
        <f t="shared" si="40"/>
        <v>0</v>
      </c>
      <c r="CV35" s="144">
        <f t="shared" si="40"/>
        <v>0</v>
      </c>
      <c r="CW35" s="144">
        <f t="shared" si="40"/>
        <v>0</v>
      </c>
      <c r="CX35" s="144">
        <f t="shared" si="40"/>
        <v>0</v>
      </c>
      <c r="CY35" s="144">
        <f t="shared" si="40"/>
        <v>0</v>
      </c>
      <c r="CZ35" s="144">
        <f t="shared" si="40"/>
        <v>0</v>
      </c>
      <c r="DA35" s="144">
        <f t="shared" si="40"/>
        <v>0</v>
      </c>
      <c r="DB35" s="144">
        <f t="shared" si="40"/>
        <v>0</v>
      </c>
      <c r="DC35" s="144">
        <f t="shared" si="40"/>
        <v>0</v>
      </c>
      <c r="DD35" s="144">
        <f t="shared" si="40"/>
        <v>0</v>
      </c>
      <c r="DE35" s="144">
        <f t="shared" si="40"/>
        <v>0</v>
      </c>
      <c r="DF35" s="144">
        <f t="shared" si="40"/>
        <v>0</v>
      </c>
      <c r="DG35" s="144">
        <f t="shared" si="40"/>
        <v>0</v>
      </c>
      <c r="DH35" s="144">
        <f t="shared" si="40"/>
        <v>0</v>
      </c>
      <c r="DI35" s="144">
        <f t="shared" si="40"/>
        <v>0</v>
      </c>
      <c r="DJ35" s="144">
        <f t="shared" si="40"/>
        <v>0</v>
      </c>
      <c r="DK35" s="144">
        <f t="shared" si="40"/>
        <v>0</v>
      </c>
      <c r="DL35" s="144">
        <f t="shared" si="40"/>
        <v>0</v>
      </c>
      <c r="DM35" s="144">
        <f t="shared" si="40"/>
        <v>0</v>
      </c>
      <c r="DN35" s="144">
        <f t="shared" si="40"/>
        <v>0</v>
      </c>
      <c r="DO35" s="144">
        <f t="shared" si="40"/>
        <v>0</v>
      </c>
      <c r="DP35" s="144">
        <f t="shared" si="40"/>
        <v>0</v>
      </c>
      <c r="DQ35" s="144">
        <f t="shared" si="40"/>
        <v>0</v>
      </c>
      <c r="DR35" s="144">
        <f t="shared" si="40"/>
        <v>0</v>
      </c>
      <c r="DS35" s="144">
        <f t="shared" si="40"/>
        <v>0</v>
      </c>
      <c r="DT35" s="144">
        <f t="shared" si="40"/>
        <v>0</v>
      </c>
      <c r="DU35" s="146">
        <f t="shared" si="40"/>
        <v>0</v>
      </c>
      <c r="DV35" s="145">
        <f t="shared" si="40"/>
        <v>0</v>
      </c>
      <c r="DW35" s="144">
        <f t="shared" si="40"/>
        <v>0</v>
      </c>
      <c r="DX35" s="144">
        <f t="shared" si="40"/>
        <v>0</v>
      </c>
      <c r="DY35" s="144">
        <f t="shared" si="40"/>
        <v>0</v>
      </c>
      <c r="DZ35" s="144">
        <f t="shared" si="40"/>
        <v>0</v>
      </c>
      <c r="EA35" s="144">
        <f t="shared" si="40"/>
        <v>0</v>
      </c>
      <c r="EB35" s="144">
        <f t="shared" si="40"/>
        <v>0</v>
      </c>
      <c r="EC35" s="144">
        <f t="shared" ref="EC35:GN39" si="46">COUNTIF(EC$3:EC$12,OR("ASN","ASAM","ASN"))</f>
        <v>0</v>
      </c>
      <c r="ED35" s="144">
        <f t="shared" si="46"/>
        <v>0</v>
      </c>
      <c r="EE35" s="144">
        <f t="shared" si="46"/>
        <v>0</v>
      </c>
      <c r="EF35" s="144">
        <f t="shared" si="46"/>
        <v>0</v>
      </c>
      <c r="EG35" s="144">
        <f t="shared" si="46"/>
        <v>0</v>
      </c>
      <c r="EH35" s="144">
        <f t="shared" si="46"/>
        <v>0</v>
      </c>
      <c r="EI35" s="144">
        <f t="shared" si="46"/>
        <v>0</v>
      </c>
      <c r="EJ35" s="144">
        <f t="shared" si="46"/>
        <v>0</v>
      </c>
      <c r="EK35" s="144">
        <f t="shared" si="46"/>
        <v>0</v>
      </c>
      <c r="EL35" s="144">
        <f t="shared" si="46"/>
        <v>0</v>
      </c>
      <c r="EM35" s="144">
        <f t="shared" si="46"/>
        <v>0</v>
      </c>
      <c r="EN35" s="144">
        <f t="shared" si="46"/>
        <v>0</v>
      </c>
      <c r="EO35" s="144">
        <f t="shared" si="46"/>
        <v>0</v>
      </c>
      <c r="EP35" s="144">
        <f t="shared" si="46"/>
        <v>0</v>
      </c>
      <c r="EQ35" s="144">
        <f t="shared" si="46"/>
        <v>0</v>
      </c>
      <c r="ER35" s="144">
        <f t="shared" si="46"/>
        <v>0</v>
      </c>
      <c r="ES35" s="144">
        <f t="shared" si="46"/>
        <v>0</v>
      </c>
      <c r="ET35" s="144">
        <f t="shared" si="46"/>
        <v>0</v>
      </c>
      <c r="EU35" s="144">
        <f t="shared" si="46"/>
        <v>0</v>
      </c>
      <c r="EV35" s="144">
        <f t="shared" si="46"/>
        <v>0</v>
      </c>
      <c r="EW35" s="144">
        <f t="shared" si="46"/>
        <v>0</v>
      </c>
      <c r="EX35" s="144">
        <f t="shared" si="46"/>
        <v>0</v>
      </c>
      <c r="EY35" s="146">
        <f t="shared" si="46"/>
        <v>0</v>
      </c>
      <c r="EZ35" s="145">
        <f t="shared" si="46"/>
        <v>0</v>
      </c>
      <c r="FA35" s="144">
        <f t="shared" si="46"/>
        <v>0</v>
      </c>
      <c r="FB35" s="144">
        <f t="shared" si="46"/>
        <v>0</v>
      </c>
      <c r="FC35" s="144">
        <f t="shared" si="46"/>
        <v>0</v>
      </c>
      <c r="FD35" s="144">
        <f t="shared" si="46"/>
        <v>0</v>
      </c>
      <c r="FE35" s="144">
        <f t="shared" si="46"/>
        <v>0</v>
      </c>
      <c r="FF35" s="144">
        <f t="shared" si="46"/>
        <v>0</v>
      </c>
      <c r="FG35" s="144">
        <f t="shared" si="46"/>
        <v>0</v>
      </c>
      <c r="FH35" s="144">
        <f t="shared" si="46"/>
        <v>0</v>
      </c>
      <c r="FI35" s="144">
        <f t="shared" si="46"/>
        <v>0</v>
      </c>
      <c r="FJ35" s="144">
        <f t="shared" si="46"/>
        <v>0</v>
      </c>
      <c r="FK35" s="144">
        <f t="shared" si="46"/>
        <v>0</v>
      </c>
      <c r="FL35" s="144">
        <f t="shared" si="46"/>
        <v>0</v>
      </c>
      <c r="FM35" s="144">
        <f t="shared" si="46"/>
        <v>0</v>
      </c>
      <c r="FN35" s="144">
        <f t="shared" si="46"/>
        <v>0</v>
      </c>
      <c r="FO35" s="144">
        <f t="shared" si="46"/>
        <v>0</v>
      </c>
      <c r="FP35" s="144">
        <f t="shared" si="46"/>
        <v>0</v>
      </c>
      <c r="FQ35" s="144">
        <f t="shared" si="46"/>
        <v>0</v>
      </c>
      <c r="FR35" s="144">
        <f t="shared" si="46"/>
        <v>0</v>
      </c>
      <c r="FS35" s="144">
        <f t="shared" si="46"/>
        <v>0</v>
      </c>
      <c r="FT35" s="144">
        <f t="shared" si="46"/>
        <v>0</v>
      </c>
      <c r="FU35" s="144">
        <f t="shared" si="46"/>
        <v>0</v>
      </c>
      <c r="FV35" s="144">
        <f t="shared" si="46"/>
        <v>0</v>
      </c>
      <c r="FW35" s="144">
        <f t="shared" si="46"/>
        <v>0</v>
      </c>
      <c r="FX35" s="144">
        <f t="shared" si="46"/>
        <v>0</v>
      </c>
      <c r="FY35" s="144">
        <f t="shared" si="46"/>
        <v>0</v>
      </c>
      <c r="FZ35" s="144">
        <f t="shared" si="46"/>
        <v>0</v>
      </c>
      <c r="GA35" s="144">
        <f t="shared" si="46"/>
        <v>0</v>
      </c>
      <c r="GB35" s="144">
        <f t="shared" si="46"/>
        <v>0</v>
      </c>
      <c r="GC35" s="146">
        <f t="shared" si="46"/>
        <v>0</v>
      </c>
      <c r="GD35" s="145">
        <f t="shared" si="46"/>
        <v>0</v>
      </c>
      <c r="GE35" s="144">
        <f t="shared" si="46"/>
        <v>0</v>
      </c>
      <c r="GF35" s="144">
        <f t="shared" si="46"/>
        <v>0</v>
      </c>
      <c r="GG35" s="144">
        <f t="shared" si="46"/>
        <v>0</v>
      </c>
      <c r="GH35" s="144">
        <f t="shared" si="46"/>
        <v>0</v>
      </c>
      <c r="GI35" s="144">
        <f t="shared" si="46"/>
        <v>0</v>
      </c>
      <c r="GJ35" s="144">
        <f t="shared" si="46"/>
        <v>0</v>
      </c>
      <c r="GK35" s="144">
        <f t="shared" si="46"/>
        <v>0</v>
      </c>
      <c r="GL35" s="144">
        <f t="shared" si="46"/>
        <v>0</v>
      </c>
      <c r="GM35" s="144">
        <f t="shared" si="46"/>
        <v>0</v>
      </c>
      <c r="GN35" s="144">
        <f t="shared" si="46"/>
        <v>0</v>
      </c>
      <c r="GO35" s="144">
        <f t="shared" si="41"/>
        <v>0</v>
      </c>
      <c r="GP35" s="144">
        <f t="shared" si="42"/>
        <v>0</v>
      </c>
      <c r="GQ35" s="144">
        <f t="shared" si="42"/>
        <v>0</v>
      </c>
      <c r="GR35" s="144">
        <f t="shared" si="42"/>
        <v>0</v>
      </c>
      <c r="GS35" s="144">
        <f t="shared" si="42"/>
        <v>0</v>
      </c>
      <c r="GT35" s="144">
        <f t="shared" si="42"/>
        <v>0</v>
      </c>
      <c r="GU35" s="144">
        <f t="shared" si="42"/>
        <v>0</v>
      </c>
      <c r="GV35" s="144">
        <f t="shared" si="42"/>
        <v>0</v>
      </c>
      <c r="GW35" s="144">
        <f t="shared" si="42"/>
        <v>0</v>
      </c>
      <c r="GX35" s="144">
        <f t="shared" si="42"/>
        <v>0</v>
      </c>
      <c r="GY35" s="144">
        <f t="shared" si="42"/>
        <v>0</v>
      </c>
      <c r="GZ35" s="144">
        <f t="shared" si="42"/>
        <v>0</v>
      </c>
      <c r="HA35" s="144">
        <f t="shared" si="42"/>
        <v>0</v>
      </c>
      <c r="HB35" s="144">
        <f t="shared" si="42"/>
        <v>0</v>
      </c>
      <c r="HC35" s="144">
        <f t="shared" si="42"/>
        <v>0</v>
      </c>
      <c r="HD35" s="144">
        <f t="shared" si="42"/>
        <v>0</v>
      </c>
      <c r="HE35" s="144">
        <f t="shared" si="42"/>
        <v>0</v>
      </c>
      <c r="HF35" s="144">
        <f t="shared" si="42"/>
        <v>0</v>
      </c>
      <c r="HG35" s="144">
        <f t="shared" si="42"/>
        <v>0</v>
      </c>
      <c r="HH35" s="146">
        <f t="shared" si="42"/>
        <v>0</v>
      </c>
      <c r="HI35" s="145">
        <f t="shared" si="42"/>
        <v>0</v>
      </c>
      <c r="HJ35" s="144">
        <f t="shared" si="42"/>
        <v>0</v>
      </c>
      <c r="HK35" s="144">
        <f t="shared" si="42"/>
        <v>0</v>
      </c>
      <c r="HL35" s="144">
        <f t="shared" si="42"/>
        <v>0</v>
      </c>
      <c r="HM35" s="144">
        <f t="shared" si="42"/>
        <v>0</v>
      </c>
      <c r="HN35" s="144">
        <f t="shared" si="42"/>
        <v>0</v>
      </c>
      <c r="HO35" s="144">
        <f t="shared" si="42"/>
        <v>0</v>
      </c>
      <c r="HP35" s="144">
        <f t="shared" si="42"/>
        <v>0</v>
      </c>
      <c r="HQ35" s="144">
        <f t="shared" si="42"/>
        <v>0</v>
      </c>
      <c r="HR35" s="144">
        <f t="shared" si="42"/>
        <v>0</v>
      </c>
      <c r="HS35" s="144">
        <f t="shared" si="42"/>
        <v>0</v>
      </c>
      <c r="HT35" s="144">
        <f t="shared" si="42"/>
        <v>0</v>
      </c>
      <c r="HU35" s="144">
        <f t="shared" si="42"/>
        <v>0</v>
      </c>
      <c r="HV35" s="144">
        <f t="shared" si="42"/>
        <v>0</v>
      </c>
      <c r="HW35" s="144">
        <f t="shared" si="42"/>
        <v>0</v>
      </c>
      <c r="HX35" s="144">
        <f t="shared" si="42"/>
        <v>0</v>
      </c>
      <c r="HY35" s="144">
        <f t="shared" si="42"/>
        <v>0</v>
      </c>
      <c r="HZ35" s="144">
        <f t="shared" si="42"/>
        <v>0</v>
      </c>
      <c r="IA35" s="144">
        <f t="shared" si="42"/>
        <v>0</v>
      </c>
      <c r="IB35" s="144">
        <f t="shared" si="42"/>
        <v>0</v>
      </c>
      <c r="IC35" s="144">
        <f t="shared" si="42"/>
        <v>0</v>
      </c>
      <c r="ID35" s="144">
        <f t="shared" si="42"/>
        <v>0</v>
      </c>
      <c r="IE35" s="144">
        <f t="shared" si="42"/>
        <v>0</v>
      </c>
      <c r="IF35" s="144">
        <f t="shared" si="42"/>
        <v>0</v>
      </c>
      <c r="IG35" s="144">
        <f t="shared" si="42"/>
        <v>0</v>
      </c>
      <c r="IH35" s="144">
        <f t="shared" si="42"/>
        <v>0</v>
      </c>
      <c r="II35" s="144">
        <f t="shared" si="42"/>
        <v>0</v>
      </c>
      <c r="IJ35" s="144">
        <f t="shared" si="42"/>
        <v>0</v>
      </c>
      <c r="IK35" s="144">
        <f t="shared" si="42"/>
        <v>0</v>
      </c>
      <c r="IL35" s="144">
        <f t="shared" si="42"/>
        <v>0</v>
      </c>
      <c r="IM35" s="146">
        <f t="shared" si="42"/>
        <v>0</v>
      </c>
      <c r="IN35" s="145">
        <f t="shared" si="42"/>
        <v>0</v>
      </c>
      <c r="IO35" s="144">
        <f t="shared" si="42"/>
        <v>0</v>
      </c>
      <c r="IP35" s="144">
        <f t="shared" si="42"/>
        <v>0</v>
      </c>
      <c r="IQ35" s="144">
        <f t="shared" si="42"/>
        <v>0</v>
      </c>
      <c r="IR35" s="144">
        <f t="shared" si="42"/>
        <v>0</v>
      </c>
      <c r="IS35" s="144">
        <f t="shared" si="42"/>
        <v>0</v>
      </c>
      <c r="IT35" s="144">
        <f t="shared" si="42"/>
        <v>0</v>
      </c>
      <c r="IU35" s="144">
        <f t="shared" si="42"/>
        <v>0</v>
      </c>
      <c r="IV35" s="144">
        <f t="shared" si="42"/>
        <v>0</v>
      </c>
      <c r="IW35" s="144">
        <f t="shared" si="42"/>
        <v>0</v>
      </c>
      <c r="IX35" s="144">
        <f t="shared" si="42"/>
        <v>0</v>
      </c>
      <c r="IY35" s="144">
        <f t="shared" si="42"/>
        <v>0</v>
      </c>
      <c r="IZ35" s="144">
        <f t="shared" si="42"/>
        <v>0</v>
      </c>
      <c r="JA35" s="144">
        <f t="shared" ref="JA35:LL39" si="47">COUNTIF(JA$3:JA$12,OR("ASN","ASAM","ASN"))</f>
        <v>0</v>
      </c>
      <c r="JB35" s="144">
        <f t="shared" si="47"/>
        <v>0</v>
      </c>
      <c r="JC35" s="144">
        <f t="shared" si="47"/>
        <v>0</v>
      </c>
      <c r="JD35" s="144">
        <f t="shared" si="47"/>
        <v>0</v>
      </c>
      <c r="JE35" s="144">
        <f t="shared" si="47"/>
        <v>0</v>
      </c>
      <c r="JF35" s="144">
        <f t="shared" si="47"/>
        <v>0</v>
      </c>
      <c r="JG35" s="144">
        <f t="shared" si="47"/>
        <v>0</v>
      </c>
      <c r="JH35" s="144">
        <f t="shared" si="47"/>
        <v>0</v>
      </c>
      <c r="JI35" s="144">
        <f t="shared" si="47"/>
        <v>0</v>
      </c>
      <c r="JJ35" s="144">
        <f t="shared" si="47"/>
        <v>0</v>
      </c>
      <c r="JK35" s="144">
        <f t="shared" si="47"/>
        <v>0</v>
      </c>
      <c r="JL35" s="144">
        <f t="shared" si="47"/>
        <v>0</v>
      </c>
      <c r="JM35" s="144">
        <f t="shared" si="47"/>
        <v>0</v>
      </c>
      <c r="JN35" s="144">
        <f t="shared" si="47"/>
        <v>0</v>
      </c>
      <c r="JO35" s="144">
        <f t="shared" si="47"/>
        <v>0</v>
      </c>
      <c r="JP35" s="144">
        <f t="shared" si="47"/>
        <v>0</v>
      </c>
      <c r="JQ35" s="144">
        <f t="shared" si="47"/>
        <v>0</v>
      </c>
      <c r="JR35" s="146">
        <f t="shared" si="47"/>
        <v>0</v>
      </c>
      <c r="JS35" s="145">
        <f t="shared" si="47"/>
        <v>0</v>
      </c>
      <c r="JT35" s="144">
        <f t="shared" si="47"/>
        <v>0</v>
      </c>
      <c r="JU35" s="144">
        <f t="shared" si="47"/>
        <v>0</v>
      </c>
      <c r="JV35" s="144">
        <f t="shared" si="47"/>
        <v>0</v>
      </c>
      <c r="JW35" s="144">
        <f t="shared" si="47"/>
        <v>0</v>
      </c>
      <c r="JX35" s="144">
        <f t="shared" si="47"/>
        <v>0</v>
      </c>
      <c r="JY35" s="144">
        <f t="shared" si="47"/>
        <v>0</v>
      </c>
      <c r="JZ35" s="144">
        <f t="shared" si="47"/>
        <v>0</v>
      </c>
      <c r="KA35" s="144">
        <f t="shared" si="47"/>
        <v>0</v>
      </c>
      <c r="KB35" s="144">
        <f t="shared" si="47"/>
        <v>0</v>
      </c>
      <c r="KC35" s="144">
        <f t="shared" si="47"/>
        <v>0</v>
      </c>
      <c r="KD35" s="144">
        <f t="shared" si="47"/>
        <v>0</v>
      </c>
      <c r="KE35" s="144">
        <f t="shared" si="47"/>
        <v>0</v>
      </c>
      <c r="KF35" s="144">
        <f t="shared" si="47"/>
        <v>0</v>
      </c>
      <c r="KG35" s="144">
        <f t="shared" si="47"/>
        <v>0</v>
      </c>
      <c r="KH35" s="144">
        <f t="shared" si="47"/>
        <v>0</v>
      </c>
      <c r="KI35" s="144">
        <f t="shared" si="47"/>
        <v>0</v>
      </c>
      <c r="KJ35" s="144">
        <f t="shared" si="47"/>
        <v>0</v>
      </c>
      <c r="KK35" s="144">
        <f t="shared" si="47"/>
        <v>0</v>
      </c>
      <c r="KL35" s="144">
        <f t="shared" si="47"/>
        <v>0</v>
      </c>
      <c r="KM35" s="144">
        <f t="shared" si="47"/>
        <v>0</v>
      </c>
      <c r="KN35" s="144">
        <f t="shared" si="47"/>
        <v>0</v>
      </c>
      <c r="KO35" s="144">
        <f t="shared" si="47"/>
        <v>0</v>
      </c>
      <c r="KP35" s="144">
        <f t="shared" si="47"/>
        <v>0</v>
      </c>
      <c r="KQ35" s="144">
        <f t="shared" si="47"/>
        <v>0</v>
      </c>
      <c r="KR35" s="144">
        <f t="shared" si="47"/>
        <v>0</v>
      </c>
      <c r="KS35" s="144">
        <f t="shared" si="47"/>
        <v>0</v>
      </c>
      <c r="KT35" s="144">
        <f t="shared" si="47"/>
        <v>0</v>
      </c>
      <c r="KU35" s="144">
        <f t="shared" si="47"/>
        <v>0</v>
      </c>
      <c r="KV35" s="146">
        <f t="shared" si="47"/>
        <v>0</v>
      </c>
      <c r="KW35" s="145">
        <f t="shared" si="47"/>
        <v>0</v>
      </c>
      <c r="KX35" s="144">
        <f t="shared" si="47"/>
        <v>0</v>
      </c>
      <c r="KY35" s="144">
        <f t="shared" si="47"/>
        <v>0</v>
      </c>
      <c r="KZ35" s="144">
        <f t="shared" si="47"/>
        <v>0</v>
      </c>
      <c r="LA35" s="144">
        <f t="shared" si="47"/>
        <v>0</v>
      </c>
      <c r="LB35" s="144">
        <f t="shared" si="47"/>
        <v>0</v>
      </c>
      <c r="LC35" s="144">
        <f t="shared" si="47"/>
        <v>0</v>
      </c>
      <c r="LD35" s="144">
        <f t="shared" si="47"/>
        <v>0</v>
      </c>
      <c r="LE35" s="144">
        <f t="shared" si="47"/>
        <v>0</v>
      </c>
      <c r="LF35" s="144">
        <f t="shared" si="47"/>
        <v>0</v>
      </c>
      <c r="LG35" s="144">
        <f t="shared" si="47"/>
        <v>0</v>
      </c>
      <c r="LH35" s="144">
        <f t="shared" si="47"/>
        <v>0</v>
      </c>
      <c r="LI35" s="144">
        <f t="shared" si="47"/>
        <v>0</v>
      </c>
      <c r="LJ35" s="144">
        <f t="shared" si="47"/>
        <v>0</v>
      </c>
      <c r="LK35" s="144">
        <f t="shared" si="47"/>
        <v>0</v>
      </c>
      <c r="LL35" s="144">
        <f t="shared" si="47"/>
        <v>0</v>
      </c>
      <c r="LM35" s="144">
        <f t="shared" si="43"/>
        <v>0</v>
      </c>
      <c r="LN35" s="144">
        <f t="shared" si="44"/>
        <v>0</v>
      </c>
      <c r="LO35" s="144">
        <f t="shared" si="44"/>
        <v>0</v>
      </c>
      <c r="LP35" s="144">
        <f t="shared" si="44"/>
        <v>0</v>
      </c>
      <c r="LQ35" s="144">
        <f t="shared" si="44"/>
        <v>0</v>
      </c>
      <c r="LR35" s="144">
        <f t="shared" si="44"/>
        <v>0</v>
      </c>
      <c r="LS35" s="144">
        <f t="shared" si="44"/>
        <v>0</v>
      </c>
      <c r="LT35" s="144">
        <f t="shared" si="44"/>
        <v>0</v>
      </c>
      <c r="LU35" s="144">
        <f t="shared" si="44"/>
        <v>0</v>
      </c>
      <c r="LV35" s="144">
        <f t="shared" si="44"/>
        <v>0</v>
      </c>
      <c r="LW35" s="144">
        <f t="shared" si="44"/>
        <v>0</v>
      </c>
      <c r="LX35" s="144">
        <f t="shared" si="44"/>
        <v>0</v>
      </c>
      <c r="LY35" s="144">
        <f t="shared" si="44"/>
        <v>0</v>
      </c>
      <c r="LZ35" s="144">
        <f t="shared" si="44"/>
        <v>0</v>
      </c>
      <c r="MA35" s="146">
        <f t="shared" si="44"/>
        <v>0</v>
      </c>
      <c r="MB35" s="145">
        <f t="shared" si="44"/>
        <v>0</v>
      </c>
      <c r="MC35" s="144">
        <f t="shared" si="44"/>
        <v>0</v>
      </c>
      <c r="MD35" s="144">
        <f t="shared" si="44"/>
        <v>0</v>
      </c>
      <c r="ME35" s="144">
        <f t="shared" si="44"/>
        <v>0</v>
      </c>
      <c r="MF35" s="144">
        <f t="shared" si="44"/>
        <v>0</v>
      </c>
      <c r="MG35" s="144">
        <f t="shared" si="44"/>
        <v>0</v>
      </c>
      <c r="MH35" s="144">
        <f t="shared" si="44"/>
        <v>0</v>
      </c>
      <c r="MI35" s="144">
        <f t="shared" si="44"/>
        <v>0</v>
      </c>
      <c r="MJ35" s="144">
        <f t="shared" si="44"/>
        <v>0</v>
      </c>
      <c r="MK35" s="144">
        <f t="shared" si="44"/>
        <v>0</v>
      </c>
      <c r="ML35" s="144">
        <f t="shared" si="44"/>
        <v>0</v>
      </c>
      <c r="MM35" s="144">
        <f t="shared" si="44"/>
        <v>0</v>
      </c>
      <c r="MN35" s="144">
        <f t="shared" si="44"/>
        <v>0</v>
      </c>
      <c r="MO35" s="144">
        <f t="shared" si="44"/>
        <v>0</v>
      </c>
      <c r="MP35" s="144">
        <f t="shared" si="44"/>
        <v>0</v>
      </c>
      <c r="MQ35" s="144">
        <f t="shared" si="44"/>
        <v>0</v>
      </c>
      <c r="MR35" s="144">
        <f t="shared" si="44"/>
        <v>0</v>
      </c>
      <c r="MS35" s="144">
        <f t="shared" si="44"/>
        <v>0</v>
      </c>
      <c r="MT35" s="144">
        <f t="shared" si="44"/>
        <v>0</v>
      </c>
      <c r="MU35" s="144">
        <f t="shared" si="44"/>
        <v>0</v>
      </c>
      <c r="MV35" s="144">
        <f t="shared" si="44"/>
        <v>0</v>
      </c>
      <c r="MW35" s="144">
        <f t="shared" si="44"/>
        <v>0</v>
      </c>
      <c r="MX35" s="144">
        <f t="shared" si="44"/>
        <v>0</v>
      </c>
      <c r="MY35" s="144">
        <f t="shared" si="44"/>
        <v>0</v>
      </c>
      <c r="MZ35" s="144">
        <f t="shared" si="44"/>
        <v>0</v>
      </c>
      <c r="NA35" s="144">
        <f t="shared" si="44"/>
        <v>0</v>
      </c>
      <c r="NB35" s="144">
        <f t="shared" si="44"/>
        <v>0</v>
      </c>
      <c r="NC35" s="144">
        <f t="shared" si="44"/>
        <v>0</v>
      </c>
      <c r="ND35" s="144">
        <f t="shared" si="44"/>
        <v>0</v>
      </c>
      <c r="NE35" s="146">
        <f t="shared" si="44"/>
        <v>0</v>
      </c>
    </row>
    <row r="36" spans="4:369" s="142" customFormat="1" ht="30" customHeight="1" x14ac:dyDescent="0.25">
      <c r="D36" s="155" t="s">
        <v>25</v>
      </c>
      <c r="E36" s="145">
        <f t="shared" si="45"/>
        <v>0</v>
      </c>
      <c r="F36" s="144">
        <f t="shared" si="39"/>
        <v>0</v>
      </c>
      <c r="G36" s="144">
        <f t="shared" si="39"/>
        <v>0</v>
      </c>
      <c r="H36" s="144">
        <f t="shared" si="39"/>
        <v>0</v>
      </c>
      <c r="I36" s="144">
        <f t="shared" si="39"/>
        <v>0</v>
      </c>
      <c r="J36" s="144">
        <f t="shared" si="39"/>
        <v>0</v>
      </c>
      <c r="K36" s="144">
        <f t="shared" si="39"/>
        <v>0</v>
      </c>
      <c r="L36" s="144">
        <f t="shared" si="39"/>
        <v>0</v>
      </c>
      <c r="M36" s="144">
        <f t="shared" si="39"/>
        <v>0</v>
      </c>
      <c r="N36" s="144">
        <f t="shared" si="39"/>
        <v>0</v>
      </c>
      <c r="O36" s="144">
        <f t="shared" si="39"/>
        <v>0</v>
      </c>
      <c r="P36" s="144">
        <f t="shared" si="39"/>
        <v>0</v>
      </c>
      <c r="Q36" s="144">
        <f t="shared" si="39"/>
        <v>0</v>
      </c>
      <c r="R36" s="144">
        <f t="shared" si="39"/>
        <v>0</v>
      </c>
      <c r="S36" s="144">
        <f t="shared" si="39"/>
        <v>0</v>
      </c>
      <c r="T36" s="144">
        <f t="shared" si="39"/>
        <v>0</v>
      </c>
      <c r="U36" s="144">
        <f t="shared" si="39"/>
        <v>0</v>
      </c>
      <c r="V36" s="144">
        <f t="shared" si="39"/>
        <v>0</v>
      </c>
      <c r="W36" s="144">
        <f t="shared" si="39"/>
        <v>0</v>
      </c>
      <c r="X36" s="144">
        <f t="shared" si="39"/>
        <v>0</v>
      </c>
      <c r="Y36" s="144">
        <f t="shared" si="39"/>
        <v>0</v>
      </c>
      <c r="Z36" s="144">
        <f t="shared" si="39"/>
        <v>0</v>
      </c>
      <c r="AA36" s="144">
        <f t="shared" si="39"/>
        <v>0</v>
      </c>
      <c r="AB36" s="144">
        <f t="shared" si="39"/>
        <v>0</v>
      </c>
      <c r="AC36" s="144">
        <f t="shared" si="39"/>
        <v>0</v>
      </c>
      <c r="AD36" s="144">
        <f t="shared" si="39"/>
        <v>0</v>
      </c>
      <c r="AE36" s="144">
        <f t="shared" si="39"/>
        <v>0</v>
      </c>
      <c r="AF36" s="144">
        <f t="shared" si="39"/>
        <v>0</v>
      </c>
      <c r="AG36" s="144">
        <f t="shared" si="39"/>
        <v>0</v>
      </c>
      <c r="AH36" s="144">
        <f t="shared" si="39"/>
        <v>0</v>
      </c>
      <c r="AI36" s="146">
        <f t="shared" ref="AI36:CT41" si="48">COUNTIF(AI$3:AI$12,OR("ASN","ASAM","ASN"))</f>
        <v>0</v>
      </c>
      <c r="AJ36" s="145">
        <f t="shared" si="48"/>
        <v>0</v>
      </c>
      <c r="AK36" s="144">
        <f t="shared" si="48"/>
        <v>0</v>
      </c>
      <c r="AL36" s="144">
        <f t="shared" si="48"/>
        <v>0</v>
      </c>
      <c r="AM36" s="144">
        <f t="shared" si="48"/>
        <v>0</v>
      </c>
      <c r="AN36" s="144">
        <f t="shared" si="48"/>
        <v>0</v>
      </c>
      <c r="AO36" s="144">
        <f t="shared" si="48"/>
        <v>0</v>
      </c>
      <c r="AP36" s="144">
        <f t="shared" si="48"/>
        <v>0</v>
      </c>
      <c r="AQ36" s="144">
        <f t="shared" si="48"/>
        <v>0</v>
      </c>
      <c r="AR36" s="144">
        <f t="shared" si="48"/>
        <v>0</v>
      </c>
      <c r="AS36" s="144">
        <f t="shared" si="48"/>
        <v>0</v>
      </c>
      <c r="AT36" s="144">
        <f t="shared" si="48"/>
        <v>0</v>
      </c>
      <c r="AU36" s="144">
        <f t="shared" si="48"/>
        <v>0</v>
      </c>
      <c r="AV36" s="144">
        <f t="shared" si="48"/>
        <v>0</v>
      </c>
      <c r="AW36" s="144">
        <f t="shared" si="48"/>
        <v>0</v>
      </c>
      <c r="AX36" s="144">
        <f t="shared" si="48"/>
        <v>0</v>
      </c>
      <c r="AY36" s="144">
        <f t="shared" si="48"/>
        <v>0</v>
      </c>
      <c r="AZ36" s="144">
        <f t="shared" si="48"/>
        <v>0</v>
      </c>
      <c r="BA36" s="144">
        <f t="shared" si="48"/>
        <v>0</v>
      </c>
      <c r="BB36" s="144">
        <f t="shared" si="48"/>
        <v>0</v>
      </c>
      <c r="BC36" s="144">
        <f t="shared" si="48"/>
        <v>0</v>
      </c>
      <c r="BD36" s="144">
        <f t="shared" si="48"/>
        <v>0</v>
      </c>
      <c r="BE36" s="144">
        <f t="shared" si="48"/>
        <v>0</v>
      </c>
      <c r="BF36" s="144">
        <f t="shared" si="48"/>
        <v>0</v>
      </c>
      <c r="BG36" s="144">
        <f t="shared" si="48"/>
        <v>0</v>
      </c>
      <c r="BH36" s="144">
        <f t="shared" si="48"/>
        <v>0</v>
      </c>
      <c r="BI36" s="144">
        <f t="shared" si="48"/>
        <v>0</v>
      </c>
      <c r="BJ36" s="144">
        <f t="shared" si="48"/>
        <v>0</v>
      </c>
      <c r="BK36" s="144">
        <f t="shared" si="48"/>
        <v>0</v>
      </c>
      <c r="BL36" s="144">
        <f t="shared" si="48"/>
        <v>0</v>
      </c>
      <c r="BM36" s="144">
        <f t="shared" si="48"/>
        <v>0</v>
      </c>
      <c r="BN36" s="146">
        <f t="shared" si="48"/>
        <v>0</v>
      </c>
      <c r="BO36" s="145">
        <f t="shared" si="48"/>
        <v>0</v>
      </c>
      <c r="BP36" s="144">
        <f t="shared" si="48"/>
        <v>0</v>
      </c>
      <c r="BQ36" s="144">
        <f t="shared" si="48"/>
        <v>0</v>
      </c>
      <c r="BR36" s="144">
        <f t="shared" si="48"/>
        <v>0</v>
      </c>
      <c r="BS36" s="144">
        <f t="shared" si="48"/>
        <v>0</v>
      </c>
      <c r="BT36" s="144">
        <f t="shared" si="48"/>
        <v>0</v>
      </c>
      <c r="BU36" s="144">
        <f t="shared" si="48"/>
        <v>0</v>
      </c>
      <c r="BV36" s="144">
        <f t="shared" si="48"/>
        <v>0</v>
      </c>
      <c r="BW36" s="144">
        <f t="shared" si="48"/>
        <v>0</v>
      </c>
      <c r="BX36" s="144">
        <f t="shared" si="48"/>
        <v>0</v>
      </c>
      <c r="BY36" s="144">
        <f t="shared" si="48"/>
        <v>0</v>
      </c>
      <c r="BZ36" s="144">
        <f t="shared" si="48"/>
        <v>0</v>
      </c>
      <c r="CA36" s="144">
        <f t="shared" si="48"/>
        <v>0</v>
      </c>
      <c r="CB36" s="144">
        <f t="shared" si="48"/>
        <v>0</v>
      </c>
      <c r="CC36" s="144">
        <f t="shared" si="48"/>
        <v>0</v>
      </c>
      <c r="CD36" s="144">
        <f t="shared" si="48"/>
        <v>0</v>
      </c>
      <c r="CE36" s="144">
        <f t="shared" si="48"/>
        <v>0</v>
      </c>
      <c r="CF36" s="144">
        <f t="shared" si="48"/>
        <v>0</v>
      </c>
      <c r="CG36" s="144">
        <f t="shared" si="48"/>
        <v>0</v>
      </c>
      <c r="CH36" s="144">
        <f t="shared" si="48"/>
        <v>0</v>
      </c>
      <c r="CI36" s="144">
        <f t="shared" si="48"/>
        <v>0</v>
      </c>
      <c r="CJ36" s="144">
        <f t="shared" si="48"/>
        <v>0</v>
      </c>
      <c r="CK36" s="144">
        <f t="shared" si="48"/>
        <v>0</v>
      </c>
      <c r="CL36" s="144">
        <f t="shared" si="48"/>
        <v>0</v>
      </c>
      <c r="CM36" s="144">
        <f t="shared" si="48"/>
        <v>0</v>
      </c>
      <c r="CN36" s="144">
        <f t="shared" si="48"/>
        <v>0</v>
      </c>
      <c r="CO36" s="144">
        <f t="shared" si="48"/>
        <v>0</v>
      </c>
      <c r="CP36" s="146">
        <f t="shared" si="48"/>
        <v>0</v>
      </c>
      <c r="CQ36" s="145">
        <f t="shared" si="48"/>
        <v>0</v>
      </c>
      <c r="CR36" s="144">
        <f t="shared" si="48"/>
        <v>0</v>
      </c>
      <c r="CS36" s="144">
        <f t="shared" si="48"/>
        <v>0</v>
      </c>
      <c r="CT36" s="144">
        <f t="shared" si="48"/>
        <v>0</v>
      </c>
      <c r="CU36" s="144">
        <f t="shared" ref="CU36:FF41" si="49">COUNTIF(CU$3:CU$12,OR("ASN","ASAM","ASN"))</f>
        <v>0</v>
      </c>
      <c r="CV36" s="144">
        <f t="shared" si="49"/>
        <v>0</v>
      </c>
      <c r="CW36" s="144">
        <f t="shared" si="49"/>
        <v>0</v>
      </c>
      <c r="CX36" s="144">
        <f t="shared" si="49"/>
        <v>0</v>
      </c>
      <c r="CY36" s="144">
        <f t="shared" si="49"/>
        <v>0</v>
      </c>
      <c r="CZ36" s="144">
        <f t="shared" si="49"/>
        <v>0</v>
      </c>
      <c r="DA36" s="144">
        <f t="shared" si="49"/>
        <v>0</v>
      </c>
      <c r="DB36" s="144">
        <f t="shared" si="49"/>
        <v>0</v>
      </c>
      <c r="DC36" s="144">
        <f t="shared" si="49"/>
        <v>0</v>
      </c>
      <c r="DD36" s="144">
        <f t="shared" si="49"/>
        <v>0</v>
      </c>
      <c r="DE36" s="144">
        <f t="shared" si="49"/>
        <v>0</v>
      </c>
      <c r="DF36" s="144">
        <f t="shared" si="49"/>
        <v>0</v>
      </c>
      <c r="DG36" s="144">
        <f t="shared" si="49"/>
        <v>0</v>
      </c>
      <c r="DH36" s="144">
        <f t="shared" si="49"/>
        <v>0</v>
      </c>
      <c r="DI36" s="144">
        <f t="shared" si="49"/>
        <v>0</v>
      </c>
      <c r="DJ36" s="144">
        <f t="shared" si="49"/>
        <v>0</v>
      </c>
      <c r="DK36" s="144">
        <f t="shared" si="49"/>
        <v>0</v>
      </c>
      <c r="DL36" s="144">
        <f t="shared" si="49"/>
        <v>0</v>
      </c>
      <c r="DM36" s="144">
        <f t="shared" si="49"/>
        <v>0</v>
      </c>
      <c r="DN36" s="144">
        <f t="shared" si="49"/>
        <v>0</v>
      </c>
      <c r="DO36" s="144">
        <f t="shared" si="49"/>
        <v>0</v>
      </c>
      <c r="DP36" s="144">
        <f t="shared" si="49"/>
        <v>0</v>
      </c>
      <c r="DQ36" s="144">
        <f t="shared" si="49"/>
        <v>0</v>
      </c>
      <c r="DR36" s="144">
        <f t="shared" si="49"/>
        <v>0</v>
      </c>
      <c r="DS36" s="144">
        <f t="shared" si="49"/>
        <v>0</v>
      </c>
      <c r="DT36" s="144">
        <f t="shared" si="49"/>
        <v>0</v>
      </c>
      <c r="DU36" s="146">
        <f t="shared" si="49"/>
        <v>0</v>
      </c>
      <c r="DV36" s="145">
        <f t="shared" si="49"/>
        <v>0</v>
      </c>
      <c r="DW36" s="144">
        <f t="shared" si="49"/>
        <v>0</v>
      </c>
      <c r="DX36" s="144">
        <f t="shared" si="49"/>
        <v>0</v>
      </c>
      <c r="DY36" s="144">
        <f t="shared" si="49"/>
        <v>0</v>
      </c>
      <c r="DZ36" s="144">
        <f t="shared" si="49"/>
        <v>0</v>
      </c>
      <c r="EA36" s="144">
        <f t="shared" si="49"/>
        <v>0</v>
      </c>
      <c r="EB36" s="144">
        <f t="shared" si="49"/>
        <v>0</v>
      </c>
      <c r="EC36" s="144">
        <f t="shared" si="49"/>
        <v>0</v>
      </c>
      <c r="ED36" s="144">
        <f t="shared" si="46"/>
        <v>0</v>
      </c>
      <c r="EE36" s="144">
        <f t="shared" si="46"/>
        <v>0</v>
      </c>
      <c r="EF36" s="144">
        <f t="shared" si="46"/>
        <v>0</v>
      </c>
      <c r="EG36" s="144">
        <f t="shared" si="46"/>
        <v>0</v>
      </c>
      <c r="EH36" s="144">
        <f t="shared" si="46"/>
        <v>0</v>
      </c>
      <c r="EI36" s="144">
        <f t="shared" si="46"/>
        <v>0</v>
      </c>
      <c r="EJ36" s="144">
        <f t="shared" si="46"/>
        <v>0</v>
      </c>
      <c r="EK36" s="144">
        <f t="shared" si="46"/>
        <v>0</v>
      </c>
      <c r="EL36" s="144">
        <f t="shared" si="46"/>
        <v>0</v>
      </c>
      <c r="EM36" s="144">
        <f t="shared" si="46"/>
        <v>0</v>
      </c>
      <c r="EN36" s="144">
        <f t="shared" si="46"/>
        <v>0</v>
      </c>
      <c r="EO36" s="144">
        <f t="shared" si="46"/>
        <v>0</v>
      </c>
      <c r="EP36" s="144">
        <f t="shared" si="46"/>
        <v>0</v>
      </c>
      <c r="EQ36" s="144">
        <f t="shared" si="46"/>
        <v>0</v>
      </c>
      <c r="ER36" s="144">
        <f t="shared" si="46"/>
        <v>0</v>
      </c>
      <c r="ES36" s="144">
        <f t="shared" si="46"/>
        <v>0</v>
      </c>
      <c r="ET36" s="144">
        <f t="shared" si="46"/>
        <v>0</v>
      </c>
      <c r="EU36" s="144">
        <f t="shared" si="46"/>
        <v>0</v>
      </c>
      <c r="EV36" s="144">
        <f t="shared" si="46"/>
        <v>0</v>
      </c>
      <c r="EW36" s="144">
        <f t="shared" si="46"/>
        <v>0</v>
      </c>
      <c r="EX36" s="144">
        <f t="shared" si="46"/>
        <v>0</v>
      </c>
      <c r="EY36" s="146">
        <f t="shared" si="46"/>
        <v>0</v>
      </c>
      <c r="EZ36" s="145">
        <f t="shared" si="46"/>
        <v>0</v>
      </c>
      <c r="FA36" s="144">
        <f t="shared" si="46"/>
        <v>0</v>
      </c>
      <c r="FB36" s="144">
        <f t="shared" si="46"/>
        <v>0</v>
      </c>
      <c r="FC36" s="144">
        <f t="shared" si="46"/>
        <v>0</v>
      </c>
      <c r="FD36" s="144">
        <f t="shared" si="46"/>
        <v>0</v>
      </c>
      <c r="FE36" s="144">
        <f t="shared" si="46"/>
        <v>0</v>
      </c>
      <c r="FF36" s="144">
        <f t="shared" si="46"/>
        <v>0</v>
      </c>
      <c r="FG36" s="144">
        <f t="shared" si="46"/>
        <v>0</v>
      </c>
      <c r="FH36" s="144">
        <f t="shared" si="46"/>
        <v>0</v>
      </c>
      <c r="FI36" s="144">
        <f t="shared" si="46"/>
        <v>0</v>
      </c>
      <c r="FJ36" s="144">
        <f t="shared" si="46"/>
        <v>0</v>
      </c>
      <c r="FK36" s="144">
        <f t="shared" si="46"/>
        <v>0</v>
      </c>
      <c r="FL36" s="144">
        <f t="shared" si="46"/>
        <v>0</v>
      </c>
      <c r="FM36" s="144">
        <f t="shared" si="46"/>
        <v>0</v>
      </c>
      <c r="FN36" s="144">
        <f t="shared" si="46"/>
        <v>0</v>
      </c>
      <c r="FO36" s="144">
        <f t="shared" si="46"/>
        <v>0</v>
      </c>
      <c r="FP36" s="144">
        <f t="shared" si="46"/>
        <v>0</v>
      </c>
      <c r="FQ36" s="144">
        <f t="shared" si="46"/>
        <v>0</v>
      </c>
      <c r="FR36" s="144">
        <f t="shared" si="46"/>
        <v>0</v>
      </c>
      <c r="FS36" s="144">
        <f t="shared" si="46"/>
        <v>0</v>
      </c>
      <c r="FT36" s="144">
        <f t="shared" si="46"/>
        <v>0</v>
      </c>
      <c r="FU36" s="144">
        <f t="shared" si="46"/>
        <v>0</v>
      </c>
      <c r="FV36" s="144">
        <f t="shared" si="46"/>
        <v>0</v>
      </c>
      <c r="FW36" s="144">
        <f t="shared" si="46"/>
        <v>0</v>
      </c>
      <c r="FX36" s="144">
        <f t="shared" si="46"/>
        <v>0</v>
      </c>
      <c r="FY36" s="144">
        <f t="shared" si="46"/>
        <v>0</v>
      </c>
      <c r="FZ36" s="144">
        <f t="shared" si="46"/>
        <v>0</v>
      </c>
      <c r="GA36" s="144">
        <f t="shared" si="46"/>
        <v>0</v>
      </c>
      <c r="GB36" s="144">
        <f t="shared" si="46"/>
        <v>0</v>
      </c>
      <c r="GC36" s="146">
        <f t="shared" si="46"/>
        <v>0</v>
      </c>
      <c r="GD36" s="145">
        <f t="shared" si="46"/>
        <v>0</v>
      </c>
      <c r="GE36" s="144">
        <f t="shared" si="46"/>
        <v>0</v>
      </c>
      <c r="GF36" s="144">
        <f t="shared" si="46"/>
        <v>0</v>
      </c>
      <c r="GG36" s="144">
        <f t="shared" si="46"/>
        <v>0</v>
      </c>
      <c r="GH36" s="144">
        <f t="shared" si="46"/>
        <v>0</v>
      </c>
      <c r="GI36" s="144">
        <f t="shared" si="46"/>
        <v>0</v>
      </c>
      <c r="GJ36" s="144">
        <f t="shared" si="46"/>
        <v>0</v>
      </c>
      <c r="GK36" s="144">
        <f t="shared" si="46"/>
        <v>0</v>
      </c>
      <c r="GL36" s="144">
        <f t="shared" si="46"/>
        <v>0</v>
      </c>
      <c r="GM36" s="144">
        <f t="shared" si="46"/>
        <v>0</v>
      </c>
      <c r="GN36" s="144">
        <f t="shared" si="46"/>
        <v>0</v>
      </c>
      <c r="GO36" s="144">
        <f t="shared" si="41"/>
        <v>0</v>
      </c>
      <c r="GP36" s="144">
        <f t="shared" ref="GP36:JA40" si="50">COUNTIF(GP$3:GP$12,OR("ASN","ASAM","ASN"))</f>
        <v>0</v>
      </c>
      <c r="GQ36" s="144">
        <f t="shared" si="50"/>
        <v>0</v>
      </c>
      <c r="GR36" s="144">
        <f t="shared" si="50"/>
        <v>0</v>
      </c>
      <c r="GS36" s="144">
        <f t="shared" si="50"/>
        <v>0</v>
      </c>
      <c r="GT36" s="144">
        <f t="shared" si="50"/>
        <v>0</v>
      </c>
      <c r="GU36" s="144">
        <f t="shared" si="50"/>
        <v>0</v>
      </c>
      <c r="GV36" s="144">
        <f t="shared" si="50"/>
        <v>0</v>
      </c>
      <c r="GW36" s="144">
        <f t="shared" si="50"/>
        <v>0</v>
      </c>
      <c r="GX36" s="144">
        <f t="shared" si="50"/>
        <v>0</v>
      </c>
      <c r="GY36" s="144">
        <f t="shared" si="50"/>
        <v>0</v>
      </c>
      <c r="GZ36" s="144">
        <f t="shared" si="50"/>
        <v>0</v>
      </c>
      <c r="HA36" s="144">
        <f t="shared" si="50"/>
        <v>0</v>
      </c>
      <c r="HB36" s="144">
        <f t="shared" si="50"/>
        <v>0</v>
      </c>
      <c r="HC36" s="144">
        <f t="shared" si="50"/>
        <v>0</v>
      </c>
      <c r="HD36" s="144">
        <f t="shared" si="50"/>
        <v>0</v>
      </c>
      <c r="HE36" s="144">
        <f t="shared" si="50"/>
        <v>0</v>
      </c>
      <c r="HF36" s="144">
        <f t="shared" si="50"/>
        <v>0</v>
      </c>
      <c r="HG36" s="144">
        <f t="shared" si="50"/>
        <v>0</v>
      </c>
      <c r="HH36" s="146">
        <f t="shared" si="50"/>
        <v>0</v>
      </c>
      <c r="HI36" s="145">
        <f t="shared" si="50"/>
        <v>0</v>
      </c>
      <c r="HJ36" s="144">
        <f t="shared" si="50"/>
        <v>0</v>
      </c>
      <c r="HK36" s="144">
        <f t="shared" si="50"/>
        <v>0</v>
      </c>
      <c r="HL36" s="144">
        <f t="shared" si="50"/>
        <v>0</v>
      </c>
      <c r="HM36" s="144">
        <f t="shared" si="50"/>
        <v>0</v>
      </c>
      <c r="HN36" s="144">
        <f t="shared" si="50"/>
        <v>0</v>
      </c>
      <c r="HO36" s="144">
        <f t="shared" si="50"/>
        <v>0</v>
      </c>
      <c r="HP36" s="144">
        <f t="shared" si="50"/>
        <v>0</v>
      </c>
      <c r="HQ36" s="144">
        <f t="shared" si="50"/>
        <v>0</v>
      </c>
      <c r="HR36" s="144">
        <f t="shared" si="50"/>
        <v>0</v>
      </c>
      <c r="HS36" s="144">
        <f t="shared" si="50"/>
        <v>0</v>
      </c>
      <c r="HT36" s="144">
        <f t="shared" si="50"/>
        <v>0</v>
      </c>
      <c r="HU36" s="144">
        <f t="shared" si="50"/>
        <v>0</v>
      </c>
      <c r="HV36" s="144">
        <f t="shared" si="50"/>
        <v>0</v>
      </c>
      <c r="HW36" s="144">
        <f t="shared" si="50"/>
        <v>0</v>
      </c>
      <c r="HX36" s="144">
        <f t="shared" si="50"/>
        <v>0</v>
      </c>
      <c r="HY36" s="144">
        <f t="shared" si="50"/>
        <v>0</v>
      </c>
      <c r="HZ36" s="144">
        <f t="shared" si="50"/>
        <v>0</v>
      </c>
      <c r="IA36" s="144">
        <f t="shared" si="50"/>
        <v>0</v>
      </c>
      <c r="IB36" s="144">
        <f t="shared" si="50"/>
        <v>0</v>
      </c>
      <c r="IC36" s="144">
        <f t="shared" si="50"/>
        <v>0</v>
      </c>
      <c r="ID36" s="144">
        <f t="shared" si="50"/>
        <v>0</v>
      </c>
      <c r="IE36" s="144">
        <f t="shared" si="50"/>
        <v>0</v>
      </c>
      <c r="IF36" s="144">
        <f t="shared" si="50"/>
        <v>0</v>
      </c>
      <c r="IG36" s="144">
        <f t="shared" si="50"/>
        <v>0</v>
      </c>
      <c r="IH36" s="144">
        <f t="shared" si="50"/>
        <v>0</v>
      </c>
      <c r="II36" s="144">
        <f t="shared" si="50"/>
        <v>0</v>
      </c>
      <c r="IJ36" s="144">
        <f t="shared" si="50"/>
        <v>0</v>
      </c>
      <c r="IK36" s="144">
        <f t="shared" si="50"/>
        <v>0</v>
      </c>
      <c r="IL36" s="144">
        <f t="shared" si="50"/>
        <v>0</v>
      </c>
      <c r="IM36" s="146">
        <f t="shared" si="50"/>
        <v>0</v>
      </c>
      <c r="IN36" s="145">
        <f t="shared" si="50"/>
        <v>0</v>
      </c>
      <c r="IO36" s="144">
        <f t="shared" si="50"/>
        <v>0</v>
      </c>
      <c r="IP36" s="144">
        <f t="shared" si="50"/>
        <v>0</v>
      </c>
      <c r="IQ36" s="144">
        <f t="shared" si="50"/>
        <v>0</v>
      </c>
      <c r="IR36" s="144">
        <f t="shared" si="50"/>
        <v>0</v>
      </c>
      <c r="IS36" s="144">
        <f t="shared" si="50"/>
        <v>0</v>
      </c>
      <c r="IT36" s="144">
        <f t="shared" si="50"/>
        <v>0</v>
      </c>
      <c r="IU36" s="144">
        <f t="shared" si="50"/>
        <v>0</v>
      </c>
      <c r="IV36" s="144">
        <f t="shared" si="50"/>
        <v>0</v>
      </c>
      <c r="IW36" s="144">
        <f t="shared" si="50"/>
        <v>0</v>
      </c>
      <c r="IX36" s="144">
        <f t="shared" si="50"/>
        <v>0</v>
      </c>
      <c r="IY36" s="144">
        <f t="shared" si="50"/>
        <v>0</v>
      </c>
      <c r="IZ36" s="144">
        <f t="shared" si="50"/>
        <v>0</v>
      </c>
      <c r="JA36" s="144">
        <f t="shared" si="50"/>
        <v>0</v>
      </c>
      <c r="JB36" s="144">
        <f t="shared" si="47"/>
        <v>0</v>
      </c>
      <c r="JC36" s="144">
        <f t="shared" si="47"/>
        <v>0</v>
      </c>
      <c r="JD36" s="144">
        <f t="shared" si="47"/>
        <v>0</v>
      </c>
      <c r="JE36" s="144">
        <f t="shared" si="47"/>
        <v>0</v>
      </c>
      <c r="JF36" s="144">
        <f t="shared" si="47"/>
        <v>0</v>
      </c>
      <c r="JG36" s="144">
        <f t="shared" si="47"/>
        <v>0</v>
      </c>
      <c r="JH36" s="144">
        <f t="shared" si="47"/>
        <v>0</v>
      </c>
      <c r="JI36" s="144">
        <f t="shared" si="47"/>
        <v>0</v>
      </c>
      <c r="JJ36" s="144">
        <f t="shared" si="47"/>
        <v>0</v>
      </c>
      <c r="JK36" s="144">
        <f t="shared" si="47"/>
        <v>0</v>
      </c>
      <c r="JL36" s="144">
        <f t="shared" si="47"/>
        <v>0</v>
      </c>
      <c r="JM36" s="144">
        <f t="shared" si="47"/>
        <v>0</v>
      </c>
      <c r="JN36" s="144">
        <f t="shared" si="47"/>
        <v>0</v>
      </c>
      <c r="JO36" s="144">
        <f t="shared" si="47"/>
        <v>0</v>
      </c>
      <c r="JP36" s="144">
        <f t="shared" si="47"/>
        <v>0</v>
      </c>
      <c r="JQ36" s="144">
        <f t="shared" si="47"/>
        <v>0</v>
      </c>
      <c r="JR36" s="146">
        <f t="shared" si="47"/>
        <v>0</v>
      </c>
      <c r="JS36" s="145">
        <f t="shared" si="47"/>
        <v>0</v>
      </c>
      <c r="JT36" s="144">
        <f t="shared" si="47"/>
        <v>0</v>
      </c>
      <c r="JU36" s="144">
        <f t="shared" si="47"/>
        <v>0</v>
      </c>
      <c r="JV36" s="144">
        <f t="shared" si="47"/>
        <v>0</v>
      </c>
      <c r="JW36" s="144">
        <f t="shared" si="47"/>
        <v>0</v>
      </c>
      <c r="JX36" s="144">
        <f t="shared" si="47"/>
        <v>0</v>
      </c>
      <c r="JY36" s="144">
        <f t="shared" si="47"/>
        <v>0</v>
      </c>
      <c r="JZ36" s="144">
        <f t="shared" si="47"/>
        <v>0</v>
      </c>
      <c r="KA36" s="144">
        <f t="shared" si="47"/>
        <v>0</v>
      </c>
      <c r="KB36" s="144">
        <f t="shared" si="47"/>
        <v>0</v>
      </c>
      <c r="KC36" s="144">
        <f t="shared" si="47"/>
        <v>0</v>
      </c>
      <c r="KD36" s="144">
        <f t="shared" si="47"/>
        <v>0</v>
      </c>
      <c r="KE36" s="144">
        <f t="shared" si="47"/>
        <v>0</v>
      </c>
      <c r="KF36" s="144">
        <f t="shared" si="47"/>
        <v>0</v>
      </c>
      <c r="KG36" s="144">
        <f t="shared" si="47"/>
        <v>0</v>
      </c>
      <c r="KH36" s="144">
        <f t="shared" si="47"/>
        <v>0</v>
      </c>
      <c r="KI36" s="144">
        <f t="shared" si="47"/>
        <v>0</v>
      </c>
      <c r="KJ36" s="144">
        <f t="shared" si="47"/>
        <v>0</v>
      </c>
      <c r="KK36" s="144">
        <f t="shared" si="47"/>
        <v>0</v>
      </c>
      <c r="KL36" s="144">
        <f t="shared" si="47"/>
        <v>0</v>
      </c>
      <c r="KM36" s="144">
        <f t="shared" si="47"/>
        <v>0</v>
      </c>
      <c r="KN36" s="144">
        <f t="shared" si="47"/>
        <v>0</v>
      </c>
      <c r="KO36" s="144">
        <f t="shared" si="47"/>
        <v>0</v>
      </c>
      <c r="KP36" s="144">
        <f t="shared" si="47"/>
        <v>0</v>
      </c>
      <c r="KQ36" s="144">
        <f t="shared" si="47"/>
        <v>0</v>
      </c>
      <c r="KR36" s="144">
        <f t="shared" si="47"/>
        <v>0</v>
      </c>
      <c r="KS36" s="144">
        <f t="shared" si="47"/>
        <v>0</v>
      </c>
      <c r="KT36" s="144">
        <f t="shared" si="47"/>
        <v>0</v>
      </c>
      <c r="KU36" s="144">
        <f t="shared" si="47"/>
        <v>0</v>
      </c>
      <c r="KV36" s="146">
        <f t="shared" si="47"/>
        <v>0</v>
      </c>
      <c r="KW36" s="145">
        <f t="shared" si="47"/>
        <v>0</v>
      </c>
      <c r="KX36" s="144">
        <f t="shared" si="47"/>
        <v>0</v>
      </c>
      <c r="KY36" s="144">
        <f t="shared" si="47"/>
        <v>0</v>
      </c>
      <c r="KZ36" s="144">
        <f t="shared" si="47"/>
        <v>0</v>
      </c>
      <c r="LA36" s="144">
        <f t="shared" si="47"/>
        <v>0</v>
      </c>
      <c r="LB36" s="144">
        <f t="shared" si="47"/>
        <v>0</v>
      </c>
      <c r="LC36" s="144">
        <f t="shared" si="47"/>
        <v>0</v>
      </c>
      <c r="LD36" s="144">
        <f t="shared" si="47"/>
        <v>0</v>
      </c>
      <c r="LE36" s="144">
        <f t="shared" si="47"/>
        <v>0</v>
      </c>
      <c r="LF36" s="144">
        <f t="shared" si="47"/>
        <v>0</v>
      </c>
      <c r="LG36" s="144">
        <f t="shared" si="47"/>
        <v>0</v>
      </c>
      <c r="LH36" s="144">
        <f t="shared" si="47"/>
        <v>0</v>
      </c>
      <c r="LI36" s="144">
        <f t="shared" si="47"/>
        <v>0</v>
      </c>
      <c r="LJ36" s="144">
        <f t="shared" si="47"/>
        <v>0</v>
      </c>
      <c r="LK36" s="144">
        <f t="shared" si="47"/>
        <v>0</v>
      </c>
      <c r="LL36" s="144">
        <f t="shared" si="47"/>
        <v>0</v>
      </c>
      <c r="LM36" s="144">
        <f t="shared" si="43"/>
        <v>0</v>
      </c>
      <c r="LN36" s="144">
        <f t="shared" si="44"/>
        <v>0</v>
      </c>
      <c r="LO36" s="144">
        <f t="shared" si="44"/>
        <v>0</v>
      </c>
      <c r="LP36" s="144">
        <f t="shared" si="44"/>
        <v>0</v>
      </c>
      <c r="LQ36" s="144">
        <f t="shared" si="44"/>
        <v>0</v>
      </c>
      <c r="LR36" s="144">
        <f t="shared" si="44"/>
        <v>0</v>
      </c>
      <c r="LS36" s="144">
        <f t="shared" si="44"/>
        <v>0</v>
      </c>
      <c r="LT36" s="144">
        <f t="shared" si="44"/>
        <v>0</v>
      </c>
      <c r="LU36" s="144">
        <f t="shared" si="44"/>
        <v>0</v>
      </c>
      <c r="LV36" s="144">
        <f t="shared" si="44"/>
        <v>0</v>
      </c>
      <c r="LW36" s="144">
        <f t="shared" si="44"/>
        <v>0</v>
      </c>
      <c r="LX36" s="144">
        <f t="shared" si="44"/>
        <v>0</v>
      </c>
      <c r="LY36" s="144">
        <f t="shared" si="44"/>
        <v>0</v>
      </c>
      <c r="LZ36" s="144">
        <f t="shared" si="44"/>
        <v>0</v>
      </c>
      <c r="MA36" s="146">
        <f t="shared" si="44"/>
        <v>0</v>
      </c>
      <c r="MB36" s="145">
        <f t="shared" si="44"/>
        <v>0</v>
      </c>
      <c r="MC36" s="144">
        <f t="shared" si="44"/>
        <v>0</v>
      </c>
      <c r="MD36" s="144">
        <f t="shared" si="44"/>
        <v>0</v>
      </c>
      <c r="ME36" s="144">
        <f t="shared" si="44"/>
        <v>0</v>
      </c>
      <c r="MF36" s="144">
        <f t="shared" si="44"/>
        <v>0</v>
      </c>
      <c r="MG36" s="144">
        <f t="shared" si="44"/>
        <v>0</v>
      </c>
      <c r="MH36" s="144">
        <f t="shared" si="44"/>
        <v>0</v>
      </c>
      <c r="MI36" s="144">
        <f t="shared" si="44"/>
        <v>0</v>
      </c>
      <c r="MJ36" s="144">
        <f t="shared" si="44"/>
        <v>0</v>
      </c>
      <c r="MK36" s="144">
        <f t="shared" si="44"/>
        <v>0</v>
      </c>
      <c r="ML36" s="144">
        <f t="shared" si="44"/>
        <v>0</v>
      </c>
      <c r="MM36" s="144">
        <f t="shared" si="44"/>
        <v>0</v>
      </c>
      <c r="MN36" s="144">
        <f t="shared" si="44"/>
        <v>0</v>
      </c>
      <c r="MO36" s="144">
        <f t="shared" si="44"/>
        <v>0</v>
      </c>
      <c r="MP36" s="144">
        <f t="shared" si="44"/>
        <v>0</v>
      </c>
      <c r="MQ36" s="144">
        <f t="shared" si="44"/>
        <v>0</v>
      </c>
      <c r="MR36" s="144">
        <f t="shared" si="44"/>
        <v>0</v>
      </c>
      <c r="MS36" s="144">
        <f t="shared" si="44"/>
        <v>0</v>
      </c>
      <c r="MT36" s="144">
        <f t="shared" si="44"/>
        <v>0</v>
      </c>
      <c r="MU36" s="144">
        <f t="shared" si="44"/>
        <v>0</v>
      </c>
      <c r="MV36" s="144">
        <f t="shared" si="44"/>
        <v>0</v>
      </c>
      <c r="MW36" s="144">
        <f t="shared" si="44"/>
        <v>0</v>
      </c>
      <c r="MX36" s="144">
        <f t="shared" si="44"/>
        <v>0</v>
      </c>
      <c r="MY36" s="144">
        <f t="shared" si="44"/>
        <v>0</v>
      </c>
      <c r="MZ36" s="144">
        <f t="shared" si="44"/>
        <v>0</v>
      </c>
      <c r="NA36" s="144">
        <f t="shared" si="44"/>
        <v>0</v>
      </c>
      <c r="NB36" s="144">
        <f t="shared" si="44"/>
        <v>0</v>
      </c>
      <c r="NC36" s="144">
        <f t="shared" si="44"/>
        <v>0</v>
      </c>
      <c r="ND36" s="144">
        <f t="shared" si="44"/>
        <v>0</v>
      </c>
      <c r="NE36" s="146">
        <f t="shared" si="44"/>
        <v>0</v>
      </c>
    </row>
    <row r="37" spans="4:369" s="142" customFormat="1" ht="30" customHeight="1" x14ac:dyDescent="0.25">
      <c r="D37" s="155" t="s">
        <v>26</v>
      </c>
      <c r="E37" s="145">
        <f t="shared" si="45"/>
        <v>0</v>
      </c>
      <c r="F37" s="144">
        <f t="shared" si="45"/>
        <v>0</v>
      </c>
      <c r="G37" s="144">
        <f t="shared" si="45"/>
        <v>0</v>
      </c>
      <c r="H37" s="144">
        <f t="shared" si="45"/>
        <v>0</v>
      </c>
      <c r="I37" s="144">
        <f t="shared" si="45"/>
        <v>0</v>
      </c>
      <c r="J37" s="144">
        <f t="shared" si="45"/>
        <v>0</v>
      </c>
      <c r="K37" s="144">
        <f t="shared" si="45"/>
        <v>0</v>
      </c>
      <c r="L37" s="144">
        <f t="shared" si="45"/>
        <v>0</v>
      </c>
      <c r="M37" s="144">
        <f t="shared" si="45"/>
        <v>0</v>
      </c>
      <c r="N37" s="144">
        <f t="shared" si="45"/>
        <v>0</v>
      </c>
      <c r="O37" s="144">
        <f t="shared" si="45"/>
        <v>0</v>
      </c>
      <c r="P37" s="144">
        <f t="shared" si="45"/>
        <v>0</v>
      </c>
      <c r="Q37" s="144">
        <f t="shared" si="45"/>
        <v>0</v>
      </c>
      <c r="R37" s="144">
        <f t="shared" si="45"/>
        <v>0</v>
      </c>
      <c r="S37" s="144">
        <f t="shared" si="45"/>
        <v>0</v>
      </c>
      <c r="T37" s="144">
        <f t="shared" si="45"/>
        <v>0</v>
      </c>
      <c r="U37" s="144">
        <f t="shared" ref="U37:CB41" si="51">COUNTIF(U$3:U$12,OR("ASN","ASAM","ASN"))</f>
        <v>0</v>
      </c>
      <c r="V37" s="144">
        <f t="shared" si="51"/>
        <v>0</v>
      </c>
      <c r="W37" s="144">
        <f t="shared" si="51"/>
        <v>0</v>
      </c>
      <c r="X37" s="144">
        <f t="shared" si="51"/>
        <v>0</v>
      </c>
      <c r="Y37" s="144">
        <f t="shared" si="51"/>
        <v>0</v>
      </c>
      <c r="Z37" s="144">
        <f t="shared" si="51"/>
        <v>0</v>
      </c>
      <c r="AA37" s="144">
        <f t="shared" si="51"/>
        <v>0</v>
      </c>
      <c r="AB37" s="144">
        <f t="shared" si="51"/>
        <v>0</v>
      </c>
      <c r="AC37" s="144">
        <f t="shared" si="51"/>
        <v>0</v>
      </c>
      <c r="AD37" s="144">
        <f t="shared" si="51"/>
        <v>0</v>
      </c>
      <c r="AE37" s="144">
        <f t="shared" si="51"/>
        <v>0</v>
      </c>
      <c r="AF37" s="144">
        <f t="shared" si="51"/>
        <v>0</v>
      </c>
      <c r="AG37" s="144">
        <f t="shared" si="51"/>
        <v>0</v>
      </c>
      <c r="AH37" s="144">
        <f t="shared" si="51"/>
        <v>0</v>
      </c>
      <c r="AI37" s="146">
        <f t="shared" si="51"/>
        <v>0</v>
      </c>
      <c r="AJ37" s="145">
        <f t="shared" si="51"/>
        <v>0</v>
      </c>
      <c r="AK37" s="144">
        <f t="shared" si="51"/>
        <v>0</v>
      </c>
      <c r="AL37" s="144">
        <f t="shared" si="51"/>
        <v>0</v>
      </c>
      <c r="AM37" s="144">
        <f t="shared" si="51"/>
        <v>0</v>
      </c>
      <c r="AN37" s="144">
        <f t="shared" si="51"/>
        <v>0</v>
      </c>
      <c r="AO37" s="144">
        <f t="shared" si="51"/>
        <v>0</v>
      </c>
      <c r="AP37" s="144">
        <f t="shared" si="51"/>
        <v>0</v>
      </c>
      <c r="AQ37" s="144">
        <f t="shared" si="51"/>
        <v>0</v>
      </c>
      <c r="AR37" s="144">
        <f t="shared" si="51"/>
        <v>0</v>
      </c>
      <c r="AS37" s="144">
        <f t="shared" si="51"/>
        <v>0</v>
      </c>
      <c r="AT37" s="144">
        <f t="shared" si="51"/>
        <v>0</v>
      </c>
      <c r="AU37" s="144">
        <f t="shared" si="51"/>
        <v>0</v>
      </c>
      <c r="AV37" s="144">
        <f t="shared" si="51"/>
        <v>0</v>
      </c>
      <c r="AW37" s="144">
        <f t="shared" si="51"/>
        <v>0</v>
      </c>
      <c r="AX37" s="144">
        <f t="shared" si="51"/>
        <v>0</v>
      </c>
      <c r="AY37" s="144">
        <f t="shared" si="51"/>
        <v>0</v>
      </c>
      <c r="AZ37" s="144">
        <f t="shared" si="51"/>
        <v>0</v>
      </c>
      <c r="BA37" s="144">
        <f t="shared" si="51"/>
        <v>0</v>
      </c>
      <c r="BB37" s="144">
        <f t="shared" si="51"/>
        <v>0</v>
      </c>
      <c r="BC37" s="144">
        <f t="shared" si="51"/>
        <v>0</v>
      </c>
      <c r="BD37" s="144">
        <f t="shared" si="51"/>
        <v>0</v>
      </c>
      <c r="BE37" s="144">
        <f t="shared" si="51"/>
        <v>0</v>
      </c>
      <c r="BF37" s="144">
        <f t="shared" si="51"/>
        <v>0</v>
      </c>
      <c r="BG37" s="144">
        <f t="shared" si="51"/>
        <v>0</v>
      </c>
      <c r="BH37" s="144">
        <f t="shared" si="51"/>
        <v>0</v>
      </c>
      <c r="BI37" s="144">
        <f t="shared" si="51"/>
        <v>0</v>
      </c>
      <c r="BJ37" s="144">
        <f t="shared" si="51"/>
        <v>0</v>
      </c>
      <c r="BK37" s="144">
        <f t="shared" si="51"/>
        <v>0</v>
      </c>
      <c r="BL37" s="144">
        <f t="shared" si="51"/>
        <v>0</v>
      </c>
      <c r="BM37" s="144">
        <f t="shared" si="51"/>
        <v>0</v>
      </c>
      <c r="BN37" s="146">
        <f t="shared" si="51"/>
        <v>0</v>
      </c>
      <c r="BO37" s="145">
        <f t="shared" si="51"/>
        <v>0</v>
      </c>
      <c r="BP37" s="144">
        <f t="shared" si="51"/>
        <v>0</v>
      </c>
      <c r="BQ37" s="144">
        <f t="shared" si="48"/>
        <v>0</v>
      </c>
      <c r="BR37" s="144">
        <f t="shared" si="48"/>
        <v>0</v>
      </c>
      <c r="BS37" s="144">
        <f t="shared" si="48"/>
        <v>0</v>
      </c>
      <c r="BT37" s="144">
        <f t="shared" si="48"/>
        <v>0</v>
      </c>
      <c r="BU37" s="144">
        <f t="shared" si="48"/>
        <v>0</v>
      </c>
      <c r="BV37" s="144">
        <f t="shared" si="48"/>
        <v>0</v>
      </c>
      <c r="BW37" s="144">
        <f t="shared" si="48"/>
        <v>0</v>
      </c>
      <c r="BX37" s="144">
        <f t="shared" si="48"/>
        <v>0</v>
      </c>
      <c r="BY37" s="144">
        <f t="shared" si="48"/>
        <v>0</v>
      </c>
      <c r="BZ37" s="144">
        <f t="shared" si="48"/>
        <v>0</v>
      </c>
      <c r="CA37" s="144">
        <f t="shared" si="48"/>
        <v>0</v>
      </c>
      <c r="CB37" s="144">
        <f t="shared" si="48"/>
        <v>0</v>
      </c>
      <c r="CC37" s="144">
        <f t="shared" si="48"/>
        <v>0</v>
      </c>
      <c r="CD37" s="144">
        <f t="shared" si="48"/>
        <v>0</v>
      </c>
      <c r="CE37" s="144">
        <f t="shared" si="48"/>
        <v>0</v>
      </c>
      <c r="CF37" s="144">
        <f t="shared" si="48"/>
        <v>0</v>
      </c>
      <c r="CG37" s="144">
        <f t="shared" si="48"/>
        <v>0</v>
      </c>
      <c r="CH37" s="144">
        <f t="shared" si="48"/>
        <v>0</v>
      </c>
      <c r="CI37" s="144">
        <f t="shared" si="48"/>
        <v>0</v>
      </c>
      <c r="CJ37" s="144">
        <f t="shared" si="48"/>
        <v>0</v>
      </c>
      <c r="CK37" s="144">
        <f t="shared" si="48"/>
        <v>0</v>
      </c>
      <c r="CL37" s="144">
        <f t="shared" si="48"/>
        <v>0</v>
      </c>
      <c r="CM37" s="144">
        <f t="shared" si="48"/>
        <v>0</v>
      </c>
      <c r="CN37" s="144">
        <f t="shared" si="48"/>
        <v>0</v>
      </c>
      <c r="CO37" s="144">
        <f t="shared" si="48"/>
        <v>0</v>
      </c>
      <c r="CP37" s="146">
        <f t="shared" si="48"/>
        <v>0</v>
      </c>
      <c r="CQ37" s="145">
        <f t="shared" si="48"/>
        <v>0</v>
      </c>
      <c r="CR37" s="144">
        <f t="shared" si="48"/>
        <v>0</v>
      </c>
      <c r="CS37" s="144">
        <f t="shared" si="48"/>
        <v>0</v>
      </c>
      <c r="CT37" s="144">
        <f t="shared" si="48"/>
        <v>0</v>
      </c>
      <c r="CU37" s="144">
        <f t="shared" si="49"/>
        <v>0</v>
      </c>
      <c r="CV37" s="144">
        <f t="shared" si="49"/>
        <v>0</v>
      </c>
      <c r="CW37" s="144">
        <f t="shared" si="49"/>
        <v>0</v>
      </c>
      <c r="CX37" s="144">
        <f t="shared" si="49"/>
        <v>0</v>
      </c>
      <c r="CY37" s="144">
        <f t="shared" si="49"/>
        <v>0</v>
      </c>
      <c r="CZ37" s="144">
        <f t="shared" si="49"/>
        <v>0</v>
      </c>
      <c r="DA37" s="144">
        <f t="shared" si="49"/>
        <v>0</v>
      </c>
      <c r="DB37" s="144">
        <f t="shared" si="49"/>
        <v>0</v>
      </c>
      <c r="DC37" s="144">
        <f t="shared" si="49"/>
        <v>0</v>
      </c>
      <c r="DD37" s="144">
        <f t="shared" si="49"/>
        <v>0</v>
      </c>
      <c r="DE37" s="144">
        <f t="shared" si="49"/>
        <v>0</v>
      </c>
      <c r="DF37" s="144">
        <f t="shared" si="49"/>
        <v>0</v>
      </c>
      <c r="DG37" s="144">
        <f t="shared" si="49"/>
        <v>0</v>
      </c>
      <c r="DH37" s="144">
        <f t="shared" si="49"/>
        <v>0</v>
      </c>
      <c r="DI37" s="144">
        <f t="shared" si="49"/>
        <v>0</v>
      </c>
      <c r="DJ37" s="144">
        <f t="shared" si="49"/>
        <v>0</v>
      </c>
      <c r="DK37" s="144">
        <f t="shared" si="49"/>
        <v>0</v>
      </c>
      <c r="DL37" s="144">
        <f t="shared" si="49"/>
        <v>0</v>
      </c>
      <c r="DM37" s="144">
        <f t="shared" si="49"/>
        <v>0</v>
      </c>
      <c r="DN37" s="144">
        <f t="shared" si="49"/>
        <v>0</v>
      </c>
      <c r="DO37" s="144">
        <f t="shared" si="49"/>
        <v>0</v>
      </c>
      <c r="DP37" s="144">
        <f t="shared" si="49"/>
        <v>0</v>
      </c>
      <c r="DQ37" s="144">
        <f t="shared" si="49"/>
        <v>0</v>
      </c>
      <c r="DR37" s="144">
        <f t="shared" si="49"/>
        <v>0</v>
      </c>
      <c r="DS37" s="144">
        <f t="shared" si="49"/>
        <v>0</v>
      </c>
      <c r="DT37" s="144">
        <f t="shared" si="49"/>
        <v>0</v>
      </c>
      <c r="DU37" s="146">
        <f t="shared" si="49"/>
        <v>0</v>
      </c>
      <c r="DV37" s="145">
        <f t="shared" si="49"/>
        <v>0</v>
      </c>
      <c r="DW37" s="144">
        <f t="shared" si="49"/>
        <v>0</v>
      </c>
      <c r="DX37" s="144">
        <f t="shared" si="49"/>
        <v>0</v>
      </c>
      <c r="DY37" s="144">
        <f t="shared" si="49"/>
        <v>0</v>
      </c>
      <c r="DZ37" s="144">
        <f t="shared" si="49"/>
        <v>0</v>
      </c>
      <c r="EA37" s="144">
        <f t="shared" si="49"/>
        <v>0</v>
      </c>
      <c r="EB37" s="144">
        <f t="shared" si="49"/>
        <v>0</v>
      </c>
      <c r="EC37" s="144">
        <f t="shared" si="49"/>
        <v>0</v>
      </c>
      <c r="ED37" s="144">
        <f t="shared" si="46"/>
        <v>0</v>
      </c>
      <c r="EE37" s="144">
        <f t="shared" si="46"/>
        <v>0</v>
      </c>
      <c r="EF37" s="144">
        <f t="shared" si="46"/>
        <v>0</v>
      </c>
      <c r="EG37" s="144">
        <f t="shared" si="46"/>
        <v>0</v>
      </c>
      <c r="EH37" s="144">
        <f t="shared" si="46"/>
        <v>0</v>
      </c>
      <c r="EI37" s="144">
        <f t="shared" si="46"/>
        <v>0</v>
      </c>
      <c r="EJ37" s="144">
        <f t="shared" si="46"/>
        <v>0</v>
      </c>
      <c r="EK37" s="144">
        <f t="shared" si="46"/>
        <v>0</v>
      </c>
      <c r="EL37" s="144">
        <f t="shared" si="46"/>
        <v>0</v>
      </c>
      <c r="EM37" s="144">
        <f t="shared" si="46"/>
        <v>0</v>
      </c>
      <c r="EN37" s="144">
        <f t="shared" si="46"/>
        <v>0</v>
      </c>
      <c r="EO37" s="144">
        <f t="shared" si="46"/>
        <v>0</v>
      </c>
      <c r="EP37" s="144">
        <f t="shared" si="46"/>
        <v>0</v>
      </c>
      <c r="EQ37" s="144">
        <f t="shared" si="46"/>
        <v>0</v>
      </c>
      <c r="ER37" s="144">
        <f t="shared" si="46"/>
        <v>0</v>
      </c>
      <c r="ES37" s="144">
        <f t="shared" si="46"/>
        <v>0</v>
      </c>
      <c r="ET37" s="144">
        <f t="shared" si="46"/>
        <v>0</v>
      </c>
      <c r="EU37" s="144">
        <f t="shared" si="46"/>
        <v>0</v>
      </c>
      <c r="EV37" s="144">
        <f t="shared" si="46"/>
        <v>0</v>
      </c>
      <c r="EW37" s="144">
        <f t="shared" si="46"/>
        <v>0</v>
      </c>
      <c r="EX37" s="144">
        <f t="shared" si="46"/>
        <v>0</v>
      </c>
      <c r="EY37" s="146">
        <f t="shared" si="46"/>
        <v>0</v>
      </c>
      <c r="EZ37" s="145">
        <f t="shared" si="46"/>
        <v>0</v>
      </c>
      <c r="FA37" s="144">
        <f t="shared" si="46"/>
        <v>0</v>
      </c>
      <c r="FB37" s="144">
        <f t="shared" si="46"/>
        <v>0</v>
      </c>
      <c r="FC37" s="144">
        <f t="shared" si="46"/>
        <v>0</v>
      </c>
      <c r="FD37" s="144">
        <f t="shared" si="46"/>
        <v>0</v>
      </c>
      <c r="FE37" s="144">
        <f t="shared" si="46"/>
        <v>0</v>
      </c>
      <c r="FF37" s="144">
        <f t="shared" si="46"/>
        <v>0</v>
      </c>
      <c r="FG37" s="144">
        <f t="shared" si="46"/>
        <v>0</v>
      </c>
      <c r="FH37" s="144">
        <f t="shared" si="46"/>
        <v>0</v>
      </c>
      <c r="FI37" s="144">
        <f t="shared" si="46"/>
        <v>0</v>
      </c>
      <c r="FJ37" s="144">
        <f t="shared" si="46"/>
        <v>0</v>
      </c>
      <c r="FK37" s="144">
        <f t="shared" si="46"/>
        <v>0</v>
      </c>
      <c r="FL37" s="144">
        <f t="shared" si="46"/>
        <v>0</v>
      </c>
      <c r="FM37" s="144">
        <f t="shared" si="46"/>
        <v>0</v>
      </c>
      <c r="FN37" s="144">
        <f t="shared" si="46"/>
        <v>0</v>
      </c>
      <c r="FO37" s="144">
        <f t="shared" si="46"/>
        <v>0</v>
      </c>
      <c r="FP37" s="144">
        <f t="shared" si="46"/>
        <v>0</v>
      </c>
      <c r="FQ37" s="144">
        <f t="shared" si="46"/>
        <v>0</v>
      </c>
      <c r="FR37" s="144">
        <f t="shared" si="46"/>
        <v>0</v>
      </c>
      <c r="FS37" s="144">
        <f t="shared" si="46"/>
        <v>0</v>
      </c>
      <c r="FT37" s="144">
        <f t="shared" si="46"/>
        <v>0</v>
      </c>
      <c r="FU37" s="144">
        <f t="shared" si="46"/>
        <v>0</v>
      </c>
      <c r="FV37" s="144">
        <f t="shared" si="46"/>
        <v>0</v>
      </c>
      <c r="FW37" s="144">
        <f t="shared" si="46"/>
        <v>0</v>
      </c>
      <c r="FX37" s="144">
        <f t="shared" si="46"/>
        <v>0</v>
      </c>
      <c r="FY37" s="144">
        <f t="shared" si="46"/>
        <v>0</v>
      </c>
      <c r="FZ37" s="144">
        <f t="shared" si="46"/>
        <v>0</v>
      </c>
      <c r="GA37" s="144">
        <f t="shared" si="46"/>
        <v>0</v>
      </c>
      <c r="GB37" s="144">
        <f t="shared" si="46"/>
        <v>0</v>
      </c>
      <c r="GC37" s="146">
        <f t="shared" si="46"/>
        <v>0</v>
      </c>
      <c r="GD37" s="145">
        <f t="shared" si="46"/>
        <v>0</v>
      </c>
      <c r="GE37" s="144">
        <f t="shared" si="46"/>
        <v>0</v>
      </c>
      <c r="GF37" s="144">
        <f t="shared" si="46"/>
        <v>0</v>
      </c>
      <c r="GG37" s="144">
        <f t="shared" si="46"/>
        <v>0</v>
      </c>
      <c r="GH37" s="144">
        <f t="shared" si="46"/>
        <v>0</v>
      </c>
      <c r="GI37" s="144">
        <f t="shared" si="46"/>
        <v>0</v>
      </c>
      <c r="GJ37" s="144">
        <f t="shared" si="46"/>
        <v>0</v>
      </c>
      <c r="GK37" s="144">
        <f t="shared" si="46"/>
        <v>0</v>
      </c>
      <c r="GL37" s="144">
        <f t="shared" si="46"/>
        <v>0</v>
      </c>
      <c r="GM37" s="144">
        <f t="shared" si="46"/>
        <v>0</v>
      </c>
      <c r="GN37" s="144">
        <f t="shared" si="46"/>
        <v>0</v>
      </c>
      <c r="GO37" s="144">
        <f t="shared" si="41"/>
        <v>0</v>
      </c>
      <c r="GP37" s="144">
        <f t="shared" si="50"/>
        <v>0</v>
      </c>
      <c r="GQ37" s="144">
        <f t="shared" si="50"/>
        <v>0</v>
      </c>
      <c r="GR37" s="144">
        <f t="shared" si="50"/>
        <v>0</v>
      </c>
      <c r="GS37" s="144">
        <f t="shared" si="50"/>
        <v>0</v>
      </c>
      <c r="GT37" s="144">
        <f t="shared" si="50"/>
        <v>0</v>
      </c>
      <c r="GU37" s="144">
        <f t="shared" si="50"/>
        <v>0</v>
      </c>
      <c r="GV37" s="144">
        <f t="shared" si="50"/>
        <v>0</v>
      </c>
      <c r="GW37" s="144">
        <f t="shared" si="50"/>
        <v>0</v>
      </c>
      <c r="GX37" s="144">
        <f t="shared" si="50"/>
        <v>0</v>
      </c>
      <c r="GY37" s="144">
        <f t="shared" si="50"/>
        <v>0</v>
      </c>
      <c r="GZ37" s="144">
        <f t="shared" si="50"/>
        <v>0</v>
      </c>
      <c r="HA37" s="144">
        <f t="shared" si="50"/>
        <v>0</v>
      </c>
      <c r="HB37" s="144">
        <f t="shared" si="50"/>
        <v>0</v>
      </c>
      <c r="HC37" s="144">
        <f t="shared" si="50"/>
        <v>0</v>
      </c>
      <c r="HD37" s="144">
        <f t="shared" si="50"/>
        <v>0</v>
      </c>
      <c r="HE37" s="144">
        <f t="shared" si="50"/>
        <v>0</v>
      </c>
      <c r="HF37" s="144">
        <f t="shared" si="50"/>
        <v>0</v>
      </c>
      <c r="HG37" s="144">
        <f t="shared" si="50"/>
        <v>0</v>
      </c>
      <c r="HH37" s="146">
        <f t="shared" si="50"/>
        <v>0</v>
      </c>
      <c r="HI37" s="145">
        <f t="shared" si="50"/>
        <v>0</v>
      </c>
      <c r="HJ37" s="144">
        <f t="shared" si="50"/>
        <v>0</v>
      </c>
      <c r="HK37" s="144">
        <f t="shared" si="50"/>
        <v>0</v>
      </c>
      <c r="HL37" s="144">
        <f t="shared" si="50"/>
        <v>0</v>
      </c>
      <c r="HM37" s="144">
        <f t="shared" si="50"/>
        <v>0</v>
      </c>
      <c r="HN37" s="144">
        <f t="shared" si="50"/>
        <v>0</v>
      </c>
      <c r="HO37" s="144">
        <f t="shared" si="50"/>
        <v>0</v>
      </c>
      <c r="HP37" s="144">
        <f t="shared" si="50"/>
        <v>0</v>
      </c>
      <c r="HQ37" s="144">
        <f t="shared" si="50"/>
        <v>0</v>
      </c>
      <c r="HR37" s="144">
        <f t="shared" si="50"/>
        <v>0</v>
      </c>
      <c r="HS37" s="144">
        <f t="shared" si="50"/>
        <v>0</v>
      </c>
      <c r="HT37" s="144">
        <f t="shared" si="50"/>
        <v>0</v>
      </c>
      <c r="HU37" s="144">
        <f t="shared" si="50"/>
        <v>0</v>
      </c>
      <c r="HV37" s="144">
        <f t="shared" si="50"/>
        <v>0</v>
      </c>
      <c r="HW37" s="144">
        <f t="shared" si="50"/>
        <v>0</v>
      </c>
      <c r="HX37" s="144">
        <f t="shared" si="50"/>
        <v>0</v>
      </c>
      <c r="HY37" s="144">
        <f t="shared" si="50"/>
        <v>0</v>
      </c>
      <c r="HZ37" s="144">
        <f t="shared" si="50"/>
        <v>0</v>
      </c>
      <c r="IA37" s="144">
        <f t="shared" si="50"/>
        <v>0</v>
      </c>
      <c r="IB37" s="144">
        <f t="shared" si="50"/>
        <v>0</v>
      </c>
      <c r="IC37" s="144">
        <f t="shared" si="50"/>
        <v>0</v>
      </c>
      <c r="ID37" s="144">
        <f t="shared" si="50"/>
        <v>0</v>
      </c>
      <c r="IE37" s="144">
        <f t="shared" si="50"/>
        <v>0</v>
      </c>
      <c r="IF37" s="144">
        <f t="shared" si="50"/>
        <v>0</v>
      </c>
      <c r="IG37" s="144">
        <f t="shared" si="50"/>
        <v>0</v>
      </c>
      <c r="IH37" s="144">
        <f t="shared" si="50"/>
        <v>0</v>
      </c>
      <c r="II37" s="144">
        <f t="shared" si="50"/>
        <v>0</v>
      </c>
      <c r="IJ37" s="144">
        <f t="shared" si="50"/>
        <v>0</v>
      </c>
      <c r="IK37" s="144">
        <f t="shared" si="50"/>
        <v>0</v>
      </c>
      <c r="IL37" s="144">
        <f t="shared" si="50"/>
        <v>0</v>
      </c>
      <c r="IM37" s="146">
        <f t="shared" si="50"/>
        <v>0</v>
      </c>
      <c r="IN37" s="145">
        <f t="shared" si="50"/>
        <v>0</v>
      </c>
      <c r="IO37" s="144">
        <f t="shared" si="50"/>
        <v>0</v>
      </c>
      <c r="IP37" s="144">
        <f t="shared" si="50"/>
        <v>0</v>
      </c>
      <c r="IQ37" s="144">
        <f t="shared" si="50"/>
        <v>0</v>
      </c>
      <c r="IR37" s="144">
        <f t="shared" si="50"/>
        <v>0</v>
      </c>
      <c r="IS37" s="144">
        <f t="shared" si="50"/>
        <v>0</v>
      </c>
      <c r="IT37" s="144">
        <f t="shared" si="50"/>
        <v>0</v>
      </c>
      <c r="IU37" s="144">
        <f t="shared" si="50"/>
        <v>0</v>
      </c>
      <c r="IV37" s="144">
        <f t="shared" si="50"/>
        <v>0</v>
      </c>
      <c r="IW37" s="144">
        <f t="shared" si="50"/>
        <v>0</v>
      </c>
      <c r="IX37" s="144">
        <f t="shared" si="50"/>
        <v>0</v>
      </c>
      <c r="IY37" s="144">
        <f t="shared" si="50"/>
        <v>0</v>
      </c>
      <c r="IZ37" s="144">
        <f t="shared" si="50"/>
        <v>0</v>
      </c>
      <c r="JA37" s="144">
        <f t="shared" si="50"/>
        <v>0</v>
      </c>
      <c r="JB37" s="144">
        <f t="shared" si="47"/>
        <v>0</v>
      </c>
      <c r="JC37" s="144">
        <f t="shared" si="47"/>
        <v>0</v>
      </c>
      <c r="JD37" s="144">
        <f t="shared" si="47"/>
        <v>0</v>
      </c>
      <c r="JE37" s="144">
        <f t="shared" si="47"/>
        <v>0</v>
      </c>
      <c r="JF37" s="144">
        <f t="shared" si="47"/>
        <v>0</v>
      </c>
      <c r="JG37" s="144">
        <f t="shared" si="47"/>
        <v>0</v>
      </c>
      <c r="JH37" s="144">
        <f t="shared" si="47"/>
        <v>0</v>
      </c>
      <c r="JI37" s="144">
        <f t="shared" si="47"/>
        <v>0</v>
      </c>
      <c r="JJ37" s="144">
        <f t="shared" si="47"/>
        <v>0</v>
      </c>
      <c r="JK37" s="144">
        <f t="shared" si="47"/>
        <v>0</v>
      </c>
      <c r="JL37" s="144">
        <f t="shared" si="47"/>
        <v>0</v>
      </c>
      <c r="JM37" s="144">
        <f t="shared" si="47"/>
        <v>0</v>
      </c>
      <c r="JN37" s="144">
        <f t="shared" si="47"/>
        <v>0</v>
      </c>
      <c r="JO37" s="144">
        <f t="shared" si="47"/>
        <v>0</v>
      </c>
      <c r="JP37" s="144">
        <f t="shared" si="47"/>
        <v>0</v>
      </c>
      <c r="JQ37" s="144">
        <f t="shared" si="47"/>
        <v>0</v>
      </c>
      <c r="JR37" s="146">
        <f t="shared" si="47"/>
        <v>0</v>
      </c>
      <c r="JS37" s="145">
        <f t="shared" si="47"/>
        <v>0</v>
      </c>
      <c r="JT37" s="144">
        <f t="shared" si="47"/>
        <v>0</v>
      </c>
      <c r="JU37" s="144">
        <f t="shared" si="47"/>
        <v>0</v>
      </c>
      <c r="JV37" s="144">
        <f t="shared" si="47"/>
        <v>0</v>
      </c>
      <c r="JW37" s="144">
        <f t="shared" si="47"/>
        <v>0</v>
      </c>
      <c r="JX37" s="144">
        <f t="shared" si="47"/>
        <v>0</v>
      </c>
      <c r="JY37" s="144">
        <f t="shared" si="47"/>
        <v>0</v>
      </c>
      <c r="JZ37" s="144">
        <f t="shared" si="47"/>
        <v>0</v>
      </c>
      <c r="KA37" s="144">
        <f t="shared" si="47"/>
        <v>0</v>
      </c>
      <c r="KB37" s="144">
        <f t="shared" si="47"/>
        <v>0</v>
      </c>
      <c r="KC37" s="144">
        <f t="shared" si="47"/>
        <v>0</v>
      </c>
      <c r="KD37" s="144">
        <f t="shared" si="47"/>
        <v>0</v>
      </c>
      <c r="KE37" s="144">
        <f t="shared" si="47"/>
        <v>0</v>
      </c>
      <c r="KF37" s="144">
        <f t="shared" si="47"/>
        <v>0</v>
      </c>
      <c r="KG37" s="144">
        <f t="shared" si="47"/>
        <v>0</v>
      </c>
      <c r="KH37" s="144">
        <f t="shared" si="47"/>
        <v>0</v>
      </c>
      <c r="KI37" s="144">
        <f t="shared" si="47"/>
        <v>0</v>
      </c>
      <c r="KJ37" s="144">
        <f t="shared" si="47"/>
        <v>0</v>
      </c>
      <c r="KK37" s="144">
        <f t="shared" si="47"/>
        <v>0</v>
      </c>
      <c r="KL37" s="144">
        <f t="shared" si="47"/>
        <v>0</v>
      </c>
      <c r="KM37" s="144">
        <f t="shared" si="47"/>
        <v>0</v>
      </c>
      <c r="KN37" s="144">
        <f t="shared" si="47"/>
        <v>0</v>
      </c>
      <c r="KO37" s="144">
        <f t="shared" si="47"/>
        <v>0</v>
      </c>
      <c r="KP37" s="144">
        <f t="shared" si="47"/>
        <v>0</v>
      </c>
      <c r="KQ37" s="144">
        <f t="shared" si="47"/>
        <v>0</v>
      </c>
      <c r="KR37" s="144">
        <f t="shared" si="47"/>
        <v>0</v>
      </c>
      <c r="KS37" s="144">
        <f t="shared" si="47"/>
        <v>0</v>
      </c>
      <c r="KT37" s="144">
        <f t="shared" si="47"/>
        <v>0</v>
      </c>
      <c r="KU37" s="144">
        <f t="shared" si="47"/>
        <v>0</v>
      </c>
      <c r="KV37" s="146">
        <f t="shared" si="47"/>
        <v>0</v>
      </c>
      <c r="KW37" s="145">
        <f t="shared" si="47"/>
        <v>0</v>
      </c>
      <c r="KX37" s="144">
        <f t="shared" si="47"/>
        <v>0</v>
      </c>
      <c r="KY37" s="144">
        <f t="shared" si="47"/>
        <v>0</v>
      </c>
      <c r="KZ37" s="144">
        <f t="shared" si="47"/>
        <v>0</v>
      </c>
      <c r="LA37" s="144">
        <f t="shared" si="47"/>
        <v>0</v>
      </c>
      <c r="LB37" s="144">
        <f t="shared" si="47"/>
        <v>0</v>
      </c>
      <c r="LC37" s="144">
        <f t="shared" si="47"/>
        <v>0</v>
      </c>
      <c r="LD37" s="144">
        <f t="shared" si="47"/>
        <v>0</v>
      </c>
      <c r="LE37" s="144">
        <f t="shared" si="47"/>
        <v>0</v>
      </c>
      <c r="LF37" s="144">
        <f t="shared" si="47"/>
        <v>0</v>
      </c>
      <c r="LG37" s="144">
        <f t="shared" si="47"/>
        <v>0</v>
      </c>
      <c r="LH37" s="144">
        <f t="shared" si="47"/>
        <v>0</v>
      </c>
      <c r="LI37" s="144">
        <f t="shared" si="47"/>
        <v>0</v>
      </c>
      <c r="LJ37" s="144">
        <f t="shared" si="47"/>
        <v>0</v>
      </c>
      <c r="LK37" s="144">
        <f t="shared" si="47"/>
        <v>0</v>
      </c>
      <c r="LL37" s="144">
        <f t="shared" si="47"/>
        <v>0</v>
      </c>
      <c r="LM37" s="144">
        <f t="shared" si="43"/>
        <v>0</v>
      </c>
      <c r="LN37" s="144">
        <f t="shared" si="44"/>
        <v>0</v>
      </c>
      <c r="LO37" s="144">
        <f t="shared" si="44"/>
        <v>0</v>
      </c>
      <c r="LP37" s="144">
        <f t="shared" si="44"/>
        <v>0</v>
      </c>
      <c r="LQ37" s="144">
        <f t="shared" si="44"/>
        <v>0</v>
      </c>
      <c r="LR37" s="144">
        <f t="shared" si="44"/>
        <v>0</v>
      </c>
      <c r="LS37" s="144">
        <f t="shared" si="44"/>
        <v>0</v>
      </c>
      <c r="LT37" s="144">
        <f t="shared" si="44"/>
        <v>0</v>
      </c>
      <c r="LU37" s="144">
        <f t="shared" si="44"/>
        <v>0</v>
      </c>
      <c r="LV37" s="144">
        <f t="shared" si="44"/>
        <v>0</v>
      </c>
      <c r="LW37" s="144">
        <f t="shared" si="44"/>
        <v>0</v>
      </c>
      <c r="LX37" s="144">
        <f t="shared" si="44"/>
        <v>0</v>
      </c>
      <c r="LY37" s="144">
        <f t="shared" si="44"/>
        <v>0</v>
      </c>
      <c r="LZ37" s="144">
        <f t="shared" si="44"/>
        <v>0</v>
      </c>
      <c r="MA37" s="146">
        <f t="shared" si="44"/>
        <v>0</v>
      </c>
      <c r="MB37" s="145">
        <f t="shared" si="44"/>
        <v>0</v>
      </c>
      <c r="MC37" s="144">
        <f t="shared" si="44"/>
        <v>0</v>
      </c>
      <c r="MD37" s="144">
        <f t="shared" si="44"/>
        <v>0</v>
      </c>
      <c r="ME37" s="144">
        <f t="shared" si="44"/>
        <v>0</v>
      </c>
      <c r="MF37" s="144">
        <f t="shared" si="44"/>
        <v>0</v>
      </c>
      <c r="MG37" s="144">
        <f t="shared" si="44"/>
        <v>0</v>
      </c>
      <c r="MH37" s="144">
        <f t="shared" si="44"/>
        <v>0</v>
      </c>
      <c r="MI37" s="144">
        <f t="shared" si="44"/>
        <v>0</v>
      </c>
      <c r="MJ37" s="144">
        <f t="shared" si="44"/>
        <v>0</v>
      </c>
      <c r="MK37" s="144">
        <f t="shared" si="44"/>
        <v>0</v>
      </c>
      <c r="ML37" s="144">
        <f t="shared" si="44"/>
        <v>0</v>
      </c>
      <c r="MM37" s="144">
        <f t="shared" si="44"/>
        <v>0</v>
      </c>
      <c r="MN37" s="144">
        <f t="shared" si="44"/>
        <v>0</v>
      </c>
      <c r="MO37" s="144">
        <f t="shared" si="44"/>
        <v>0</v>
      </c>
      <c r="MP37" s="144">
        <f t="shared" si="44"/>
        <v>0</v>
      </c>
      <c r="MQ37" s="144">
        <f t="shared" si="44"/>
        <v>0</v>
      </c>
      <c r="MR37" s="144">
        <f t="shared" si="44"/>
        <v>0</v>
      </c>
      <c r="MS37" s="144">
        <f t="shared" si="44"/>
        <v>0</v>
      </c>
      <c r="MT37" s="144">
        <f t="shared" si="44"/>
        <v>0</v>
      </c>
      <c r="MU37" s="144">
        <f t="shared" si="44"/>
        <v>0</v>
      </c>
      <c r="MV37" s="144">
        <f t="shared" si="44"/>
        <v>0</v>
      </c>
      <c r="MW37" s="144">
        <f t="shared" ref="MW37:NE37" si="52">COUNTIF(MW$3:MW$12,OR("ASN","ASAM","ASN"))</f>
        <v>0</v>
      </c>
      <c r="MX37" s="144">
        <f t="shared" si="52"/>
        <v>0</v>
      </c>
      <c r="MY37" s="144">
        <f t="shared" si="52"/>
        <v>0</v>
      </c>
      <c r="MZ37" s="144">
        <f t="shared" si="52"/>
        <v>0</v>
      </c>
      <c r="NA37" s="144">
        <f t="shared" si="52"/>
        <v>0</v>
      </c>
      <c r="NB37" s="144">
        <f t="shared" si="52"/>
        <v>0</v>
      </c>
      <c r="NC37" s="144">
        <f t="shared" si="52"/>
        <v>0</v>
      </c>
      <c r="ND37" s="144">
        <f t="shared" si="52"/>
        <v>0</v>
      </c>
      <c r="NE37" s="146">
        <f t="shared" si="52"/>
        <v>0</v>
      </c>
    </row>
    <row r="38" spans="4:369" s="142" customFormat="1" ht="30" customHeight="1" x14ac:dyDescent="0.25">
      <c r="D38" s="155" t="s">
        <v>27</v>
      </c>
      <c r="E38" s="145">
        <f t="shared" si="45"/>
        <v>0</v>
      </c>
      <c r="F38" s="144">
        <f t="shared" si="45"/>
        <v>0</v>
      </c>
      <c r="G38" s="144">
        <f t="shared" si="45"/>
        <v>0</v>
      </c>
      <c r="H38" s="144">
        <f t="shared" si="45"/>
        <v>0</v>
      </c>
      <c r="I38" s="144">
        <f t="shared" si="45"/>
        <v>0</v>
      </c>
      <c r="J38" s="144">
        <f t="shared" si="45"/>
        <v>0</v>
      </c>
      <c r="K38" s="144">
        <f t="shared" si="45"/>
        <v>0</v>
      </c>
      <c r="L38" s="144">
        <f t="shared" si="45"/>
        <v>0</v>
      </c>
      <c r="M38" s="144">
        <f t="shared" si="45"/>
        <v>0</v>
      </c>
      <c r="N38" s="144">
        <f t="shared" si="45"/>
        <v>0</v>
      </c>
      <c r="O38" s="144">
        <f t="shared" si="45"/>
        <v>0</v>
      </c>
      <c r="P38" s="144">
        <f t="shared" si="45"/>
        <v>0</v>
      </c>
      <c r="Q38" s="144">
        <f t="shared" si="45"/>
        <v>0</v>
      </c>
      <c r="R38" s="144">
        <f t="shared" si="45"/>
        <v>0</v>
      </c>
      <c r="S38" s="144">
        <f t="shared" si="45"/>
        <v>0</v>
      </c>
      <c r="T38" s="144">
        <f t="shared" si="45"/>
        <v>0</v>
      </c>
      <c r="U38" s="144">
        <f t="shared" si="51"/>
        <v>0</v>
      </c>
      <c r="V38" s="144">
        <f t="shared" si="51"/>
        <v>0</v>
      </c>
      <c r="W38" s="144">
        <f t="shared" si="51"/>
        <v>0</v>
      </c>
      <c r="X38" s="144">
        <f t="shared" si="51"/>
        <v>0</v>
      </c>
      <c r="Y38" s="144">
        <f t="shared" si="51"/>
        <v>0</v>
      </c>
      <c r="Z38" s="144">
        <f t="shared" si="51"/>
        <v>0</v>
      </c>
      <c r="AA38" s="144">
        <f t="shared" si="51"/>
        <v>0</v>
      </c>
      <c r="AB38" s="144">
        <f t="shared" si="51"/>
        <v>0</v>
      </c>
      <c r="AC38" s="144">
        <f t="shared" si="51"/>
        <v>0</v>
      </c>
      <c r="AD38" s="144">
        <f t="shared" si="51"/>
        <v>0</v>
      </c>
      <c r="AE38" s="144">
        <f t="shared" si="51"/>
        <v>0</v>
      </c>
      <c r="AF38" s="144">
        <f t="shared" si="51"/>
        <v>0</v>
      </c>
      <c r="AG38" s="144">
        <f t="shared" si="51"/>
        <v>0</v>
      </c>
      <c r="AH38" s="144">
        <f t="shared" si="51"/>
        <v>0</v>
      </c>
      <c r="AI38" s="146">
        <f t="shared" si="51"/>
        <v>0</v>
      </c>
      <c r="AJ38" s="145">
        <f t="shared" si="51"/>
        <v>0</v>
      </c>
      <c r="AK38" s="144">
        <f t="shared" si="51"/>
        <v>0</v>
      </c>
      <c r="AL38" s="144">
        <f t="shared" si="51"/>
        <v>0</v>
      </c>
      <c r="AM38" s="144">
        <f t="shared" si="51"/>
        <v>0</v>
      </c>
      <c r="AN38" s="144">
        <f t="shared" si="51"/>
        <v>0</v>
      </c>
      <c r="AO38" s="144">
        <f t="shared" si="51"/>
        <v>0</v>
      </c>
      <c r="AP38" s="144">
        <f t="shared" si="51"/>
        <v>0</v>
      </c>
      <c r="AQ38" s="144">
        <f t="shared" si="51"/>
        <v>0</v>
      </c>
      <c r="AR38" s="144">
        <f t="shared" si="51"/>
        <v>0</v>
      </c>
      <c r="AS38" s="144">
        <f t="shared" si="51"/>
        <v>0</v>
      </c>
      <c r="AT38" s="144">
        <f t="shared" si="51"/>
        <v>0</v>
      </c>
      <c r="AU38" s="144">
        <f t="shared" si="51"/>
        <v>0</v>
      </c>
      <c r="AV38" s="144">
        <f t="shared" si="51"/>
        <v>0</v>
      </c>
      <c r="AW38" s="144">
        <f t="shared" si="51"/>
        <v>0</v>
      </c>
      <c r="AX38" s="144">
        <f t="shared" si="51"/>
        <v>0</v>
      </c>
      <c r="AY38" s="144">
        <f t="shared" si="51"/>
        <v>0</v>
      </c>
      <c r="AZ38" s="144">
        <f t="shared" si="51"/>
        <v>0</v>
      </c>
      <c r="BA38" s="144">
        <f t="shared" si="51"/>
        <v>0</v>
      </c>
      <c r="BB38" s="144">
        <f t="shared" si="51"/>
        <v>0</v>
      </c>
      <c r="BC38" s="144">
        <f t="shared" si="51"/>
        <v>0</v>
      </c>
      <c r="BD38" s="144">
        <f t="shared" si="51"/>
        <v>0</v>
      </c>
      <c r="BE38" s="144">
        <f t="shared" si="51"/>
        <v>0</v>
      </c>
      <c r="BF38" s="144">
        <f t="shared" si="51"/>
        <v>0</v>
      </c>
      <c r="BG38" s="144">
        <f t="shared" si="51"/>
        <v>0</v>
      </c>
      <c r="BH38" s="144">
        <f t="shared" si="51"/>
        <v>0</v>
      </c>
      <c r="BI38" s="144">
        <f t="shared" si="51"/>
        <v>0</v>
      </c>
      <c r="BJ38" s="144">
        <f t="shared" si="51"/>
        <v>0</v>
      </c>
      <c r="BK38" s="144">
        <f t="shared" si="51"/>
        <v>0</v>
      </c>
      <c r="BL38" s="144">
        <f t="shared" si="51"/>
        <v>0</v>
      </c>
      <c r="BM38" s="144">
        <f t="shared" si="51"/>
        <v>0</v>
      </c>
      <c r="BN38" s="146">
        <f t="shared" si="51"/>
        <v>0</v>
      </c>
      <c r="BO38" s="145">
        <f t="shared" si="51"/>
        <v>0</v>
      </c>
      <c r="BP38" s="144">
        <f t="shared" si="51"/>
        <v>0</v>
      </c>
      <c r="BQ38" s="144">
        <f t="shared" si="51"/>
        <v>0</v>
      </c>
      <c r="BR38" s="144">
        <f t="shared" si="48"/>
        <v>0</v>
      </c>
      <c r="BS38" s="144">
        <f t="shared" si="48"/>
        <v>0</v>
      </c>
      <c r="BT38" s="144">
        <f t="shared" si="48"/>
        <v>0</v>
      </c>
      <c r="BU38" s="144">
        <f t="shared" si="48"/>
        <v>0</v>
      </c>
      <c r="BV38" s="144">
        <f t="shared" si="48"/>
        <v>0</v>
      </c>
      <c r="BW38" s="144">
        <f t="shared" si="48"/>
        <v>0</v>
      </c>
      <c r="BX38" s="144">
        <f t="shared" si="48"/>
        <v>0</v>
      </c>
      <c r="BY38" s="144">
        <f t="shared" si="48"/>
        <v>0</v>
      </c>
      <c r="BZ38" s="144">
        <f t="shared" si="48"/>
        <v>0</v>
      </c>
      <c r="CA38" s="144">
        <f t="shared" si="48"/>
        <v>0</v>
      </c>
      <c r="CB38" s="144">
        <f t="shared" si="48"/>
        <v>0</v>
      </c>
      <c r="CC38" s="144">
        <f t="shared" si="48"/>
        <v>0</v>
      </c>
      <c r="CD38" s="144">
        <f t="shared" si="48"/>
        <v>0</v>
      </c>
      <c r="CE38" s="144">
        <f t="shared" si="48"/>
        <v>0</v>
      </c>
      <c r="CF38" s="144">
        <f t="shared" si="48"/>
        <v>0</v>
      </c>
      <c r="CG38" s="144">
        <f t="shared" si="48"/>
        <v>0</v>
      </c>
      <c r="CH38" s="144">
        <f t="shared" si="48"/>
        <v>0</v>
      </c>
      <c r="CI38" s="144">
        <f t="shared" si="48"/>
        <v>0</v>
      </c>
      <c r="CJ38" s="144">
        <f t="shared" si="48"/>
        <v>0</v>
      </c>
      <c r="CK38" s="144">
        <f t="shared" si="48"/>
        <v>0</v>
      </c>
      <c r="CL38" s="144">
        <f t="shared" si="48"/>
        <v>0</v>
      </c>
      <c r="CM38" s="144">
        <f t="shared" si="48"/>
        <v>0</v>
      </c>
      <c r="CN38" s="144">
        <f t="shared" si="48"/>
        <v>0</v>
      </c>
      <c r="CO38" s="144">
        <f t="shared" si="48"/>
        <v>0</v>
      </c>
      <c r="CP38" s="146">
        <f t="shared" si="48"/>
        <v>0</v>
      </c>
      <c r="CQ38" s="145">
        <f t="shared" si="48"/>
        <v>0</v>
      </c>
      <c r="CR38" s="144">
        <f t="shared" si="48"/>
        <v>0</v>
      </c>
      <c r="CS38" s="144">
        <f t="shared" si="48"/>
        <v>0</v>
      </c>
      <c r="CT38" s="144">
        <f t="shared" si="48"/>
        <v>0</v>
      </c>
      <c r="CU38" s="144">
        <f t="shared" si="49"/>
        <v>0</v>
      </c>
      <c r="CV38" s="144">
        <f t="shared" si="49"/>
        <v>0</v>
      </c>
      <c r="CW38" s="144">
        <f t="shared" si="49"/>
        <v>0</v>
      </c>
      <c r="CX38" s="144">
        <f t="shared" si="49"/>
        <v>0</v>
      </c>
      <c r="CY38" s="144">
        <f t="shared" si="49"/>
        <v>0</v>
      </c>
      <c r="CZ38" s="144">
        <f t="shared" si="49"/>
        <v>0</v>
      </c>
      <c r="DA38" s="144">
        <f t="shared" si="49"/>
        <v>0</v>
      </c>
      <c r="DB38" s="144">
        <f t="shared" si="49"/>
        <v>0</v>
      </c>
      <c r="DC38" s="144">
        <f t="shared" si="49"/>
        <v>0</v>
      </c>
      <c r="DD38" s="144">
        <f t="shared" si="49"/>
        <v>0</v>
      </c>
      <c r="DE38" s="144">
        <f t="shared" si="49"/>
        <v>0</v>
      </c>
      <c r="DF38" s="144">
        <f t="shared" si="49"/>
        <v>0</v>
      </c>
      <c r="DG38" s="144">
        <f t="shared" si="49"/>
        <v>0</v>
      </c>
      <c r="DH38" s="144">
        <f t="shared" si="49"/>
        <v>0</v>
      </c>
      <c r="DI38" s="144">
        <f t="shared" si="49"/>
        <v>0</v>
      </c>
      <c r="DJ38" s="144">
        <f t="shared" si="49"/>
        <v>0</v>
      </c>
      <c r="DK38" s="144">
        <f t="shared" si="49"/>
        <v>0</v>
      </c>
      <c r="DL38" s="144">
        <f t="shared" si="49"/>
        <v>0</v>
      </c>
      <c r="DM38" s="144">
        <f t="shared" si="49"/>
        <v>0</v>
      </c>
      <c r="DN38" s="144">
        <f t="shared" si="49"/>
        <v>0</v>
      </c>
      <c r="DO38" s="144">
        <f t="shared" si="49"/>
        <v>0</v>
      </c>
      <c r="DP38" s="144">
        <f t="shared" si="49"/>
        <v>0</v>
      </c>
      <c r="DQ38" s="144">
        <f t="shared" si="49"/>
        <v>0</v>
      </c>
      <c r="DR38" s="144">
        <f t="shared" si="49"/>
        <v>0</v>
      </c>
      <c r="DS38" s="144">
        <f t="shared" si="49"/>
        <v>0</v>
      </c>
      <c r="DT38" s="144">
        <f t="shared" si="49"/>
        <v>0</v>
      </c>
      <c r="DU38" s="146">
        <f t="shared" si="49"/>
        <v>0</v>
      </c>
      <c r="DV38" s="145">
        <f t="shared" si="49"/>
        <v>0</v>
      </c>
      <c r="DW38" s="144">
        <f t="shared" si="49"/>
        <v>0</v>
      </c>
      <c r="DX38" s="144">
        <f t="shared" si="49"/>
        <v>0</v>
      </c>
      <c r="DY38" s="144">
        <f t="shared" si="49"/>
        <v>0</v>
      </c>
      <c r="DZ38" s="144">
        <f t="shared" si="49"/>
        <v>0</v>
      </c>
      <c r="EA38" s="144">
        <f t="shared" si="49"/>
        <v>0</v>
      </c>
      <c r="EB38" s="144">
        <f t="shared" si="49"/>
        <v>0</v>
      </c>
      <c r="EC38" s="144">
        <f t="shared" si="49"/>
        <v>0</v>
      </c>
      <c r="ED38" s="144">
        <f t="shared" si="46"/>
        <v>0</v>
      </c>
      <c r="EE38" s="144">
        <f t="shared" si="46"/>
        <v>0</v>
      </c>
      <c r="EF38" s="144">
        <f t="shared" si="46"/>
        <v>0</v>
      </c>
      <c r="EG38" s="144">
        <f t="shared" si="46"/>
        <v>0</v>
      </c>
      <c r="EH38" s="144">
        <f t="shared" si="46"/>
        <v>0</v>
      </c>
      <c r="EI38" s="144">
        <f t="shared" si="46"/>
        <v>0</v>
      </c>
      <c r="EJ38" s="144">
        <f t="shared" si="46"/>
        <v>0</v>
      </c>
      <c r="EK38" s="144">
        <f t="shared" si="46"/>
        <v>0</v>
      </c>
      <c r="EL38" s="144">
        <f t="shared" si="46"/>
        <v>0</v>
      </c>
      <c r="EM38" s="144">
        <f t="shared" si="46"/>
        <v>0</v>
      </c>
      <c r="EN38" s="144">
        <f t="shared" si="46"/>
        <v>0</v>
      </c>
      <c r="EO38" s="144">
        <f t="shared" si="46"/>
        <v>0</v>
      </c>
      <c r="EP38" s="144">
        <f t="shared" si="46"/>
        <v>0</v>
      </c>
      <c r="EQ38" s="144">
        <f t="shared" si="46"/>
        <v>0</v>
      </c>
      <c r="ER38" s="144">
        <f t="shared" si="46"/>
        <v>0</v>
      </c>
      <c r="ES38" s="144">
        <f t="shared" si="46"/>
        <v>0</v>
      </c>
      <c r="ET38" s="144">
        <f t="shared" si="46"/>
        <v>0</v>
      </c>
      <c r="EU38" s="144">
        <f t="shared" si="46"/>
        <v>0</v>
      </c>
      <c r="EV38" s="144">
        <f t="shared" si="46"/>
        <v>0</v>
      </c>
      <c r="EW38" s="144">
        <f t="shared" si="46"/>
        <v>0</v>
      </c>
      <c r="EX38" s="144">
        <f t="shared" si="46"/>
        <v>0</v>
      </c>
      <c r="EY38" s="146">
        <f t="shared" si="46"/>
        <v>0</v>
      </c>
      <c r="EZ38" s="145">
        <f t="shared" si="46"/>
        <v>0</v>
      </c>
      <c r="FA38" s="144">
        <f t="shared" si="46"/>
        <v>0</v>
      </c>
      <c r="FB38" s="144">
        <f t="shared" si="46"/>
        <v>0</v>
      </c>
      <c r="FC38" s="144">
        <f t="shared" si="46"/>
        <v>0</v>
      </c>
      <c r="FD38" s="144">
        <f t="shared" si="46"/>
        <v>0</v>
      </c>
      <c r="FE38" s="144">
        <f t="shared" si="46"/>
        <v>0</v>
      </c>
      <c r="FF38" s="144">
        <f t="shared" si="46"/>
        <v>0</v>
      </c>
      <c r="FG38" s="144">
        <f t="shared" si="46"/>
        <v>0</v>
      </c>
      <c r="FH38" s="144">
        <f t="shared" si="46"/>
        <v>0</v>
      </c>
      <c r="FI38" s="144">
        <f t="shared" si="46"/>
        <v>0</v>
      </c>
      <c r="FJ38" s="144">
        <f t="shared" si="46"/>
        <v>0</v>
      </c>
      <c r="FK38" s="144">
        <f t="shared" si="46"/>
        <v>0</v>
      </c>
      <c r="FL38" s="144">
        <f t="shared" si="46"/>
        <v>0</v>
      </c>
      <c r="FM38" s="144">
        <f t="shared" si="46"/>
        <v>0</v>
      </c>
      <c r="FN38" s="144">
        <f t="shared" si="46"/>
        <v>0</v>
      </c>
      <c r="FO38" s="144">
        <f t="shared" si="46"/>
        <v>0</v>
      </c>
      <c r="FP38" s="144">
        <f t="shared" si="46"/>
        <v>0</v>
      </c>
      <c r="FQ38" s="144">
        <f t="shared" si="46"/>
        <v>0</v>
      </c>
      <c r="FR38" s="144">
        <f t="shared" si="46"/>
        <v>0</v>
      </c>
      <c r="FS38" s="144">
        <f t="shared" si="46"/>
        <v>0</v>
      </c>
      <c r="FT38" s="144">
        <f t="shared" si="46"/>
        <v>0</v>
      </c>
      <c r="FU38" s="144">
        <f t="shared" si="46"/>
        <v>0</v>
      </c>
      <c r="FV38" s="144">
        <f t="shared" si="46"/>
        <v>0</v>
      </c>
      <c r="FW38" s="144">
        <f t="shared" si="46"/>
        <v>0</v>
      </c>
      <c r="FX38" s="144">
        <f t="shared" si="46"/>
        <v>0</v>
      </c>
      <c r="FY38" s="144">
        <f t="shared" si="46"/>
        <v>0</v>
      </c>
      <c r="FZ38" s="144">
        <f t="shared" si="46"/>
        <v>0</v>
      </c>
      <c r="GA38" s="144">
        <f t="shared" si="46"/>
        <v>0</v>
      </c>
      <c r="GB38" s="144">
        <f t="shared" si="46"/>
        <v>0</v>
      </c>
      <c r="GC38" s="146">
        <f t="shared" si="46"/>
        <v>0</v>
      </c>
      <c r="GD38" s="145">
        <f t="shared" si="46"/>
        <v>0</v>
      </c>
      <c r="GE38" s="144">
        <f t="shared" si="46"/>
        <v>0</v>
      </c>
      <c r="GF38" s="144">
        <f t="shared" si="46"/>
        <v>0</v>
      </c>
      <c r="GG38" s="144">
        <f t="shared" si="46"/>
        <v>0</v>
      </c>
      <c r="GH38" s="144">
        <f t="shared" si="46"/>
        <v>0</v>
      </c>
      <c r="GI38" s="144">
        <f t="shared" si="46"/>
        <v>0</v>
      </c>
      <c r="GJ38" s="144">
        <f t="shared" si="46"/>
        <v>0</v>
      </c>
      <c r="GK38" s="144">
        <f t="shared" si="46"/>
        <v>0</v>
      </c>
      <c r="GL38" s="144">
        <f t="shared" si="46"/>
        <v>0</v>
      </c>
      <c r="GM38" s="144">
        <f t="shared" si="46"/>
        <v>0</v>
      </c>
      <c r="GN38" s="144">
        <f t="shared" si="46"/>
        <v>0</v>
      </c>
      <c r="GO38" s="144">
        <f t="shared" si="41"/>
        <v>0</v>
      </c>
      <c r="GP38" s="144">
        <f t="shared" si="50"/>
        <v>0</v>
      </c>
      <c r="GQ38" s="144">
        <f t="shared" si="50"/>
        <v>0</v>
      </c>
      <c r="GR38" s="144">
        <f t="shared" si="50"/>
        <v>0</v>
      </c>
      <c r="GS38" s="144">
        <f t="shared" si="50"/>
        <v>0</v>
      </c>
      <c r="GT38" s="144">
        <f t="shared" si="50"/>
        <v>0</v>
      </c>
      <c r="GU38" s="144">
        <f t="shared" si="50"/>
        <v>0</v>
      </c>
      <c r="GV38" s="144">
        <f t="shared" si="50"/>
        <v>0</v>
      </c>
      <c r="GW38" s="144">
        <f t="shared" si="50"/>
        <v>0</v>
      </c>
      <c r="GX38" s="144">
        <f t="shared" si="50"/>
        <v>0</v>
      </c>
      <c r="GY38" s="144">
        <f t="shared" si="50"/>
        <v>0</v>
      </c>
      <c r="GZ38" s="144">
        <f t="shared" si="50"/>
        <v>0</v>
      </c>
      <c r="HA38" s="144">
        <f t="shared" si="50"/>
        <v>0</v>
      </c>
      <c r="HB38" s="144">
        <f t="shared" si="50"/>
        <v>0</v>
      </c>
      <c r="HC38" s="144">
        <f t="shared" si="50"/>
        <v>0</v>
      </c>
      <c r="HD38" s="144">
        <f t="shared" si="50"/>
        <v>0</v>
      </c>
      <c r="HE38" s="144">
        <f t="shared" si="50"/>
        <v>0</v>
      </c>
      <c r="HF38" s="144">
        <f t="shared" si="50"/>
        <v>0</v>
      </c>
      <c r="HG38" s="144">
        <f t="shared" si="50"/>
        <v>0</v>
      </c>
      <c r="HH38" s="146">
        <f t="shared" si="50"/>
        <v>0</v>
      </c>
      <c r="HI38" s="145">
        <f t="shared" si="50"/>
        <v>0</v>
      </c>
      <c r="HJ38" s="144">
        <f t="shared" si="50"/>
        <v>0</v>
      </c>
      <c r="HK38" s="144">
        <f t="shared" si="50"/>
        <v>0</v>
      </c>
      <c r="HL38" s="144">
        <f t="shared" si="50"/>
        <v>0</v>
      </c>
      <c r="HM38" s="144">
        <f t="shared" si="50"/>
        <v>0</v>
      </c>
      <c r="HN38" s="144">
        <f t="shared" si="50"/>
        <v>0</v>
      </c>
      <c r="HO38" s="144">
        <f t="shared" si="50"/>
        <v>0</v>
      </c>
      <c r="HP38" s="144">
        <f t="shared" si="50"/>
        <v>0</v>
      </c>
      <c r="HQ38" s="144">
        <f t="shared" si="50"/>
        <v>0</v>
      </c>
      <c r="HR38" s="144">
        <f t="shared" si="50"/>
        <v>0</v>
      </c>
      <c r="HS38" s="144">
        <f t="shared" si="50"/>
        <v>0</v>
      </c>
      <c r="HT38" s="144">
        <f t="shared" si="50"/>
        <v>0</v>
      </c>
      <c r="HU38" s="144">
        <f t="shared" si="50"/>
        <v>0</v>
      </c>
      <c r="HV38" s="144">
        <f t="shared" si="50"/>
        <v>0</v>
      </c>
      <c r="HW38" s="144">
        <f t="shared" si="50"/>
        <v>0</v>
      </c>
      <c r="HX38" s="144">
        <f t="shared" si="50"/>
        <v>0</v>
      </c>
      <c r="HY38" s="144">
        <f t="shared" si="50"/>
        <v>0</v>
      </c>
      <c r="HZ38" s="144">
        <f t="shared" si="50"/>
        <v>0</v>
      </c>
      <c r="IA38" s="144">
        <f t="shared" si="50"/>
        <v>0</v>
      </c>
      <c r="IB38" s="144">
        <f t="shared" si="50"/>
        <v>0</v>
      </c>
      <c r="IC38" s="144">
        <f t="shared" si="50"/>
        <v>0</v>
      </c>
      <c r="ID38" s="144">
        <f t="shared" si="50"/>
        <v>0</v>
      </c>
      <c r="IE38" s="144">
        <f t="shared" si="50"/>
        <v>0</v>
      </c>
      <c r="IF38" s="144">
        <f t="shared" si="50"/>
        <v>0</v>
      </c>
      <c r="IG38" s="144">
        <f t="shared" si="50"/>
        <v>0</v>
      </c>
      <c r="IH38" s="144">
        <f t="shared" si="50"/>
        <v>0</v>
      </c>
      <c r="II38" s="144">
        <f t="shared" si="50"/>
        <v>0</v>
      </c>
      <c r="IJ38" s="144">
        <f t="shared" si="50"/>
        <v>0</v>
      </c>
      <c r="IK38" s="144">
        <f t="shared" si="50"/>
        <v>0</v>
      </c>
      <c r="IL38" s="144">
        <f t="shared" si="50"/>
        <v>0</v>
      </c>
      <c r="IM38" s="146">
        <f t="shared" si="50"/>
        <v>0</v>
      </c>
      <c r="IN38" s="145">
        <f t="shared" si="50"/>
        <v>0</v>
      </c>
      <c r="IO38" s="144">
        <f t="shared" si="50"/>
        <v>0</v>
      </c>
      <c r="IP38" s="144">
        <f t="shared" si="50"/>
        <v>0</v>
      </c>
      <c r="IQ38" s="144">
        <f t="shared" si="50"/>
        <v>0</v>
      </c>
      <c r="IR38" s="144">
        <f t="shared" si="50"/>
        <v>0</v>
      </c>
      <c r="IS38" s="144">
        <f t="shared" si="50"/>
        <v>0</v>
      </c>
      <c r="IT38" s="144">
        <f t="shared" si="50"/>
        <v>0</v>
      </c>
      <c r="IU38" s="144">
        <f t="shared" si="50"/>
        <v>0</v>
      </c>
      <c r="IV38" s="144">
        <f t="shared" si="50"/>
        <v>0</v>
      </c>
      <c r="IW38" s="144">
        <f t="shared" si="50"/>
        <v>0</v>
      </c>
      <c r="IX38" s="144">
        <f t="shared" si="50"/>
        <v>0</v>
      </c>
      <c r="IY38" s="144">
        <f t="shared" si="50"/>
        <v>0</v>
      </c>
      <c r="IZ38" s="144">
        <f t="shared" si="50"/>
        <v>0</v>
      </c>
      <c r="JA38" s="144">
        <f t="shared" si="50"/>
        <v>0</v>
      </c>
      <c r="JB38" s="144">
        <f t="shared" si="47"/>
        <v>0</v>
      </c>
      <c r="JC38" s="144">
        <f t="shared" si="47"/>
        <v>0</v>
      </c>
      <c r="JD38" s="144">
        <f t="shared" si="47"/>
        <v>0</v>
      </c>
      <c r="JE38" s="144">
        <f t="shared" si="47"/>
        <v>0</v>
      </c>
      <c r="JF38" s="144">
        <f t="shared" si="47"/>
        <v>0</v>
      </c>
      <c r="JG38" s="144">
        <f t="shared" si="47"/>
        <v>0</v>
      </c>
      <c r="JH38" s="144">
        <f t="shared" si="47"/>
        <v>0</v>
      </c>
      <c r="JI38" s="144">
        <f t="shared" si="47"/>
        <v>0</v>
      </c>
      <c r="JJ38" s="144">
        <f t="shared" si="47"/>
        <v>0</v>
      </c>
      <c r="JK38" s="144">
        <f t="shared" si="47"/>
        <v>0</v>
      </c>
      <c r="JL38" s="144">
        <f t="shared" si="47"/>
        <v>0</v>
      </c>
      <c r="JM38" s="144">
        <f t="shared" si="47"/>
        <v>0</v>
      </c>
      <c r="JN38" s="144">
        <f t="shared" si="47"/>
        <v>0</v>
      </c>
      <c r="JO38" s="144">
        <f t="shared" si="47"/>
        <v>0</v>
      </c>
      <c r="JP38" s="144">
        <f t="shared" si="47"/>
        <v>0</v>
      </c>
      <c r="JQ38" s="144">
        <f t="shared" si="47"/>
        <v>0</v>
      </c>
      <c r="JR38" s="146">
        <f t="shared" si="47"/>
        <v>0</v>
      </c>
      <c r="JS38" s="145">
        <f t="shared" si="47"/>
        <v>0</v>
      </c>
      <c r="JT38" s="144">
        <f t="shared" si="47"/>
        <v>0</v>
      </c>
      <c r="JU38" s="144">
        <f t="shared" si="47"/>
        <v>0</v>
      </c>
      <c r="JV38" s="144">
        <f t="shared" si="47"/>
        <v>0</v>
      </c>
      <c r="JW38" s="144">
        <f t="shared" si="47"/>
        <v>0</v>
      </c>
      <c r="JX38" s="144">
        <f t="shared" si="47"/>
        <v>0</v>
      </c>
      <c r="JY38" s="144">
        <f t="shared" si="47"/>
        <v>0</v>
      </c>
      <c r="JZ38" s="144">
        <f t="shared" si="47"/>
        <v>0</v>
      </c>
      <c r="KA38" s="144">
        <f t="shared" si="47"/>
        <v>0</v>
      </c>
      <c r="KB38" s="144">
        <f t="shared" si="47"/>
        <v>0</v>
      </c>
      <c r="KC38" s="144">
        <f t="shared" si="47"/>
        <v>0</v>
      </c>
      <c r="KD38" s="144">
        <f t="shared" si="47"/>
        <v>0</v>
      </c>
      <c r="KE38" s="144">
        <f t="shared" si="47"/>
        <v>0</v>
      </c>
      <c r="KF38" s="144">
        <f t="shared" si="47"/>
        <v>0</v>
      </c>
      <c r="KG38" s="144">
        <f t="shared" si="47"/>
        <v>0</v>
      </c>
      <c r="KH38" s="144">
        <f t="shared" si="47"/>
        <v>0</v>
      </c>
      <c r="KI38" s="144">
        <f t="shared" si="47"/>
        <v>0</v>
      </c>
      <c r="KJ38" s="144">
        <f t="shared" si="47"/>
        <v>0</v>
      </c>
      <c r="KK38" s="144">
        <f t="shared" si="47"/>
        <v>0</v>
      </c>
      <c r="KL38" s="144">
        <f t="shared" si="47"/>
        <v>0</v>
      </c>
      <c r="KM38" s="144">
        <f t="shared" si="47"/>
        <v>0</v>
      </c>
      <c r="KN38" s="144">
        <f t="shared" si="47"/>
        <v>0</v>
      </c>
      <c r="KO38" s="144">
        <f t="shared" si="47"/>
        <v>0</v>
      </c>
      <c r="KP38" s="144">
        <f t="shared" si="47"/>
        <v>0</v>
      </c>
      <c r="KQ38" s="144">
        <f t="shared" si="47"/>
        <v>0</v>
      </c>
      <c r="KR38" s="144">
        <f t="shared" si="47"/>
        <v>0</v>
      </c>
      <c r="KS38" s="144">
        <f t="shared" si="47"/>
        <v>0</v>
      </c>
      <c r="KT38" s="144">
        <f t="shared" si="47"/>
        <v>0</v>
      </c>
      <c r="KU38" s="144">
        <f t="shared" si="47"/>
        <v>0</v>
      </c>
      <c r="KV38" s="146">
        <f t="shared" si="47"/>
        <v>0</v>
      </c>
      <c r="KW38" s="145">
        <f t="shared" si="47"/>
        <v>0</v>
      </c>
      <c r="KX38" s="144">
        <f t="shared" si="47"/>
        <v>0</v>
      </c>
      <c r="KY38" s="144">
        <f t="shared" si="47"/>
        <v>0</v>
      </c>
      <c r="KZ38" s="144">
        <f t="shared" si="47"/>
        <v>0</v>
      </c>
      <c r="LA38" s="144">
        <f t="shared" si="47"/>
        <v>0</v>
      </c>
      <c r="LB38" s="144">
        <f t="shared" si="47"/>
        <v>0</v>
      </c>
      <c r="LC38" s="144">
        <f t="shared" si="47"/>
        <v>0</v>
      </c>
      <c r="LD38" s="144">
        <f t="shared" si="47"/>
        <v>0</v>
      </c>
      <c r="LE38" s="144">
        <f t="shared" si="47"/>
        <v>0</v>
      </c>
      <c r="LF38" s="144">
        <f t="shared" si="47"/>
        <v>0</v>
      </c>
      <c r="LG38" s="144">
        <f t="shared" si="47"/>
        <v>0</v>
      </c>
      <c r="LH38" s="144">
        <f t="shared" si="47"/>
        <v>0</v>
      </c>
      <c r="LI38" s="144">
        <f t="shared" si="47"/>
        <v>0</v>
      </c>
      <c r="LJ38" s="144">
        <f t="shared" si="47"/>
        <v>0</v>
      </c>
      <c r="LK38" s="144">
        <f t="shared" si="47"/>
        <v>0</v>
      </c>
      <c r="LL38" s="144">
        <f t="shared" si="47"/>
        <v>0</v>
      </c>
      <c r="LM38" s="144">
        <f t="shared" si="43"/>
        <v>0</v>
      </c>
      <c r="LN38" s="144">
        <f t="shared" ref="LN38:NE41" si="53">COUNTIF(LN$3:LN$12,OR("ASN","ASAM","ASN"))</f>
        <v>0</v>
      </c>
      <c r="LO38" s="144">
        <f t="shared" si="53"/>
        <v>0</v>
      </c>
      <c r="LP38" s="144">
        <f t="shared" si="53"/>
        <v>0</v>
      </c>
      <c r="LQ38" s="144">
        <f t="shared" si="53"/>
        <v>0</v>
      </c>
      <c r="LR38" s="144">
        <f t="shared" si="53"/>
        <v>0</v>
      </c>
      <c r="LS38" s="144">
        <f t="shared" si="53"/>
        <v>0</v>
      </c>
      <c r="LT38" s="144">
        <f t="shared" si="53"/>
        <v>0</v>
      </c>
      <c r="LU38" s="144">
        <f t="shared" si="53"/>
        <v>0</v>
      </c>
      <c r="LV38" s="144">
        <f t="shared" si="53"/>
        <v>0</v>
      </c>
      <c r="LW38" s="144">
        <f t="shared" si="53"/>
        <v>0</v>
      </c>
      <c r="LX38" s="144">
        <f t="shared" si="53"/>
        <v>0</v>
      </c>
      <c r="LY38" s="144">
        <f t="shared" si="53"/>
        <v>0</v>
      </c>
      <c r="LZ38" s="144">
        <f t="shared" si="53"/>
        <v>0</v>
      </c>
      <c r="MA38" s="146">
        <f t="shared" si="53"/>
        <v>0</v>
      </c>
      <c r="MB38" s="145">
        <f t="shared" si="53"/>
        <v>0</v>
      </c>
      <c r="MC38" s="144">
        <f t="shared" si="53"/>
        <v>0</v>
      </c>
      <c r="MD38" s="144">
        <f t="shared" si="53"/>
        <v>0</v>
      </c>
      <c r="ME38" s="144">
        <f t="shared" si="53"/>
        <v>0</v>
      </c>
      <c r="MF38" s="144">
        <f t="shared" si="53"/>
        <v>0</v>
      </c>
      <c r="MG38" s="144">
        <f t="shared" si="53"/>
        <v>0</v>
      </c>
      <c r="MH38" s="144">
        <f t="shared" si="53"/>
        <v>0</v>
      </c>
      <c r="MI38" s="144">
        <f t="shared" si="53"/>
        <v>0</v>
      </c>
      <c r="MJ38" s="144">
        <f t="shared" si="53"/>
        <v>0</v>
      </c>
      <c r="MK38" s="144">
        <f t="shared" si="53"/>
        <v>0</v>
      </c>
      <c r="ML38" s="144">
        <f t="shared" si="53"/>
        <v>0</v>
      </c>
      <c r="MM38" s="144">
        <f t="shared" si="53"/>
        <v>0</v>
      </c>
      <c r="MN38" s="144">
        <f t="shared" si="53"/>
        <v>0</v>
      </c>
      <c r="MO38" s="144">
        <f t="shared" si="53"/>
        <v>0</v>
      </c>
      <c r="MP38" s="144">
        <f t="shared" si="53"/>
        <v>0</v>
      </c>
      <c r="MQ38" s="144">
        <f t="shared" si="53"/>
        <v>0</v>
      </c>
      <c r="MR38" s="144">
        <f t="shared" si="53"/>
        <v>0</v>
      </c>
      <c r="MS38" s="144">
        <f t="shared" si="53"/>
        <v>0</v>
      </c>
      <c r="MT38" s="144">
        <f t="shared" si="53"/>
        <v>0</v>
      </c>
      <c r="MU38" s="144">
        <f t="shared" si="53"/>
        <v>0</v>
      </c>
      <c r="MV38" s="144">
        <f t="shared" si="53"/>
        <v>0</v>
      </c>
      <c r="MW38" s="144">
        <f t="shared" si="53"/>
        <v>0</v>
      </c>
      <c r="MX38" s="144">
        <f t="shared" si="53"/>
        <v>0</v>
      </c>
      <c r="MY38" s="144">
        <f t="shared" si="53"/>
        <v>0</v>
      </c>
      <c r="MZ38" s="144">
        <f t="shared" si="53"/>
        <v>0</v>
      </c>
      <c r="NA38" s="144">
        <f t="shared" si="53"/>
        <v>0</v>
      </c>
      <c r="NB38" s="144">
        <f t="shared" si="53"/>
        <v>0</v>
      </c>
      <c r="NC38" s="144">
        <f t="shared" si="53"/>
        <v>0</v>
      </c>
      <c r="ND38" s="144">
        <f t="shared" si="53"/>
        <v>0</v>
      </c>
      <c r="NE38" s="146">
        <f t="shared" si="53"/>
        <v>0</v>
      </c>
    </row>
    <row r="39" spans="4:369" s="142" customFormat="1" ht="30" customHeight="1" x14ac:dyDescent="0.25">
      <c r="D39" s="155" t="s">
        <v>28</v>
      </c>
      <c r="E39" s="145">
        <f t="shared" si="45"/>
        <v>0</v>
      </c>
      <c r="F39" s="144">
        <f t="shared" si="45"/>
        <v>0</v>
      </c>
      <c r="G39" s="144">
        <f t="shared" si="45"/>
        <v>0</v>
      </c>
      <c r="H39" s="144">
        <f t="shared" si="45"/>
        <v>0</v>
      </c>
      <c r="I39" s="144">
        <f t="shared" si="45"/>
        <v>0</v>
      </c>
      <c r="J39" s="144">
        <f t="shared" si="45"/>
        <v>0</v>
      </c>
      <c r="K39" s="144">
        <f t="shared" si="45"/>
        <v>0</v>
      </c>
      <c r="L39" s="144">
        <f t="shared" si="45"/>
        <v>0</v>
      </c>
      <c r="M39" s="144">
        <f t="shared" si="45"/>
        <v>0</v>
      </c>
      <c r="N39" s="144">
        <f t="shared" si="45"/>
        <v>0</v>
      </c>
      <c r="O39" s="144">
        <f t="shared" si="45"/>
        <v>0</v>
      </c>
      <c r="P39" s="144">
        <f t="shared" si="45"/>
        <v>0</v>
      </c>
      <c r="Q39" s="144">
        <f t="shared" si="45"/>
        <v>0</v>
      </c>
      <c r="R39" s="144">
        <f t="shared" si="45"/>
        <v>0</v>
      </c>
      <c r="S39" s="144">
        <f t="shared" si="45"/>
        <v>0</v>
      </c>
      <c r="T39" s="144">
        <f t="shared" si="45"/>
        <v>0</v>
      </c>
      <c r="U39" s="144">
        <f t="shared" si="51"/>
        <v>0</v>
      </c>
      <c r="V39" s="144">
        <f t="shared" si="51"/>
        <v>0</v>
      </c>
      <c r="W39" s="144">
        <f t="shared" si="51"/>
        <v>0</v>
      </c>
      <c r="X39" s="144">
        <f t="shared" si="51"/>
        <v>0</v>
      </c>
      <c r="Y39" s="144">
        <f t="shared" si="51"/>
        <v>0</v>
      </c>
      <c r="Z39" s="144">
        <f t="shared" si="51"/>
        <v>0</v>
      </c>
      <c r="AA39" s="144">
        <f t="shared" si="51"/>
        <v>0</v>
      </c>
      <c r="AB39" s="144">
        <f t="shared" si="51"/>
        <v>0</v>
      </c>
      <c r="AC39" s="144">
        <f t="shared" si="51"/>
        <v>0</v>
      </c>
      <c r="AD39" s="144">
        <f t="shared" si="51"/>
        <v>0</v>
      </c>
      <c r="AE39" s="144">
        <f t="shared" si="51"/>
        <v>0</v>
      </c>
      <c r="AF39" s="144">
        <f t="shared" si="51"/>
        <v>0</v>
      </c>
      <c r="AG39" s="144">
        <f t="shared" si="51"/>
        <v>0</v>
      </c>
      <c r="AH39" s="144">
        <f t="shared" si="51"/>
        <v>0</v>
      </c>
      <c r="AI39" s="146">
        <f t="shared" si="51"/>
        <v>0</v>
      </c>
      <c r="AJ39" s="145">
        <f t="shared" si="51"/>
        <v>0</v>
      </c>
      <c r="AK39" s="144">
        <f t="shared" si="51"/>
        <v>0</v>
      </c>
      <c r="AL39" s="144">
        <f t="shared" si="51"/>
        <v>0</v>
      </c>
      <c r="AM39" s="144">
        <f t="shared" si="51"/>
        <v>0</v>
      </c>
      <c r="AN39" s="144">
        <f t="shared" si="51"/>
        <v>0</v>
      </c>
      <c r="AO39" s="144">
        <f t="shared" si="51"/>
        <v>0</v>
      </c>
      <c r="AP39" s="144">
        <f t="shared" si="51"/>
        <v>0</v>
      </c>
      <c r="AQ39" s="144">
        <f t="shared" si="51"/>
        <v>0</v>
      </c>
      <c r="AR39" s="144">
        <f t="shared" si="51"/>
        <v>0</v>
      </c>
      <c r="AS39" s="144">
        <f t="shared" si="51"/>
        <v>0</v>
      </c>
      <c r="AT39" s="144">
        <f t="shared" si="51"/>
        <v>0</v>
      </c>
      <c r="AU39" s="144">
        <f t="shared" si="51"/>
        <v>0</v>
      </c>
      <c r="AV39" s="144">
        <f t="shared" si="51"/>
        <v>0</v>
      </c>
      <c r="AW39" s="144">
        <f t="shared" si="51"/>
        <v>0</v>
      </c>
      <c r="AX39" s="144">
        <f t="shared" si="51"/>
        <v>0</v>
      </c>
      <c r="AY39" s="144">
        <f t="shared" si="51"/>
        <v>0</v>
      </c>
      <c r="AZ39" s="144">
        <f t="shared" si="51"/>
        <v>0</v>
      </c>
      <c r="BA39" s="144">
        <f t="shared" si="51"/>
        <v>0</v>
      </c>
      <c r="BB39" s="144">
        <f t="shared" si="51"/>
        <v>0</v>
      </c>
      <c r="BC39" s="144">
        <f t="shared" si="51"/>
        <v>0</v>
      </c>
      <c r="BD39" s="144">
        <f t="shared" si="51"/>
        <v>0</v>
      </c>
      <c r="BE39" s="144">
        <f t="shared" si="51"/>
        <v>0</v>
      </c>
      <c r="BF39" s="144">
        <f t="shared" si="51"/>
        <v>0</v>
      </c>
      <c r="BG39" s="144">
        <f t="shared" si="51"/>
        <v>0</v>
      </c>
      <c r="BH39" s="144">
        <f t="shared" si="51"/>
        <v>0</v>
      </c>
      <c r="BI39" s="144">
        <f t="shared" si="51"/>
        <v>0</v>
      </c>
      <c r="BJ39" s="144">
        <f t="shared" si="51"/>
        <v>0</v>
      </c>
      <c r="BK39" s="144">
        <f t="shared" si="51"/>
        <v>0</v>
      </c>
      <c r="BL39" s="144">
        <f t="shared" si="51"/>
        <v>0</v>
      </c>
      <c r="BM39" s="144">
        <f t="shared" si="51"/>
        <v>0</v>
      </c>
      <c r="BN39" s="146">
        <f t="shared" si="51"/>
        <v>0</v>
      </c>
      <c r="BO39" s="145">
        <f t="shared" si="51"/>
        <v>0</v>
      </c>
      <c r="BP39" s="144">
        <f t="shared" si="51"/>
        <v>0</v>
      </c>
      <c r="BQ39" s="144">
        <f t="shared" si="51"/>
        <v>0</v>
      </c>
      <c r="BR39" s="144">
        <f t="shared" si="48"/>
        <v>0</v>
      </c>
      <c r="BS39" s="144">
        <f t="shared" si="48"/>
        <v>0</v>
      </c>
      <c r="BT39" s="144">
        <f t="shared" si="48"/>
        <v>0</v>
      </c>
      <c r="BU39" s="144">
        <f t="shared" si="48"/>
        <v>0</v>
      </c>
      <c r="BV39" s="144">
        <f t="shared" si="48"/>
        <v>0</v>
      </c>
      <c r="BW39" s="144">
        <f t="shared" si="48"/>
        <v>0</v>
      </c>
      <c r="BX39" s="144">
        <f t="shared" si="48"/>
        <v>0</v>
      </c>
      <c r="BY39" s="144">
        <f t="shared" si="48"/>
        <v>0</v>
      </c>
      <c r="BZ39" s="144">
        <f t="shared" si="48"/>
        <v>0</v>
      </c>
      <c r="CA39" s="144">
        <f t="shared" si="48"/>
        <v>0</v>
      </c>
      <c r="CB39" s="144">
        <f t="shared" si="48"/>
        <v>0</v>
      </c>
      <c r="CC39" s="144">
        <f t="shared" si="48"/>
        <v>0</v>
      </c>
      <c r="CD39" s="144">
        <f t="shared" si="48"/>
        <v>0</v>
      </c>
      <c r="CE39" s="144">
        <f t="shared" si="48"/>
        <v>0</v>
      </c>
      <c r="CF39" s="144">
        <f t="shared" si="48"/>
        <v>0</v>
      </c>
      <c r="CG39" s="144">
        <f t="shared" si="48"/>
        <v>0</v>
      </c>
      <c r="CH39" s="144">
        <f t="shared" si="48"/>
        <v>0</v>
      </c>
      <c r="CI39" s="144">
        <f t="shared" si="48"/>
        <v>0</v>
      </c>
      <c r="CJ39" s="144">
        <f t="shared" si="48"/>
        <v>0</v>
      </c>
      <c r="CK39" s="144">
        <f t="shared" si="48"/>
        <v>0</v>
      </c>
      <c r="CL39" s="144">
        <f t="shared" si="48"/>
        <v>0</v>
      </c>
      <c r="CM39" s="144">
        <f t="shared" si="48"/>
        <v>0</v>
      </c>
      <c r="CN39" s="144">
        <f t="shared" si="48"/>
        <v>0</v>
      </c>
      <c r="CO39" s="144">
        <f t="shared" si="48"/>
        <v>0</v>
      </c>
      <c r="CP39" s="146">
        <f t="shared" si="48"/>
        <v>0</v>
      </c>
      <c r="CQ39" s="145">
        <f t="shared" si="48"/>
        <v>0</v>
      </c>
      <c r="CR39" s="144">
        <f t="shared" si="48"/>
        <v>0</v>
      </c>
      <c r="CS39" s="144">
        <f t="shared" si="48"/>
        <v>0</v>
      </c>
      <c r="CT39" s="144">
        <f t="shared" si="48"/>
        <v>0</v>
      </c>
      <c r="CU39" s="144">
        <f t="shared" si="49"/>
        <v>0</v>
      </c>
      <c r="CV39" s="144">
        <f t="shared" si="49"/>
        <v>0</v>
      </c>
      <c r="CW39" s="144">
        <f t="shared" si="49"/>
        <v>0</v>
      </c>
      <c r="CX39" s="144">
        <f t="shared" si="49"/>
        <v>0</v>
      </c>
      <c r="CY39" s="144">
        <f t="shared" si="49"/>
        <v>0</v>
      </c>
      <c r="CZ39" s="144">
        <f t="shared" si="49"/>
        <v>0</v>
      </c>
      <c r="DA39" s="144">
        <f t="shared" si="49"/>
        <v>0</v>
      </c>
      <c r="DB39" s="144">
        <f t="shared" si="49"/>
        <v>0</v>
      </c>
      <c r="DC39" s="144">
        <f t="shared" si="49"/>
        <v>0</v>
      </c>
      <c r="DD39" s="144">
        <f t="shared" si="49"/>
        <v>0</v>
      </c>
      <c r="DE39" s="144">
        <f t="shared" si="49"/>
        <v>0</v>
      </c>
      <c r="DF39" s="144">
        <f t="shared" si="49"/>
        <v>0</v>
      </c>
      <c r="DG39" s="144">
        <f t="shared" si="49"/>
        <v>0</v>
      </c>
      <c r="DH39" s="144">
        <f t="shared" si="49"/>
        <v>0</v>
      </c>
      <c r="DI39" s="144">
        <f t="shared" si="49"/>
        <v>0</v>
      </c>
      <c r="DJ39" s="144">
        <f t="shared" si="49"/>
        <v>0</v>
      </c>
      <c r="DK39" s="144">
        <f t="shared" si="49"/>
        <v>0</v>
      </c>
      <c r="DL39" s="144">
        <f t="shared" si="49"/>
        <v>0</v>
      </c>
      <c r="DM39" s="144">
        <f t="shared" si="49"/>
        <v>0</v>
      </c>
      <c r="DN39" s="144">
        <f t="shared" si="49"/>
        <v>0</v>
      </c>
      <c r="DO39" s="144">
        <f t="shared" si="49"/>
        <v>0</v>
      </c>
      <c r="DP39" s="144">
        <f t="shared" si="49"/>
        <v>0</v>
      </c>
      <c r="DQ39" s="144">
        <f t="shared" si="49"/>
        <v>0</v>
      </c>
      <c r="DR39" s="144">
        <f t="shared" si="49"/>
        <v>0</v>
      </c>
      <c r="DS39" s="144">
        <f t="shared" si="49"/>
        <v>0</v>
      </c>
      <c r="DT39" s="144">
        <f t="shared" si="49"/>
        <v>0</v>
      </c>
      <c r="DU39" s="146">
        <f t="shared" si="49"/>
        <v>0</v>
      </c>
      <c r="DV39" s="145">
        <f t="shared" si="49"/>
        <v>0</v>
      </c>
      <c r="DW39" s="144">
        <f t="shared" si="49"/>
        <v>0</v>
      </c>
      <c r="DX39" s="144">
        <f t="shared" si="49"/>
        <v>0</v>
      </c>
      <c r="DY39" s="144">
        <f t="shared" si="49"/>
        <v>0</v>
      </c>
      <c r="DZ39" s="144">
        <f t="shared" si="49"/>
        <v>0</v>
      </c>
      <c r="EA39" s="144">
        <f t="shared" si="49"/>
        <v>0</v>
      </c>
      <c r="EB39" s="144">
        <f t="shared" si="49"/>
        <v>0</v>
      </c>
      <c r="EC39" s="144">
        <f t="shared" si="49"/>
        <v>0</v>
      </c>
      <c r="ED39" s="144">
        <f t="shared" si="46"/>
        <v>0</v>
      </c>
      <c r="EE39" s="144">
        <f t="shared" si="46"/>
        <v>0</v>
      </c>
      <c r="EF39" s="144">
        <f t="shared" ref="EF39:GQ41" si="54">COUNTIF(EF$3:EF$12,OR("ASN","ASAM","ASN"))</f>
        <v>0</v>
      </c>
      <c r="EG39" s="144">
        <f t="shared" si="54"/>
        <v>0</v>
      </c>
      <c r="EH39" s="144">
        <f t="shared" si="54"/>
        <v>0</v>
      </c>
      <c r="EI39" s="144">
        <f t="shared" si="54"/>
        <v>0</v>
      </c>
      <c r="EJ39" s="144">
        <f t="shared" si="54"/>
        <v>0</v>
      </c>
      <c r="EK39" s="144">
        <f t="shared" si="54"/>
        <v>0</v>
      </c>
      <c r="EL39" s="144">
        <f t="shared" si="54"/>
        <v>0</v>
      </c>
      <c r="EM39" s="144">
        <f t="shared" si="54"/>
        <v>0</v>
      </c>
      <c r="EN39" s="144">
        <f t="shared" si="54"/>
        <v>0</v>
      </c>
      <c r="EO39" s="144">
        <f t="shared" si="54"/>
        <v>0</v>
      </c>
      <c r="EP39" s="144">
        <f t="shared" si="54"/>
        <v>0</v>
      </c>
      <c r="EQ39" s="144">
        <f t="shared" si="54"/>
        <v>0</v>
      </c>
      <c r="ER39" s="144">
        <f t="shared" si="54"/>
        <v>0</v>
      </c>
      <c r="ES39" s="144">
        <f t="shared" si="54"/>
        <v>0</v>
      </c>
      <c r="ET39" s="144">
        <f t="shared" si="54"/>
        <v>0</v>
      </c>
      <c r="EU39" s="144">
        <f t="shared" si="54"/>
        <v>0</v>
      </c>
      <c r="EV39" s="144">
        <f t="shared" si="54"/>
        <v>0</v>
      </c>
      <c r="EW39" s="144">
        <f t="shared" si="54"/>
        <v>0</v>
      </c>
      <c r="EX39" s="144">
        <f t="shared" si="54"/>
        <v>0</v>
      </c>
      <c r="EY39" s="146">
        <f t="shared" si="54"/>
        <v>0</v>
      </c>
      <c r="EZ39" s="145">
        <f t="shared" si="54"/>
        <v>0</v>
      </c>
      <c r="FA39" s="144">
        <f t="shared" si="54"/>
        <v>0</v>
      </c>
      <c r="FB39" s="144">
        <f t="shared" si="54"/>
        <v>0</v>
      </c>
      <c r="FC39" s="144">
        <f t="shared" si="54"/>
        <v>0</v>
      </c>
      <c r="FD39" s="144">
        <f t="shared" si="54"/>
        <v>0</v>
      </c>
      <c r="FE39" s="144">
        <f t="shared" si="54"/>
        <v>0</v>
      </c>
      <c r="FF39" s="144">
        <f t="shared" si="54"/>
        <v>0</v>
      </c>
      <c r="FG39" s="144">
        <f t="shared" si="54"/>
        <v>0</v>
      </c>
      <c r="FH39" s="144">
        <f t="shared" si="54"/>
        <v>0</v>
      </c>
      <c r="FI39" s="144">
        <f t="shared" si="54"/>
        <v>0</v>
      </c>
      <c r="FJ39" s="144">
        <f t="shared" si="54"/>
        <v>0</v>
      </c>
      <c r="FK39" s="144">
        <f t="shared" si="54"/>
        <v>0</v>
      </c>
      <c r="FL39" s="144">
        <f t="shared" si="54"/>
        <v>0</v>
      </c>
      <c r="FM39" s="144">
        <f t="shared" si="54"/>
        <v>0</v>
      </c>
      <c r="FN39" s="144">
        <f t="shared" si="54"/>
        <v>0</v>
      </c>
      <c r="FO39" s="144">
        <f t="shared" si="54"/>
        <v>0</v>
      </c>
      <c r="FP39" s="144">
        <f t="shared" si="54"/>
        <v>0</v>
      </c>
      <c r="FQ39" s="144">
        <f t="shared" si="54"/>
        <v>0</v>
      </c>
      <c r="FR39" s="144">
        <f t="shared" si="54"/>
        <v>0</v>
      </c>
      <c r="FS39" s="144">
        <f t="shared" si="54"/>
        <v>0</v>
      </c>
      <c r="FT39" s="144">
        <f t="shared" si="54"/>
        <v>0</v>
      </c>
      <c r="FU39" s="144">
        <f t="shared" si="54"/>
        <v>0</v>
      </c>
      <c r="FV39" s="144">
        <f t="shared" si="54"/>
        <v>0</v>
      </c>
      <c r="FW39" s="144">
        <f t="shared" si="54"/>
        <v>0</v>
      </c>
      <c r="FX39" s="144">
        <f t="shared" si="54"/>
        <v>0</v>
      </c>
      <c r="FY39" s="144">
        <f t="shared" si="54"/>
        <v>0</v>
      </c>
      <c r="FZ39" s="144">
        <f t="shared" si="54"/>
        <v>0</v>
      </c>
      <c r="GA39" s="144">
        <f t="shared" si="54"/>
        <v>0</v>
      </c>
      <c r="GB39" s="144">
        <f t="shared" si="54"/>
        <v>0</v>
      </c>
      <c r="GC39" s="146">
        <f t="shared" si="54"/>
        <v>0</v>
      </c>
      <c r="GD39" s="145">
        <f t="shared" si="54"/>
        <v>0</v>
      </c>
      <c r="GE39" s="144">
        <f t="shared" si="54"/>
        <v>0</v>
      </c>
      <c r="GF39" s="144">
        <f t="shared" si="54"/>
        <v>0</v>
      </c>
      <c r="GG39" s="144">
        <f t="shared" si="54"/>
        <v>0</v>
      </c>
      <c r="GH39" s="144">
        <f t="shared" si="54"/>
        <v>0</v>
      </c>
      <c r="GI39" s="144">
        <f t="shared" si="54"/>
        <v>0</v>
      </c>
      <c r="GJ39" s="144">
        <f t="shared" si="54"/>
        <v>0</v>
      </c>
      <c r="GK39" s="144">
        <f t="shared" si="54"/>
        <v>0</v>
      </c>
      <c r="GL39" s="144">
        <f t="shared" si="54"/>
        <v>0</v>
      </c>
      <c r="GM39" s="144">
        <f t="shared" si="54"/>
        <v>0</v>
      </c>
      <c r="GN39" s="144">
        <f t="shared" si="54"/>
        <v>0</v>
      </c>
      <c r="GO39" s="144">
        <f t="shared" si="54"/>
        <v>0</v>
      </c>
      <c r="GP39" s="144">
        <f t="shared" si="54"/>
        <v>0</v>
      </c>
      <c r="GQ39" s="144">
        <f t="shared" si="54"/>
        <v>0</v>
      </c>
      <c r="GR39" s="144">
        <f t="shared" si="50"/>
        <v>0</v>
      </c>
      <c r="GS39" s="144">
        <f t="shared" si="50"/>
        <v>0</v>
      </c>
      <c r="GT39" s="144">
        <f t="shared" si="50"/>
        <v>0</v>
      </c>
      <c r="GU39" s="144">
        <f t="shared" si="50"/>
        <v>0</v>
      </c>
      <c r="GV39" s="144">
        <f t="shared" si="50"/>
        <v>0</v>
      </c>
      <c r="GW39" s="144">
        <f t="shared" si="50"/>
        <v>0</v>
      </c>
      <c r="GX39" s="144">
        <f t="shared" si="50"/>
        <v>0</v>
      </c>
      <c r="GY39" s="144">
        <f t="shared" si="50"/>
        <v>0</v>
      </c>
      <c r="GZ39" s="144">
        <f t="shared" si="50"/>
        <v>0</v>
      </c>
      <c r="HA39" s="144">
        <f t="shared" si="50"/>
        <v>0</v>
      </c>
      <c r="HB39" s="144">
        <f t="shared" si="50"/>
        <v>0</v>
      </c>
      <c r="HC39" s="144">
        <f t="shared" si="50"/>
        <v>0</v>
      </c>
      <c r="HD39" s="144">
        <f t="shared" si="50"/>
        <v>0</v>
      </c>
      <c r="HE39" s="144">
        <f t="shared" si="50"/>
        <v>0</v>
      </c>
      <c r="HF39" s="144">
        <f t="shared" si="50"/>
        <v>0</v>
      </c>
      <c r="HG39" s="144">
        <f t="shared" si="50"/>
        <v>0</v>
      </c>
      <c r="HH39" s="146">
        <f t="shared" si="50"/>
        <v>0</v>
      </c>
      <c r="HI39" s="145">
        <f t="shared" si="50"/>
        <v>0</v>
      </c>
      <c r="HJ39" s="144">
        <f t="shared" si="50"/>
        <v>0</v>
      </c>
      <c r="HK39" s="144">
        <f t="shared" si="50"/>
        <v>0</v>
      </c>
      <c r="HL39" s="144">
        <f t="shared" si="50"/>
        <v>0</v>
      </c>
      <c r="HM39" s="144">
        <f t="shared" si="50"/>
        <v>0</v>
      </c>
      <c r="HN39" s="144">
        <f t="shared" si="50"/>
        <v>0</v>
      </c>
      <c r="HO39" s="144">
        <f t="shared" si="50"/>
        <v>0</v>
      </c>
      <c r="HP39" s="144">
        <f t="shared" si="50"/>
        <v>0</v>
      </c>
      <c r="HQ39" s="144">
        <f t="shared" si="50"/>
        <v>0</v>
      </c>
      <c r="HR39" s="144">
        <f t="shared" si="50"/>
        <v>0</v>
      </c>
      <c r="HS39" s="144">
        <f t="shared" si="50"/>
        <v>0</v>
      </c>
      <c r="HT39" s="144">
        <f t="shared" si="50"/>
        <v>0</v>
      </c>
      <c r="HU39" s="144">
        <f t="shared" si="50"/>
        <v>0</v>
      </c>
      <c r="HV39" s="144">
        <f t="shared" si="50"/>
        <v>0</v>
      </c>
      <c r="HW39" s="144">
        <f t="shared" si="50"/>
        <v>0</v>
      </c>
      <c r="HX39" s="144">
        <f t="shared" si="50"/>
        <v>0</v>
      </c>
      <c r="HY39" s="144">
        <f t="shared" si="50"/>
        <v>0</v>
      </c>
      <c r="HZ39" s="144">
        <f t="shared" si="50"/>
        <v>0</v>
      </c>
      <c r="IA39" s="144">
        <f t="shared" si="50"/>
        <v>0</v>
      </c>
      <c r="IB39" s="144">
        <f t="shared" si="50"/>
        <v>0</v>
      </c>
      <c r="IC39" s="144">
        <f t="shared" si="50"/>
        <v>0</v>
      </c>
      <c r="ID39" s="144">
        <f t="shared" si="50"/>
        <v>0</v>
      </c>
      <c r="IE39" s="144">
        <f t="shared" si="50"/>
        <v>0</v>
      </c>
      <c r="IF39" s="144">
        <f t="shared" si="50"/>
        <v>0</v>
      </c>
      <c r="IG39" s="144">
        <f t="shared" si="50"/>
        <v>0</v>
      </c>
      <c r="IH39" s="144">
        <f t="shared" si="50"/>
        <v>0</v>
      </c>
      <c r="II39" s="144">
        <f t="shared" si="50"/>
        <v>0</v>
      </c>
      <c r="IJ39" s="144">
        <f t="shared" si="50"/>
        <v>0</v>
      </c>
      <c r="IK39" s="144">
        <f t="shared" si="50"/>
        <v>0</v>
      </c>
      <c r="IL39" s="144">
        <f t="shared" si="50"/>
        <v>0</v>
      </c>
      <c r="IM39" s="146">
        <f t="shared" si="50"/>
        <v>0</v>
      </c>
      <c r="IN39" s="145">
        <f t="shared" si="50"/>
        <v>0</v>
      </c>
      <c r="IO39" s="144">
        <f t="shared" si="50"/>
        <v>0</v>
      </c>
      <c r="IP39" s="144">
        <f t="shared" si="50"/>
        <v>0</v>
      </c>
      <c r="IQ39" s="144">
        <f t="shared" si="50"/>
        <v>0</v>
      </c>
      <c r="IR39" s="144">
        <f t="shared" si="50"/>
        <v>0</v>
      </c>
      <c r="IS39" s="144">
        <f t="shared" si="50"/>
        <v>0</v>
      </c>
      <c r="IT39" s="144">
        <f t="shared" si="50"/>
        <v>0</v>
      </c>
      <c r="IU39" s="144">
        <f t="shared" si="50"/>
        <v>0</v>
      </c>
      <c r="IV39" s="144">
        <f t="shared" si="50"/>
        <v>0</v>
      </c>
      <c r="IW39" s="144">
        <f t="shared" si="50"/>
        <v>0</v>
      </c>
      <c r="IX39" s="144">
        <f t="shared" si="50"/>
        <v>0</v>
      </c>
      <c r="IY39" s="144">
        <f t="shared" si="50"/>
        <v>0</v>
      </c>
      <c r="IZ39" s="144">
        <f t="shared" si="50"/>
        <v>0</v>
      </c>
      <c r="JA39" s="144">
        <f t="shared" si="50"/>
        <v>0</v>
      </c>
      <c r="JB39" s="144">
        <f t="shared" si="47"/>
        <v>0</v>
      </c>
      <c r="JC39" s="144">
        <f t="shared" si="47"/>
        <v>0</v>
      </c>
      <c r="JD39" s="144">
        <f t="shared" ref="JD39:LO41" si="55">COUNTIF(JD$3:JD$12,OR("ASN","ASAM","ASN"))</f>
        <v>0</v>
      </c>
      <c r="JE39" s="144">
        <f t="shared" si="55"/>
        <v>0</v>
      </c>
      <c r="JF39" s="144">
        <f t="shared" si="55"/>
        <v>0</v>
      </c>
      <c r="JG39" s="144">
        <f t="shared" si="55"/>
        <v>0</v>
      </c>
      <c r="JH39" s="144">
        <f t="shared" si="55"/>
        <v>0</v>
      </c>
      <c r="JI39" s="144">
        <f t="shared" si="55"/>
        <v>0</v>
      </c>
      <c r="JJ39" s="144">
        <f t="shared" si="55"/>
        <v>0</v>
      </c>
      <c r="JK39" s="144">
        <f t="shared" si="55"/>
        <v>0</v>
      </c>
      <c r="JL39" s="144">
        <f t="shared" si="55"/>
        <v>0</v>
      </c>
      <c r="JM39" s="144">
        <f t="shared" si="55"/>
        <v>0</v>
      </c>
      <c r="JN39" s="144">
        <f t="shared" si="55"/>
        <v>0</v>
      </c>
      <c r="JO39" s="144">
        <f t="shared" si="55"/>
        <v>0</v>
      </c>
      <c r="JP39" s="144">
        <f t="shared" si="55"/>
        <v>0</v>
      </c>
      <c r="JQ39" s="144">
        <f t="shared" si="55"/>
        <v>0</v>
      </c>
      <c r="JR39" s="146">
        <f t="shared" si="55"/>
        <v>0</v>
      </c>
      <c r="JS39" s="145">
        <f t="shared" si="55"/>
        <v>0</v>
      </c>
      <c r="JT39" s="144">
        <f t="shared" si="55"/>
        <v>0</v>
      </c>
      <c r="JU39" s="144">
        <f t="shared" si="55"/>
        <v>0</v>
      </c>
      <c r="JV39" s="144">
        <f t="shared" si="55"/>
        <v>0</v>
      </c>
      <c r="JW39" s="144">
        <f t="shared" si="55"/>
        <v>0</v>
      </c>
      <c r="JX39" s="144">
        <f t="shared" si="55"/>
        <v>0</v>
      </c>
      <c r="JY39" s="144">
        <f t="shared" si="55"/>
        <v>0</v>
      </c>
      <c r="JZ39" s="144">
        <f t="shared" si="55"/>
        <v>0</v>
      </c>
      <c r="KA39" s="144">
        <f t="shared" si="55"/>
        <v>0</v>
      </c>
      <c r="KB39" s="144">
        <f t="shared" si="55"/>
        <v>0</v>
      </c>
      <c r="KC39" s="144">
        <f t="shared" si="55"/>
        <v>0</v>
      </c>
      <c r="KD39" s="144">
        <f t="shared" si="55"/>
        <v>0</v>
      </c>
      <c r="KE39" s="144">
        <f t="shared" si="55"/>
        <v>0</v>
      </c>
      <c r="KF39" s="144">
        <f t="shared" si="55"/>
        <v>0</v>
      </c>
      <c r="KG39" s="144">
        <f t="shared" si="55"/>
        <v>0</v>
      </c>
      <c r="KH39" s="144">
        <f t="shared" si="55"/>
        <v>0</v>
      </c>
      <c r="KI39" s="144">
        <f t="shared" si="55"/>
        <v>0</v>
      </c>
      <c r="KJ39" s="144">
        <f t="shared" si="55"/>
        <v>0</v>
      </c>
      <c r="KK39" s="144">
        <f t="shared" si="55"/>
        <v>0</v>
      </c>
      <c r="KL39" s="144">
        <f t="shared" si="55"/>
        <v>0</v>
      </c>
      <c r="KM39" s="144">
        <f t="shared" si="55"/>
        <v>0</v>
      </c>
      <c r="KN39" s="144">
        <f t="shared" si="55"/>
        <v>0</v>
      </c>
      <c r="KO39" s="144">
        <f t="shared" si="55"/>
        <v>0</v>
      </c>
      <c r="KP39" s="144">
        <f t="shared" si="55"/>
        <v>0</v>
      </c>
      <c r="KQ39" s="144">
        <f t="shared" si="55"/>
        <v>0</v>
      </c>
      <c r="KR39" s="144">
        <f t="shared" si="55"/>
        <v>0</v>
      </c>
      <c r="KS39" s="144">
        <f t="shared" si="55"/>
        <v>0</v>
      </c>
      <c r="KT39" s="144">
        <f t="shared" si="55"/>
        <v>0</v>
      </c>
      <c r="KU39" s="144">
        <f t="shared" si="55"/>
        <v>0</v>
      </c>
      <c r="KV39" s="146">
        <f t="shared" si="55"/>
        <v>0</v>
      </c>
      <c r="KW39" s="145">
        <f t="shared" si="55"/>
        <v>0</v>
      </c>
      <c r="KX39" s="144">
        <f t="shared" si="55"/>
        <v>0</v>
      </c>
      <c r="KY39" s="144">
        <f t="shared" si="55"/>
        <v>0</v>
      </c>
      <c r="KZ39" s="144">
        <f t="shared" si="55"/>
        <v>0</v>
      </c>
      <c r="LA39" s="144">
        <f t="shared" si="55"/>
        <v>0</v>
      </c>
      <c r="LB39" s="144">
        <f t="shared" si="55"/>
        <v>0</v>
      </c>
      <c r="LC39" s="144">
        <f t="shared" si="55"/>
        <v>0</v>
      </c>
      <c r="LD39" s="144">
        <f t="shared" si="55"/>
        <v>0</v>
      </c>
      <c r="LE39" s="144">
        <f t="shared" si="55"/>
        <v>0</v>
      </c>
      <c r="LF39" s="144">
        <f t="shared" si="55"/>
        <v>0</v>
      </c>
      <c r="LG39" s="144">
        <f t="shared" si="55"/>
        <v>0</v>
      </c>
      <c r="LH39" s="144">
        <f t="shared" si="55"/>
        <v>0</v>
      </c>
      <c r="LI39" s="144">
        <f t="shared" si="55"/>
        <v>0</v>
      </c>
      <c r="LJ39" s="144">
        <f t="shared" si="55"/>
        <v>0</v>
      </c>
      <c r="LK39" s="144">
        <f t="shared" si="55"/>
        <v>0</v>
      </c>
      <c r="LL39" s="144">
        <f t="shared" si="55"/>
        <v>0</v>
      </c>
      <c r="LM39" s="144">
        <f t="shared" si="55"/>
        <v>0</v>
      </c>
      <c r="LN39" s="144">
        <f t="shared" si="55"/>
        <v>0</v>
      </c>
      <c r="LO39" s="144">
        <f t="shared" si="55"/>
        <v>0</v>
      </c>
      <c r="LP39" s="144">
        <f t="shared" si="53"/>
        <v>0</v>
      </c>
      <c r="LQ39" s="144">
        <f t="shared" si="53"/>
        <v>0</v>
      </c>
      <c r="LR39" s="144">
        <f t="shared" si="53"/>
        <v>0</v>
      </c>
      <c r="LS39" s="144">
        <f t="shared" si="53"/>
        <v>0</v>
      </c>
      <c r="LT39" s="144">
        <f t="shared" si="53"/>
        <v>0</v>
      </c>
      <c r="LU39" s="144">
        <f t="shared" si="53"/>
        <v>0</v>
      </c>
      <c r="LV39" s="144">
        <f t="shared" si="53"/>
        <v>0</v>
      </c>
      <c r="LW39" s="144">
        <f t="shared" si="53"/>
        <v>0</v>
      </c>
      <c r="LX39" s="144">
        <f t="shared" si="53"/>
        <v>0</v>
      </c>
      <c r="LY39" s="144">
        <f t="shared" si="53"/>
        <v>0</v>
      </c>
      <c r="LZ39" s="144">
        <f t="shared" si="53"/>
        <v>0</v>
      </c>
      <c r="MA39" s="146">
        <f t="shared" si="53"/>
        <v>0</v>
      </c>
      <c r="MB39" s="145">
        <f t="shared" si="53"/>
        <v>0</v>
      </c>
      <c r="MC39" s="144">
        <f t="shared" si="53"/>
        <v>0</v>
      </c>
      <c r="MD39" s="144">
        <f t="shared" si="53"/>
        <v>0</v>
      </c>
      <c r="ME39" s="144">
        <f t="shared" si="53"/>
        <v>0</v>
      </c>
      <c r="MF39" s="144">
        <f t="shared" si="53"/>
        <v>0</v>
      </c>
      <c r="MG39" s="144">
        <f t="shared" si="53"/>
        <v>0</v>
      </c>
      <c r="MH39" s="144">
        <f t="shared" si="53"/>
        <v>0</v>
      </c>
      <c r="MI39" s="144">
        <f t="shared" si="53"/>
        <v>0</v>
      </c>
      <c r="MJ39" s="144">
        <f t="shared" si="53"/>
        <v>0</v>
      </c>
      <c r="MK39" s="144">
        <f t="shared" si="53"/>
        <v>0</v>
      </c>
      <c r="ML39" s="144">
        <f t="shared" si="53"/>
        <v>0</v>
      </c>
      <c r="MM39" s="144">
        <f t="shared" si="53"/>
        <v>0</v>
      </c>
      <c r="MN39" s="144">
        <f t="shared" si="53"/>
        <v>0</v>
      </c>
      <c r="MO39" s="144">
        <f t="shared" si="53"/>
        <v>0</v>
      </c>
      <c r="MP39" s="144">
        <f t="shared" si="53"/>
        <v>0</v>
      </c>
      <c r="MQ39" s="144">
        <f t="shared" si="53"/>
        <v>0</v>
      </c>
      <c r="MR39" s="144">
        <f t="shared" si="53"/>
        <v>0</v>
      </c>
      <c r="MS39" s="144">
        <f t="shared" si="53"/>
        <v>0</v>
      </c>
      <c r="MT39" s="144">
        <f t="shared" si="53"/>
        <v>0</v>
      </c>
      <c r="MU39" s="144">
        <f t="shared" si="53"/>
        <v>0</v>
      </c>
      <c r="MV39" s="144">
        <f t="shared" si="53"/>
        <v>0</v>
      </c>
      <c r="MW39" s="144">
        <f t="shared" si="53"/>
        <v>0</v>
      </c>
      <c r="MX39" s="144">
        <f t="shared" si="53"/>
        <v>0</v>
      </c>
      <c r="MY39" s="144">
        <f t="shared" si="53"/>
        <v>0</v>
      </c>
      <c r="MZ39" s="144">
        <f t="shared" si="53"/>
        <v>0</v>
      </c>
      <c r="NA39" s="144">
        <f t="shared" si="53"/>
        <v>0</v>
      </c>
      <c r="NB39" s="144">
        <f t="shared" si="53"/>
        <v>0</v>
      </c>
      <c r="NC39" s="144">
        <f t="shared" si="53"/>
        <v>0</v>
      </c>
      <c r="ND39" s="144">
        <f t="shared" si="53"/>
        <v>0</v>
      </c>
      <c r="NE39" s="146">
        <f t="shared" si="53"/>
        <v>0</v>
      </c>
    </row>
    <row r="40" spans="4:369" s="142" customFormat="1" ht="30" customHeight="1" x14ac:dyDescent="0.25">
      <c r="D40" s="155" t="s">
        <v>29</v>
      </c>
      <c r="E40" s="145">
        <f t="shared" si="45"/>
        <v>0</v>
      </c>
      <c r="F40" s="144">
        <f t="shared" si="45"/>
        <v>0</v>
      </c>
      <c r="G40" s="144">
        <f t="shared" si="45"/>
        <v>0</v>
      </c>
      <c r="H40" s="144">
        <f t="shared" si="45"/>
        <v>0</v>
      </c>
      <c r="I40" s="144">
        <f t="shared" si="45"/>
        <v>0</v>
      </c>
      <c r="J40" s="144">
        <f t="shared" si="45"/>
        <v>0</v>
      </c>
      <c r="K40" s="144">
        <f t="shared" si="45"/>
        <v>0</v>
      </c>
      <c r="L40" s="144">
        <f t="shared" si="45"/>
        <v>0</v>
      </c>
      <c r="M40" s="144">
        <f t="shared" si="45"/>
        <v>0</v>
      </c>
      <c r="N40" s="144">
        <f t="shared" si="45"/>
        <v>0</v>
      </c>
      <c r="O40" s="144">
        <f t="shared" si="45"/>
        <v>0</v>
      </c>
      <c r="P40" s="144">
        <f t="shared" si="45"/>
        <v>0</v>
      </c>
      <c r="Q40" s="144">
        <f t="shared" si="45"/>
        <v>0</v>
      </c>
      <c r="R40" s="144">
        <f t="shared" si="45"/>
        <v>0</v>
      </c>
      <c r="S40" s="144">
        <f t="shared" si="45"/>
        <v>0</v>
      </c>
      <c r="T40" s="144">
        <f t="shared" si="45"/>
        <v>0</v>
      </c>
      <c r="U40" s="144">
        <f t="shared" si="51"/>
        <v>0</v>
      </c>
      <c r="V40" s="144">
        <f t="shared" si="51"/>
        <v>0</v>
      </c>
      <c r="W40" s="144">
        <f t="shared" si="51"/>
        <v>0</v>
      </c>
      <c r="X40" s="144">
        <f t="shared" si="51"/>
        <v>0</v>
      </c>
      <c r="Y40" s="144">
        <f t="shared" si="51"/>
        <v>0</v>
      </c>
      <c r="Z40" s="144">
        <f t="shared" si="51"/>
        <v>0</v>
      </c>
      <c r="AA40" s="144">
        <f t="shared" si="51"/>
        <v>0</v>
      </c>
      <c r="AB40" s="144">
        <f t="shared" si="51"/>
        <v>0</v>
      </c>
      <c r="AC40" s="144">
        <f t="shared" si="51"/>
        <v>0</v>
      </c>
      <c r="AD40" s="144">
        <f t="shared" si="51"/>
        <v>0</v>
      </c>
      <c r="AE40" s="144">
        <f t="shared" si="51"/>
        <v>0</v>
      </c>
      <c r="AF40" s="144">
        <f t="shared" si="51"/>
        <v>0</v>
      </c>
      <c r="AG40" s="144">
        <f t="shared" si="51"/>
        <v>0</v>
      </c>
      <c r="AH40" s="144">
        <f t="shared" si="51"/>
        <v>0</v>
      </c>
      <c r="AI40" s="146">
        <f t="shared" si="51"/>
        <v>0</v>
      </c>
      <c r="AJ40" s="145">
        <f t="shared" si="51"/>
        <v>0</v>
      </c>
      <c r="AK40" s="144">
        <f t="shared" si="51"/>
        <v>0</v>
      </c>
      <c r="AL40" s="144">
        <f t="shared" si="51"/>
        <v>0</v>
      </c>
      <c r="AM40" s="144">
        <f t="shared" si="51"/>
        <v>0</v>
      </c>
      <c r="AN40" s="144">
        <f t="shared" si="51"/>
        <v>0</v>
      </c>
      <c r="AO40" s="144">
        <f t="shared" si="51"/>
        <v>0</v>
      </c>
      <c r="AP40" s="144">
        <f t="shared" si="51"/>
        <v>0</v>
      </c>
      <c r="AQ40" s="144">
        <f t="shared" si="51"/>
        <v>0</v>
      </c>
      <c r="AR40" s="144">
        <f t="shared" si="51"/>
        <v>0</v>
      </c>
      <c r="AS40" s="144">
        <f t="shared" si="51"/>
        <v>0</v>
      </c>
      <c r="AT40" s="144">
        <f t="shared" si="51"/>
        <v>0</v>
      </c>
      <c r="AU40" s="144">
        <f t="shared" si="51"/>
        <v>0</v>
      </c>
      <c r="AV40" s="144">
        <f t="shared" si="51"/>
        <v>0</v>
      </c>
      <c r="AW40" s="144">
        <f t="shared" si="51"/>
        <v>0</v>
      </c>
      <c r="AX40" s="144">
        <f t="shared" si="51"/>
        <v>0</v>
      </c>
      <c r="AY40" s="144">
        <f t="shared" si="51"/>
        <v>0</v>
      </c>
      <c r="AZ40" s="144">
        <f t="shared" si="51"/>
        <v>0</v>
      </c>
      <c r="BA40" s="144">
        <f t="shared" si="51"/>
        <v>0</v>
      </c>
      <c r="BB40" s="144">
        <f t="shared" si="51"/>
        <v>0</v>
      </c>
      <c r="BC40" s="144">
        <f t="shared" si="51"/>
        <v>0</v>
      </c>
      <c r="BD40" s="144">
        <f t="shared" si="51"/>
        <v>0</v>
      </c>
      <c r="BE40" s="144">
        <f t="shared" si="51"/>
        <v>0</v>
      </c>
      <c r="BF40" s="144">
        <f t="shared" si="51"/>
        <v>0</v>
      </c>
      <c r="BG40" s="144">
        <f t="shared" si="51"/>
        <v>0</v>
      </c>
      <c r="BH40" s="144">
        <f t="shared" si="51"/>
        <v>0</v>
      </c>
      <c r="BI40" s="144">
        <f t="shared" si="51"/>
        <v>0</v>
      </c>
      <c r="BJ40" s="144">
        <f t="shared" si="51"/>
        <v>0</v>
      </c>
      <c r="BK40" s="144">
        <f t="shared" si="51"/>
        <v>0</v>
      </c>
      <c r="BL40" s="144">
        <f t="shared" si="51"/>
        <v>0</v>
      </c>
      <c r="BM40" s="144">
        <f t="shared" si="51"/>
        <v>0</v>
      </c>
      <c r="BN40" s="146">
        <f t="shared" si="51"/>
        <v>0</v>
      </c>
      <c r="BO40" s="145">
        <f t="shared" si="51"/>
        <v>0</v>
      </c>
      <c r="BP40" s="144">
        <f t="shared" si="51"/>
        <v>0</v>
      </c>
      <c r="BQ40" s="144">
        <f t="shared" si="51"/>
        <v>0</v>
      </c>
      <c r="BR40" s="144">
        <f t="shared" si="48"/>
        <v>0</v>
      </c>
      <c r="BS40" s="144">
        <f t="shared" si="48"/>
        <v>0</v>
      </c>
      <c r="BT40" s="144">
        <f t="shared" si="48"/>
        <v>0</v>
      </c>
      <c r="BU40" s="144">
        <f t="shared" si="48"/>
        <v>0</v>
      </c>
      <c r="BV40" s="144">
        <f t="shared" si="48"/>
        <v>0</v>
      </c>
      <c r="BW40" s="144">
        <f t="shared" si="48"/>
        <v>0</v>
      </c>
      <c r="BX40" s="144">
        <f t="shared" si="48"/>
        <v>0</v>
      </c>
      <c r="BY40" s="144">
        <f t="shared" si="48"/>
        <v>0</v>
      </c>
      <c r="BZ40" s="144">
        <f t="shared" si="48"/>
        <v>0</v>
      </c>
      <c r="CA40" s="144">
        <f t="shared" si="48"/>
        <v>0</v>
      </c>
      <c r="CB40" s="144">
        <f t="shared" si="48"/>
        <v>0</v>
      </c>
      <c r="CC40" s="144">
        <f t="shared" si="48"/>
        <v>0</v>
      </c>
      <c r="CD40" s="144">
        <f t="shared" si="48"/>
        <v>0</v>
      </c>
      <c r="CE40" s="144">
        <f t="shared" si="48"/>
        <v>0</v>
      </c>
      <c r="CF40" s="144">
        <f t="shared" si="48"/>
        <v>0</v>
      </c>
      <c r="CG40" s="144">
        <f t="shared" si="48"/>
        <v>0</v>
      </c>
      <c r="CH40" s="144">
        <f t="shared" si="48"/>
        <v>0</v>
      </c>
      <c r="CI40" s="144">
        <f t="shared" si="48"/>
        <v>0</v>
      </c>
      <c r="CJ40" s="144">
        <f t="shared" si="48"/>
        <v>0</v>
      </c>
      <c r="CK40" s="144">
        <f t="shared" si="48"/>
        <v>0</v>
      </c>
      <c r="CL40" s="144">
        <f t="shared" si="48"/>
        <v>0</v>
      </c>
      <c r="CM40" s="144">
        <f t="shared" si="48"/>
        <v>0</v>
      </c>
      <c r="CN40" s="144">
        <f t="shared" si="48"/>
        <v>0</v>
      </c>
      <c r="CO40" s="144">
        <f t="shared" si="48"/>
        <v>0</v>
      </c>
      <c r="CP40" s="146">
        <f t="shared" si="48"/>
        <v>0</v>
      </c>
      <c r="CQ40" s="145">
        <f t="shared" si="48"/>
        <v>0</v>
      </c>
      <c r="CR40" s="144">
        <f t="shared" si="48"/>
        <v>0</v>
      </c>
      <c r="CS40" s="144">
        <f t="shared" si="48"/>
        <v>0</v>
      </c>
      <c r="CT40" s="144">
        <f t="shared" si="48"/>
        <v>0</v>
      </c>
      <c r="CU40" s="144">
        <f t="shared" si="49"/>
        <v>0</v>
      </c>
      <c r="CV40" s="144">
        <f t="shared" si="49"/>
        <v>0</v>
      </c>
      <c r="CW40" s="144">
        <f t="shared" si="49"/>
        <v>0</v>
      </c>
      <c r="CX40" s="144">
        <f t="shared" si="49"/>
        <v>0</v>
      </c>
      <c r="CY40" s="144">
        <f t="shared" si="49"/>
        <v>0</v>
      </c>
      <c r="CZ40" s="144">
        <f t="shared" si="49"/>
        <v>0</v>
      </c>
      <c r="DA40" s="144">
        <f t="shared" si="49"/>
        <v>0</v>
      </c>
      <c r="DB40" s="144">
        <f t="shared" si="49"/>
        <v>0</v>
      </c>
      <c r="DC40" s="144">
        <f t="shared" si="49"/>
        <v>0</v>
      </c>
      <c r="DD40" s="144">
        <f t="shared" si="49"/>
        <v>0</v>
      </c>
      <c r="DE40" s="144">
        <f t="shared" si="49"/>
        <v>0</v>
      </c>
      <c r="DF40" s="144">
        <f t="shared" si="49"/>
        <v>0</v>
      </c>
      <c r="DG40" s="144">
        <f t="shared" si="49"/>
        <v>0</v>
      </c>
      <c r="DH40" s="144">
        <f t="shared" si="49"/>
        <v>0</v>
      </c>
      <c r="DI40" s="144">
        <f t="shared" si="49"/>
        <v>0</v>
      </c>
      <c r="DJ40" s="144">
        <f t="shared" si="49"/>
        <v>0</v>
      </c>
      <c r="DK40" s="144">
        <f t="shared" si="49"/>
        <v>0</v>
      </c>
      <c r="DL40" s="144">
        <f t="shared" si="49"/>
        <v>0</v>
      </c>
      <c r="DM40" s="144">
        <f t="shared" si="49"/>
        <v>0</v>
      </c>
      <c r="DN40" s="144">
        <f t="shared" si="49"/>
        <v>0</v>
      </c>
      <c r="DO40" s="144">
        <f t="shared" si="49"/>
        <v>0</v>
      </c>
      <c r="DP40" s="144">
        <f t="shared" si="49"/>
        <v>0</v>
      </c>
      <c r="DQ40" s="144">
        <f t="shared" si="49"/>
        <v>0</v>
      </c>
      <c r="DR40" s="144">
        <f t="shared" si="49"/>
        <v>0</v>
      </c>
      <c r="DS40" s="144">
        <f t="shared" si="49"/>
        <v>0</v>
      </c>
      <c r="DT40" s="144">
        <f t="shared" si="49"/>
        <v>0</v>
      </c>
      <c r="DU40" s="146">
        <f t="shared" si="49"/>
        <v>0</v>
      </c>
      <c r="DV40" s="145">
        <f t="shared" si="49"/>
        <v>0</v>
      </c>
      <c r="DW40" s="144">
        <f t="shared" si="49"/>
        <v>0</v>
      </c>
      <c r="DX40" s="144">
        <f t="shared" si="49"/>
        <v>0</v>
      </c>
      <c r="DY40" s="144">
        <f t="shared" si="49"/>
        <v>0</v>
      </c>
      <c r="DZ40" s="144">
        <f t="shared" si="49"/>
        <v>0</v>
      </c>
      <c r="EA40" s="144">
        <f t="shared" si="49"/>
        <v>0</v>
      </c>
      <c r="EB40" s="144">
        <f t="shared" si="49"/>
        <v>0</v>
      </c>
      <c r="EC40" s="144">
        <f t="shared" si="49"/>
        <v>0</v>
      </c>
      <c r="ED40" s="144">
        <f t="shared" si="49"/>
        <v>0</v>
      </c>
      <c r="EE40" s="144">
        <f t="shared" si="49"/>
        <v>0</v>
      </c>
      <c r="EF40" s="144">
        <f t="shared" si="49"/>
        <v>0</v>
      </c>
      <c r="EG40" s="144">
        <f t="shared" si="49"/>
        <v>0</v>
      </c>
      <c r="EH40" s="144">
        <f t="shared" si="49"/>
        <v>0</v>
      </c>
      <c r="EI40" s="144">
        <f t="shared" si="49"/>
        <v>0</v>
      </c>
      <c r="EJ40" s="144">
        <f t="shared" si="49"/>
        <v>0</v>
      </c>
      <c r="EK40" s="144">
        <f t="shared" si="49"/>
        <v>0</v>
      </c>
      <c r="EL40" s="144">
        <f t="shared" si="49"/>
        <v>0</v>
      </c>
      <c r="EM40" s="144">
        <f t="shared" si="49"/>
        <v>0</v>
      </c>
      <c r="EN40" s="144">
        <f t="shared" si="49"/>
        <v>0</v>
      </c>
      <c r="EO40" s="144">
        <f t="shared" si="49"/>
        <v>0</v>
      </c>
      <c r="EP40" s="144">
        <f t="shared" si="49"/>
        <v>0</v>
      </c>
      <c r="EQ40" s="144">
        <f t="shared" si="49"/>
        <v>0</v>
      </c>
      <c r="ER40" s="144">
        <f t="shared" si="49"/>
        <v>0</v>
      </c>
      <c r="ES40" s="144">
        <f t="shared" si="49"/>
        <v>0</v>
      </c>
      <c r="ET40" s="144">
        <f t="shared" si="49"/>
        <v>0</v>
      </c>
      <c r="EU40" s="144">
        <f t="shared" si="49"/>
        <v>0</v>
      </c>
      <c r="EV40" s="144">
        <f t="shared" si="49"/>
        <v>0</v>
      </c>
      <c r="EW40" s="144">
        <f t="shared" si="49"/>
        <v>0</v>
      </c>
      <c r="EX40" s="144">
        <f t="shared" si="49"/>
        <v>0</v>
      </c>
      <c r="EY40" s="146">
        <f t="shared" si="49"/>
        <v>0</v>
      </c>
      <c r="EZ40" s="145">
        <f t="shared" si="49"/>
        <v>0</v>
      </c>
      <c r="FA40" s="144">
        <f t="shared" si="49"/>
        <v>0</v>
      </c>
      <c r="FB40" s="144">
        <f t="shared" si="49"/>
        <v>0</v>
      </c>
      <c r="FC40" s="144">
        <f t="shared" si="49"/>
        <v>0</v>
      </c>
      <c r="FD40" s="144">
        <f t="shared" si="49"/>
        <v>0</v>
      </c>
      <c r="FE40" s="144">
        <f t="shared" si="49"/>
        <v>0</v>
      </c>
      <c r="FF40" s="144">
        <f t="shared" si="49"/>
        <v>0</v>
      </c>
      <c r="FG40" s="144">
        <f t="shared" si="54"/>
        <v>0</v>
      </c>
      <c r="FH40" s="144">
        <f t="shared" si="54"/>
        <v>0</v>
      </c>
      <c r="FI40" s="144">
        <f t="shared" si="54"/>
        <v>0</v>
      </c>
      <c r="FJ40" s="144">
        <f t="shared" si="54"/>
        <v>0</v>
      </c>
      <c r="FK40" s="144">
        <f t="shared" si="54"/>
        <v>0</v>
      </c>
      <c r="FL40" s="144">
        <f t="shared" si="54"/>
        <v>0</v>
      </c>
      <c r="FM40" s="144">
        <f t="shared" si="54"/>
        <v>0</v>
      </c>
      <c r="FN40" s="144">
        <f t="shared" si="54"/>
        <v>0</v>
      </c>
      <c r="FO40" s="144">
        <f t="shared" si="54"/>
        <v>0</v>
      </c>
      <c r="FP40" s="144">
        <f t="shared" si="54"/>
        <v>0</v>
      </c>
      <c r="FQ40" s="144">
        <f t="shared" si="54"/>
        <v>0</v>
      </c>
      <c r="FR40" s="144">
        <f t="shared" si="54"/>
        <v>0</v>
      </c>
      <c r="FS40" s="144">
        <f t="shared" si="54"/>
        <v>0</v>
      </c>
      <c r="FT40" s="144">
        <f t="shared" si="54"/>
        <v>0</v>
      </c>
      <c r="FU40" s="144">
        <f t="shared" si="54"/>
        <v>0</v>
      </c>
      <c r="FV40" s="144">
        <f t="shared" si="54"/>
        <v>0</v>
      </c>
      <c r="FW40" s="144">
        <f t="shared" si="54"/>
        <v>0</v>
      </c>
      <c r="FX40" s="144">
        <f t="shared" si="54"/>
        <v>0</v>
      </c>
      <c r="FY40" s="144">
        <f t="shared" si="54"/>
        <v>0</v>
      </c>
      <c r="FZ40" s="144">
        <f t="shared" si="54"/>
        <v>0</v>
      </c>
      <c r="GA40" s="144">
        <f t="shared" si="54"/>
        <v>0</v>
      </c>
      <c r="GB40" s="144">
        <f t="shared" si="54"/>
        <v>0</v>
      </c>
      <c r="GC40" s="146">
        <f t="shared" si="54"/>
        <v>0</v>
      </c>
      <c r="GD40" s="145">
        <f t="shared" si="54"/>
        <v>0</v>
      </c>
      <c r="GE40" s="144">
        <f t="shared" si="54"/>
        <v>0</v>
      </c>
      <c r="GF40" s="144">
        <f t="shared" si="54"/>
        <v>0</v>
      </c>
      <c r="GG40" s="144">
        <f t="shared" si="54"/>
        <v>0</v>
      </c>
      <c r="GH40" s="144">
        <f t="shared" si="54"/>
        <v>0</v>
      </c>
      <c r="GI40" s="144">
        <f t="shared" si="54"/>
        <v>0</v>
      </c>
      <c r="GJ40" s="144">
        <f t="shared" si="54"/>
        <v>0</v>
      </c>
      <c r="GK40" s="144">
        <f t="shared" si="54"/>
        <v>0</v>
      </c>
      <c r="GL40" s="144">
        <f t="shared" si="54"/>
        <v>0</v>
      </c>
      <c r="GM40" s="144">
        <f t="shared" si="54"/>
        <v>0</v>
      </c>
      <c r="GN40" s="144">
        <f t="shared" si="54"/>
        <v>0</v>
      </c>
      <c r="GO40" s="144">
        <f t="shared" si="54"/>
        <v>0</v>
      </c>
      <c r="GP40" s="144">
        <f t="shared" si="54"/>
        <v>0</v>
      </c>
      <c r="GQ40" s="144">
        <f t="shared" si="54"/>
        <v>0</v>
      </c>
      <c r="GR40" s="144">
        <f t="shared" si="50"/>
        <v>0</v>
      </c>
      <c r="GS40" s="144">
        <f t="shared" ref="GS40:JD41" si="56">COUNTIF(GS$3:GS$12,OR("ASN","ASAM","ASN"))</f>
        <v>0</v>
      </c>
      <c r="GT40" s="144">
        <f t="shared" si="56"/>
        <v>0</v>
      </c>
      <c r="GU40" s="144">
        <f t="shared" si="56"/>
        <v>0</v>
      </c>
      <c r="GV40" s="144">
        <f t="shared" si="56"/>
        <v>0</v>
      </c>
      <c r="GW40" s="144">
        <f t="shared" si="56"/>
        <v>0</v>
      </c>
      <c r="GX40" s="144">
        <f t="shared" si="56"/>
        <v>0</v>
      </c>
      <c r="GY40" s="144">
        <f t="shared" si="56"/>
        <v>0</v>
      </c>
      <c r="GZ40" s="144">
        <f t="shared" si="56"/>
        <v>0</v>
      </c>
      <c r="HA40" s="144">
        <f t="shared" si="56"/>
        <v>0</v>
      </c>
      <c r="HB40" s="144">
        <f t="shared" si="56"/>
        <v>0</v>
      </c>
      <c r="HC40" s="144">
        <f t="shared" si="56"/>
        <v>0</v>
      </c>
      <c r="HD40" s="144">
        <f t="shared" si="56"/>
        <v>0</v>
      </c>
      <c r="HE40" s="144">
        <f t="shared" si="56"/>
        <v>0</v>
      </c>
      <c r="HF40" s="144">
        <f t="shared" si="56"/>
        <v>0</v>
      </c>
      <c r="HG40" s="144">
        <f t="shared" si="56"/>
        <v>0</v>
      </c>
      <c r="HH40" s="146">
        <f t="shared" si="56"/>
        <v>0</v>
      </c>
      <c r="HI40" s="145">
        <f t="shared" si="56"/>
        <v>0</v>
      </c>
      <c r="HJ40" s="144">
        <f t="shared" si="56"/>
        <v>0</v>
      </c>
      <c r="HK40" s="144">
        <f t="shared" si="56"/>
        <v>0</v>
      </c>
      <c r="HL40" s="144">
        <f t="shared" si="56"/>
        <v>0</v>
      </c>
      <c r="HM40" s="144">
        <f t="shared" si="56"/>
        <v>0</v>
      </c>
      <c r="HN40" s="144">
        <f t="shared" si="56"/>
        <v>0</v>
      </c>
      <c r="HO40" s="144">
        <f t="shared" si="56"/>
        <v>0</v>
      </c>
      <c r="HP40" s="144">
        <f t="shared" si="56"/>
        <v>0</v>
      </c>
      <c r="HQ40" s="144">
        <f t="shared" si="56"/>
        <v>0</v>
      </c>
      <c r="HR40" s="144">
        <f t="shared" si="56"/>
        <v>0</v>
      </c>
      <c r="HS40" s="144">
        <f t="shared" si="56"/>
        <v>0</v>
      </c>
      <c r="HT40" s="144">
        <f t="shared" si="56"/>
        <v>0</v>
      </c>
      <c r="HU40" s="144">
        <f t="shared" si="56"/>
        <v>0</v>
      </c>
      <c r="HV40" s="144">
        <f t="shared" si="56"/>
        <v>0</v>
      </c>
      <c r="HW40" s="144">
        <f t="shared" si="56"/>
        <v>0</v>
      </c>
      <c r="HX40" s="144">
        <f t="shared" si="56"/>
        <v>0</v>
      </c>
      <c r="HY40" s="144">
        <f t="shared" si="56"/>
        <v>0</v>
      </c>
      <c r="HZ40" s="144">
        <f t="shared" si="56"/>
        <v>0</v>
      </c>
      <c r="IA40" s="144">
        <f t="shared" si="56"/>
        <v>0</v>
      </c>
      <c r="IB40" s="144">
        <f t="shared" si="56"/>
        <v>0</v>
      </c>
      <c r="IC40" s="144">
        <f t="shared" si="56"/>
        <v>0</v>
      </c>
      <c r="ID40" s="144">
        <f t="shared" si="56"/>
        <v>0</v>
      </c>
      <c r="IE40" s="144">
        <f t="shared" si="56"/>
        <v>0</v>
      </c>
      <c r="IF40" s="144">
        <f t="shared" si="56"/>
        <v>0</v>
      </c>
      <c r="IG40" s="144">
        <f t="shared" si="56"/>
        <v>0</v>
      </c>
      <c r="IH40" s="144">
        <f t="shared" si="56"/>
        <v>0</v>
      </c>
      <c r="II40" s="144">
        <f t="shared" si="56"/>
        <v>0</v>
      </c>
      <c r="IJ40" s="144">
        <f t="shared" si="56"/>
        <v>0</v>
      </c>
      <c r="IK40" s="144">
        <f t="shared" si="56"/>
        <v>0</v>
      </c>
      <c r="IL40" s="144">
        <f t="shared" si="56"/>
        <v>0</v>
      </c>
      <c r="IM40" s="146">
        <f t="shared" si="56"/>
        <v>0</v>
      </c>
      <c r="IN40" s="145">
        <f t="shared" si="56"/>
        <v>0</v>
      </c>
      <c r="IO40" s="144">
        <f t="shared" si="56"/>
        <v>0</v>
      </c>
      <c r="IP40" s="144">
        <f t="shared" si="56"/>
        <v>0</v>
      </c>
      <c r="IQ40" s="144">
        <f t="shared" si="56"/>
        <v>0</v>
      </c>
      <c r="IR40" s="144">
        <f t="shared" si="56"/>
        <v>0</v>
      </c>
      <c r="IS40" s="144">
        <f t="shared" si="56"/>
        <v>0</v>
      </c>
      <c r="IT40" s="144">
        <f t="shared" si="56"/>
        <v>0</v>
      </c>
      <c r="IU40" s="144">
        <f t="shared" si="56"/>
        <v>0</v>
      </c>
      <c r="IV40" s="144">
        <f t="shared" si="56"/>
        <v>0</v>
      </c>
      <c r="IW40" s="144">
        <f t="shared" si="56"/>
        <v>0</v>
      </c>
      <c r="IX40" s="144">
        <f t="shared" si="56"/>
        <v>0</v>
      </c>
      <c r="IY40" s="144">
        <f t="shared" si="56"/>
        <v>0</v>
      </c>
      <c r="IZ40" s="144">
        <f t="shared" si="56"/>
        <v>0</v>
      </c>
      <c r="JA40" s="144">
        <f t="shared" si="56"/>
        <v>0</v>
      </c>
      <c r="JB40" s="144">
        <f t="shared" si="56"/>
        <v>0</v>
      </c>
      <c r="JC40" s="144">
        <f t="shared" si="56"/>
        <v>0</v>
      </c>
      <c r="JD40" s="144">
        <f t="shared" si="56"/>
        <v>0</v>
      </c>
      <c r="JE40" s="144">
        <f t="shared" si="55"/>
        <v>0</v>
      </c>
      <c r="JF40" s="144">
        <f t="shared" si="55"/>
        <v>0</v>
      </c>
      <c r="JG40" s="144">
        <f t="shared" si="55"/>
        <v>0</v>
      </c>
      <c r="JH40" s="144">
        <f t="shared" si="55"/>
        <v>0</v>
      </c>
      <c r="JI40" s="144">
        <f t="shared" si="55"/>
        <v>0</v>
      </c>
      <c r="JJ40" s="144">
        <f t="shared" si="55"/>
        <v>0</v>
      </c>
      <c r="JK40" s="144">
        <f t="shared" si="55"/>
        <v>0</v>
      </c>
      <c r="JL40" s="144">
        <f t="shared" si="55"/>
        <v>0</v>
      </c>
      <c r="JM40" s="144">
        <f t="shared" si="55"/>
        <v>0</v>
      </c>
      <c r="JN40" s="144">
        <f t="shared" si="55"/>
        <v>0</v>
      </c>
      <c r="JO40" s="144">
        <f t="shared" si="55"/>
        <v>0</v>
      </c>
      <c r="JP40" s="144">
        <f t="shared" si="55"/>
        <v>0</v>
      </c>
      <c r="JQ40" s="144">
        <f t="shared" si="55"/>
        <v>0</v>
      </c>
      <c r="JR40" s="146">
        <f t="shared" si="55"/>
        <v>0</v>
      </c>
      <c r="JS40" s="145">
        <f t="shared" si="55"/>
        <v>0</v>
      </c>
      <c r="JT40" s="144">
        <f t="shared" si="55"/>
        <v>0</v>
      </c>
      <c r="JU40" s="144">
        <f t="shared" si="55"/>
        <v>0</v>
      </c>
      <c r="JV40" s="144">
        <f t="shared" si="55"/>
        <v>0</v>
      </c>
      <c r="JW40" s="144">
        <f t="shared" si="55"/>
        <v>0</v>
      </c>
      <c r="JX40" s="144">
        <f t="shared" si="55"/>
        <v>0</v>
      </c>
      <c r="JY40" s="144">
        <f t="shared" si="55"/>
        <v>0</v>
      </c>
      <c r="JZ40" s="144">
        <f t="shared" si="55"/>
        <v>0</v>
      </c>
      <c r="KA40" s="144">
        <f t="shared" si="55"/>
        <v>0</v>
      </c>
      <c r="KB40" s="144">
        <f t="shared" si="55"/>
        <v>0</v>
      </c>
      <c r="KC40" s="144">
        <f t="shared" si="55"/>
        <v>0</v>
      </c>
      <c r="KD40" s="144">
        <f t="shared" si="55"/>
        <v>0</v>
      </c>
      <c r="KE40" s="144">
        <f t="shared" si="55"/>
        <v>0</v>
      </c>
      <c r="KF40" s="144">
        <f t="shared" si="55"/>
        <v>0</v>
      </c>
      <c r="KG40" s="144">
        <f t="shared" si="55"/>
        <v>0</v>
      </c>
      <c r="KH40" s="144">
        <f t="shared" si="55"/>
        <v>0</v>
      </c>
      <c r="KI40" s="144">
        <f t="shared" si="55"/>
        <v>0</v>
      </c>
      <c r="KJ40" s="144">
        <f t="shared" si="55"/>
        <v>0</v>
      </c>
      <c r="KK40" s="144">
        <f t="shared" si="55"/>
        <v>0</v>
      </c>
      <c r="KL40" s="144">
        <f t="shared" si="55"/>
        <v>0</v>
      </c>
      <c r="KM40" s="144">
        <f t="shared" si="55"/>
        <v>0</v>
      </c>
      <c r="KN40" s="144">
        <f t="shared" si="55"/>
        <v>0</v>
      </c>
      <c r="KO40" s="144">
        <f t="shared" si="55"/>
        <v>0</v>
      </c>
      <c r="KP40" s="144">
        <f t="shared" si="55"/>
        <v>0</v>
      </c>
      <c r="KQ40" s="144">
        <f t="shared" si="55"/>
        <v>0</v>
      </c>
      <c r="KR40" s="144">
        <f t="shared" si="55"/>
        <v>0</v>
      </c>
      <c r="KS40" s="144">
        <f t="shared" si="55"/>
        <v>0</v>
      </c>
      <c r="KT40" s="144">
        <f t="shared" si="55"/>
        <v>0</v>
      </c>
      <c r="KU40" s="144">
        <f t="shared" si="55"/>
        <v>0</v>
      </c>
      <c r="KV40" s="146">
        <f t="shared" si="55"/>
        <v>0</v>
      </c>
      <c r="KW40" s="145">
        <f t="shared" si="55"/>
        <v>0</v>
      </c>
      <c r="KX40" s="144">
        <f t="shared" si="55"/>
        <v>0</v>
      </c>
      <c r="KY40" s="144">
        <f t="shared" si="55"/>
        <v>0</v>
      </c>
      <c r="KZ40" s="144">
        <f t="shared" si="55"/>
        <v>0</v>
      </c>
      <c r="LA40" s="144">
        <f t="shared" si="55"/>
        <v>0</v>
      </c>
      <c r="LB40" s="144">
        <f t="shared" si="55"/>
        <v>0</v>
      </c>
      <c r="LC40" s="144">
        <f t="shared" si="55"/>
        <v>0</v>
      </c>
      <c r="LD40" s="144">
        <f t="shared" si="55"/>
        <v>0</v>
      </c>
      <c r="LE40" s="144">
        <f t="shared" si="55"/>
        <v>0</v>
      </c>
      <c r="LF40" s="144">
        <f t="shared" si="55"/>
        <v>0</v>
      </c>
      <c r="LG40" s="144">
        <f t="shared" si="55"/>
        <v>0</v>
      </c>
      <c r="LH40" s="144">
        <f t="shared" si="55"/>
        <v>0</v>
      </c>
      <c r="LI40" s="144">
        <f t="shared" si="55"/>
        <v>0</v>
      </c>
      <c r="LJ40" s="144">
        <f t="shared" si="55"/>
        <v>0</v>
      </c>
      <c r="LK40" s="144">
        <f t="shared" si="55"/>
        <v>0</v>
      </c>
      <c r="LL40" s="144">
        <f t="shared" si="55"/>
        <v>0</v>
      </c>
      <c r="LM40" s="144">
        <f t="shared" si="55"/>
        <v>0</v>
      </c>
      <c r="LN40" s="144">
        <f t="shared" si="55"/>
        <v>0</v>
      </c>
      <c r="LO40" s="144">
        <f t="shared" si="55"/>
        <v>0</v>
      </c>
      <c r="LP40" s="144">
        <f t="shared" si="53"/>
        <v>0</v>
      </c>
      <c r="LQ40" s="144">
        <f t="shared" si="53"/>
        <v>0</v>
      </c>
      <c r="LR40" s="144">
        <f t="shared" si="53"/>
        <v>0</v>
      </c>
      <c r="LS40" s="144">
        <f t="shared" si="53"/>
        <v>0</v>
      </c>
      <c r="LT40" s="144">
        <f t="shared" si="53"/>
        <v>0</v>
      </c>
      <c r="LU40" s="144">
        <f t="shared" si="53"/>
        <v>0</v>
      </c>
      <c r="LV40" s="144">
        <f t="shared" si="53"/>
        <v>0</v>
      </c>
      <c r="LW40" s="144">
        <f t="shared" si="53"/>
        <v>0</v>
      </c>
      <c r="LX40" s="144">
        <f t="shared" si="53"/>
        <v>0</v>
      </c>
      <c r="LY40" s="144">
        <f t="shared" si="53"/>
        <v>0</v>
      </c>
      <c r="LZ40" s="144">
        <f t="shared" si="53"/>
        <v>0</v>
      </c>
      <c r="MA40" s="146">
        <f t="shared" si="53"/>
        <v>0</v>
      </c>
      <c r="MB40" s="145">
        <f t="shared" si="53"/>
        <v>0</v>
      </c>
      <c r="MC40" s="144">
        <f t="shared" si="53"/>
        <v>0</v>
      </c>
      <c r="MD40" s="144">
        <f t="shared" si="53"/>
        <v>0</v>
      </c>
      <c r="ME40" s="144">
        <f t="shared" si="53"/>
        <v>0</v>
      </c>
      <c r="MF40" s="144">
        <f t="shared" si="53"/>
        <v>0</v>
      </c>
      <c r="MG40" s="144">
        <f t="shared" si="53"/>
        <v>0</v>
      </c>
      <c r="MH40" s="144">
        <f t="shared" si="53"/>
        <v>0</v>
      </c>
      <c r="MI40" s="144">
        <f t="shared" si="53"/>
        <v>0</v>
      </c>
      <c r="MJ40" s="144">
        <f t="shared" si="53"/>
        <v>0</v>
      </c>
      <c r="MK40" s="144">
        <f t="shared" si="53"/>
        <v>0</v>
      </c>
      <c r="ML40" s="144">
        <f t="shared" si="53"/>
        <v>0</v>
      </c>
      <c r="MM40" s="144">
        <f t="shared" si="53"/>
        <v>0</v>
      </c>
      <c r="MN40" s="144">
        <f t="shared" si="53"/>
        <v>0</v>
      </c>
      <c r="MO40" s="144">
        <f t="shared" si="53"/>
        <v>0</v>
      </c>
      <c r="MP40" s="144">
        <f t="shared" si="53"/>
        <v>0</v>
      </c>
      <c r="MQ40" s="144">
        <f t="shared" si="53"/>
        <v>0</v>
      </c>
      <c r="MR40" s="144">
        <f t="shared" si="53"/>
        <v>0</v>
      </c>
      <c r="MS40" s="144">
        <f t="shared" si="53"/>
        <v>0</v>
      </c>
      <c r="MT40" s="144">
        <f t="shared" si="53"/>
        <v>0</v>
      </c>
      <c r="MU40" s="144">
        <f t="shared" si="53"/>
        <v>0</v>
      </c>
      <c r="MV40" s="144">
        <f t="shared" si="53"/>
        <v>0</v>
      </c>
      <c r="MW40" s="144">
        <f t="shared" si="53"/>
        <v>0</v>
      </c>
      <c r="MX40" s="144">
        <f t="shared" si="53"/>
        <v>0</v>
      </c>
      <c r="MY40" s="144">
        <f t="shared" si="53"/>
        <v>0</v>
      </c>
      <c r="MZ40" s="144">
        <f t="shared" si="53"/>
        <v>0</v>
      </c>
      <c r="NA40" s="144">
        <f t="shared" si="53"/>
        <v>0</v>
      </c>
      <c r="NB40" s="144">
        <f t="shared" si="53"/>
        <v>0</v>
      </c>
      <c r="NC40" s="144">
        <f t="shared" si="53"/>
        <v>0</v>
      </c>
      <c r="ND40" s="144">
        <f t="shared" si="53"/>
        <v>0</v>
      </c>
      <c r="NE40" s="146">
        <f t="shared" si="53"/>
        <v>0</v>
      </c>
    </row>
    <row r="41" spans="4:369" s="142" customFormat="1" ht="30" customHeight="1" thickBot="1" x14ac:dyDescent="0.3">
      <c r="D41" s="135" t="s">
        <v>30</v>
      </c>
      <c r="E41" s="149">
        <f t="shared" si="45"/>
        <v>0</v>
      </c>
      <c r="F41" s="150">
        <f t="shared" si="45"/>
        <v>0</v>
      </c>
      <c r="G41" s="150">
        <f t="shared" si="45"/>
        <v>0</v>
      </c>
      <c r="H41" s="150">
        <f t="shared" si="45"/>
        <v>0</v>
      </c>
      <c r="I41" s="150">
        <f t="shared" si="45"/>
        <v>0</v>
      </c>
      <c r="J41" s="150">
        <f t="shared" si="45"/>
        <v>0</v>
      </c>
      <c r="K41" s="150">
        <f t="shared" si="45"/>
        <v>0</v>
      </c>
      <c r="L41" s="150">
        <f t="shared" si="45"/>
        <v>0</v>
      </c>
      <c r="M41" s="150">
        <f t="shared" si="45"/>
        <v>0</v>
      </c>
      <c r="N41" s="150">
        <f t="shared" si="45"/>
        <v>0</v>
      </c>
      <c r="O41" s="150">
        <f t="shared" si="45"/>
        <v>0</v>
      </c>
      <c r="P41" s="150">
        <f t="shared" si="45"/>
        <v>0</v>
      </c>
      <c r="Q41" s="150">
        <f t="shared" si="45"/>
        <v>0</v>
      </c>
      <c r="R41" s="150">
        <f t="shared" si="45"/>
        <v>0</v>
      </c>
      <c r="S41" s="150">
        <f t="shared" si="45"/>
        <v>0</v>
      </c>
      <c r="T41" s="150">
        <f t="shared" si="45"/>
        <v>0</v>
      </c>
      <c r="U41" s="150">
        <f t="shared" si="51"/>
        <v>0</v>
      </c>
      <c r="V41" s="150">
        <f t="shared" si="51"/>
        <v>0</v>
      </c>
      <c r="W41" s="150">
        <f t="shared" si="51"/>
        <v>0</v>
      </c>
      <c r="X41" s="150">
        <f t="shared" si="51"/>
        <v>0</v>
      </c>
      <c r="Y41" s="150">
        <f t="shared" si="51"/>
        <v>0</v>
      </c>
      <c r="Z41" s="150">
        <f t="shared" si="51"/>
        <v>0</v>
      </c>
      <c r="AA41" s="150">
        <f t="shared" si="51"/>
        <v>0</v>
      </c>
      <c r="AB41" s="150">
        <f t="shared" si="51"/>
        <v>0</v>
      </c>
      <c r="AC41" s="150">
        <f t="shared" si="51"/>
        <v>0</v>
      </c>
      <c r="AD41" s="150">
        <f t="shared" si="51"/>
        <v>0</v>
      </c>
      <c r="AE41" s="150">
        <f t="shared" si="51"/>
        <v>0</v>
      </c>
      <c r="AF41" s="150">
        <f t="shared" si="51"/>
        <v>0</v>
      </c>
      <c r="AG41" s="150">
        <f t="shared" si="51"/>
        <v>0</v>
      </c>
      <c r="AH41" s="150">
        <f t="shared" si="51"/>
        <v>0</v>
      </c>
      <c r="AI41" s="151">
        <f t="shared" si="51"/>
        <v>0</v>
      </c>
      <c r="AJ41" s="149">
        <f t="shared" si="51"/>
        <v>0</v>
      </c>
      <c r="AK41" s="150">
        <f t="shared" si="51"/>
        <v>0</v>
      </c>
      <c r="AL41" s="150">
        <f t="shared" si="51"/>
        <v>0</v>
      </c>
      <c r="AM41" s="150">
        <f t="shared" si="51"/>
        <v>0</v>
      </c>
      <c r="AN41" s="150">
        <f t="shared" si="51"/>
        <v>0</v>
      </c>
      <c r="AO41" s="150">
        <f t="shared" si="51"/>
        <v>0</v>
      </c>
      <c r="AP41" s="150">
        <f t="shared" si="51"/>
        <v>0</v>
      </c>
      <c r="AQ41" s="150">
        <f t="shared" si="51"/>
        <v>0</v>
      </c>
      <c r="AR41" s="150">
        <f t="shared" si="51"/>
        <v>0</v>
      </c>
      <c r="AS41" s="150">
        <f t="shared" si="51"/>
        <v>0</v>
      </c>
      <c r="AT41" s="150">
        <f t="shared" si="51"/>
        <v>0</v>
      </c>
      <c r="AU41" s="150">
        <f t="shared" si="51"/>
        <v>0</v>
      </c>
      <c r="AV41" s="150">
        <f t="shared" si="51"/>
        <v>0</v>
      </c>
      <c r="AW41" s="150">
        <f t="shared" si="51"/>
        <v>0</v>
      </c>
      <c r="AX41" s="150">
        <f t="shared" si="51"/>
        <v>0</v>
      </c>
      <c r="AY41" s="150">
        <f t="shared" si="51"/>
        <v>0</v>
      </c>
      <c r="AZ41" s="150">
        <f t="shared" si="51"/>
        <v>0</v>
      </c>
      <c r="BA41" s="150">
        <f t="shared" si="51"/>
        <v>0</v>
      </c>
      <c r="BB41" s="150">
        <f t="shared" si="51"/>
        <v>0</v>
      </c>
      <c r="BC41" s="150">
        <f t="shared" si="51"/>
        <v>0</v>
      </c>
      <c r="BD41" s="150">
        <f t="shared" si="51"/>
        <v>0</v>
      </c>
      <c r="BE41" s="150">
        <f t="shared" si="51"/>
        <v>0</v>
      </c>
      <c r="BF41" s="150">
        <f t="shared" si="51"/>
        <v>0</v>
      </c>
      <c r="BG41" s="150">
        <f t="shared" si="51"/>
        <v>0</v>
      </c>
      <c r="BH41" s="150">
        <f t="shared" si="51"/>
        <v>0</v>
      </c>
      <c r="BI41" s="150">
        <f t="shared" si="51"/>
        <v>0</v>
      </c>
      <c r="BJ41" s="150">
        <f t="shared" si="51"/>
        <v>0</v>
      </c>
      <c r="BK41" s="150">
        <f t="shared" si="51"/>
        <v>0</v>
      </c>
      <c r="BL41" s="150">
        <f t="shared" si="51"/>
        <v>0</v>
      </c>
      <c r="BM41" s="150">
        <f t="shared" si="51"/>
        <v>0</v>
      </c>
      <c r="BN41" s="151">
        <f t="shared" si="51"/>
        <v>0</v>
      </c>
      <c r="BO41" s="149">
        <f t="shared" si="51"/>
        <v>0</v>
      </c>
      <c r="BP41" s="150">
        <f t="shared" si="51"/>
        <v>0</v>
      </c>
      <c r="BQ41" s="150">
        <f t="shared" si="51"/>
        <v>0</v>
      </c>
      <c r="BR41" s="150">
        <f t="shared" si="51"/>
        <v>0</v>
      </c>
      <c r="BS41" s="150">
        <f t="shared" si="51"/>
        <v>0</v>
      </c>
      <c r="BT41" s="150">
        <f t="shared" si="51"/>
        <v>0</v>
      </c>
      <c r="BU41" s="150">
        <f t="shared" si="51"/>
        <v>0</v>
      </c>
      <c r="BV41" s="150">
        <f t="shared" si="51"/>
        <v>0</v>
      </c>
      <c r="BW41" s="150">
        <f t="shared" si="51"/>
        <v>0</v>
      </c>
      <c r="BX41" s="150">
        <f t="shared" si="51"/>
        <v>0</v>
      </c>
      <c r="BY41" s="150">
        <f t="shared" si="51"/>
        <v>0</v>
      </c>
      <c r="BZ41" s="150">
        <f t="shared" si="51"/>
        <v>0</v>
      </c>
      <c r="CA41" s="150">
        <f t="shared" si="51"/>
        <v>0</v>
      </c>
      <c r="CB41" s="150">
        <f t="shared" si="51"/>
        <v>0</v>
      </c>
      <c r="CC41" s="150">
        <f t="shared" si="48"/>
        <v>0</v>
      </c>
      <c r="CD41" s="150">
        <f t="shared" si="48"/>
        <v>0</v>
      </c>
      <c r="CE41" s="150">
        <f t="shared" si="48"/>
        <v>0</v>
      </c>
      <c r="CF41" s="150">
        <f t="shared" si="48"/>
        <v>0</v>
      </c>
      <c r="CG41" s="150">
        <f t="shared" si="48"/>
        <v>0</v>
      </c>
      <c r="CH41" s="150">
        <f t="shared" si="48"/>
        <v>0</v>
      </c>
      <c r="CI41" s="150">
        <f t="shared" si="48"/>
        <v>0</v>
      </c>
      <c r="CJ41" s="150">
        <f t="shared" si="48"/>
        <v>0</v>
      </c>
      <c r="CK41" s="150">
        <f t="shared" si="48"/>
        <v>0</v>
      </c>
      <c r="CL41" s="150">
        <f t="shared" si="48"/>
        <v>0</v>
      </c>
      <c r="CM41" s="150">
        <f t="shared" si="48"/>
        <v>0</v>
      </c>
      <c r="CN41" s="150">
        <f t="shared" si="48"/>
        <v>0</v>
      </c>
      <c r="CO41" s="150">
        <f t="shared" si="48"/>
        <v>0</v>
      </c>
      <c r="CP41" s="151">
        <f t="shared" si="48"/>
        <v>0</v>
      </c>
      <c r="CQ41" s="149">
        <f t="shared" si="48"/>
        <v>0</v>
      </c>
      <c r="CR41" s="150">
        <f t="shared" si="48"/>
        <v>0</v>
      </c>
      <c r="CS41" s="150">
        <f t="shared" si="48"/>
        <v>0</v>
      </c>
      <c r="CT41" s="150">
        <f t="shared" si="48"/>
        <v>0</v>
      </c>
      <c r="CU41" s="150">
        <f t="shared" si="49"/>
        <v>0</v>
      </c>
      <c r="CV41" s="150">
        <f t="shared" si="49"/>
        <v>0</v>
      </c>
      <c r="CW41" s="150">
        <f t="shared" si="49"/>
        <v>0</v>
      </c>
      <c r="CX41" s="150">
        <f t="shared" si="49"/>
        <v>0</v>
      </c>
      <c r="CY41" s="150">
        <f t="shared" si="49"/>
        <v>0</v>
      </c>
      <c r="CZ41" s="150">
        <f t="shared" si="49"/>
        <v>0</v>
      </c>
      <c r="DA41" s="150">
        <f t="shared" si="49"/>
        <v>0</v>
      </c>
      <c r="DB41" s="150">
        <f t="shared" si="49"/>
        <v>0</v>
      </c>
      <c r="DC41" s="150">
        <f t="shared" si="49"/>
        <v>0</v>
      </c>
      <c r="DD41" s="150">
        <f t="shared" si="49"/>
        <v>0</v>
      </c>
      <c r="DE41" s="150">
        <f t="shared" si="49"/>
        <v>0</v>
      </c>
      <c r="DF41" s="150">
        <f t="shared" si="49"/>
        <v>0</v>
      </c>
      <c r="DG41" s="150">
        <f t="shared" si="49"/>
        <v>0</v>
      </c>
      <c r="DH41" s="150">
        <f t="shared" si="49"/>
        <v>0</v>
      </c>
      <c r="DI41" s="150">
        <f t="shared" si="49"/>
        <v>0</v>
      </c>
      <c r="DJ41" s="150">
        <f t="shared" si="49"/>
        <v>0</v>
      </c>
      <c r="DK41" s="150">
        <f t="shared" si="49"/>
        <v>0</v>
      </c>
      <c r="DL41" s="150">
        <f t="shared" si="49"/>
        <v>0</v>
      </c>
      <c r="DM41" s="150">
        <f t="shared" si="49"/>
        <v>0</v>
      </c>
      <c r="DN41" s="150">
        <f t="shared" si="49"/>
        <v>0</v>
      </c>
      <c r="DO41" s="150">
        <f t="shared" si="49"/>
        <v>0</v>
      </c>
      <c r="DP41" s="150">
        <f t="shared" si="49"/>
        <v>0</v>
      </c>
      <c r="DQ41" s="150">
        <f t="shared" si="49"/>
        <v>0</v>
      </c>
      <c r="DR41" s="150">
        <f t="shared" si="49"/>
        <v>0</v>
      </c>
      <c r="DS41" s="150">
        <f t="shared" si="49"/>
        <v>0</v>
      </c>
      <c r="DT41" s="150">
        <f t="shared" si="49"/>
        <v>0</v>
      </c>
      <c r="DU41" s="151">
        <f t="shared" si="49"/>
        <v>0</v>
      </c>
      <c r="DV41" s="149">
        <f t="shared" si="49"/>
        <v>0</v>
      </c>
      <c r="DW41" s="150">
        <f t="shared" si="49"/>
        <v>0</v>
      </c>
      <c r="DX41" s="150">
        <f t="shared" si="49"/>
        <v>0</v>
      </c>
      <c r="DY41" s="150">
        <f t="shared" si="49"/>
        <v>0</v>
      </c>
      <c r="DZ41" s="150">
        <f t="shared" si="49"/>
        <v>0</v>
      </c>
      <c r="EA41" s="150">
        <f t="shared" si="49"/>
        <v>0</v>
      </c>
      <c r="EB41" s="150">
        <f t="shared" si="49"/>
        <v>0</v>
      </c>
      <c r="EC41" s="150">
        <f t="shared" si="49"/>
        <v>0</v>
      </c>
      <c r="ED41" s="150">
        <f t="shared" si="49"/>
        <v>0</v>
      </c>
      <c r="EE41" s="150">
        <f t="shared" si="49"/>
        <v>0</v>
      </c>
      <c r="EF41" s="150">
        <f t="shared" si="49"/>
        <v>0</v>
      </c>
      <c r="EG41" s="150">
        <f t="shared" si="49"/>
        <v>0</v>
      </c>
      <c r="EH41" s="150">
        <f t="shared" si="49"/>
        <v>0</v>
      </c>
      <c r="EI41" s="150">
        <f t="shared" si="49"/>
        <v>0</v>
      </c>
      <c r="EJ41" s="150">
        <f t="shared" si="49"/>
        <v>0</v>
      </c>
      <c r="EK41" s="150">
        <f t="shared" si="49"/>
        <v>0</v>
      </c>
      <c r="EL41" s="150">
        <f t="shared" si="49"/>
        <v>0</v>
      </c>
      <c r="EM41" s="150">
        <f t="shared" si="49"/>
        <v>0</v>
      </c>
      <c r="EN41" s="150">
        <f t="shared" si="49"/>
        <v>0</v>
      </c>
      <c r="EO41" s="150">
        <f t="shared" si="49"/>
        <v>0</v>
      </c>
      <c r="EP41" s="150">
        <f t="shared" si="49"/>
        <v>0</v>
      </c>
      <c r="EQ41" s="150">
        <f t="shared" si="49"/>
        <v>0</v>
      </c>
      <c r="ER41" s="150">
        <f t="shared" si="49"/>
        <v>0</v>
      </c>
      <c r="ES41" s="150">
        <f t="shared" si="49"/>
        <v>0</v>
      </c>
      <c r="ET41" s="150">
        <f t="shared" ref="ET41:GO41" si="57">COUNTIF(ET$3:ET$12,OR("ASN","ASAM","ASN"))</f>
        <v>0</v>
      </c>
      <c r="EU41" s="150">
        <f t="shared" si="57"/>
        <v>0</v>
      </c>
      <c r="EV41" s="150">
        <f t="shared" si="57"/>
        <v>0</v>
      </c>
      <c r="EW41" s="150">
        <f t="shared" si="57"/>
        <v>0</v>
      </c>
      <c r="EX41" s="150">
        <f t="shared" si="57"/>
        <v>0</v>
      </c>
      <c r="EY41" s="151">
        <f t="shared" si="57"/>
        <v>0</v>
      </c>
      <c r="EZ41" s="149">
        <f t="shared" si="57"/>
        <v>0</v>
      </c>
      <c r="FA41" s="150">
        <f t="shared" si="57"/>
        <v>0</v>
      </c>
      <c r="FB41" s="150">
        <f t="shared" si="57"/>
        <v>0</v>
      </c>
      <c r="FC41" s="150">
        <f t="shared" si="57"/>
        <v>0</v>
      </c>
      <c r="FD41" s="150">
        <f t="shared" si="57"/>
        <v>0</v>
      </c>
      <c r="FE41" s="150">
        <f t="shared" si="57"/>
        <v>0</v>
      </c>
      <c r="FF41" s="150">
        <f t="shared" si="57"/>
        <v>0</v>
      </c>
      <c r="FG41" s="150">
        <f t="shared" si="57"/>
        <v>0</v>
      </c>
      <c r="FH41" s="150">
        <f t="shared" si="57"/>
        <v>0</v>
      </c>
      <c r="FI41" s="150">
        <f t="shared" si="57"/>
        <v>0</v>
      </c>
      <c r="FJ41" s="150">
        <f t="shared" si="57"/>
        <v>0</v>
      </c>
      <c r="FK41" s="150">
        <f t="shared" si="57"/>
        <v>0</v>
      </c>
      <c r="FL41" s="150">
        <f t="shared" si="57"/>
        <v>0</v>
      </c>
      <c r="FM41" s="150">
        <f t="shared" si="57"/>
        <v>0</v>
      </c>
      <c r="FN41" s="150">
        <f t="shared" si="57"/>
        <v>0</v>
      </c>
      <c r="FO41" s="150">
        <f t="shared" si="57"/>
        <v>0</v>
      </c>
      <c r="FP41" s="150">
        <f t="shared" si="57"/>
        <v>0</v>
      </c>
      <c r="FQ41" s="150">
        <f t="shared" si="57"/>
        <v>0</v>
      </c>
      <c r="FR41" s="150">
        <f t="shared" si="57"/>
        <v>0</v>
      </c>
      <c r="FS41" s="150">
        <f t="shared" si="57"/>
        <v>0</v>
      </c>
      <c r="FT41" s="150">
        <f t="shared" si="57"/>
        <v>0</v>
      </c>
      <c r="FU41" s="150">
        <f t="shared" si="57"/>
        <v>0</v>
      </c>
      <c r="FV41" s="150">
        <f t="shared" si="57"/>
        <v>0</v>
      </c>
      <c r="FW41" s="150">
        <f t="shared" si="57"/>
        <v>0</v>
      </c>
      <c r="FX41" s="150">
        <f t="shared" si="57"/>
        <v>0</v>
      </c>
      <c r="FY41" s="150">
        <f t="shared" si="57"/>
        <v>0</v>
      </c>
      <c r="FZ41" s="150">
        <f t="shared" si="57"/>
        <v>0</v>
      </c>
      <c r="GA41" s="150">
        <f t="shared" si="57"/>
        <v>0</v>
      </c>
      <c r="GB41" s="150">
        <f t="shared" si="57"/>
        <v>0</v>
      </c>
      <c r="GC41" s="151">
        <f t="shared" si="57"/>
        <v>0</v>
      </c>
      <c r="GD41" s="149">
        <f t="shared" si="57"/>
        <v>0</v>
      </c>
      <c r="GE41" s="150">
        <f t="shared" si="57"/>
        <v>0</v>
      </c>
      <c r="GF41" s="150">
        <f t="shared" si="57"/>
        <v>0</v>
      </c>
      <c r="GG41" s="150">
        <f t="shared" si="57"/>
        <v>0</v>
      </c>
      <c r="GH41" s="150">
        <f t="shared" si="57"/>
        <v>0</v>
      </c>
      <c r="GI41" s="150">
        <f t="shared" si="57"/>
        <v>0</v>
      </c>
      <c r="GJ41" s="150">
        <f t="shared" si="57"/>
        <v>0</v>
      </c>
      <c r="GK41" s="150">
        <f t="shared" si="57"/>
        <v>0</v>
      </c>
      <c r="GL41" s="150">
        <f t="shared" si="57"/>
        <v>0</v>
      </c>
      <c r="GM41" s="150">
        <f t="shared" si="57"/>
        <v>0</v>
      </c>
      <c r="GN41" s="150">
        <f t="shared" si="57"/>
        <v>0</v>
      </c>
      <c r="GO41" s="150">
        <f t="shared" si="57"/>
        <v>0</v>
      </c>
      <c r="GP41" s="150">
        <f t="shared" si="54"/>
        <v>0</v>
      </c>
      <c r="GQ41" s="150">
        <f t="shared" si="54"/>
        <v>0</v>
      </c>
      <c r="GR41" s="150">
        <f t="shared" ref="GR41:JC41" si="58">COUNTIF(GR$3:GR$12,OR("ASN","ASAM","ASN"))</f>
        <v>0</v>
      </c>
      <c r="GS41" s="150">
        <f t="shared" si="58"/>
        <v>0</v>
      </c>
      <c r="GT41" s="150">
        <f t="shared" si="58"/>
        <v>0</v>
      </c>
      <c r="GU41" s="150">
        <f t="shared" si="58"/>
        <v>0</v>
      </c>
      <c r="GV41" s="150">
        <f t="shared" si="58"/>
        <v>0</v>
      </c>
      <c r="GW41" s="150">
        <f t="shared" si="58"/>
        <v>0</v>
      </c>
      <c r="GX41" s="150">
        <f t="shared" si="58"/>
        <v>0</v>
      </c>
      <c r="GY41" s="150">
        <f t="shared" si="58"/>
        <v>0</v>
      </c>
      <c r="GZ41" s="150">
        <f t="shared" si="58"/>
        <v>0</v>
      </c>
      <c r="HA41" s="150">
        <f t="shared" si="58"/>
        <v>0</v>
      </c>
      <c r="HB41" s="150">
        <f t="shared" si="58"/>
        <v>0</v>
      </c>
      <c r="HC41" s="150">
        <f t="shared" si="58"/>
        <v>0</v>
      </c>
      <c r="HD41" s="150">
        <f t="shared" si="58"/>
        <v>0</v>
      </c>
      <c r="HE41" s="150">
        <f t="shared" si="58"/>
        <v>0</v>
      </c>
      <c r="HF41" s="150">
        <f t="shared" si="58"/>
        <v>0</v>
      </c>
      <c r="HG41" s="150">
        <f t="shared" si="58"/>
        <v>0</v>
      </c>
      <c r="HH41" s="151">
        <f t="shared" si="58"/>
        <v>0</v>
      </c>
      <c r="HI41" s="149">
        <f t="shared" si="58"/>
        <v>0</v>
      </c>
      <c r="HJ41" s="150">
        <f t="shared" si="58"/>
        <v>0</v>
      </c>
      <c r="HK41" s="150">
        <f t="shared" si="58"/>
        <v>0</v>
      </c>
      <c r="HL41" s="150">
        <f t="shared" si="58"/>
        <v>0</v>
      </c>
      <c r="HM41" s="150">
        <f t="shared" si="58"/>
        <v>0</v>
      </c>
      <c r="HN41" s="150">
        <f t="shared" si="58"/>
        <v>0</v>
      </c>
      <c r="HO41" s="150">
        <f t="shared" si="58"/>
        <v>0</v>
      </c>
      <c r="HP41" s="150">
        <f t="shared" si="58"/>
        <v>0</v>
      </c>
      <c r="HQ41" s="150">
        <f t="shared" si="58"/>
        <v>0</v>
      </c>
      <c r="HR41" s="150">
        <f t="shared" si="58"/>
        <v>0</v>
      </c>
      <c r="HS41" s="150">
        <f t="shared" si="58"/>
        <v>0</v>
      </c>
      <c r="HT41" s="150">
        <f t="shared" si="58"/>
        <v>0</v>
      </c>
      <c r="HU41" s="150">
        <f t="shared" si="58"/>
        <v>0</v>
      </c>
      <c r="HV41" s="150">
        <f t="shared" si="58"/>
        <v>0</v>
      </c>
      <c r="HW41" s="150">
        <f t="shared" si="58"/>
        <v>0</v>
      </c>
      <c r="HX41" s="150">
        <f t="shared" si="58"/>
        <v>0</v>
      </c>
      <c r="HY41" s="150">
        <f t="shared" si="58"/>
        <v>0</v>
      </c>
      <c r="HZ41" s="150">
        <f t="shared" si="58"/>
        <v>0</v>
      </c>
      <c r="IA41" s="150">
        <f t="shared" si="58"/>
        <v>0</v>
      </c>
      <c r="IB41" s="150">
        <f t="shared" si="58"/>
        <v>0</v>
      </c>
      <c r="IC41" s="150">
        <f t="shared" si="58"/>
        <v>0</v>
      </c>
      <c r="ID41" s="150">
        <f t="shared" si="58"/>
        <v>0</v>
      </c>
      <c r="IE41" s="150">
        <f t="shared" si="58"/>
        <v>0</v>
      </c>
      <c r="IF41" s="150">
        <f t="shared" si="58"/>
        <v>0</v>
      </c>
      <c r="IG41" s="150">
        <f t="shared" si="58"/>
        <v>0</v>
      </c>
      <c r="IH41" s="150">
        <f t="shared" si="58"/>
        <v>0</v>
      </c>
      <c r="II41" s="150">
        <f t="shared" si="58"/>
        <v>0</v>
      </c>
      <c r="IJ41" s="150">
        <f t="shared" si="58"/>
        <v>0</v>
      </c>
      <c r="IK41" s="150">
        <f t="shared" si="58"/>
        <v>0</v>
      </c>
      <c r="IL41" s="150">
        <f t="shared" si="58"/>
        <v>0</v>
      </c>
      <c r="IM41" s="151">
        <f t="shared" si="58"/>
        <v>0</v>
      </c>
      <c r="IN41" s="149">
        <f t="shared" si="58"/>
        <v>0</v>
      </c>
      <c r="IO41" s="150">
        <f t="shared" si="58"/>
        <v>0</v>
      </c>
      <c r="IP41" s="150">
        <f t="shared" si="58"/>
        <v>0</v>
      </c>
      <c r="IQ41" s="150">
        <f t="shared" si="58"/>
        <v>0</v>
      </c>
      <c r="IR41" s="150">
        <f t="shared" si="58"/>
        <v>0</v>
      </c>
      <c r="IS41" s="150">
        <f t="shared" si="58"/>
        <v>0</v>
      </c>
      <c r="IT41" s="150">
        <f t="shared" si="58"/>
        <v>0</v>
      </c>
      <c r="IU41" s="150">
        <f t="shared" si="58"/>
        <v>0</v>
      </c>
      <c r="IV41" s="150">
        <f t="shared" si="58"/>
        <v>0</v>
      </c>
      <c r="IW41" s="150">
        <f t="shared" si="58"/>
        <v>0</v>
      </c>
      <c r="IX41" s="150">
        <f t="shared" si="58"/>
        <v>0</v>
      </c>
      <c r="IY41" s="150">
        <f t="shared" si="58"/>
        <v>0</v>
      </c>
      <c r="IZ41" s="150">
        <f t="shared" si="58"/>
        <v>0</v>
      </c>
      <c r="JA41" s="150">
        <f t="shared" si="58"/>
        <v>0</v>
      </c>
      <c r="JB41" s="150">
        <f t="shared" si="58"/>
        <v>0</v>
      </c>
      <c r="JC41" s="150">
        <f t="shared" si="58"/>
        <v>0</v>
      </c>
      <c r="JD41" s="150">
        <f t="shared" si="56"/>
        <v>0</v>
      </c>
      <c r="JE41" s="150">
        <f t="shared" si="55"/>
        <v>0</v>
      </c>
      <c r="JF41" s="150">
        <f t="shared" si="55"/>
        <v>0</v>
      </c>
      <c r="JG41" s="150">
        <f t="shared" si="55"/>
        <v>0</v>
      </c>
      <c r="JH41" s="150">
        <f t="shared" si="55"/>
        <v>0</v>
      </c>
      <c r="JI41" s="150">
        <f t="shared" si="55"/>
        <v>0</v>
      </c>
      <c r="JJ41" s="150">
        <f t="shared" si="55"/>
        <v>0</v>
      </c>
      <c r="JK41" s="150">
        <f t="shared" si="55"/>
        <v>0</v>
      </c>
      <c r="JL41" s="150">
        <f t="shared" si="55"/>
        <v>0</v>
      </c>
      <c r="JM41" s="150">
        <f t="shared" si="55"/>
        <v>0</v>
      </c>
      <c r="JN41" s="150">
        <f t="shared" si="55"/>
        <v>0</v>
      </c>
      <c r="JO41" s="150">
        <f t="shared" si="55"/>
        <v>0</v>
      </c>
      <c r="JP41" s="150">
        <f t="shared" si="55"/>
        <v>0</v>
      </c>
      <c r="JQ41" s="150">
        <f t="shared" si="55"/>
        <v>0</v>
      </c>
      <c r="JR41" s="151">
        <f t="shared" si="55"/>
        <v>0</v>
      </c>
      <c r="JS41" s="149">
        <f t="shared" si="55"/>
        <v>0</v>
      </c>
      <c r="JT41" s="150">
        <f t="shared" si="55"/>
        <v>0</v>
      </c>
      <c r="JU41" s="150">
        <f t="shared" si="55"/>
        <v>0</v>
      </c>
      <c r="JV41" s="150">
        <f t="shared" si="55"/>
        <v>0</v>
      </c>
      <c r="JW41" s="150">
        <f t="shared" si="55"/>
        <v>0</v>
      </c>
      <c r="JX41" s="150">
        <f t="shared" si="55"/>
        <v>0</v>
      </c>
      <c r="JY41" s="150">
        <f t="shared" si="55"/>
        <v>0</v>
      </c>
      <c r="JZ41" s="150">
        <f t="shared" si="55"/>
        <v>0</v>
      </c>
      <c r="KA41" s="150">
        <f t="shared" si="55"/>
        <v>0</v>
      </c>
      <c r="KB41" s="150">
        <f t="shared" si="55"/>
        <v>0</v>
      </c>
      <c r="KC41" s="150">
        <f t="shared" si="55"/>
        <v>0</v>
      </c>
      <c r="KD41" s="150">
        <f t="shared" si="55"/>
        <v>0</v>
      </c>
      <c r="KE41" s="150">
        <f t="shared" si="55"/>
        <v>0</v>
      </c>
      <c r="KF41" s="150">
        <f t="shared" si="55"/>
        <v>0</v>
      </c>
      <c r="KG41" s="150">
        <f t="shared" si="55"/>
        <v>0</v>
      </c>
      <c r="KH41" s="150">
        <f t="shared" si="55"/>
        <v>0</v>
      </c>
      <c r="KI41" s="150">
        <f t="shared" si="55"/>
        <v>0</v>
      </c>
      <c r="KJ41" s="150">
        <f t="shared" si="55"/>
        <v>0</v>
      </c>
      <c r="KK41" s="150">
        <f t="shared" si="55"/>
        <v>0</v>
      </c>
      <c r="KL41" s="150">
        <f t="shared" si="55"/>
        <v>0</v>
      </c>
      <c r="KM41" s="150">
        <f t="shared" si="55"/>
        <v>0</v>
      </c>
      <c r="KN41" s="150">
        <f t="shared" si="55"/>
        <v>0</v>
      </c>
      <c r="KO41" s="150">
        <f t="shared" si="55"/>
        <v>0</v>
      </c>
      <c r="KP41" s="150">
        <f t="shared" si="55"/>
        <v>0</v>
      </c>
      <c r="KQ41" s="150">
        <f t="shared" si="55"/>
        <v>0</v>
      </c>
      <c r="KR41" s="150">
        <f t="shared" si="55"/>
        <v>0</v>
      </c>
      <c r="KS41" s="150">
        <f t="shared" si="55"/>
        <v>0</v>
      </c>
      <c r="KT41" s="150">
        <f t="shared" si="55"/>
        <v>0</v>
      </c>
      <c r="KU41" s="150">
        <f t="shared" si="55"/>
        <v>0</v>
      </c>
      <c r="KV41" s="151">
        <f t="shared" si="55"/>
        <v>0</v>
      </c>
      <c r="KW41" s="149">
        <f t="shared" si="55"/>
        <v>0</v>
      </c>
      <c r="KX41" s="150">
        <f t="shared" si="55"/>
        <v>0</v>
      </c>
      <c r="KY41" s="150">
        <f t="shared" si="55"/>
        <v>0</v>
      </c>
      <c r="KZ41" s="150">
        <f t="shared" si="55"/>
        <v>0</v>
      </c>
      <c r="LA41" s="150">
        <f t="shared" si="55"/>
        <v>0</v>
      </c>
      <c r="LB41" s="150">
        <f t="shared" si="55"/>
        <v>0</v>
      </c>
      <c r="LC41" s="150">
        <f t="shared" si="55"/>
        <v>0</v>
      </c>
      <c r="LD41" s="150">
        <f t="shared" si="55"/>
        <v>0</v>
      </c>
      <c r="LE41" s="150">
        <f t="shared" si="55"/>
        <v>0</v>
      </c>
      <c r="LF41" s="150">
        <f t="shared" si="55"/>
        <v>0</v>
      </c>
      <c r="LG41" s="150">
        <f t="shared" si="55"/>
        <v>0</v>
      </c>
      <c r="LH41" s="150">
        <f t="shared" si="55"/>
        <v>0</v>
      </c>
      <c r="LI41" s="150">
        <f t="shared" si="55"/>
        <v>0</v>
      </c>
      <c r="LJ41" s="150">
        <f t="shared" si="55"/>
        <v>0</v>
      </c>
      <c r="LK41" s="150">
        <f t="shared" si="55"/>
        <v>0</v>
      </c>
      <c r="LL41" s="150">
        <f t="shared" si="55"/>
        <v>0</v>
      </c>
      <c r="LM41" s="150">
        <f t="shared" si="55"/>
        <v>0</v>
      </c>
      <c r="LN41" s="150">
        <f t="shared" si="55"/>
        <v>0</v>
      </c>
      <c r="LO41" s="150">
        <f t="shared" si="55"/>
        <v>0</v>
      </c>
      <c r="LP41" s="150">
        <f t="shared" si="53"/>
        <v>0</v>
      </c>
      <c r="LQ41" s="150">
        <f t="shared" si="53"/>
        <v>0</v>
      </c>
      <c r="LR41" s="150">
        <f t="shared" si="53"/>
        <v>0</v>
      </c>
      <c r="LS41" s="150">
        <f t="shared" si="53"/>
        <v>0</v>
      </c>
      <c r="LT41" s="150">
        <f t="shared" si="53"/>
        <v>0</v>
      </c>
      <c r="LU41" s="150">
        <f t="shared" si="53"/>
        <v>0</v>
      </c>
      <c r="LV41" s="150">
        <f t="shared" si="53"/>
        <v>0</v>
      </c>
      <c r="LW41" s="150">
        <f t="shared" si="53"/>
        <v>0</v>
      </c>
      <c r="LX41" s="150">
        <f t="shared" si="53"/>
        <v>0</v>
      </c>
      <c r="LY41" s="150">
        <f t="shared" si="53"/>
        <v>0</v>
      </c>
      <c r="LZ41" s="150">
        <f t="shared" si="53"/>
        <v>0</v>
      </c>
      <c r="MA41" s="151">
        <f t="shared" si="53"/>
        <v>0</v>
      </c>
      <c r="MB41" s="149">
        <f t="shared" si="53"/>
        <v>0</v>
      </c>
      <c r="MC41" s="150">
        <f t="shared" si="53"/>
        <v>0</v>
      </c>
      <c r="MD41" s="150">
        <f t="shared" si="53"/>
        <v>0</v>
      </c>
      <c r="ME41" s="150">
        <f t="shared" si="53"/>
        <v>0</v>
      </c>
      <c r="MF41" s="150">
        <f t="shared" si="53"/>
        <v>0</v>
      </c>
      <c r="MG41" s="150">
        <f t="shared" si="53"/>
        <v>0</v>
      </c>
      <c r="MH41" s="150">
        <f t="shared" si="53"/>
        <v>0</v>
      </c>
      <c r="MI41" s="150">
        <f t="shared" si="53"/>
        <v>0</v>
      </c>
      <c r="MJ41" s="150">
        <f t="shared" si="53"/>
        <v>0</v>
      </c>
      <c r="MK41" s="150">
        <f t="shared" si="53"/>
        <v>0</v>
      </c>
      <c r="ML41" s="150">
        <f t="shared" si="53"/>
        <v>0</v>
      </c>
      <c r="MM41" s="150">
        <f t="shared" si="53"/>
        <v>0</v>
      </c>
      <c r="MN41" s="150">
        <f t="shared" si="53"/>
        <v>0</v>
      </c>
      <c r="MO41" s="150">
        <f t="shared" si="53"/>
        <v>0</v>
      </c>
      <c r="MP41" s="150">
        <f t="shared" si="53"/>
        <v>0</v>
      </c>
      <c r="MQ41" s="150">
        <f t="shared" si="53"/>
        <v>0</v>
      </c>
      <c r="MR41" s="150">
        <f t="shared" si="53"/>
        <v>0</v>
      </c>
      <c r="MS41" s="150">
        <f t="shared" si="53"/>
        <v>0</v>
      </c>
      <c r="MT41" s="150">
        <f t="shared" si="53"/>
        <v>0</v>
      </c>
      <c r="MU41" s="150">
        <f t="shared" si="53"/>
        <v>0</v>
      </c>
      <c r="MV41" s="150">
        <f t="shared" si="53"/>
        <v>0</v>
      </c>
      <c r="MW41" s="150">
        <f t="shared" si="53"/>
        <v>0</v>
      </c>
      <c r="MX41" s="150">
        <f t="shared" si="53"/>
        <v>0</v>
      </c>
      <c r="MY41" s="150">
        <f t="shared" si="53"/>
        <v>0</v>
      </c>
      <c r="MZ41" s="150">
        <f t="shared" si="53"/>
        <v>0</v>
      </c>
      <c r="NA41" s="150">
        <f t="shared" si="53"/>
        <v>0</v>
      </c>
      <c r="NB41" s="150">
        <f t="shared" si="53"/>
        <v>0</v>
      </c>
      <c r="NC41" s="150">
        <f t="shared" si="53"/>
        <v>0</v>
      </c>
      <c r="ND41" s="150">
        <f t="shared" si="53"/>
        <v>0</v>
      </c>
      <c r="NE41" s="151">
        <f t="shared" si="53"/>
        <v>0</v>
      </c>
    </row>
  </sheetData>
  <mergeCells count="24">
    <mergeCell ref="MB1:NE1"/>
    <mergeCell ref="E1:AI1"/>
    <mergeCell ref="AJ1:BN1"/>
    <mergeCell ref="BO1:CP1"/>
    <mergeCell ref="CQ1:DU1"/>
    <mergeCell ref="DV1:EY1"/>
    <mergeCell ref="EZ1:GC1"/>
    <mergeCell ref="GD1:HH1"/>
    <mergeCell ref="HI1:IM1"/>
    <mergeCell ref="IN1:JR1"/>
    <mergeCell ref="JS1:KV1"/>
    <mergeCell ref="KW1:MA1"/>
    <mergeCell ref="MB31:NE31"/>
    <mergeCell ref="E31:AI31"/>
    <mergeCell ref="AJ31:BN31"/>
    <mergeCell ref="BO31:CP31"/>
    <mergeCell ref="CQ31:DU31"/>
    <mergeCell ref="DV31:EY31"/>
    <mergeCell ref="EZ31:GC31"/>
    <mergeCell ref="GD31:HH31"/>
    <mergeCell ref="HI31:IM31"/>
    <mergeCell ref="IN31:JR31"/>
    <mergeCell ref="JS31:KV31"/>
    <mergeCell ref="KW31:MA31"/>
  </mergeCells>
  <conditionalFormatting sqref="E3:NE14 DV15:DV16">
    <cfRule type="expression" dxfId="23" priority="2">
      <formula>IF(OR(E3="ASN",E3="ASAM",E3="ASM"),1,0)</formula>
    </cfRule>
    <cfRule type="cellIs" dxfId="22" priority="8" operator="equal">
      <formula>"AS"</formula>
    </cfRule>
  </conditionalFormatting>
  <conditionalFormatting sqref="E25:NE29">
    <cfRule type="cellIs" dxfId="21" priority="9" operator="lessThan">
      <formula>2</formula>
    </cfRule>
  </conditionalFormatting>
  <conditionalFormatting sqref="A3:XFD14 DV15:DV16">
    <cfRule type="cellIs" dxfId="20" priority="1" operator="equal">
      <formula>"mal"</formula>
    </cfRule>
    <cfRule type="cellIs" dxfId="19" priority="3" operator="equal">
      <formula>"F"</formula>
    </cfRule>
    <cfRule type="cellIs" dxfId="18" priority="5" operator="equal">
      <formula>"RC"</formula>
    </cfRule>
    <cfRule type="cellIs" dxfId="17" priority="7" operator="equal">
      <formula>"CP"</formula>
    </cfRule>
  </conditionalFormatting>
  <conditionalFormatting sqref="A13:XFD14 DV15:DV16">
    <cfRule type="cellIs" dxfId="16" priority="6" operator="equal">
      <formula>"RH"</formula>
    </cfRule>
  </conditionalFormatting>
  <conditionalFormatting sqref="A32:XFD41">
    <cfRule type="cellIs" dxfId="15" priority="11" operator="equal">
      <formula>1</formula>
    </cfRule>
  </conditionalFormatting>
  <conditionalFormatting sqref="A25:XFD29">
    <cfRule type="cellIs" dxfId="14" priority="10" operator="equal">
      <formula>3</formula>
    </cfRule>
  </conditionalFormatting>
  <conditionalFormatting sqref="E2:NE2">
    <cfRule type="cellIs" dxfId="13" priority="13" operator="equal">
      <formula>TODAY()</formula>
    </cfRule>
  </conditionalFormatting>
  <conditionalFormatting sqref="E17:BG17 BN17:NE17 E25:NE29 E24:DC24 DT24:NE24 E18:NE23 DV16:EY17 E3:NE16">
    <cfRule type="expression" dxfId="12" priority="12">
      <formula>IF(E$2=TODAY(),1,)</formula>
    </cfRule>
  </conditionalFormatting>
  <conditionalFormatting sqref="A25:XFD1048576 A24:DC24 DT24:XFD24 A1:XFD23">
    <cfRule type="cellIs" dxfId="11" priority="4" operator="equal">
      <formula>"CE"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8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workbookViewId="0">
      <pane xSplit="1" ySplit="1" topLeftCell="B2" activePane="bottomRight" state="frozenSplit"/>
      <selection pane="topRight" activeCell="E1" sqref="E1"/>
      <selection pane="bottomLeft" activeCell="A4" sqref="A4"/>
      <selection pane="bottomRight" activeCell="E9" sqref="E9"/>
    </sheetView>
  </sheetViews>
  <sheetFormatPr baseColWidth="10" defaultColWidth="12.140625" defaultRowHeight="15" x14ac:dyDescent="0.25"/>
  <cols>
    <col min="1" max="1" width="15.140625" style="37" bestFit="1" customWidth="1"/>
    <col min="2" max="16384" width="12.140625" style="35"/>
  </cols>
  <sheetData>
    <row r="1" spans="1:11" ht="30" customHeight="1" thickBot="1" x14ac:dyDescent="0.3">
      <c r="A1" s="36"/>
      <c r="B1" s="40" t="s">
        <v>21</v>
      </c>
      <c r="C1" s="38" t="s">
        <v>22</v>
      </c>
      <c r="D1" s="38" t="s">
        <v>23</v>
      </c>
      <c r="E1" s="38" t="s">
        <v>24</v>
      </c>
      <c r="F1" s="38" t="s">
        <v>25</v>
      </c>
      <c r="G1" s="38" t="s">
        <v>26</v>
      </c>
      <c r="H1" s="38" t="s">
        <v>27</v>
      </c>
      <c r="I1" s="38" t="s">
        <v>28</v>
      </c>
      <c r="J1" s="38" t="s">
        <v>29</v>
      </c>
      <c r="K1" s="39" t="s">
        <v>30</v>
      </c>
    </row>
    <row r="2" spans="1:11" x14ac:dyDescent="0.25">
      <c r="A2" s="164"/>
      <c r="B2" s="44" t="e">
        <f>IF(B1=" "," ",INDEX('Calendrier 2015'!$E$3:$NE$12,MATCH($A$2,'Calendrier 2015'!$D$3:$D$12,0),MATCH(B1,'Calendrier 2015'!$E$2:$NE$2,0)))</f>
        <v>#N/A</v>
      </c>
      <c r="C2" s="43"/>
      <c r="D2" s="43"/>
      <c r="E2" s="43"/>
      <c r="F2" s="43"/>
      <c r="G2" s="43"/>
      <c r="H2" s="43"/>
      <c r="I2" s="43"/>
      <c r="J2" s="43"/>
      <c r="K2" s="43"/>
    </row>
    <row r="3" spans="1:11" x14ac:dyDescent="0.25">
      <c r="A3" s="156">
        <v>42005</v>
      </c>
      <c r="B3" s="44"/>
      <c r="C3" s="44"/>
      <c r="D3" s="44"/>
      <c r="E3" s="44"/>
      <c r="F3" s="44"/>
      <c r="G3" s="44"/>
      <c r="H3" s="44"/>
      <c r="I3" s="44"/>
      <c r="J3" s="44"/>
      <c r="K3" s="44"/>
    </row>
    <row r="4" spans="1:11" ht="15.75" thickBot="1" x14ac:dyDescent="0.3">
      <c r="A4" s="165"/>
      <c r="B4" s="45"/>
      <c r="C4" s="45"/>
      <c r="D4" s="45"/>
      <c r="E4" s="45"/>
      <c r="F4" s="45"/>
      <c r="G4" s="45"/>
      <c r="H4" s="45"/>
      <c r="I4" s="45"/>
      <c r="J4" s="45"/>
      <c r="K4" s="45"/>
    </row>
    <row r="5" spans="1:11" ht="15.75" thickBot="1" x14ac:dyDescent="0.3">
      <c r="A5" s="166">
        <v>42030</v>
      </c>
      <c r="B5" s="45">
        <f>SUM(COUNTIF('Calendrier 2015'!$E$3:$AI$3,"ASN")+COUNTIF('Calendrier 2015'!$E$3:$AI$3,"ASAM")+COUNTIF('Calendrier 2015'!$E$3:$AI$3,"ASM"))+1</f>
        <v>3</v>
      </c>
      <c r="C5" s="45">
        <f>SUM(COUNTIF('Calendrier 2015'!$E$4:$AI$4,"ASN")+COUNTIF('Calendrier 2015'!$E$4:$AI$4,"ASAM")+COUNTIF('Calendrier 2015'!$E$4:$AI$4,"ASM"))+1</f>
        <v>2</v>
      </c>
      <c r="D5" s="45">
        <f>SUM(COUNTIF('Calendrier 2015'!$E$5:$AI$5,"ASN")+COUNTIF('Calendrier 2015'!$E$5:$AI$5,"ASAM")+COUNTIF('Calendrier 2015'!$E$5:$AI$5,"ASM"))</f>
        <v>0</v>
      </c>
      <c r="E5" s="45">
        <f>SUM(COUNTIF('Calendrier 2015'!$E$6:$AI$6,"ASN")+COUNTIF('Calendrier 2015'!$E$6:$AI$6,"ASAM")+COUNTIF('Calendrier 2015'!$E$6:$AI$6,"ASM"))</f>
        <v>2</v>
      </c>
      <c r="F5" s="45">
        <f>SUM(COUNTIF('Calendrier 2015'!$E$7:$AI$7,"ASN")+COUNTIF('Calendrier 2015'!$E$7:$AI$7,"ASAM")+COUNTIF('Calendrier 2015'!$E$7:$AI$7,"ASM"))</f>
        <v>1</v>
      </c>
      <c r="G5" s="45">
        <f>SUM(COUNTIF('Calendrier 2015'!$E$8:$AI$8,"ASN")+COUNTIF('Calendrier 2015'!$E$8:$AI$8,"ASAM")+COUNTIF('Calendrier 2015'!$E$8:$AI$8,"ASM"))</f>
        <v>0</v>
      </c>
      <c r="H5" s="45">
        <f>SUM(COUNTIF('Calendrier 2015'!$E$9:$AI$9,"ASN")+COUNTIF('Calendrier 2015'!$E$9:$AI$9,"ASAM")+COUNTIF('Calendrier 2015'!$E$9:$AI$9,"ASM"))+1</f>
        <v>2</v>
      </c>
      <c r="I5" s="45">
        <f>SUM(COUNTIF('Calendrier 2015'!$E$10:$AI$10,"ASN")+COUNTIF('Calendrier 2015'!$E$10:$AI$10,"ASAM")+COUNTIF('Calendrier 2015'!$E$10:$AI$10,"ASM"))+1</f>
        <v>1</v>
      </c>
      <c r="J5" s="45">
        <f>SUM(COUNTIF('Calendrier 2015'!$E$11:$AI$11,"ASN")+COUNTIF('Calendrier 2015'!$E$11:$AI$11,"ASAM")+COUNTIF('Calendrier 2015'!$E$11:$AI$11,"ASM"))+1</f>
        <v>1</v>
      </c>
      <c r="K5" s="45">
        <f>SUM(COUNTIF('Calendrier 2015'!$E$12:$AI$12,"ASN")+COUNTIF('Calendrier 2015'!$E$12:$AI$12,"ASAM")+COUNTIF('Calendrier 2015'!$E$12:$AI$12,"ASM"))+1</f>
        <v>1</v>
      </c>
    </row>
    <row r="6" spans="1:11" x14ac:dyDescent="0.25">
      <c r="A6" s="53"/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1" x14ac:dyDescent="0.25">
      <c r="A7" s="54">
        <v>42036</v>
      </c>
      <c r="B7" s="47"/>
      <c r="C7" s="47"/>
      <c r="D7" s="47"/>
      <c r="E7" s="47"/>
      <c r="F7" s="47"/>
      <c r="G7" s="47"/>
      <c r="H7" s="47"/>
      <c r="I7" s="47"/>
      <c r="J7" s="47"/>
      <c r="K7" s="47"/>
    </row>
    <row r="8" spans="1:11" ht="15.75" thickBot="1" x14ac:dyDescent="0.3">
      <c r="A8" s="55"/>
      <c r="B8" s="48"/>
      <c r="C8" s="48"/>
      <c r="D8" s="48"/>
      <c r="E8" s="48"/>
      <c r="F8" s="48"/>
      <c r="G8" s="48"/>
      <c r="H8" s="48"/>
      <c r="I8" s="48"/>
      <c r="J8" s="48"/>
      <c r="K8" s="48"/>
    </row>
    <row r="9" spans="1:11" ht="15.75" thickBot="1" x14ac:dyDescent="0.3">
      <c r="A9" s="168">
        <v>42061</v>
      </c>
      <c r="B9" s="48">
        <f>SUM(COUNTIF('Calendrier 2015'!$AJ$3:$BN$3,"ASN")+COUNTIF('Calendrier 2015'!$AJ$3:$BN$3,"ASAM")+COUNTIF('Calendrier 2015'!$AJ$3:$BN$3,"ASM")+B5)</f>
        <v>3</v>
      </c>
      <c r="C9" s="48">
        <f>SUM(COUNTIF('Calendrier 2015'!$AJ$4:$BN$4,"ASN")+COUNTIF('Calendrier 2015'!$AJ$4:$BN$4,"ASAM")+COUNTIF('Calendrier 2015'!$AJ$4:$BN$4,"ASM")+C5)</f>
        <v>2</v>
      </c>
      <c r="D9" s="48">
        <f>SUM(COUNTIF('Calendrier 2015'!$AJ$5:$BN$5,"ASN")+COUNTIF('Calendrier 2015'!$AJ$5:$BN$5,"ASAM")+COUNTIF('Calendrier 2015'!$AJ$5:$BN$5,"ASM")+D5)</f>
        <v>2</v>
      </c>
      <c r="E9" s="48">
        <f>SUM(COUNTIF('Calendrier 2015'!$AJ$6:$BN$6,"ASN")+COUNTIF('Calendrier 2015'!$AJ$6:$BN$6,"ASAM")+COUNTIF('Calendrier 2015'!$AJ$6:$BN$6,"ASM")+E5)</f>
        <v>2</v>
      </c>
      <c r="F9" s="48">
        <f>SUM(COUNTIF('Calendrier 2015'!$AJ$7:$BN$7,"ASN")+COUNTIF('Calendrier 2015'!$AJ$7:$BN$7,"ASAM")+COUNTIF('Calendrier 2015'!$AJ$7:$BN$7,"ASM")+F5)</f>
        <v>2</v>
      </c>
      <c r="G9" s="48">
        <f>SUM(COUNTIF('Calendrier 2015'!$AJ$8:$BN$8,"ASN")+COUNTIF('Calendrier 2015'!$AJ$8:$BN$8,"ASAM")+COUNTIF('Calendrier 2015'!$AJ$8:$BN$8,"ASM")+G5)</f>
        <v>1</v>
      </c>
      <c r="H9" s="48">
        <f>SUM(COUNTIF('Calendrier 2015'!$AJ$9:$BN$9,"ASN")+COUNTIF('Calendrier 2015'!$AJ$9:$BN$9,"ASAM")+COUNTIF('Calendrier 2015'!$AJ$9:$BN$9,"ASM")+H5)</f>
        <v>3</v>
      </c>
      <c r="I9" s="48">
        <f>SUM(COUNTIF('Calendrier 2015'!$AJ$10:$BN$10,"ASN")+COUNTIF('Calendrier 2015'!$AJ$10:$BN$10,"ASAM")+COUNTIF('Calendrier 2015'!$AJ$10:$BN$10,"ASM")+I5)</f>
        <v>2</v>
      </c>
      <c r="J9" s="48">
        <f>SUM(COUNTIF('Calendrier 2015'!$AJ$11:$BN$11,"ASN")+COUNTIF('Calendrier 2015'!$AJ$11:$BN$11,"ASAM")+COUNTIF('Calendrier 2015'!$AJ$11:$BN$11,"ASM")+J5)</f>
        <v>2</v>
      </c>
      <c r="K9" s="48">
        <f>SUM(COUNTIF('Calendrier 2015'!$AJ$12:$BN$12,"ASN")+COUNTIF('Calendrier 2015'!$AJ$12:$BN$12,"ASAM")+COUNTIF('Calendrier 2015'!$AJ$12:$BN$12,"ASM")+K5)</f>
        <v>2</v>
      </c>
    </row>
    <row r="10" spans="1:11" x14ac:dyDescent="0.25">
      <c r="A10" s="50"/>
      <c r="B10" s="43"/>
      <c r="C10" s="43"/>
      <c r="D10" s="43"/>
      <c r="E10" s="43"/>
      <c r="F10" s="43"/>
      <c r="G10" s="43"/>
      <c r="H10" s="43"/>
      <c r="I10" s="43"/>
      <c r="J10" s="43"/>
      <c r="K10" s="43"/>
    </row>
    <row r="11" spans="1:11" x14ac:dyDescent="0.25">
      <c r="A11" s="51">
        <v>42064</v>
      </c>
      <c r="B11" s="44"/>
      <c r="C11" s="44"/>
      <c r="D11" s="44"/>
      <c r="E11" s="44"/>
      <c r="F11" s="44"/>
      <c r="G11" s="44"/>
      <c r="H11" s="44"/>
      <c r="I11" s="44"/>
      <c r="J11" s="44"/>
      <c r="K11" s="44"/>
    </row>
    <row r="12" spans="1:11" ht="15.75" thickBot="1" x14ac:dyDescent="0.3">
      <c r="A12" s="52"/>
      <c r="B12" s="45"/>
      <c r="C12" s="45"/>
      <c r="D12" s="45"/>
      <c r="E12" s="45"/>
      <c r="F12" s="45"/>
      <c r="G12" s="45"/>
      <c r="H12" s="45"/>
      <c r="I12" s="45"/>
      <c r="J12" s="45"/>
      <c r="K12" s="45"/>
    </row>
    <row r="13" spans="1:11" ht="15.75" thickBot="1" x14ac:dyDescent="0.3">
      <c r="A13" s="167">
        <v>42089</v>
      </c>
      <c r="B13" s="45">
        <f>SUM(COUNTIF('Calendrier 2015'!$BO$3:$CP$3,"ASN")+COUNTIF('Calendrier 2015'!$BO$3:$CP$3,"ASAM")+COUNTIF('Calendrier 2015'!$BO$3:$CP$3,"ASM")+B9)</f>
        <v>4</v>
      </c>
      <c r="C13" s="45">
        <f>SUM(COUNTIF('Calendrier 2015'!$BO$4:$CP$4,"ASN")+COUNTIF('Calendrier 2015'!$BO$4:$CP$4,"ASAM")+COUNTIF('Calendrier 2015'!$BO$4:$CP$4,"ASM")+C9)</f>
        <v>2</v>
      </c>
      <c r="D13" s="45">
        <f>SUM(COUNTIF('Calendrier 2015'!$BO$5:$CP$5,"ASN")+COUNTIF('Calendrier 2015'!$BO$5:$CP$5,"ASAM")+COUNTIF('Calendrier 2015'!$BO$5:$CP$5,"ASM")+D9)</f>
        <v>3</v>
      </c>
      <c r="E13" s="45">
        <f>SUM(COUNTIF('Calendrier 2015'!$BO$6:$CP$6,"ASN")+COUNTIF('Calendrier 2015'!$BO$6:$CP$6,"ASAM")+COUNTIF('Calendrier 2015'!$BO$6:$CP$6,"ASM")+E9)</f>
        <v>2</v>
      </c>
      <c r="F13" s="45">
        <f>SUM(COUNTIF('Calendrier 2015'!$BO$7:$CP$7,"ASN")+COUNTIF('Calendrier 2015'!$BO$7:$CP$7,"ASAM")+COUNTIF('Calendrier 2015'!$BO$7:$CP$7,"ASM")+F9)</f>
        <v>3</v>
      </c>
      <c r="G13" s="45">
        <f>SUM(COUNTIF('Calendrier 2015'!$BO$8:$CP$8,"ASN")+COUNTIF('Calendrier 2015'!$BO$8:$CP$8,"ASAM")+COUNTIF('Calendrier 2015'!$BO$8:$CP$8,"ASM")+G9)</f>
        <v>3</v>
      </c>
      <c r="H13" s="45">
        <f>SUM(COUNTIF('Calendrier 2015'!$BO$9:$CP$9,"ASN")+COUNTIF('Calendrier 2015'!$BO$9:$CP$9,"ASAM")+COUNTIF('Calendrier 2015'!$BO$9:$CP$9,"ASM")+H9)</f>
        <v>4</v>
      </c>
      <c r="I13" s="45">
        <f>SUM(COUNTIF('Calendrier 2015'!$BO$10:$CP$10,"ASN")+COUNTIF('Calendrier 2015'!$BO$10:$CP$10,"ASAM")+COUNTIF('Calendrier 2015'!$BO$10:$CP$10,"ASM")+I9)</f>
        <v>2</v>
      </c>
      <c r="J13" s="45">
        <f>SUM(COUNTIF('Calendrier 2015'!$BO$11:$CP$11,"ASN")+COUNTIF('Calendrier 2015'!$BO$11:$CP$11,"ASAM")+COUNTIF('Calendrier 2015'!$BO$11:$CP$11,"ASM")+J9)</f>
        <v>2</v>
      </c>
      <c r="K13" s="45">
        <f>SUM(COUNTIF('Calendrier 2015'!$BO$12:$CP$12,"ASN")+COUNTIF('Calendrier 2015'!$BO$12:$CP$12,"ASAM")+COUNTIF('Calendrier 2015'!$BO$12:$CP$12,"ASM")+K9)</f>
        <v>2</v>
      </c>
    </row>
    <row r="14" spans="1:11" x14ac:dyDescent="0.25">
      <c r="A14" s="53"/>
      <c r="B14" s="46"/>
      <c r="C14" s="46"/>
      <c r="D14" s="46"/>
      <c r="E14" s="46"/>
      <c r="F14" s="46"/>
      <c r="G14" s="46"/>
      <c r="H14" s="46"/>
      <c r="I14" s="46"/>
      <c r="J14" s="46"/>
      <c r="K14" s="46"/>
    </row>
    <row r="15" spans="1:11" x14ac:dyDescent="0.25">
      <c r="A15" s="54">
        <v>42095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</row>
    <row r="16" spans="1:11" ht="15.75" thickBot="1" x14ac:dyDescent="0.3">
      <c r="A16" s="55"/>
      <c r="B16" s="48"/>
      <c r="C16" s="48"/>
      <c r="D16" s="48"/>
      <c r="E16" s="48"/>
      <c r="F16" s="48"/>
      <c r="G16" s="48"/>
      <c r="H16" s="48"/>
      <c r="I16" s="48"/>
      <c r="J16" s="48"/>
      <c r="K16" s="48"/>
    </row>
    <row r="17" spans="1:11" ht="15.75" thickBot="1" x14ac:dyDescent="0.3">
      <c r="A17" s="168">
        <v>42120</v>
      </c>
      <c r="B17" s="48">
        <f>SUM(COUNTIF('Calendrier 2015'!$CQ$3:$DU$3,"ASN")+COUNTIF('Calendrier 2015'!$CQ$3:$DU$3,"ASAM")+COUNTIF('Calendrier 2015'!$CQ$3:$DU$3,"ASM")+B13)</f>
        <v>6</v>
      </c>
      <c r="C17" s="48">
        <f>SUM(COUNTIF('Calendrier 2015'!$CQ$4:$DU$4,"ASN")+COUNTIF('Calendrier 2015'!$CQ$4:$DU$4,"ASAM")+COUNTIF('Calendrier 2015'!$CQ$4:$DU$4,"ASM")+C13)</f>
        <v>4</v>
      </c>
      <c r="D17" s="48">
        <f>SUM(COUNTIF('Calendrier 2015'!$CQ$5:$DU$5,"ASN")+COUNTIF('Calendrier 2015'!$CQ$5:$DU$5,"ASAM")+COUNTIF('Calendrier 2015'!$CQ$5:$DU$5,"ASM")+D13)</f>
        <v>5</v>
      </c>
      <c r="E17" s="48">
        <f>SUM(COUNTIF('Calendrier 2015'!$CQ$6:$DU$6,"ASN")+COUNTIF('Calendrier 2015'!$CQ$6:$DU$6,"ASAM")+COUNTIF('Calendrier 2015'!$CQ$6:$DU$6,"ASM")+E13)</f>
        <v>4</v>
      </c>
      <c r="F17" s="48">
        <f>SUM(COUNTIF('Calendrier 2015'!$CQ$7:$DU$7,"ASN")+COUNTIF('Calendrier 2015'!$CQ$7:$DU$7,"ASAM")+COUNTIF('Calendrier 2015'!$CQ$7:$DU$7,"ASM")+F13)</f>
        <v>5</v>
      </c>
      <c r="G17" s="48">
        <f>SUM(COUNTIF('Calendrier 2015'!$CQ$8:$DU$8,"ASN")+COUNTIF('Calendrier 2015'!$CQ$8:$DU$8,"ASAM")+COUNTIF('Calendrier 2015'!$CQ$8:$DU$8,"ASM")+G13)</f>
        <v>3</v>
      </c>
      <c r="H17" s="48">
        <f>SUM(COUNTIF('Calendrier 2015'!$CQ$9:$DU$9,"ASN")+COUNTIF('Calendrier 2015'!$CQ$9:$DU$9,"ASAM")+COUNTIF('Calendrier 2015'!$CQ$9:$DU$9,"ASM")+H13)</f>
        <v>5</v>
      </c>
      <c r="I17" s="48">
        <f>SUM(COUNTIF('Calendrier 2015'!$CQ$10:$DU$10,"ASN")+COUNTIF('Calendrier 2015'!$CQ$10:$DU$10,"ASAM")+COUNTIF('Calendrier 2015'!$CQ$10:$DU$10,"ASM")+I13)</f>
        <v>4</v>
      </c>
      <c r="J17" s="48">
        <f>SUM(COUNTIF('Calendrier 2015'!$CQ$11:$DU$11,"ASN")+COUNTIF('Calendrier 2015'!$CQ$11:$DU$11,"ASAM")+COUNTIF('Calendrier 2015'!$CQ$11:$DU$11,"ASM")+J13)</f>
        <v>4</v>
      </c>
      <c r="K17" s="48">
        <f>SUM(COUNTIF('Calendrier 2015'!$CQ$12:$DU$12,"ASN")+COUNTIF('Calendrier 2015'!$CQ$12:$DU$12,"ASAM")+COUNTIF('Calendrier 2015'!$CQ$12:$DU$12,"ASM")+K13)</f>
        <v>4</v>
      </c>
    </row>
    <row r="18" spans="1:11" x14ac:dyDescent="0.25">
      <c r="A18" s="50"/>
      <c r="B18" s="43"/>
      <c r="C18" s="43"/>
      <c r="D18" s="43"/>
      <c r="E18" s="43"/>
      <c r="F18" s="43"/>
      <c r="G18" s="43"/>
      <c r="H18" s="43"/>
      <c r="I18" s="43"/>
      <c r="J18" s="43"/>
      <c r="K18" s="43"/>
    </row>
    <row r="19" spans="1:11" x14ac:dyDescent="0.25">
      <c r="A19" s="51">
        <v>42125</v>
      </c>
      <c r="B19" s="44"/>
      <c r="C19" s="44"/>
      <c r="D19" s="44"/>
      <c r="E19" s="44"/>
      <c r="F19" s="44"/>
      <c r="G19" s="44"/>
      <c r="H19" s="44"/>
      <c r="I19" s="44"/>
      <c r="J19" s="44"/>
      <c r="K19" s="44"/>
    </row>
    <row r="20" spans="1:11" ht="15.75" thickBot="1" x14ac:dyDescent="0.3">
      <c r="A20" s="52"/>
      <c r="B20" s="45"/>
      <c r="C20" s="45"/>
      <c r="D20" s="45"/>
      <c r="E20" s="45"/>
      <c r="F20" s="45"/>
      <c r="G20" s="45"/>
      <c r="H20" s="45"/>
      <c r="I20" s="45"/>
      <c r="J20" s="45"/>
      <c r="K20" s="45"/>
    </row>
    <row r="21" spans="1:11" ht="15.75" thickBot="1" x14ac:dyDescent="0.3">
      <c r="A21" s="167">
        <v>42150</v>
      </c>
      <c r="B21" s="45">
        <f>SUM(COUNTIF('Calendrier 2015'!$DV$3:$EY$3,"ASN")+COUNTIF('Calendrier 2015'!$DV$3:$EY$3,"ASAM")+COUNTIF('Calendrier 2015'!$DV$3:$EY$3,"ASM")+B17)</f>
        <v>6</v>
      </c>
      <c r="C21" s="45">
        <f>SUM(COUNTIF('Calendrier 2015'!$DV$4:$EY$4,"ASN")+COUNTIF('Calendrier 2015'!$DV$4:$EY$4,"ASAM")+COUNTIF('Calendrier 2015'!$DV$4:$EY$4,"ASM")+C17)</f>
        <v>4</v>
      </c>
      <c r="D21" s="45">
        <f>SUM(COUNTIF('Calendrier 2015'!$DV$5:$EY$5,"ASN")+COUNTIF('Calendrier 2015'!$DV$5:$EY$5,"ASAM")+COUNTIF('Calendrier 2015'!$DV$5:$EY$5,"ASM")+D17)</f>
        <v>5</v>
      </c>
      <c r="E21" s="45">
        <f>SUM(COUNTIF('Calendrier 2015'!$DV$6:$EY$6,"ASN")+COUNTIF('Calendrier 2015'!$DV$6:$EY$6,"ASAM")+COUNTIF('Calendrier 2015'!$DV$6:$EY$6,"ASM")+E17)</f>
        <v>4</v>
      </c>
      <c r="F21" s="45">
        <f>SUM(COUNTIF('Calendrier 2015'!$DV$7:$EY$7,"ASN")+COUNTIF('Calendrier 2015'!$DV$7:$EY$7,"ASAM")+COUNTIF('Calendrier 2015'!$DV$7:$EY$7,"ASM")+F17)</f>
        <v>5</v>
      </c>
      <c r="G21" s="45">
        <f>SUM(COUNTIF('Calendrier 2015'!$DV$8:$EY$8,"ASN")+COUNTIF('Calendrier 2015'!$DV$8:$EY$8,"ASAM")+COUNTIF('Calendrier 2015'!$DV$8:$EY$8,"ASM")+G17)</f>
        <v>3</v>
      </c>
      <c r="H21" s="45">
        <f>SUM(COUNTIF('Calendrier 2015'!$DV$9:$EY$9,"ASN")+COUNTIF('Calendrier 2015'!$DV$9:$EY$9,"ASAM")+COUNTIF('Calendrier 2015'!$DV$9:$EY$9,"ASM")+H17)</f>
        <v>5</v>
      </c>
      <c r="I21" s="45">
        <f>SUM(COUNTIF('Calendrier 2015'!$DV$10:$EY$10,"ASN")+COUNTIF('Calendrier 2015'!$DV$10:$EY$10,"ASAM")+COUNTIF('Calendrier 2015'!$DV$10:$EY$10,"ASM")+I17)</f>
        <v>4</v>
      </c>
      <c r="J21" s="45">
        <f>SUM(COUNTIF('Calendrier 2015'!$DV$11:$EY$11,"ASN")+COUNTIF('Calendrier 2015'!$DV$11:$EY$11,"ASAM")+COUNTIF('Calendrier 2015'!$DV$11:$EY$11,"ASM")+J17)</f>
        <v>4</v>
      </c>
      <c r="K21" s="45">
        <f>SUM(COUNTIF('Calendrier 2015'!$DV$12:$EY$12,"ASN")+COUNTIF('Calendrier 2015'!$DV$12:$EY$12,"ASAM")+COUNTIF('Calendrier 2015'!$DV$12:$EY$12,"ASM")+K17)</f>
        <v>4</v>
      </c>
    </row>
    <row r="22" spans="1:11" x14ac:dyDescent="0.25">
      <c r="A22" s="53"/>
      <c r="B22" s="46"/>
      <c r="C22" s="46"/>
      <c r="D22" s="46"/>
      <c r="E22" s="46"/>
      <c r="F22" s="46"/>
      <c r="G22" s="46"/>
      <c r="H22" s="46"/>
      <c r="I22" s="46"/>
      <c r="J22" s="46"/>
      <c r="K22" s="46"/>
    </row>
    <row r="23" spans="1:11" x14ac:dyDescent="0.25">
      <c r="A23" s="54">
        <v>42156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</row>
    <row r="24" spans="1:11" ht="15.75" thickBot="1" x14ac:dyDescent="0.3">
      <c r="A24" s="55"/>
      <c r="B24" s="48"/>
      <c r="C24" s="48"/>
      <c r="D24" s="48"/>
      <c r="E24" s="48"/>
      <c r="F24" s="48"/>
      <c r="G24" s="48"/>
      <c r="H24" s="48"/>
      <c r="I24" s="48"/>
      <c r="J24" s="48"/>
      <c r="K24" s="48"/>
    </row>
    <row r="25" spans="1:11" ht="15.75" thickBot="1" x14ac:dyDescent="0.3">
      <c r="A25" s="168">
        <v>42181</v>
      </c>
      <c r="B25" s="48">
        <f>SUM(COUNTIF('Calendrier 2015'!$EZ$3:$GC$3,"ASN")+COUNTIF('Calendrier 2015'!$EZ$3:$GC$3,"ASAM")+COUNTIF('Calendrier 2015'!$EZ$3:$GC$3,"ASM")+B21)</f>
        <v>6</v>
      </c>
      <c r="C25" s="48">
        <f>SUM(COUNTIF('Calendrier 2015'!$EZ$4:$GC$4,"ASN")+COUNTIF('Calendrier 2015'!$EZ$4:$GC$4,"ASAM")+COUNTIF('Calendrier 2015'!$EZ$4:$GC$4,"ASM")+C21)</f>
        <v>4</v>
      </c>
      <c r="D25" s="48">
        <f>SUM(COUNTIF('Calendrier 2015'!$EZ$5:$GC$5,"ASN")+COUNTIF('Calendrier 2015'!$EZ$5:$GC$5,"ASAM")+COUNTIF('Calendrier 2015'!$EZ$5:$GC$5,"ASM")+D21)</f>
        <v>5</v>
      </c>
      <c r="E25" s="48">
        <f>SUM(COUNTIF('Calendrier 2015'!$EZ$6:$GC$6,"ASN")+COUNTIF('Calendrier 2015'!$EZ$6:$GC$6,"ASAM")+COUNTIF('Calendrier 2015'!$EZ$6:$GC$6,"ASM")+E21)</f>
        <v>4</v>
      </c>
      <c r="F25" s="48">
        <f>SUM(COUNTIF('Calendrier 2015'!$EZ$7:$GC$7,"ASN")+COUNTIF('Calendrier 2015'!$EZ$7:$GC$7,"ASAM")+COUNTIF('Calendrier 2015'!$EZ$7:$GC$7,"ASM")+F21)</f>
        <v>5</v>
      </c>
      <c r="G25" s="48">
        <f>SUM(COUNTIF('Calendrier 2015'!$EZ$8:$GC$8,"ASN")+COUNTIF('Calendrier 2015'!$EZ$8:$GC$8,"ASAM")+COUNTIF('Calendrier 2015'!$EZ$8:$GC$8,"ASM")+G21)</f>
        <v>3</v>
      </c>
      <c r="H25" s="48">
        <f>SUM(COUNTIF('Calendrier 2015'!$EZ$9:$GC$9,"ASN")+COUNTIF('Calendrier 2015'!$EZ$9:$GC$9,"ASAM")+COUNTIF('Calendrier 2015'!$EZ$9:$GC$9,"ASM")+H21)</f>
        <v>5</v>
      </c>
      <c r="I25" s="48">
        <f>SUM(COUNTIF('Calendrier 2015'!$EZ$10:$GC$10,"ASN")+COUNTIF('Calendrier 2015'!$EZ$10:$GC$10,"ASAM")+COUNTIF('Calendrier 2015'!$EZ$10:$GC$10,"ASM")+I21)</f>
        <v>4</v>
      </c>
      <c r="J25" s="48">
        <f>SUM(COUNTIF('Calendrier 2015'!$EZ$11:$GC$11,"ASN")+COUNTIF('Calendrier 2015'!$EZ$11:$GC$11,"ASAM")+COUNTIF('Calendrier 2015'!$EZ$11:$GC$11,"ASM")+J21)</f>
        <v>4</v>
      </c>
      <c r="K25" s="48">
        <f>SUM(COUNTIF('Calendrier 2015'!$EZ$12:$GC$12,"ASN")+COUNTIF('Calendrier 2015'!$EZ$12:$GC$12,"ASAM")+COUNTIF('Calendrier 2015'!$EZ$12:$GC$12,"ASM")+K21)</f>
        <v>4</v>
      </c>
    </row>
    <row r="26" spans="1:11" x14ac:dyDescent="0.25">
      <c r="A26" s="50"/>
      <c r="B26" s="43"/>
      <c r="C26" s="43"/>
      <c r="D26" s="43"/>
      <c r="E26" s="43"/>
      <c r="F26" s="43"/>
      <c r="G26" s="43"/>
      <c r="H26" s="43"/>
      <c r="I26" s="43"/>
      <c r="J26" s="43"/>
      <c r="K26" s="43"/>
    </row>
    <row r="27" spans="1:11" x14ac:dyDescent="0.25">
      <c r="A27" s="51">
        <v>42186</v>
      </c>
      <c r="B27" s="44"/>
      <c r="C27" s="44"/>
      <c r="D27" s="44"/>
      <c r="E27" s="44"/>
      <c r="F27" s="44"/>
      <c r="G27" s="44"/>
      <c r="H27" s="44"/>
      <c r="I27" s="44"/>
      <c r="J27" s="44"/>
      <c r="K27" s="44"/>
    </row>
    <row r="28" spans="1:11" ht="15.75" thickBot="1" x14ac:dyDescent="0.3">
      <c r="A28" s="52"/>
      <c r="B28" s="45"/>
      <c r="C28" s="45"/>
      <c r="D28" s="45"/>
      <c r="E28" s="45"/>
      <c r="F28" s="45"/>
      <c r="G28" s="45"/>
      <c r="H28" s="45"/>
      <c r="I28" s="45"/>
      <c r="J28" s="45"/>
      <c r="K28" s="45"/>
    </row>
    <row r="29" spans="1:11" ht="15.75" thickBot="1" x14ac:dyDescent="0.3">
      <c r="A29" s="167">
        <v>42211</v>
      </c>
      <c r="B29" s="45">
        <f>SUM(COUNTIF('Calendrier 2015'!$GD$3:$HH$3,"ASN")+COUNTIF('Calendrier 2015'!$GD$3:$HH$3,"ASAM")+COUNTIF('Calendrier 2015'!$GD$3:$HH$3,"ASM")+B25)</f>
        <v>6</v>
      </c>
      <c r="C29" s="45">
        <f>SUM(COUNTIF('Calendrier 2015'!$GD$4:$HH$4,"ASN")+COUNTIF('Calendrier 2015'!$GD$4:$HH$4,"ASAM")+COUNTIF('Calendrier 2015'!$GD$4:$HH$4,"ASM")+C25)</f>
        <v>4</v>
      </c>
      <c r="D29" s="45">
        <f>SUM(COUNTIF('Calendrier 2015'!$GD$5:$HH$5,"ASN")+COUNTIF('Calendrier 2015'!$GD$5:$HH$5,"ASAM")+COUNTIF('Calendrier 2015'!$GD$5:$HH$5,"ASM")+D25)</f>
        <v>5</v>
      </c>
      <c r="E29" s="45">
        <f>SUM(COUNTIF('Calendrier 2015'!$GD$6:$HH$6,"ASN")+COUNTIF('Calendrier 2015'!$GD$6:$HH$6,"ASAM")+COUNTIF('Calendrier 2015'!$GD$6:$HH$6,"ASM")+E25)</f>
        <v>4</v>
      </c>
      <c r="F29" s="45">
        <f>SUM(COUNTIF('Calendrier 2015'!$GD$7:$HH$7,"ASN")+COUNTIF('Calendrier 2015'!$GD$7:$HH$7,"ASAM")+COUNTIF('Calendrier 2015'!$GD$7:$HH$7,"ASM")+F25)</f>
        <v>5</v>
      </c>
      <c r="G29" s="45">
        <f>SUM(COUNTIF('Calendrier 2015'!$GD$8:$HH$8,"ASN")+COUNTIF('Calendrier 2015'!$GD$8:$HH$8,"ASAM")+COUNTIF('Calendrier 2015'!$GD$8:$HH$8,"ASM")+G25)</f>
        <v>3</v>
      </c>
      <c r="H29" s="45">
        <f>SUM(COUNTIF('Calendrier 2015'!$GD$9:$HH$9,"ASN")+COUNTIF('Calendrier 2015'!$GD$9:$HH$9,"ASAM")+COUNTIF('Calendrier 2015'!$GD$9:$HH$9,"ASM")+H25)</f>
        <v>5</v>
      </c>
      <c r="I29" s="45">
        <f>SUM(COUNTIF('Calendrier 2015'!$GD$10:$HH$10,"ASN")+COUNTIF('Calendrier 2015'!$GD$10:$HH$10,"ASAM")+COUNTIF('Calendrier 2015'!$GD$10:$HH$10,"ASM")+I25)</f>
        <v>4</v>
      </c>
      <c r="J29" s="45">
        <f>SUM(COUNTIF('Calendrier 2015'!$GD$11:$HH$11,"ASN")+COUNTIF('Calendrier 2015'!$GD$11:$HH$11,"ASAM")+COUNTIF('Calendrier 2015'!$GD$11:$HH$11,"ASM")+J25)</f>
        <v>4</v>
      </c>
      <c r="K29" s="45">
        <f>SUM(COUNTIF('Calendrier 2015'!$GD$12:$HH$12,"ASN")+COUNTIF('Calendrier 2015'!$GD$12:$HH$12,"ASAM")+COUNTIF('Calendrier 2015'!$GD$12:$HH$12,"ASM")+K25)</f>
        <v>4</v>
      </c>
    </row>
    <row r="30" spans="1:11" x14ac:dyDescent="0.25">
      <c r="A30" s="53"/>
      <c r="B30" s="46"/>
      <c r="C30" s="46"/>
      <c r="D30" s="46"/>
      <c r="E30" s="46"/>
      <c r="F30" s="46"/>
      <c r="G30" s="46"/>
      <c r="H30" s="46"/>
      <c r="I30" s="46"/>
      <c r="J30" s="46"/>
      <c r="K30" s="46"/>
    </row>
    <row r="31" spans="1:11" x14ac:dyDescent="0.25">
      <c r="A31" s="54">
        <v>42217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</row>
    <row r="32" spans="1:11" ht="15.75" thickBot="1" x14ac:dyDescent="0.3">
      <c r="A32" s="55"/>
      <c r="B32" s="48"/>
      <c r="C32" s="48"/>
      <c r="D32" s="48"/>
      <c r="E32" s="48"/>
      <c r="F32" s="48"/>
      <c r="G32" s="48"/>
      <c r="H32" s="48"/>
      <c r="I32" s="48"/>
      <c r="J32" s="48"/>
      <c r="K32" s="48"/>
    </row>
    <row r="33" spans="1:11" ht="15.75" thickBot="1" x14ac:dyDescent="0.3">
      <c r="A33" s="168">
        <v>42242</v>
      </c>
      <c r="B33" s="48">
        <f>SUM(COUNTIF('Calendrier 2015'!$HI$3:$IM$3,"ASN")+COUNTIF('Calendrier 2015'!$HI$3:$IM$3,"ASAM")+COUNTIF('Calendrier 2015'!$HI$3:$IM$3,"ASM")+B29)</f>
        <v>6</v>
      </c>
      <c r="C33" s="48">
        <f>SUM(COUNTIF('Calendrier 2015'!$HI$4:$IM$4,"ASN")+COUNTIF('Calendrier 2015'!$HI$4:$IM$4,"ASAM")+COUNTIF('Calendrier 2015'!$HI$4:$IM$4,"ASM")+C29)</f>
        <v>4</v>
      </c>
      <c r="D33" s="48">
        <f>SUM(COUNTIF('Calendrier 2015'!$HI$5:$IM$5,"ASN")+COUNTIF('Calendrier 2015'!$HI$5:$IM$5,"ASAM")+COUNTIF('Calendrier 2015'!$HI$5:$IM$5,"ASM")+D29)</f>
        <v>5</v>
      </c>
      <c r="E33" s="48">
        <f>SUM(COUNTIF('Calendrier 2015'!$HI$6:$IM$6,"ASN")+COUNTIF('Calendrier 2015'!$HI$6:$IM$6,"ASAM")+COUNTIF('Calendrier 2015'!$HI$6:$IM$6,"ASM")+E29)</f>
        <v>4</v>
      </c>
      <c r="F33" s="48">
        <f>SUM(COUNTIF('Calendrier 2015'!$HI$7:$IM$7,"ASN")+COUNTIF('Calendrier 2015'!$HI$7:$IM$7,"ASAM")+COUNTIF('Calendrier 2015'!$HI$7:$IM$7,"ASM")+F29)</f>
        <v>5</v>
      </c>
      <c r="G33" s="48">
        <f>SUM(COUNTIF('Calendrier 2015'!$HI$8:$IM$8,"ASN")+COUNTIF('Calendrier 2015'!$HI$8:$IM$8,"ASAM")+COUNTIF('Calendrier 2015'!$HI$8:$IM$8,"ASM")+G29)</f>
        <v>3</v>
      </c>
      <c r="H33" s="48">
        <f>SUM(COUNTIF('Calendrier 2015'!$HI$9:$IM$9,"ASN")+COUNTIF('Calendrier 2015'!$HI$9:$IM$9,"ASAM")+COUNTIF('Calendrier 2015'!$HI$9:$IM$9,"ASM")+H29)</f>
        <v>5</v>
      </c>
      <c r="I33" s="48">
        <f>SUM(COUNTIF('Calendrier 2015'!$HI$10:$IM$10,"ASN")+COUNTIF('Calendrier 2015'!$HI$10:$IM$10,"ASAM")+COUNTIF('Calendrier 2015'!$HI$10:$IM$10,"ASM")+I29)</f>
        <v>4</v>
      </c>
      <c r="J33" s="48">
        <f>SUM(COUNTIF('Calendrier 2015'!$HI$11:$IM$11,"ASN")+COUNTIF('Calendrier 2015'!$HI$11:$IM$11,"ASAM")+COUNTIF('Calendrier 2015'!$HI$11:$IM$11,"ASM")+J29)</f>
        <v>4</v>
      </c>
      <c r="K33" s="48">
        <f>SUM(COUNTIF('Calendrier 2015'!$HI$12:$IM$12,"ASN")+COUNTIF('Calendrier 2015'!$HI$12:$IM$12,"ASAM")+COUNTIF('Calendrier 2015'!$HI$12:$IM$12,"ASM")+K29)</f>
        <v>4</v>
      </c>
    </row>
    <row r="34" spans="1:11" x14ac:dyDescent="0.25">
      <c r="A34" s="50"/>
      <c r="B34" s="43"/>
      <c r="C34" s="43"/>
      <c r="D34" s="43"/>
      <c r="E34" s="43"/>
      <c r="F34" s="43"/>
      <c r="G34" s="43"/>
      <c r="H34" s="43"/>
      <c r="I34" s="43"/>
      <c r="J34" s="43"/>
      <c r="K34" s="43"/>
    </row>
    <row r="35" spans="1:11" x14ac:dyDescent="0.25">
      <c r="A35" s="51">
        <v>42248</v>
      </c>
      <c r="B35" s="44"/>
      <c r="C35" s="44"/>
      <c r="D35" s="44"/>
      <c r="E35" s="44"/>
      <c r="F35" s="44"/>
      <c r="G35" s="44"/>
      <c r="H35" s="44"/>
      <c r="I35" s="44"/>
      <c r="J35" s="44"/>
      <c r="K35" s="44"/>
    </row>
    <row r="36" spans="1:11" ht="15.75" thickBot="1" x14ac:dyDescent="0.3">
      <c r="A36" s="52"/>
      <c r="B36" s="45"/>
      <c r="C36" s="45"/>
      <c r="D36" s="45"/>
      <c r="E36" s="45"/>
      <c r="F36" s="45"/>
      <c r="G36" s="45"/>
      <c r="H36" s="45"/>
      <c r="I36" s="45"/>
      <c r="J36" s="45"/>
      <c r="K36" s="45"/>
    </row>
    <row r="37" spans="1:11" ht="15.75" thickBot="1" x14ac:dyDescent="0.3">
      <c r="A37" s="167">
        <v>42273</v>
      </c>
      <c r="B37" s="45">
        <f>SUM(COUNTIF('Calendrier 2015'!$IN$3:$JR$3,"ASN")+COUNTIF('Calendrier 2015'!$IN$3:$JR$3,"ASAM")+COUNTIF('Calendrier 2015'!$IN$3:$JR$3,"ASM")+B33)</f>
        <v>6</v>
      </c>
      <c r="C37" s="45">
        <f>SUM(COUNTIF('Calendrier 2015'!$IN$4:$JR$4,"ASN")+COUNTIF('Calendrier 2015'!$IN$4:$JR$4,"ASAM")+COUNTIF('Calendrier 2015'!$IN$4:$JR$4,"ASM")+C33)</f>
        <v>4</v>
      </c>
      <c r="D37" s="45">
        <f>SUM(COUNTIF('Calendrier 2015'!$IN$5:$JR$5,"ASN")+COUNTIF('Calendrier 2015'!$IN$5:$JR$5,"ASAM")+COUNTIF('Calendrier 2015'!$IN$5:$JR$5,"ASM")+D33)</f>
        <v>5</v>
      </c>
      <c r="E37" s="45">
        <f>SUM(COUNTIF('Calendrier 2015'!$IN$6:$JR$6,"ASN")+COUNTIF('Calendrier 2015'!$IN$6:$JR$6,"ASAM")+COUNTIF('Calendrier 2015'!$IN$6:$JR$6,"ASM")+E33)</f>
        <v>4</v>
      </c>
      <c r="F37" s="45">
        <f>SUM(COUNTIF('Calendrier 2015'!$IN$7:$JR$7,"ASN")+COUNTIF('Calendrier 2015'!$IN$7:$JR$7,"ASAM")+COUNTIF('Calendrier 2015'!$IN$7:$JR$7,"ASM")+F33)</f>
        <v>5</v>
      </c>
      <c r="G37" s="45">
        <f>SUM(COUNTIF('Calendrier 2015'!$IN$8:$JR$8,"ASN")+COUNTIF('Calendrier 2015'!$IN$8:$JR$8,"ASAM")+COUNTIF('Calendrier 2015'!$IN$8:$JR$8,"ASM")+G33)</f>
        <v>3</v>
      </c>
      <c r="H37" s="45">
        <f>SUM(COUNTIF('Calendrier 2015'!$IN$9:$JR$9,"ASN")+COUNTIF('Calendrier 2015'!$IN$9:$JR$9,"ASAM")+COUNTIF('Calendrier 2015'!$IN$9:$JR$9,"ASM")+H33)</f>
        <v>5</v>
      </c>
      <c r="I37" s="45">
        <f>SUM(COUNTIF('Calendrier 2015'!$IN$10:$JR$10,"ASN")+COUNTIF('Calendrier 2015'!$IN$10:$JR$10,"ASAM")+COUNTIF('Calendrier 2015'!$IN$10:$JR$10,"ASM")+I33)</f>
        <v>4</v>
      </c>
      <c r="J37" s="45">
        <f>SUM(COUNTIF('Calendrier 2015'!$IN$11:$JR$11,"ASN")+COUNTIF('Calendrier 2015'!$IN$11:$JR$11,"ASAM")+COUNTIF('Calendrier 2015'!$IN$11:$JR$11,"ASM")+J33)</f>
        <v>4</v>
      </c>
      <c r="K37" s="45">
        <f>SUM(COUNTIF('Calendrier 2015'!$IN$12:$JR$12,"ASN")+COUNTIF('Calendrier 2015'!$IN$12:$JR$12,"ASAM")+COUNTIF('Calendrier 2015'!$IN$12:$JR$12,"ASM")+K33)</f>
        <v>4</v>
      </c>
    </row>
    <row r="38" spans="1:11" x14ac:dyDescent="0.25">
      <c r="A38" s="53"/>
      <c r="B38" s="46"/>
      <c r="C38" s="46"/>
      <c r="D38" s="46"/>
      <c r="E38" s="46"/>
      <c r="F38" s="46"/>
      <c r="G38" s="46"/>
      <c r="H38" s="46"/>
      <c r="I38" s="46"/>
      <c r="J38" s="46"/>
      <c r="K38" s="46"/>
    </row>
    <row r="39" spans="1:11" x14ac:dyDescent="0.25">
      <c r="A39" s="54">
        <v>42278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</row>
    <row r="40" spans="1:11" ht="15.75" thickBot="1" x14ac:dyDescent="0.3">
      <c r="A40" s="55"/>
      <c r="B40" s="48"/>
      <c r="C40" s="48"/>
      <c r="D40" s="48"/>
      <c r="E40" s="48"/>
      <c r="F40" s="48"/>
      <c r="G40" s="48"/>
      <c r="H40" s="48"/>
      <c r="I40" s="48"/>
      <c r="J40" s="48"/>
      <c r="K40" s="48"/>
    </row>
    <row r="41" spans="1:11" ht="15.75" thickBot="1" x14ac:dyDescent="0.3">
      <c r="A41" s="168">
        <v>42303</v>
      </c>
      <c r="B41" s="48">
        <f>SUM(COUNTIF('Calendrier 2015'!$JS$3:$KV$3,"ASN")+COUNTIF('Calendrier 2015'!$JS$3:$KV$3,"ASAM")+COUNTIF('Calendrier 2015'!$JS$3:$KV$3,"ASM")+B37)</f>
        <v>6</v>
      </c>
      <c r="C41" s="48">
        <f>SUM(COUNTIF('Calendrier 2015'!$JS$4:$KV$4,"ASN")+COUNTIF('Calendrier 2015'!$JS$4:$KV$4,"ASAM")+COUNTIF('Calendrier 2015'!$JS$4:$KV$4,"ASM")+C37)</f>
        <v>4</v>
      </c>
      <c r="D41" s="48">
        <f>SUM(COUNTIF('Calendrier 2015'!$JS$5:$KV$5,"ASN")+COUNTIF('Calendrier 2015'!$JS$5:$KV$5,"ASAM")+COUNTIF('Calendrier 2015'!$JS$5:$KV$5,"ASM")+D37)</f>
        <v>5</v>
      </c>
      <c r="E41" s="48">
        <f>SUM(COUNTIF('Calendrier 2015'!$JS$6:$KV$6,"ASN")+COUNTIF('Calendrier 2015'!$JS$6:$KV$6,"ASAM")+COUNTIF('Calendrier 2015'!$JS$6:$KV$6,"ASM")+E37)</f>
        <v>4</v>
      </c>
      <c r="F41" s="48">
        <f>SUM(COUNTIF('Calendrier 2015'!$JS$7:$KV$7,"ASN")+COUNTIF('Calendrier 2015'!$JS$7:$KV$7,"ASAM")+COUNTIF('Calendrier 2015'!$JS$7:$KV$7,"ASM")+F37)</f>
        <v>5</v>
      </c>
      <c r="G41" s="48">
        <f>SUM(COUNTIF('Calendrier 2015'!$JS$8:$KV$8,"ASN")+COUNTIF('Calendrier 2015'!$JS$8:$KV$8,"ASAM")+COUNTIF('Calendrier 2015'!$JS$8:$KV$8,"ASM")+G37)</f>
        <v>3</v>
      </c>
      <c r="H41" s="48">
        <f>SUM(COUNTIF('Calendrier 2015'!$JS$9:$KV$9,"ASN")+COUNTIF('Calendrier 2015'!$JS$9:$KV$9,"ASAM")+COUNTIF('Calendrier 2015'!$JS$9:$KV$9,"ASM")+H37)</f>
        <v>5</v>
      </c>
      <c r="I41" s="48">
        <f>SUM(COUNTIF('Calendrier 2015'!$JS$10:$KV$10,"ASN")+COUNTIF('Calendrier 2015'!$JS$10:$KV$10,"ASAM")+COUNTIF('Calendrier 2015'!$JS$10:$KV$10,"ASM")+I37)</f>
        <v>4</v>
      </c>
      <c r="J41" s="48">
        <f>SUM(COUNTIF('Calendrier 2015'!$JS$11:$KV$11,"ASN")+COUNTIF('Calendrier 2015'!$JS$11:$KV$11,"ASAM")+COUNTIF('Calendrier 2015'!$JS$11:$KV$11,"ASM")+J37)</f>
        <v>4</v>
      </c>
      <c r="K41" s="48">
        <f>SUM(COUNTIF('Calendrier 2015'!$JS$12:$KV$12,"ASN")+COUNTIF('Calendrier 2015'!$JS$12:$KV$12,"ASAM")+COUNTIF('Calendrier 2015'!$JS$12:$KV$12,"ASM")+K37)</f>
        <v>4</v>
      </c>
    </row>
    <row r="42" spans="1:11" x14ac:dyDescent="0.25">
      <c r="A42" s="50"/>
      <c r="B42" s="43"/>
      <c r="C42" s="43"/>
      <c r="D42" s="43"/>
      <c r="E42" s="43"/>
      <c r="F42" s="43"/>
      <c r="G42" s="43"/>
      <c r="H42" s="43"/>
      <c r="I42" s="43"/>
      <c r="J42" s="43"/>
      <c r="K42" s="43"/>
    </row>
    <row r="43" spans="1:11" x14ac:dyDescent="0.25">
      <c r="A43" s="51">
        <v>42309</v>
      </c>
      <c r="B43" s="44"/>
      <c r="C43" s="44"/>
      <c r="D43" s="44"/>
      <c r="E43" s="44"/>
      <c r="F43" s="44"/>
      <c r="G43" s="44"/>
      <c r="H43" s="44"/>
      <c r="I43" s="44"/>
      <c r="J43" s="44"/>
      <c r="K43" s="44"/>
    </row>
    <row r="44" spans="1:11" ht="15.75" thickBot="1" x14ac:dyDescent="0.3">
      <c r="A44" s="52"/>
      <c r="B44" s="45"/>
      <c r="C44" s="45"/>
      <c r="D44" s="45"/>
      <c r="E44" s="45"/>
      <c r="F44" s="45"/>
      <c r="G44" s="45"/>
      <c r="H44" s="45"/>
      <c r="I44" s="45"/>
      <c r="J44" s="45"/>
      <c r="K44" s="45"/>
    </row>
    <row r="45" spans="1:11" ht="15.75" thickBot="1" x14ac:dyDescent="0.3">
      <c r="A45" s="167">
        <v>42334</v>
      </c>
      <c r="B45" s="45">
        <f>SUM(COUNTIF('Calendrier 2015'!$KW$3:$MA$3,"ASN")+COUNTIF('Calendrier 2015'!$KW$3:$MA$3,"ASAM")+COUNTIF('Calendrier 2015'!$KW$3:$MA$3,"ASM")+B41)</f>
        <v>6</v>
      </c>
      <c r="C45" s="45">
        <f>SUM(COUNTIF('Calendrier 2015'!$KW$4:$MA$4,"ASN")+COUNTIF('Calendrier 2015'!$KW$4:$MA$4,"ASAM")+COUNTIF('Calendrier 2015'!$KW$4:$MA$4,"ASM")+C41)</f>
        <v>4</v>
      </c>
      <c r="D45" s="45">
        <f>SUM(COUNTIF('Calendrier 2015'!$KW$5:$MA$5,"ASN")+COUNTIF('Calendrier 2015'!$KW$5:$MA$5,"ASAM")+COUNTIF('Calendrier 2015'!$KW$5:$MA$5,"ASM")+D41)</f>
        <v>5</v>
      </c>
      <c r="E45" s="45">
        <f>SUM(COUNTIF('Calendrier 2015'!$KW$6:$MA$6,"ASN")+COUNTIF('Calendrier 2015'!$KW$6:$MA$6,"ASAM")+COUNTIF('Calendrier 2015'!$KW$6:$MA$6,"ASM")+E41)</f>
        <v>4</v>
      </c>
      <c r="F45" s="45">
        <f>SUM(COUNTIF('Calendrier 2015'!$KW$7:$MA$7,"ASN")+COUNTIF('Calendrier 2015'!$KW$7:$MA$7,"ASAM")+COUNTIF('Calendrier 2015'!$KW$7:$MA$7,"ASM")+F41)</f>
        <v>5</v>
      </c>
      <c r="G45" s="45">
        <f>SUM(COUNTIF('Calendrier 2015'!$KW$8:$MA$8,"ASN")+COUNTIF('Calendrier 2015'!$KW$8:$MA$8,"ASAM")+COUNTIF('Calendrier 2015'!$KW$8:$MA$8,"ASM")+G41)</f>
        <v>3</v>
      </c>
      <c r="H45" s="45">
        <f>SUM(COUNTIF('Calendrier 2015'!$KW$9:$MA$9,"ASN")+COUNTIF('Calendrier 2015'!$KW$9:$MA$9,"ASAM")+COUNTIF('Calendrier 2015'!$KW$9:$MA$9,"ASM")+H41)</f>
        <v>5</v>
      </c>
      <c r="I45" s="45">
        <f>SUM(COUNTIF('Calendrier 2015'!$KW$10:$MA$10,"ASN")+COUNTIF('Calendrier 2015'!$KW$10:$MA$10,"ASAM")+COUNTIF('Calendrier 2015'!$KW$10:$MA$10,"ASM")+I41)</f>
        <v>4</v>
      </c>
      <c r="J45" s="45">
        <f>SUM(COUNTIF('Calendrier 2015'!$KW$11:$MA$11,"ASN")+COUNTIF('Calendrier 2015'!$KW$11:$MA$11,"ASAM")+COUNTIF('Calendrier 2015'!$KW$11:$MA$11,"ASM")+J41)</f>
        <v>4</v>
      </c>
      <c r="K45" s="45">
        <f>SUM(COUNTIF('Calendrier 2015'!$KW$12:$MA$12,"ASN")+COUNTIF('Calendrier 2015'!$KW$12:$MA$12,"ASAM")+COUNTIF('Calendrier 2015'!$KW$12:$MA$12,"ASM")+K41)</f>
        <v>4</v>
      </c>
    </row>
    <row r="46" spans="1:11" x14ac:dyDescent="0.25">
      <c r="A46" s="53"/>
      <c r="B46" s="46"/>
      <c r="C46" s="46"/>
      <c r="D46" s="46"/>
      <c r="E46" s="46"/>
      <c r="F46" s="46"/>
      <c r="G46" s="46"/>
      <c r="H46" s="46"/>
      <c r="I46" s="46"/>
      <c r="J46" s="46"/>
      <c r="K46" s="46"/>
    </row>
    <row r="47" spans="1:11" x14ac:dyDescent="0.25">
      <c r="A47" s="54">
        <v>42339</v>
      </c>
      <c r="B47" s="47"/>
      <c r="C47" s="47"/>
      <c r="D47" s="47"/>
      <c r="E47" s="47"/>
      <c r="F47" s="47"/>
      <c r="G47" s="47"/>
      <c r="H47" s="47"/>
      <c r="I47" s="47"/>
      <c r="J47" s="47"/>
      <c r="K47" s="47"/>
    </row>
    <row r="48" spans="1:11" ht="15.75" thickBot="1" x14ac:dyDescent="0.3">
      <c r="A48" s="55"/>
      <c r="B48" s="48"/>
      <c r="C48" s="48"/>
      <c r="D48" s="48"/>
      <c r="E48" s="48"/>
      <c r="F48" s="48"/>
      <c r="G48" s="48"/>
      <c r="H48" s="48"/>
      <c r="I48" s="48"/>
      <c r="J48" s="48"/>
      <c r="K48" s="48"/>
    </row>
    <row r="49" spans="1:11" ht="15.75" thickBot="1" x14ac:dyDescent="0.3">
      <c r="A49" s="168">
        <v>42364</v>
      </c>
      <c r="B49" s="48">
        <f>SUM(COUNTIF('Calendrier 2015'!$MB$3:$NE$3,"ASN")+COUNTIF('Calendrier 2015'!$MB$3:$NE$3,"ASAM")+COUNTIF('Calendrier 2015'!$MB$3:$NE$3,"ASM")+B45)</f>
        <v>6</v>
      </c>
      <c r="C49" s="48">
        <f>SUM(COUNTIF('Calendrier 2015'!$MB$4:$NE$4,"ASN")+COUNTIF('Calendrier 2015'!$MB$4:$NE$4,"ASAM")+COUNTIF('Calendrier 2015'!$MB$4:$NE$4,"ASM")+C45)</f>
        <v>4</v>
      </c>
      <c r="D49" s="48">
        <f>SUM(COUNTIF('Calendrier 2015'!$MB$5:$NE$5,"ASN")+COUNTIF('Calendrier 2015'!$MB$5:$NE$5,"ASAM")+COUNTIF('Calendrier 2015'!$MB$5:$NE$5,"ASM")+D45)</f>
        <v>5</v>
      </c>
      <c r="E49" s="48">
        <f>SUM(COUNTIF('Calendrier 2015'!$MB$6:$NE$6,"ASN")+COUNTIF('Calendrier 2015'!$MB$6:$NE$6,"ASAM")+COUNTIF('Calendrier 2015'!$MB$6:$NE$6,"ASM")+E45)</f>
        <v>4</v>
      </c>
      <c r="F49" s="48">
        <f>SUM(COUNTIF('Calendrier 2015'!$MB$7:$NE$7,"ASN")+COUNTIF('Calendrier 2015'!$MB$7:$NE$7,"ASAM")+COUNTIF('Calendrier 2015'!$MB$7:$NE$7,"ASM")+F45)</f>
        <v>5</v>
      </c>
      <c r="G49" s="48">
        <f>SUM(COUNTIF('Calendrier 2015'!$MB$8:$NE$8,"ASN")+COUNTIF('Calendrier 2015'!$MB$8:$NE$8,"ASAM")+COUNTIF('Calendrier 2015'!$MB$8:$NE$8,"ASM")+G45)</f>
        <v>3</v>
      </c>
      <c r="H49" s="48">
        <f>SUM(COUNTIF('Calendrier 2015'!$MB$9:$NE$9,"ASN")+COUNTIF('Calendrier 2015'!$MB$9:$NE$9,"ASAM")+COUNTIF('Calendrier 2015'!$MB$9:$NE$9,"ASM")+H45)</f>
        <v>5</v>
      </c>
      <c r="I49" s="48">
        <f>SUM(COUNTIF('Calendrier 2015'!$MB$10:$NE$10,"ASN")+COUNTIF('Calendrier 2015'!$MB$10:$NE$10,"ASAM")+COUNTIF('Calendrier 2015'!$MB$10:$NE$10,"ASM")+I45)</f>
        <v>4</v>
      </c>
      <c r="J49" s="48">
        <f>SUM(COUNTIF('Calendrier 2015'!$MB$11:$NE$11,"ASN")+COUNTIF('Calendrier 2015'!$MB$11:$NE$11,"ASAM")+COUNTIF('Calendrier 2015'!$MB$11:$NE$11,"ASM")+J45)</f>
        <v>4</v>
      </c>
      <c r="K49" s="48">
        <f>SUM(COUNTIF('Calendrier 2015'!$MB$12:$NE$12,"ASN")+COUNTIF('Calendrier 2015'!$MB$12:$NE$12,"ASAM")+COUNTIF('Calendrier 2015'!$MB$12:$NE$12,"ASM")+K45)</f>
        <v>4</v>
      </c>
    </row>
    <row r="50" spans="1:11" ht="30" customHeight="1" thickBot="1" x14ac:dyDescent="0.3">
      <c r="A50" s="56" t="s">
        <v>46</v>
      </c>
      <c r="B50" s="49">
        <f>B49</f>
        <v>6</v>
      </c>
      <c r="C50" s="41">
        <f t="shared" ref="C50:K50" si="0">C49</f>
        <v>4</v>
      </c>
      <c r="D50" s="41">
        <f t="shared" si="0"/>
        <v>5</v>
      </c>
      <c r="E50" s="41">
        <f t="shared" si="0"/>
        <v>4</v>
      </c>
      <c r="F50" s="41">
        <f t="shared" si="0"/>
        <v>5</v>
      </c>
      <c r="G50" s="41">
        <f t="shared" si="0"/>
        <v>3</v>
      </c>
      <c r="H50" s="41">
        <f t="shared" si="0"/>
        <v>5</v>
      </c>
      <c r="I50" s="41">
        <f t="shared" si="0"/>
        <v>4</v>
      </c>
      <c r="J50" s="41">
        <f t="shared" si="0"/>
        <v>4</v>
      </c>
      <c r="K50" s="42">
        <f t="shared" si="0"/>
        <v>4</v>
      </c>
    </row>
  </sheetData>
  <pageMargins left="0.7" right="0.7" top="0.75" bottom="0.75" header="0.3" footer="0.3"/>
  <pageSetup paperSize="9" orientation="portrait" r:id="rId1"/>
  <ignoredErrors>
    <ignoredError sqref="F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9"/>
  <sheetViews>
    <sheetView tabSelected="1" topLeftCell="A23" zoomScale="70" zoomScaleNormal="70" workbookViewId="0">
      <selection activeCell="H40" sqref="H40"/>
    </sheetView>
  </sheetViews>
  <sheetFormatPr baseColWidth="10" defaultRowHeight="15" x14ac:dyDescent="0.25"/>
  <cols>
    <col min="1" max="1" width="47.5703125" customWidth="1"/>
    <col min="2" max="10" width="11.42578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21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M</v>
      </c>
      <c r="C6" s="22" t="str">
        <f>IF(C5=" "," ",INDEX('Calendrier 2015'!$E$3:$NE$12,MATCH($A$2,'Calendrier 2015'!$D$3:$D$12,0),MATCH(C5,'Calendrier 2015'!$E$2:$NE$2,0)))</f>
        <v>M</v>
      </c>
      <c r="D6" s="22" t="str">
        <f>IF(D5=" "," ",INDEX('Calendrier 2015'!$E$3:$NE$12,MATCH($A$2,'Calendrier 2015'!$D$3:$D$12,0),MATCH(D5,'Calendrier 2015'!$E$2:$NE$2,0)))</f>
        <v>AM</v>
      </c>
      <c r="E6" s="22" t="str">
        <f>IF(E5=" "," ",INDEX('Calendrier 2015'!$E$3:$NE$12,MATCH($A$2,'Calendrier 2015'!$D$3:$D$12,0),MATCH(E5,'Calendrier 2015'!$E$2:$NE$2,0)))</f>
        <v>AM</v>
      </c>
      <c r="F6" s="22" t="str">
        <f>IF(F5=" "," ",INDEX('Calendrier 2015'!$E$3:$NE$12,MATCH($A$2,'Calendrier 2015'!$D$3:$D$12,0),MATCH(F5,'Calendrier 2015'!$E$2:$NE$2,0)))</f>
        <v>N</v>
      </c>
      <c r="G6" s="22" t="str">
        <f>IF(G5=" "," ",INDEX('Calendrier 2015'!$E$3:$NE$12,MATCH($A$2,'Calendrier 2015'!$D$3:$D$12,0),MATCH(G5,'Calendrier 2015'!$E$2:$NE$2,0)))</f>
        <v>N</v>
      </c>
      <c r="H6" s="22" t="str">
        <f>IF(H5=" "," ",INDEX('Calendrier 2015'!$E$3:$NE$12,MATCH($A$2,'Calendrier 2015'!$D$3:$D$12,0),MATCH(H5,'Calendrier 2015'!$E$2:$NE$2,0)))</f>
        <v>R</v>
      </c>
      <c r="I6" s="22" t="str">
        <f>IF(I5=" "," ",INDEX('Calendrier 2015'!$E$3:$NE$12,MATCH($A$2,'Calendrier 2015'!$D$3:$D$12,0),MATCH(I5,'Calendrier 2015'!$E$2:$NE$2,0)))</f>
        <v>ASN</v>
      </c>
      <c r="J6" s="22" t="str">
        <f>IF(J5=" "," ",INDEX('Calendrier 2015'!$E$3:$NE$12,MATCH($A$2,'Calendrier 2015'!$D$3:$D$12,0),MATCH(J5,'Calendrier 2015'!$E$2:$NE$2,0)))</f>
        <v>AS</v>
      </c>
      <c r="K6" s="22" t="str">
        <f>IF(K5=" "," ",INDEX('Calendrier 2015'!$E$3:$NE$12,MATCH($A$2,'Calendrier 2015'!$D$3:$D$12,0),MATCH(K5,'Calendrier 2015'!$E$2:$NE$2,0)))</f>
        <v>R</v>
      </c>
      <c r="L6" s="22" t="str">
        <f>IF(L5=" "," ",INDEX('Calendrier 2015'!$E$3:$NE$12,MATCH($A$2,'Calendrier 2015'!$D$3:$D$12,0),MATCH(L5,'Calendrier 2015'!$E$2:$NE$2,0)))</f>
        <v>M</v>
      </c>
      <c r="M6" s="22" t="str">
        <f>IF(M5=" "," ",INDEX('Calendrier 2015'!$E$3:$NE$12,MATCH($A$2,'Calendrier 2015'!$D$3:$D$12,0),MATCH(M5,'Calendrier 2015'!$E$2:$NE$2,0)))</f>
        <v>M</v>
      </c>
      <c r="N6" s="22" t="str">
        <f>IF(N5=" "," ",INDEX('Calendrier 2015'!$E$3:$NE$12,MATCH($A$2,'Calendrier 2015'!$D$3:$D$12,0),MATCH(N5,'Calendrier 2015'!$E$2:$NE$2,0)))</f>
        <v>AM</v>
      </c>
      <c r="O6" s="22" t="str">
        <f>IF(O5=" "," ",INDEX('Calendrier 2015'!$E$3:$NE$12,MATCH($A$2,'Calendrier 2015'!$D$3:$D$12,0),MATCH(O5,'Calendrier 2015'!$E$2:$NE$2,0)))</f>
        <v>AM</v>
      </c>
      <c r="P6" s="22" t="str">
        <f>IF(P5=" "," ",INDEX('Calendrier 2015'!$E$3:$NE$12,MATCH($A$2,'Calendrier 2015'!$D$3:$D$12,0),MATCH(P5,'Calendrier 2015'!$E$2:$NE$2,0)))</f>
        <v>N</v>
      </c>
      <c r="Q6" s="22" t="str">
        <f>IF(Q5=" "," ",INDEX('Calendrier 2015'!$E$3:$NE$12,MATCH($A$2,'Calendrier 2015'!$D$3:$D$12,0),MATCH(Q5,'Calendrier 2015'!$E$2:$NE$2,0)))</f>
        <v>N</v>
      </c>
      <c r="R6" s="22" t="str">
        <f>IF(R5=" "," ",INDEX('Calendrier 2015'!$E$3:$NE$12,MATCH($A$2,'Calendrier 2015'!$D$3:$D$12,0),MATCH(R5,'Calendrier 2015'!$E$2:$NE$2,0)))</f>
        <v>R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Matin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Matin</v>
      </c>
      <c r="D7" s="24" t="str">
        <f t="shared" si="2"/>
        <v>Après-midi</v>
      </c>
      <c r="E7" s="24" t="str">
        <f t="shared" si="2"/>
        <v>Après-midi</v>
      </c>
      <c r="F7" s="24" t="str">
        <f t="shared" si="2"/>
        <v>Nuit</v>
      </c>
      <c r="G7" s="24" t="str">
        <f t="shared" si="2"/>
        <v>Nuit</v>
      </c>
      <c r="H7" s="24" t="str">
        <f t="shared" si="2"/>
        <v>Repos</v>
      </c>
      <c r="I7" s="24" t="str">
        <f t="shared" si="2"/>
        <v>Nuit</v>
      </c>
      <c r="J7" s="24" t="str">
        <f t="shared" si="2"/>
        <v>Astreinte</v>
      </c>
      <c r="K7" s="24" t="str">
        <f t="shared" si="2"/>
        <v>Repos</v>
      </c>
      <c r="L7" s="24" t="str">
        <f t="shared" si="2"/>
        <v>Matin</v>
      </c>
      <c r="M7" s="24" t="str">
        <f t="shared" si="2"/>
        <v>Matin</v>
      </c>
      <c r="N7" s="24" t="str">
        <f t="shared" si="2"/>
        <v>Après-midi</v>
      </c>
      <c r="O7" s="24" t="str">
        <f t="shared" si="2"/>
        <v>Après-midi</v>
      </c>
      <c r="P7" s="24" t="str">
        <f t="shared" si="2"/>
        <v>Nuit</v>
      </c>
      <c r="Q7" s="24" t="str">
        <f t="shared" si="2"/>
        <v>Nuit</v>
      </c>
      <c r="R7" s="24" t="str">
        <f t="shared" si="2"/>
        <v>Repos</v>
      </c>
    </row>
    <row r="8" spans="1:18" x14ac:dyDescent="0.25">
      <c r="A8" s="15" t="s">
        <v>5</v>
      </c>
      <c r="B8" s="22">
        <f>IF(OR(B6="n",B6="am",B6="m"),8," ")</f>
        <v>8</v>
      </c>
      <c r="C8" s="22">
        <f t="shared" ref="C8:R8" si="3">IF(OR(C6="n",C6="am",C6="m"),8," ")</f>
        <v>8</v>
      </c>
      <c r="D8" s="22">
        <f t="shared" si="3"/>
        <v>8</v>
      </c>
      <c r="E8" s="22">
        <f t="shared" si="3"/>
        <v>8</v>
      </c>
      <c r="F8" s="22">
        <f t="shared" si="3"/>
        <v>8</v>
      </c>
      <c r="G8" s="22">
        <f t="shared" si="3"/>
        <v>8</v>
      </c>
      <c r="H8" s="22" t="str">
        <f t="shared" si="3"/>
        <v xml:space="preserve"> </v>
      </c>
      <c r="I8" s="22" t="str">
        <f t="shared" si="3"/>
        <v xml:space="preserve"> </v>
      </c>
      <c r="J8" s="22" t="str">
        <f t="shared" si="3"/>
        <v xml:space="preserve"> </v>
      </c>
      <c r="K8" s="22" t="str">
        <f t="shared" si="3"/>
        <v xml:space="preserve"> </v>
      </c>
      <c r="L8" s="22">
        <f t="shared" si="3"/>
        <v>8</v>
      </c>
      <c r="M8" s="22">
        <f t="shared" si="3"/>
        <v>8</v>
      </c>
      <c r="N8" s="22">
        <f t="shared" si="3"/>
        <v>8</v>
      </c>
      <c r="O8" s="22">
        <f t="shared" si="3"/>
        <v>8</v>
      </c>
      <c r="P8" s="22">
        <f t="shared" si="3"/>
        <v>8</v>
      </c>
      <c r="Q8" s="22">
        <f t="shared" si="3"/>
        <v>8</v>
      </c>
      <c r="R8" s="22" t="str">
        <f t="shared" si="3"/>
        <v xml:space="preserve"> 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>
        <f t="shared" si="4"/>
        <v>8</v>
      </c>
      <c r="G9" s="22">
        <f t="shared" si="4"/>
        <v>8</v>
      </c>
      <c r="H9" s="22" t="str">
        <f t="shared" si="4"/>
        <v xml:space="preserve"> </v>
      </c>
      <c r="I9" s="22">
        <f t="shared" si="4"/>
        <v>8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>
        <f t="shared" si="4"/>
        <v>8</v>
      </c>
      <c r="Q9" s="22">
        <f t="shared" si="4"/>
        <v>8</v>
      </c>
      <c r="R9" s="22" t="str">
        <f t="shared" si="4"/>
        <v xml:space="preserve"> </v>
      </c>
    </row>
    <row r="10" spans="1:18" x14ac:dyDescent="0.25">
      <c r="A10" s="15" t="s">
        <v>7</v>
      </c>
      <c r="B10" s="23">
        <f>IF(OR(B6="M",B6="asm"),1," ")</f>
        <v>1</v>
      </c>
      <c r="C10" s="23">
        <f t="shared" ref="C10:R10" si="5">IF(OR(C6="M",C6="asm"),1," ")</f>
        <v>1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>
        <f t="shared" si="5"/>
        <v>1</v>
      </c>
      <c r="M10" s="23">
        <f t="shared" si="5"/>
        <v>1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>
        <f t="shared" si="6"/>
        <v>8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8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>
        <f t="shared" si="8"/>
        <v>1</v>
      </c>
      <c r="J13" s="22">
        <f t="shared" si="8"/>
        <v>1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8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>
        <f>IF(OR(B7="après-midi",B7="matin"),1," ")</f>
        <v>1</v>
      </c>
      <c r="C20" s="22">
        <f t="shared" ref="C20:R20" si="14">IF(OR(C7="après-midi",C7="matin"),1," ")</f>
        <v>1</v>
      </c>
      <c r="D20" s="22">
        <f t="shared" si="14"/>
        <v>1</v>
      </c>
      <c r="E20" s="22">
        <f t="shared" si="14"/>
        <v>1</v>
      </c>
      <c r="F20" s="22" t="str">
        <f t="shared" si="14"/>
        <v xml:space="preserve"> </v>
      </c>
      <c r="G20" s="22" t="str">
        <f t="shared" si="14"/>
        <v xml:space="preserve"> </v>
      </c>
      <c r="H20" s="22" t="str">
        <f t="shared" si="14"/>
        <v xml:space="preserve"> </v>
      </c>
      <c r="I20" s="22" t="str">
        <f t="shared" si="14"/>
        <v xml:space="preserve"> </v>
      </c>
      <c r="J20" s="22" t="str">
        <f t="shared" si="14"/>
        <v xml:space="preserve"> </v>
      </c>
      <c r="K20" s="22" t="str">
        <f t="shared" si="14"/>
        <v xml:space="preserve"> </v>
      </c>
      <c r="L20" s="22">
        <f t="shared" si="14"/>
        <v>1</v>
      </c>
      <c r="M20" s="22">
        <f t="shared" si="14"/>
        <v>1</v>
      </c>
      <c r="N20" s="22">
        <f t="shared" si="14"/>
        <v>1</v>
      </c>
      <c r="O20" s="22">
        <f t="shared" si="14"/>
        <v>1</v>
      </c>
      <c r="P20" s="22" t="str">
        <f t="shared" si="14"/>
        <v xml:space="preserve"> </v>
      </c>
      <c r="Q20" s="22" t="str">
        <f t="shared" si="14"/>
        <v xml:space="preserve"> 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>
        <f t="shared" si="15"/>
        <v>1</v>
      </c>
      <c r="G21" s="22">
        <f t="shared" si="15"/>
        <v>1</v>
      </c>
      <c r="H21" s="22" t="str">
        <f t="shared" si="15"/>
        <v xml:space="preserve"> </v>
      </c>
      <c r="I21" s="22">
        <f t="shared" si="15"/>
        <v>1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>
        <f t="shared" si="15"/>
        <v>1</v>
      </c>
      <c r="Q21" s="22">
        <f t="shared" si="15"/>
        <v>1</v>
      </c>
      <c r="R21" s="22" t="str">
        <f t="shared" si="15"/>
        <v xml:space="preserve"> 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>
        <f t="shared" ref="C22:R22" si="16">IF(OR(C7="nuit",C7="après-midi",C7="matin"),1," ")</f>
        <v>1</v>
      </c>
      <c r="D22" s="22">
        <f t="shared" si="16"/>
        <v>1</v>
      </c>
      <c r="E22" s="22">
        <f t="shared" si="16"/>
        <v>1</v>
      </c>
      <c r="F22" s="22">
        <f t="shared" si="16"/>
        <v>1</v>
      </c>
      <c r="G22" s="22">
        <f t="shared" si="16"/>
        <v>1</v>
      </c>
      <c r="H22" s="22" t="str">
        <f t="shared" si="16"/>
        <v xml:space="preserve"> </v>
      </c>
      <c r="I22" s="22">
        <f t="shared" si="16"/>
        <v>1</v>
      </c>
      <c r="J22" s="22" t="str">
        <f t="shared" si="16"/>
        <v xml:space="preserve"> </v>
      </c>
      <c r="K22" s="22" t="str">
        <f t="shared" si="16"/>
        <v xml:space="preserve"> </v>
      </c>
      <c r="L22" s="22">
        <f t="shared" si="16"/>
        <v>1</v>
      </c>
      <c r="M22" s="22">
        <f t="shared" si="16"/>
        <v>1</v>
      </c>
      <c r="N22" s="22">
        <f t="shared" si="16"/>
        <v>1</v>
      </c>
      <c r="O22" s="22">
        <f t="shared" si="16"/>
        <v>1</v>
      </c>
      <c r="P22" s="22">
        <f t="shared" si="16"/>
        <v>1</v>
      </c>
      <c r="Q22" s="22">
        <f t="shared" si="16"/>
        <v>1</v>
      </c>
      <c r="R22" s="22" t="str">
        <f t="shared" si="16"/>
        <v xml:space="preserve"> 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R</v>
      </c>
      <c r="C25" s="22" t="str">
        <f>IF(C24=" "," ",INDEX('Calendrier 2015'!$E$3:$NE$12,MATCH($A$2,'Calendrier 2015'!$D$3:$D$12,0),MATCH(C24,'Calendrier 2015'!$E$2:$NE$2,0)))</f>
        <v>AS</v>
      </c>
      <c r="D25" s="22" t="str">
        <f>IF(D24=" "," ",INDEX('Calendrier 2015'!$E$3:$NE$12,MATCH($A$2,'Calendrier 2015'!$D$3:$D$12,0),MATCH(D24,'Calendrier 2015'!$E$2:$NE$2,0)))</f>
        <v>R</v>
      </c>
      <c r="E25" s="22" t="str">
        <f>IF(E24=" "," ",INDEX('Calendrier 2015'!$E$3:$NE$12,MATCH($A$2,'Calendrier 2015'!$D$3:$D$12,0),MATCH(E24,'Calendrier 2015'!$E$2:$NE$2,0)))</f>
        <v>M</v>
      </c>
      <c r="F25" s="22" t="str">
        <f>IF(F24=" "," ",INDEX('Calendrier 2015'!$E$3:$NE$12,MATCH($A$2,'Calendrier 2015'!$D$3:$D$12,0),MATCH(F24,'Calendrier 2015'!$E$2:$NE$2,0)))</f>
        <v>M</v>
      </c>
      <c r="G25" s="22" t="str">
        <f>IF(G24=" "," ",INDEX('Calendrier 2015'!$E$3:$NE$12,MATCH($A$2,'Calendrier 2015'!$D$3:$D$12,0),MATCH(G24,'Calendrier 2015'!$E$2:$NE$2,0)))</f>
        <v>AM</v>
      </c>
      <c r="H25" s="22" t="str">
        <f>IF(H24=" "," ",INDEX('Calendrier 2015'!$E$3:$NE$12,MATCH($A$2,'Calendrier 2015'!$D$3:$D$12,0),MATCH(H24,'Calendrier 2015'!$E$2:$NE$2,0)))</f>
        <v>AM</v>
      </c>
      <c r="I25" s="22" t="str">
        <f>IF(I24=" "," ",INDEX('Calendrier 2015'!$E$3:$NE$12,MATCH($A$2,'Calendrier 2015'!$D$3:$D$12,0),MATCH(I24,'Calendrier 2015'!$E$2:$NE$2,0)))</f>
        <v>N</v>
      </c>
      <c r="J25" s="22" t="str">
        <f>IF(J24=" "," ",INDEX('Calendrier 2015'!$E$3:$NE$12,MATCH($A$2,'Calendrier 2015'!$D$3:$D$12,0),MATCH(J24,'Calendrier 2015'!$E$2:$NE$2,0)))</f>
        <v>N</v>
      </c>
      <c r="K25" s="22" t="str">
        <f>IF(K24=" "," ",INDEX('Calendrier 2015'!$E$3:$NE$12,MATCH($A$2,'Calendrier 2015'!$D$3:$D$12,0),MATCH(K24,'Calendrier 2015'!$E$2:$NE$2,0)))</f>
        <v>R</v>
      </c>
      <c r="L25" s="22" t="str">
        <f>IF(L24=" "," ",INDEX('Calendrier 2015'!$E$3:$NE$12,MATCH($A$2,'Calendrier 2015'!$D$3:$D$12,0),MATCH(L24,'Calendrier 2015'!$E$2:$NE$2,0)))</f>
        <v>AS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Repos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Astreinte</v>
      </c>
      <c r="D26" s="24" t="str">
        <f t="shared" si="19"/>
        <v>Repos</v>
      </c>
      <c r="E26" s="24" t="str">
        <f t="shared" si="19"/>
        <v>Matin</v>
      </c>
      <c r="F26" s="24" t="str">
        <f t="shared" si="19"/>
        <v>Matin</v>
      </c>
      <c r="G26" s="24" t="str">
        <f t="shared" si="19"/>
        <v>Après-midi</v>
      </c>
      <c r="H26" s="24" t="str">
        <f t="shared" si="19"/>
        <v>Après-midi</v>
      </c>
      <c r="I26" s="24" t="str">
        <f t="shared" si="19"/>
        <v>Nuit</v>
      </c>
      <c r="J26" s="24" t="str">
        <f t="shared" si="19"/>
        <v>Nuit</v>
      </c>
      <c r="K26" s="24" t="str">
        <f t="shared" si="19"/>
        <v>Repos</v>
      </c>
      <c r="L26" s="24" t="str">
        <f t="shared" si="19"/>
        <v>Astreinte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 t="str">
        <f>IF(OR(B25="n",B25="am",B25="m"),8," ")</f>
        <v xml:space="preserve"> </v>
      </c>
      <c r="C27" s="22" t="str">
        <f t="shared" ref="C27:R27" si="20">IF(OR(C25="n",C25="am",C25="m"),8," ")</f>
        <v xml:space="preserve"> </v>
      </c>
      <c r="D27" s="22" t="str">
        <f t="shared" si="20"/>
        <v xml:space="preserve"> </v>
      </c>
      <c r="E27" s="22">
        <f t="shared" si="20"/>
        <v>8</v>
      </c>
      <c r="F27" s="22">
        <f t="shared" si="20"/>
        <v>8</v>
      </c>
      <c r="G27" s="22">
        <f t="shared" si="20"/>
        <v>8</v>
      </c>
      <c r="H27" s="22">
        <f t="shared" si="20"/>
        <v>8</v>
      </c>
      <c r="I27" s="22">
        <f t="shared" si="20"/>
        <v>8</v>
      </c>
      <c r="J27" s="22">
        <f t="shared" si="20"/>
        <v>8</v>
      </c>
      <c r="K27" s="22" t="str">
        <f t="shared" si="20"/>
        <v xml:space="preserve"> </v>
      </c>
      <c r="L27" s="22" t="str">
        <f t="shared" si="20"/>
        <v xml:space="preserve"> 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>
        <f t="shared" si="21"/>
        <v>8</v>
      </c>
      <c r="J28" s="22">
        <f t="shared" si="21"/>
        <v>8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>
        <f t="shared" si="22"/>
        <v>1</v>
      </c>
      <c r="F29" s="23">
        <f t="shared" si="22"/>
        <v>1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 t="str">
        <f>IF(AND(B23="Dimanche",OR(B25="N",B25="ASN")),3,IF(AND(B23="samedi",OR(B25="n",B25="asn")),5,IF(OR(AND(B23="dimanche",OR(B25="m",B25="asm",B25="am",B25="asam"))),8," ")))</f>
        <v xml:space="preserve"> 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3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>
        <f t="shared" si="24"/>
        <v>1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>
        <f t="shared" si="25"/>
        <v>1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9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9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9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  <c r="S35" s="22" t="str">
        <f t="shared" ref="S35" si="27">IF(AND($B$52&gt;9,OR(S26="Asn",S26="asam",S26="asm")),8," ")</f>
        <v xml:space="preserve"> </v>
      </c>
    </row>
    <row r="36" spans="1:19" x14ac:dyDescent="0.25">
      <c r="A36" s="15" t="s">
        <v>45</v>
      </c>
      <c r="B36" s="22" t="str">
        <f>IF(B25="RC",8," ")</f>
        <v xml:space="preserve"> </v>
      </c>
      <c r="C36" s="22" t="str">
        <f t="shared" ref="C36:R36" si="28">IF(C25="RC",8," ")</f>
        <v xml:space="preserve"> </v>
      </c>
      <c r="D36" s="22" t="str">
        <f t="shared" si="28"/>
        <v xml:space="preserve"> </v>
      </c>
      <c r="E36" s="22" t="str">
        <f t="shared" si="28"/>
        <v xml:space="preserve"> </v>
      </c>
      <c r="F36" s="22" t="str">
        <f t="shared" si="28"/>
        <v xml:space="preserve"> </v>
      </c>
      <c r="G36" s="22" t="str">
        <f t="shared" si="28"/>
        <v xml:space="preserve"> </v>
      </c>
      <c r="H36" s="22" t="str">
        <f t="shared" si="28"/>
        <v xml:space="preserve"> </v>
      </c>
      <c r="I36" s="22" t="str">
        <f t="shared" si="28"/>
        <v xml:space="preserve"> </v>
      </c>
      <c r="J36" s="22" t="str">
        <f t="shared" si="28"/>
        <v xml:space="preserve"> </v>
      </c>
      <c r="K36" s="22" t="str">
        <f t="shared" si="28"/>
        <v xml:space="preserve"> </v>
      </c>
      <c r="L36" s="22" t="str">
        <f t="shared" si="28"/>
        <v xml:space="preserve"> </v>
      </c>
      <c r="M36" s="22" t="str">
        <f t="shared" si="28"/>
        <v xml:space="preserve"> </v>
      </c>
      <c r="N36" s="22" t="str">
        <f t="shared" si="28"/>
        <v xml:space="preserve"> </v>
      </c>
      <c r="O36" s="22" t="str">
        <f t="shared" si="28"/>
        <v xml:space="preserve"> </v>
      </c>
      <c r="P36" s="22" t="str">
        <f t="shared" si="28"/>
        <v xml:space="preserve"> </v>
      </c>
      <c r="Q36" s="22" t="str">
        <f t="shared" si="28"/>
        <v xml:space="preserve"> </v>
      </c>
      <c r="R36" s="22" t="str">
        <f t="shared" si="28"/>
        <v xml:space="preserve"> </v>
      </c>
    </row>
    <row r="37" spans="1:19" x14ac:dyDescent="0.25">
      <c r="A37" s="15" t="s">
        <v>14</v>
      </c>
      <c r="B37" s="22" t="str">
        <f>IF(B25="CE",8," ")</f>
        <v xml:space="preserve"> </v>
      </c>
      <c r="C37" s="22" t="str">
        <f t="shared" ref="C37:R37" si="29">IF(C25="CE",8," ")</f>
        <v xml:space="preserve"> </v>
      </c>
      <c r="D37" s="22" t="str">
        <f t="shared" si="29"/>
        <v xml:space="preserve"> </v>
      </c>
      <c r="E37" s="22" t="str">
        <f t="shared" si="29"/>
        <v xml:space="preserve"> </v>
      </c>
      <c r="F37" s="22" t="str">
        <f t="shared" si="29"/>
        <v xml:space="preserve"> </v>
      </c>
      <c r="G37" s="22" t="str">
        <f t="shared" si="29"/>
        <v xml:space="preserve"> </v>
      </c>
      <c r="H37" s="22" t="str">
        <f t="shared" si="29"/>
        <v xml:space="preserve"> </v>
      </c>
      <c r="I37" s="22" t="str">
        <f t="shared" si="29"/>
        <v xml:space="preserve"> </v>
      </c>
      <c r="J37" s="22" t="str">
        <f t="shared" si="29"/>
        <v xml:space="preserve"> </v>
      </c>
      <c r="K37" s="22" t="str">
        <f t="shared" si="29"/>
        <v xml:space="preserve"> </v>
      </c>
      <c r="L37" s="22" t="str">
        <f t="shared" si="29"/>
        <v xml:space="preserve"> </v>
      </c>
      <c r="M37" s="22" t="str">
        <f t="shared" si="29"/>
        <v xml:space="preserve"> </v>
      </c>
      <c r="N37" s="22" t="str">
        <f t="shared" si="29"/>
        <v xml:space="preserve"> </v>
      </c>
      <c r="O37" s="22" t="str">
        <f t="shared" si="29"/>
        <v xml:space="preserve"> </v>
      </c>
      <c r="P37" s="22" t="str">
        <f t="shared" si="29"/>
        <v xml:space="preserve"> </v>
      </c>
      <c r="Q37" s="22" t="str">
        <f t="shared" si="29"/>
        <v xml:space="preserve"> </v>
      </c>
      <c r="R37" s="22" t="str">
        <f t="shared" si="29"/>
        <v xml:space="preserve"> </v>
      </c>
    </row>
    <row r="38" spans="1:19" x14ac:dyDescent="0.25">
      <c r="A38" s="15" t="s">
        <v>19</v>
      </c>
      <c r="B38" s="22" t="str">
        <f>IF(B25="mal",8," ")</f>
        <v xml:space="preserve"> </v>
      </c>
      <c r="C38" s="22" t="str">
        <f t="shared" ref="C38:R38" si="30">IF(C25="mal",8," ")</f>
        <v xml:space="preserve"> </v>
      </c>
      <c r="D38" s="22" t="str">
        <f t="shared" si="30"/>
        <v xml:space="preserve"> </v>
      </c>
      <c r="E38" s="22" t="str">
        <f t="shared" si="30"/>
        <v xml:space="preserve"> </v>
      </c>
      <c r="F38" s="22" t="str">
        <f t="shared" si="30"/>
        <v xml:space="preserve"> </v>
      </c>
      <c r="G38" s="22" t="str">
        <f t="shared" si="30"/>
        <v xml:space="preserve"> </v>
      </c>
      <c r="H38" s="22" t="str">
        <f t="shared" si="30"/>
        <v xml:space="preserve"> </v>
      </c>
      <c r="I38" s="22" t="str">
        <f t="shared" si="30"/>
        <v xml:space="preserve"> </v>
      </c>
      <c r="J38" s="22" t="str">
        <f t="shared" si="30"/>
        <v xml:space="preserve"> </v>
      </c>
      <c r="K38" s="22" t="str">
        <f t="shared" si="30"/>
        <v xml:space="preserve"> </v>
      </c>
      <c r="L38" s="22" t="str">
        <f t="shared" si="30"/>
        <v xml:space="preserve"> </v>
      </c>
      <c r="M38" s="22" t="str">
        <f t="shared" si="30"/>
        <v xml:space="preserve"> </v>
      </c>
      <c r="N38" s="22" t="str">
        <f t="shared" si="30"/>
        <v xml:space="preserve"> </v>
      </c>
      <c r="O38" s="22" t="str">
        <f t="shared" si="30"/>
        <v xml:space="preserve"> </v>
      </c>
      <c r="P38" s="22" t="str">
        <f t="shared" si="30"/>
        <v xml:space="preserve"> </v>
      </c>
      <c r="Q38" s="22" t="str">
        <f t="shared" si="30"/>
        <v xml:space="preserve"> </v>
      </c>
      <c r="R38" s="22" t="str">
        <f t="shared" si="30"/>
        <v xml:space="preserve"> </v>
      </c>
    </row>
    <row r="39" spans="1:19" x14ac:dyDescent="0.25">
      <c r="A39" s="15" t="s">
        <v>16</v>
      </c>
      <c r="B39" s="22" t="str">
        <f>IF(OR(B26="après-midi",B26="matin"),1," ")</f>
        <v xml:space="preserve"> </v>
      </c>
      <c r="C39" s="22" t="str">
        <f t="shared" ref="C39:R39" si="31">IF(OR(C26="après-midi",C26="matin"),1," ")</f>
        <v xml:space="preserve"> </v>
      </c>
      <c r="D39" s="22" t="str">
        <f t="shared" si="31"/>
        <v xml:space="preserve"> </v>
      </c>
      <c r="E39" s="22">
        <f t="shared" si="31"/>
        <v>1</v>
      </c>
      <c r="F39" s="22">
        <f t="shared" si="31"/>
        <v>1</v>
      </c>
      <c r="G39" s="22">
        <f t="shared" si="31"/>
        <v>1</v>
      </c>
      <c r="H39" s="22">
        <f t="shared" si="31"/>
        <v>1</v>
      </c>
      <c r="I39" s="22" t="str">
        <f t="shared" si="31"/>
        <v xml:space="preserve"> </v>
      </c>
      <c r="J39" s="22" t="str">
        <f t="shared" si="31"/>
        <v xml:space="preserve"> </v>
      </c>
      <c r="K39" s="22" t="str">
        <f t="shared" si="31"/>
        <v xml:space="preserve"> </v>
      </c>
      <c r="L39" s="22" t="str">
        <f t="shared" si="31"/>
        <v xml:space="preserve"> </v>
      </c>
      <c r="M39" s="22" t="str">
        <f t="shared" si="31"/>
        <v xml:space="preserve"> </v>
      </c>
      <c r="N39" s="22" t="str">
        <f t="shared" si="31"/>
        <v xml:space="preserve"> </v>
      </c>
      <c r="O39" s="22" t="str">
        <f t="shared" si="31"/>
        <v xml:space="preserve"> </v>
      </c>
      <c r="P39" s="22" t="str">
        <f t="shared" si="31"/>
        <v xml:space="preserve"> </v>
      </c>
      <c r="Q39" s="22" t="str">
        <f t="shared" si="31"/>
        <v xml:space="preserve"> </v>
      </c>
      <c r="R39" s="22" t="str">
        <f t="shared" si="31"/>
        <v xml:space="preserve"> </v>
      </c>
    </row>
    <row r="40" spans="1:19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2">IF((C26="nuit"),1," ")</f>
        <v xml:space="preserve"> </v>
      </c>
      <c r="D40" s="22" t="str">
        <f t="shared" si="32"/>
        <v xml:space="preserve"> </v>
      </c>
      <c r="E40" s="22" t="str">
        <f t="shared" si="32"/>
        <v xml:space="preserve"> </v>
      </c>
      <c r="F40" s="22" t="str">
        <f t="shared" si="32"/>
        <v xml:space="preserve"> </v>
      </c>
      <c r="G40" s="22" t="str">
        <f t="shared" si="32"/>
        <v xml:space="preserve"> </v>
      </c>
      <c r="H40" s="22" t="str">
        <f t="shared" si="32"/>
        <v xml:space="preserve"> </v>
      </c>
      <c r="I40" s="22">
        <f t="shared" si="32"/>
        <v>1</v>
      </c>
      <c r="J40" s="22">
        <f t="shared" si="32"/>
        <v>1</v>
      </c>
      <c r="K40" s="22" t="str">
        <f t="shared" si="32"/>
        <v xml:space="preserve"> </v>
      </c>
      <c r="L40" s="22" t="str">
        <f t="shared" si="32"/>
        <v xml:space="preserve"> </v>
      </c>
      <c r="M40" s="22" t="str">
        <f t="shared" si="32"/>
        <v xml:space="preserve"> </v>
      </c>
      <c r="N40" s="22" t="str">
        <f t="shared" si="32"/>
        <v xml:space="preserve"> </v>
      </c>
      <c r="O40" s="22" t="str">
        <f t="shared" si="32"/>
        <v xml:space="preserve"> </v>
      </c>
      <c r="P40" s="22" t="str">
        <f t="shared" si="32"/>
        <v xml:space="preserve"> </v>
      </c>
      <c r="Q40" s="22" t="str">
        <f t="shared" si="32"/>
        <v xml:space="preserve"> </v>
      </c>
      <c r="R40" s="22" t="str">
        <f t="shared" si="32"/>
        <v xml:space="preserve"> </v>
      </c>
    </row>
    <row r="41" spans="1:19" x14ac:dyDescent="0.25">
      <c r="A41" s="15" t="s">
        <v>18</v>
      </c>
      <c r="B41" s="22" t="str">
        <f>IF(OR(B26="nuit",B26="après-midi",B26="matin"),1," ")</f>
        <v xml:space="preserve"> </v>
      </c>
      <c r="C41" s="22" t="str">
        <f t="shared" ref="C41:R41" si="33">IF(OR(C26="nuit",C26="après-midi",C26="matin"),1," ")</f>
        <v xml:space="preserve"> </v>
      </c>
      <c r="D41" s="22" t="str">
        <f t="shared" si="33"/>
        <v xml:space="preserve"> </v>
      </c>
      <c r="E41" s="22">
        <f t="shared" si="33"/>
        <v>1</v>
      </c>
      <c r="F41" s="22">
        <f t="shared" si="33"/>
        <v>1</v>
      </c>
      <c r="G41" s="22">
        <f t="shared" si="33"/>
        <v>1</v>
      </c>
      <c r="H41" s="22">
        <f t="shared" si="33"/>
        <v>1</v>
      </c>
      <c r="I41" s="22">
        <f t="shared" si="33"/>
        <v>1</v>
      </c>
      <c r="J41" s="22">
        <f t="shared" si="33"/>
        <v>1</v>
      </c>
      <c r="K41" s="22" t="str">
        <f t="shared" si="33"/>
        <v xml:space="preserve"> </v>
      </c>
      <c r="L41" s="22" t="str">
        <f t="shared" si="33"/>
        <v xml:space="preserve"> </v>
      </c>
      <c r="M41" s="22" t="str">
        <f t="shared" si="33"/>
        <v xml:space="preserve"> </v>
      </c>
      <c r="N41" s="22" t="str">
        <f t="shared" si="33"/>
        <v xml:space="preserve"> </v>
      </c>
      <c r="O41" s="22" t="str">
        <f t="shared" si="33"/>
        <v xml:space="preserve"> </v>
      </c>
      <c r="P41" s="22" t="str">
        <f t="shared" si="33"/>
        <v xml:space="preserve"> </v>
      </c>
      <c r="Q41" s="22" t="str">
        <f t="shared" si="33"/>
        <v xml:space="preserve"> </v>
      </c>
      <c r="R41" s="22" t="str">
        <f t="shared" si="33"/>
        <v xml:space="preserve"> </v>
      </c>
    </row>
    <row r="42" spans="1:19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9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9" ht="15.75" x14ac:dyDescent="0.25">
      <c r="A44" s="15" t="s">
        <v>5</v>
      </c>
      <c r="B44" s="27">
        <f t="shared" ref="B44:B51" si="34">+SUM(B8:R8,B27:R27)</f>
        <v>144</v>
      </c>
      <c r="C44" s="6"/>
      <c r="D44" s="9"/>
      <c r="E44" s="9"/>
      <c r="F44" s="9"/>
      <c r="G44" s="9"/>
      <c r="H44" s="9"/>
      <c r="I44" s="9"/>
      <c r="J44" s="9"/>
      <c r="K44" s="1"/>
    </row>
    <row r="45" spans="1:19" ht="15.75" x14ac:dyDescent="0.25">
      <c r="A45" s="15" t="s">
        <v>6</v>
      </c>
      <c r="B45" s="27">
        <f t="shared" si="34"/>
        <v>56</v>
      </c>
      <c r="C45" s="1"/>
      <c r="D45" s="9"/>
      <c r="E45" s="9"/>
      <c r="F45" s="9"/>
      <c r="G45" s="9"/>
      <c r="H45" s="9"/>
      <c r="I45" s="9"/>
      <c r="J45" s="9"/>
      <c r="K45" s="1"/>
    </row>
    <row r="46" spans="1:19" ht="15.75" x14ac:dyDescent="0.25">
      <c r="A46" s="15" t="s">
        <v>7</v>
      </c>
      <c r="B46" s="27">
        <f t="shared" si="34"/>
        <v>6</v>
      </c>
      <c r="C46" s="1"/>
      <c r="D46" s="9"/>
      <c r="E46" s="9"/>
      <c r="F46" s="9"/>
      <c r="G46" s="9"/>
      <c r="H46" s="9"/>
      <c r="I46" s="9"/>
      <c r="J46" s="9"/>
      <c r="K46" s="2"/>
    </row>
    <row r="47" spans="1:19" ht="15.75" x14ac:dyDescent="0.25">
      <c r="A47" s="15" t="s">
        <v>8</v>
      </c>
      <c r="B47" s="27">
        <f t="shared" si="34"/>
        <v>19</v>
      </c>
      <c r="C47" s="1"/>
      <c r="D47" s="1"/>
      <c r="E47" s="1"/>
      <c r="F47" s="1"/>
      <c r="G47" s="4"/>
      <c r="H47" s="9"/>
      <c r="I47" s="1"/>
      <c r="J47" s="4"/>
      <c r="K47" s="2"/>
    </row>
    <row r="48" spans="1:19" ht="15.75" x14ac:dyDescent="0.25">
      <c r="A48" s="15" t="s">
        <v>9</v>
      </c>
      <c r="B48" s="27">
        <f t="shared" si="34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4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4"/>
        <v>8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4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3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5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5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5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5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5"/>
        <v>12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5"/>
        <v>7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5"/>
        <v>19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S35">
    <cfRule type="cellIs" dxfId="10" priority="3" operator="equal">
      <formula>0</formula>
    </cfRule>
  </conditionalFormatting>
  <conditionalFormatting sqref="B8:R41">
    <cfRule type="cellIs" dxfId="9" priority="2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topLeftCell="A4"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'FX Belot'!H1:I1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22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M</v>
      </c>
      <c r="C6" s="22" t="str">
        <f>IF(C5=" "," ",INDEX('Calendrier 2015'!$E$3:$NE$12,MATCH($A$2,'Calendrier 2015'!$D$3:$D$12,0),MATCH(C5,'Calendrier 2015'!$E$2:$NE$2,0)))</f>
        <v>M</v>
      </c>
      <c r="D6" s="22" t="str">
        <f>IF(D5=" "," ",INDEX('Calendrier 2015'!$E$3:$NE$12,MATCH($A$2,'Calendrier 2015'!$D$3:$D$12,0),MATCH(D5,'Calendrier 2015'!$E$2:$NE$2,0)))</f>
        <v>AM</v>
      </c>
      <c r="E6" s="22" t="str">
        <f>IF(E5=" "," ",INDEX('Calendrier 2015'!$E$3:$NE$12,MATCH($A$2,'Calendrier 2015'!$D$3:$D$12,0),MATCH(E5,'Calendrier 2015'!$E$2:$NE$2,0)))</f>
        <v>AM</v>
      </c>
      <c r="F6" s="22" t="str">
        <f>IF(F5=" "," ",INDEX('Calendrier 2015'!$E$3:$NE$12,MATCH($A$2,'Calendrier 2015'!$D$3:$D$12,0),MATCH(F5,'Calendrier 2015'!$E$2:$NE$2,0)))</f>
        <v>AM</v>
      </c>
      <c r="G6" s="22" t="str">
        <f>IF(G5=" "," ",INDEX('Calendrier 2015'!$E$3:$NE$12,MATCH($A$2,'Calendrier 2015'!$D$3:$D$12,0),MATCH(G5,'Calendrier 2015'!$E$2:$NE$2,0)))</f>
        <v>AM</v>
      </c>
      <c r="H6" s="22" t="str">
        <f>IF(H5=" "," ",INDEX('Calendrier 2015'!$E$3:$NE$12,MATCH($A$2,'Calendrier 2015'!$D$3:$D$12,0),MATCH(H5,'Calendrier 2015'!$E$2:$NE$2,0)))</f>
        <v>R</v>
      </c>
      <c r="I6" s="22" t="str">
        <f>IF(I5=" "," ",INDEX('Calendrier 2015'!$E$3:$NE$12,MATCH($A$2,'Calendrier 2015'!$D$3:$D$12,0),MATCH(I5,'Calendrier 2015'!$E$2:$NE$2,0)))</f>
        <v>AS</v>
      </c>
      <c r="J6" s="22" t="str">
        <f>IF(J5=" "," ",INDEX('Calendrier 2015'!$E$3:$NE$12,MATCH($A$2,'Calendrier 2015'!$D$3:$D$12,0),MATCH(J5,'Calendrier 2015'!$E$2:$NE$2,0)))</f>
        <v>AS</v>
      </c>
      <c r="K6" s="22" t="str">
        <f>IF(K5=" "," ",INDEX('Calendrier 2015'!$E$3:$NE$12,MATCH($A$2,'Calendrier 2015'!$D$3:$D$12,0),MATCH(K5,'Calendrier 2015'!$E$2:$NE$2,0)))</f>
        <v>R</v>
      </c>
      <c r="L6" s="22" t="str">
        <f>IF(L5=" "," ",INDEX('Calendrier 2015'!$E$3:$NE$12,MATCH($A$2,'Calendrier 2015'!$D$3:$D$12,0),MATCH(L5,'Calendrier 2015'!$E$2:$NE$2,0)))</f>
        <v>M</v>
      </c>
      <c r="M6" s="22" t="str">
        <f>IF(M5=" "," ",INDEX('Calendrier 2015'!$E$3:$NE$12,MATCH($A$2,'Calendrier 2015'!$D$3:$D$12,0),MATCH(M5,'Calendrier 2015'!$E$2:$NE$2,0)))</f>
        <v>M</v>
      </c>
      <c r="N6" s="22" t="str">
        <f>IF(N5=" "," ",INDEX('Calendrier 2015'!$E$3:$NE$12,MATCH($A$2,'Calendrier 2015'!$D$3:$D$12,0),MATCH(N5,'Calendrier 2015'!$E$2:$NE$2,0)))</f>
        <v>AM</v>
      </c>
      <c r="O6" s="22" t="str">
        <f>IF(O5=" "," ",INDEX('Calendrier 2015'!$E$3:$NE$12,MATCH($A$2,'Calendrier 2015'!$D$3:$D$12,0),MATCH(O5,'Calendrier 2015'!$E$2:$NE$2,0)))</f>
        <v>AM</v>
      </c>
      <c r="P6" s="22" t="str">
        <f>IF(P5=" "," ",INDEX('Calendrier 2015'!$E$3:$NE$12,MATCH($A$2,'Calendrier 2015'!$D$3:$D$12,0),MATCH(P5,'Calendrier 2015'!$E$2:$NE$2,0)))</f>
        <v>AM</v>
      </c>
      <c r="Q6" s="22" t="str">
        <f>IF(Q5=" "," ",INDEX('Calendrier 2015'!$E$3:$NE$12,MATCH($A$2,'Calendrier 2015'!$D$3:$D$12,0),MATCH(Q5,'Calendrier 2015'!$E$2:$NE$2,0)))</f>
        <v>AM</v>
      </c>
      <c r="R6" s="22" t="str">
        <f>IF(R5=" "," ",INDEX('Calendrier 2015'!$E$3:$NE$12,MATCH($A$2,'Calendrier 2015'!$D$3:$D$12,0),MATCH(R5,'Calendrier 2015'!$E$2:$NE$2,0)))</f>
        <v>R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Matin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Matin</v>
      </c>
      <c r="D7" s="24" t="str">
        <f t="shared" si="2"/>
        <v>Après-midi</v>
      </c>
      <c r="E7" s="24" t="str">
        <f t="shared" si="2"/>
        <v>Après-midi</v>
      </c>
      <c r="F7" s="24" t="str">
        <f t="shared" si="2"/>
        <v>Après-midi</v>
      </c>
      <c r="G7" s="24" t="str">
        <f t="shared" si="2"/>
        <v>Après-midi</v>
      </c>
      <c r="H7" s="24" t="str">
        <f t="shared" si="2"/>
        <v>Repos</v>
      </c>
      <c r="I7" s="24" t="str">
        <f t="shared" si="2"/>
        <v>Astreinte</v>
      </c>
      <c r="J7" s="24" t="str">
        <f t="shared" si="2"/>
        <v>Astreinte</v>
      </c>
      <c r="K7" s="24" t="str">
        <f t="shared" si="2"/>
        <v>Repos</v>
      </c>
      <c r="L7" s="24" t="str">
        <f t="shared" si="2"/>
        <v>Matin</v>
      </c>
      <c r="M7" s="24" t="str">
        <f t="shared" si="2"/>
        <v>Matin</v>
      </c>
      <c r="N7" s="24" t="str">
        <f t="shared" si="2"/>
        <v>Après-midi</v>
      </c>
      <c r="O7" s="24" t="str">
        <f t="shared" si="2"/>
        <v>Après-midi</v>
      </c>
      <c r="P7" s="24" t="str">
        <f t="shared" si="2"/>
        <v>Après-midi</v>
      </c>
      <c r="Q7" s="24" t="str">
        <f t="shared" si="2"/>
        <v>Après-midi</v>
      </c>
      <c r="R7" s="24" t="str">
        <f t="shared" si="2"/>
        <v>Repos</v>
      </c>
    </row>
    <row r="8" spans="1:18" x14ac:dyDescent="0.25">
      <c r="A8" s="15" t="s">
        <v>5</v>
      </c>
      <c r="B8" s="22">
        <f>IF(OR(B6="n",B6="am",B6="m"),8," ")</f>
        <v>8</v>
      </c>
      <c r="C8" s="22">
        <f t="shared" ref="C8:R8" si="3">IF(OR(C6="n",C6="am",C6="m"),8," ")</f>
        <v>8</v>
      </c>
      <c r="D8" s="22">
        <f t="shared" si="3"/>
        <v>8</v>
      </c>
      <c r="E8" s="22">
        <f t="shared" si="3"/>
        <v>8</v>
      </c>
      <c r="F8" s="22">
        <f t="shared" si="3"/>
        <v>8</v>
      </c>
      <c r="G8" s="22">
        <f t="shared" si="3"/>
        <v>8</v>
      </c>
      <c r="H8" s="22" t="str">
        <f t="shared" si="3"/>
        <v xml:space="preserve"> </v>
      </c>
      <c r="I8" s="22" t="str">
        <f t="shared" si="3"/>
        <v xml:space="preserve"> </v>
      </c>
      <c r="J8" s="22" t="str">
        <f t="shared" si="3"/>
        <v xml:space="preserve"> </v>
      </c>
      <c r="K8" s="22" t="str">
        <f t="shared" si="3"/>
        <v xml:space="preserve"> </v>
      </c>
      <c r="L8" s="22">
        <f t="shared" si="3"/>
        <v>8</v>
      </c>
      <c r="M8" s="22">
        <f t="shared" si="3"/>
        <v>8</v>
      </c>
      <c r="N8" s="22">
        <f t="shared" si="3"/>
        <v>8</v>
      </c>
      <c r="O8" s="22">
        <f t="shared" si="3"/>
        <v>8</v>
      </c>
      <c r="P8" s="22">
        <f t="shared" si="3"/>
        <v>8</v>
      </c>
      <c r="Q8" s="22">
        <f t="shared" si="3"/>
        <v>8</v>
      </c>
      <c r="R8" s="22" t="str">
        <f t="shared" si="3"/>
        <v xml:space="preserve"> 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>
        <f>IF(OR(B6="M",B6="asm"),1," ")</f>
        <v>1</v>
      </c>
      <c r="C10" s="23">
        <f t="shared" ref="C10:R10" si="5">IF(OR(C6="M",C6="asm"),1," ")</f>
        <v>1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>
        <f t="shared" si="5"/>
        <v>1</v>
      </c>
      <c r="M10" s="23">
        <f t="shared" si="5"/>
        <v>1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>
        <f t="shared" si="6"/>
        <v>8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8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>
        <f t="shared" si="8"/>
        <v>1</v>
      </c>
      <c r="J13" s="22">
        <f t="shared" si="8"/>
        <v>1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>
        <f>IF(OR(B7="après-midi",B7="matin"),1," ")</f>
        <v>1</v>
      </c>
      <c r="C20" s="22">
        <f t="shared" ref="C20:R20" si="14">IF(OR(C7="après-midi",C7="matin"),1," ")</f>
        <v>1</v>
      </c>
      <c r="D20" s="22">
        <f t="shared" si="14"/>
        <v>1</v>
      </c>
      <c r="E20" s="22">
        <f t="shared" si="14"/>
        <v>1</v>
      </c>
      <c r="F20" s="22">
        <f t="shared" si="14"/>
        <v>1</v>
      </c>
      <c r="G20" s="22">
        <f t="shared" si="14"/>
        <v>1</v>
      </c>
      <c r="H20" s="22" t="str">
        <f t="shared" si="14"/>
        <v xml:space="preserve"> </v>
      </c>
      <c r="I20" s="22" t="str">
        <f t="shared" si="14"/>
        <v xml:space="preserve"> </v>
      </c>
      <c r="J20" s="22" t="str">
        <f t="shared" si="14"/>
        <v xml:space="preserve"> </v>
      </c>
      <c r="K20" s="22" t="str">
        <f t="shared" si="14"/>
        <v xml:space="preserve"> </v>
      </c>
      <c r="L20" s="22">
        <f t="shared" si="14"/>
        <v>1</v>
      </c>
      <c r="M20" s="22">
        <f t="shared" si="14"/>
        <v>1</v>
      </c>
      <c r="N20" s="22">
        <f t="shared" si="14"/>
        <v>1</v>
      </c>
      <c r="O20" s="22">
        <f t="shared" si="14"/>
        <v>1</v>
      </c>
      <c r="P20" s="22">
        <f t="shared" si="14"/>
        <v>1</v>
      </c>
      <c r="Q20" s="22">
        <f t="shared" si="14"/>
        <v>1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>
        <f t="shared" ref="C22:R22" si="16">IF(OR(C7="nuit",C7="après-midi",C7="matin"),1," ")</f>
        <v>1</v>
      </c>
      <c r="D22" s="22">
        <f t="shared" si="16"/>
        <v>1</v>
      </c>
      <c r="E22" s="22">
        <f t="shared" si="16"/>
        <v>1</v>
      </c>
      <c r="F22" s="22">
        <f t="shared" si="16"/>
        <v>1</v>
      </c>
      <c r="G22" s="22">
        <f t="shared" si="16"/>
        <v>1</v>
      </c>
      <c r="H22" s="22" t="str">
        <f t="shared" si="16"/>
        <v xml:space="preserve"> </v>
      </c>
      <c r="I22" s="22" t="str">
        <f t="shared" si="16"/>
        <v xml:space="preserve"> </v>
      </c>
      <c r="J22" s="22" t="str">
        <f t="shared" si="16"/>
        <v xml:space="preserve"> </v>
      </c>
      <c r="K22" s="22" t="str">
        <f t="shared" si="16"/>
        <v xml:space="preserve"> </v>
      </c>
      <c r="L22" s="22">
        <f t="shared" si="16"/>
        <v>1</v>
      </c>
      <c r="M22" s="22">
        <f t="shared" si="16"/>
        <v>1</v>
      </c>
      <c r="N22" s="22">
        <f t="shared" si="16"/>
        <v>1</v>
      </c>
      <c r="O22" s="22">
        <f t="shared" si="16"/>
        <v>1</v>
      </c>
      <c r="P22" s="22">
        <f t="shared" si="16"/>
        <v>1</v>
      </c>
      <c r="Q22" s="22">
        <f t="shared" si="16"/>
        <v>1</v>
      </c>
      <c r="R22" s="22" t="str">
        <f t="shared" si="16"/>
        <v xml:space="preserve"> 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AS</v>
      </c>
      <c r="C25" s="22" t="str">
        <f>IF(C24=" "," ",INDEX('Calendrier 2015'!$E$3:$NE$12,MATCH($A$2,'Calendrier 2015'!$D$3:$D$12,0),MATCH(C24,'Calendrier 2015'!$E$2:$NE$2,0)))</f>
        <v>AS</v>
      </c>
      <c r="D25" s="22" t="str">
        <f>IF(D24=" "," ",INDEX('Calendrier 2015'!$E$3:$NE$12,MATCH($A$2,'Calendrier 2015'!$D$3:$D$12,0),MATCH(D24,'Calendrier 2015'!$E$2:$NE$2,0)))</f>
        <v>R</v>
      </c>
      <c r="E25" s="22" t="str">
        <f>IF(E24=" "," ",INDEX('Calendrier 2015'!$E$3:$NE$12,MATCH($A$2,'Calendrier 2015'!$D$3:$D$12,0),MATCH(E24,'Calendrier 2015'!$E$2:$NE$2,0)))</f>
        <v>M</v>
      </c>
      <c r="F25" s="22" t="str">
        <f>IF(F24=" "," ",INDEX('Calendrier 2015'!$E$3:$NE$12,MATCH($A$2,'Calendrier 2015'!$D$3:$D$12,0),MATCH(F24,'Calendrier 2015'!$E$2:$NE$2,0)))</f>
        <v>M</v>
      </c>
      <c r="G25" s="22" t="str">
        <f>IF(G24=" "," ",INDEX('Calendrier 2015'!$E$3:$NE$12,MATCH($A$2,'Calendrier 2015'!$D$3:$D$12,0),MATCH(G24,'Calendrier 2015'!$E$2:$NE$2,0)))</f>
        <v>AM</v>
      </c>
      <c r="H25" s="22" t="str">
        <f>IF(H24=" "," ",INDEX('Calendrier 2015'!$E$3:$NE$12,MATCH($A$2,'Calendrier 2015'!$D$3:$D$12,0),MATCH(H24,'Calendrier 2015'!$E$2:$NE$2,0)))</f>
        <v>AM</v>
      </c>
      <c r="I25" s="22" t="str">
        <f>IF(I24=" "," ",INDEX('Calendrier 2015'!$E$3:$NE$12,MATCH($A$2,'Calendrier 2015'!$D$3:$D$12,0),MATCH(I24,'Calendrier 2015'!$E$2:$NE$2,0)))</f>
        <v>N</v>
      </c>
      <c r="J25" s="22" t="str">
        <f>IF(J24=" "," ",INDEX('Calendrier 2015'!$E$3:$NE$12,MATCH($A$2,'Calendrier 2015'!$D$3:$D$12,0),MATCH(J24,'Calendrier 2015'!$E$2:$NE$2,0)))</f>
        <v>N</v>
      </c>
      <c r="K25" s="22" t="str">
        <f>IF(K24=" "," ",INDEX('Calendrier 2015'!$E$3:$NE$12,MATCH($A$2,'Calendrier 2015'!$D$3:$D$12,0),MATCH(K24,'Calendrier 2015'!$E$2:$NE$2,0)))</f>
        <v>R</v>
      </c>
      <c r="L25" s="22" t="str">
        <f>IF(L24=" "," ",INDEX('Calendrier 2015'!$E$3:$NE$12,MATCH($A$2,'Calendrier 2015'!$D$3:$D$12,0),MATCH(L24,'Calendrier 2015'!$E$2:$NE$2,0)))</f>
        <v>AS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Astreinte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Astreinte</v>
      </c>
      <c r="D26" s="24" t="str">
        <f t="shared" si="19"/>
        <v>Repos</v>
      </c>
      <c r="E26" s="24" t="str">
        <f t="shared" si="19"/>
        <v>Matin</v>
      </c>
      <c r="F26" s="24" t="str">
        <f t="shared" si="19"/>
        <v>Matin</v>
      </c>
      <c r="G26" s="24" t="str">
        <f t="shared" si="19"/>
        <v>Après-midi</v>
      </c>
      <c r="H26" s="24" t="str">
        <f t="shared" si="19"/>
        <v>Après-midi</v>
      </c>
      <c r="I26" s="24" t="str">
        <f t="shared" si="19"/>
        <v>Nuit</v>
      </c>
      <c r="J26" s="24" t="str">
        <f t="shared" si="19"/>
        <v>Nuit</v>
      </c>
      <c r="K26" s="24" t="str">
        <f t="shared" si="19"/>
        <v>Repos</v>
      </c>
      <c r="L26" s="24" t="str">
        <f t="shared" si="19"/>
        <v>Astreinte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 t="str">
        <f>IF(OR(B25="n",B25="am",B25="m"),8," ")</f>
        <v xml:space="preserve"> </v>
      </c>
      <c r="C27" s="22" t="str">
        <f t="shared" ref="C27:R27" si="20">IF(OR(C25="n",C25="am",C25="m"),8," ")</f>
        <v xml:space="preserve"> </v>
      </c>
      <c r="D27" s="22" t="str">
        <f t="shared" si="20"/>
        <v xml:space="preserve"> </v>
      </c>
      <c r="E27" s="22">
        <f t="shared" si="20"/>
        <v>8</v>
      </c>
      <c r="F27" s="22">
        <f t="shared" si="20"/>
        <v>8</v>
      </c>
      <c r="G27" s="22">
        <f t="shared" si="20"/>
        <v>8</v>
      </c>
      <c r="H27" s="22">
        <f t="shared" si="20"/>
        <v>8</v>
      </c>
      <c r="I27" s="22">
        <f t="shared" si="20"/>
        <v>8</v>
      </c>
      <c r="J27" s="22">
        <f t="shared" si="20"/>
        <v>8</v>
      </c>
      <c r="K27" s="22" t="str">
        <f t="shared" si="20"/>
        <v xml:space="preserve"> </v>
      </c>
      <c r="L27" s="22" t="str">
        <f t="shared" si="20"/>
        <v xml:space="preserve"> 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>
        <f t="shared" si="21"/>
        <v>8</v>
      </c>
      <c r="J28" s="22">
        <f t="shared" si="21"/>
        <v>8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>
        <f t="shared" si="22"/>
        <v>1</v>
      </c>
      <c r="F29" s="23">
        <f t="shared" si="22"/>
        <v>1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 t="str">
        <f>IF(AND(B23="Dimanche",OR(B25="N",B25="ASN")),3,IF(AND(B23="samedi",OR(B25="n",B25="asn")),5,IF(OR(AND(B23="dimanche",OR(B25="m",B25="asm",B25="am",B25="asam"))),8," ")))</f>
        <v xml:space="preserve"> 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3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>
        <f t="shared" ref="B32:C32" si="24">IF(OR(B25="Asn",B25="as",B25="asam",B25="asm",AND(B25="F",A25="R")),1," ")</f>
        <v>1</v>
      </c>
      <c r="C32" s="22">
        <f t="shared" si="24"/>
        <v>1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>
        <f t="shared" si="25"/>
        <v>1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 t="str">
        <f t="shared" ref="C39:R39" si="30">IF(OR(C26="après-midi",C26="matin"),1," ")</f>
        <v xml:space="preserve"> </v>
      </c>
      <c r="D39" s="22" t="str">
        <f t="shared" si="30"/>
        <v xml:space="preserve"> </v>
      </c>
      <c r="E39" s="22">
        <f t="shared" si="30"/>
        <v>1</v>
      </c>
      <c r="F39" s="22">
        <f t="shared" si="30"/>
        <v>1</v>
      </c>
      <c r="G39" s="22">
        <f t="shared" si="30"/>
        <v>1</v>
      </c>
      <c r="H39" s="22">
        <f t="shared" si="30"/>
        <v>1</v>
      </c>
      <c r="I39" s="22" t="str">
        <f t="shared" si="30"/>
        <v xml:space="preserve"> </v>
      </c>
      <c r="J39" s="22" t="str">
        <f t="shared" si="30"/>
        <v xml:space="preserve"> </v>
      </c>
      <c r="K39" s="22" t="str">
        <f t="shared" si="30"/>
        <v xml:space="preserve"> </v>
      </c>
      <c r="L39" s="22" t="str">
        <f t="shared" si="30"/>
        <v xml:space="preserve"> 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 t="str">
        <f t="shared" si="31"/>
        <v xml:space="preserve"> </v>
      </c>
      <c r="H40" s="22" t="str">
        <f t="shared" si="31"/>
        <v xml:space="preserve"> </v>
      </c>
      <c r="I40" s="22">
        <f t="shared" si="31"/>
        <v>1</v>
      </c>
      <c r="J40" s="22">
        <f t="shared" si="31"/>
        <v>1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 t="str">
        <f>IF(OR(B26="nuit",B26="après-midi",B26="matin"),1," ")</f>
        <v xml:space="preserve"> </v>
      </c>
      <c r="C41" s="22" t="str">
        <f t="shared" ref="C41:R41" si="32">IF(OR(C26="nuit",C26="après-midi",C26="matin"),1," ")</f>
        <v xml:space="preserve"> </v>
      </c>
      <c r="D41" s="22" t="str">
        <f t="shared" si="32"/>
        <v xml:space="preserve"> </v>
      </c>
      <c r="E41" s="22">
        <f t="shared" si="32"/>
        <v>1</v>
      </c>
      <c r="F41" s="22">
        <f t="shared" si="32"/>
        <v>1</v>
      </c>
      <c r="G41" s="22">
        <f t="shared" si="32"/>
        <v>1</v>
      </c>
      <c r="H41" s="22">
        <f t="shared" si="32"/>
        <v>1</v>
      </c>
      <c r="I41" s="22">
        <f t="shared" si="32"/>
        <v>1</v>
      </c>
      <c r="J41" s="22">
        <f t="shared" si="32"/>
        <v>1</v>
      </c>
      <c r="K41" s="22" t="str">
        <f t="shared" si="32"/>
        <v xml:space="preserve"> </v>
      </c>
      <c r="L41" s="22" t="str">
        <f t="shared" si="32"/>
        <v xml:space="preserve"> 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144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16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6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19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5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0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16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2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18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8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  <col min="2" max="2" width="11.42578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'Jamel Helis'!H1:I1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23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AM</v>
      </c>
      <c r="C6" s="22" t="str">
        <f>IF(C5=" "," ",INDEX('Calendrier 2015'!$E$3:$NE$12,MATCH($A$2,'Calendrier 2015'!$D$3:$D$12,0),MATCH(C5,'Calendrier 2015'!$E$2:$NE$2,0)))</f>
        <v>AM</v>
      </c>
      <c r="D6" s="22" t="str">
        <f>IF(D5=" "," ",INDEX('Calendrier 2015'!$E$3:$NE$12,MATCH($A$2,'Calendrier 2015'!$D$3:$D$12,0),MATCH(D5,'Calendrier 2015'!$E$2:$NE$2,0)))</f>
        <v>N</v>
      </c>
      <c r="E6" s="22" t="str">
        <f>IF(E5=" "," ",INDEX('Calendrier 2015'!$E$3:$NE$12,MATCH($A$2,'Calendrier 2015'!$D$3:$D$12,0),MATCH(E5,'Calendrier 2015'!$E$2:$NE$2,0)))</f>
        <v>N</v>
      </c>
      <c r="F6" s="22" t="str">
        <f>IF(F5=" "," ",INDEX('Calendrier 2015'!$E$3:$NE$12,MATCH($A$2,'Calendrier 2015'!$D$3:$D$12,0),MATCH(F5,'Calendrier 2015'!$E$2:$NE$2,0)))</f>
        <v>R</v>
      </c>
      <c r="G6" s="22" t="str">
        <f>IF(G5=" "," ",INDEX('Calendrier 2015'!$E$3:$NE$12,MATCH($A$2,'Calendrier 2015'!$D$3:$D$12,0),MATCH(G5,'Calendrier 2015'!$E$2:$NE$2,0)))</f>
        <v>AS</v>
      </c>
      <c r="H6" s="22" t="str">
        <f>IF(H5=" "," ",INDEX('Calendrier 2015'!$E$3:$NE$12,MATCH($A$2,'Calendrier 2015'!$D$3:$D$12,0),MATCH(H5,'Calendrier 2015'!$E$2:$NE$2,0)))</f>
        <v>AS</v>
      </c>
      <c r="I6" s="22" t="str">
        <f>IF(I5=" "," ",INDEX('Calendrier 2015'!$E$3:$NE$12,MATCH($A$2,'Calendrier 2015'!$D$3:$D$12,0),MATCH(I5,'Calendrier 2015'!$E$2:$NE$2,0)))</f>
        <v>R</v>
      </c>
      <c r="J6" s="22" t="str">
        <f>IF(J5=" "," ",INDEX('Calendrier 2015'!$E$3:$NE$12,MATCH($A$2,'Calendrier 2015'!$D$3:$D$12,0),MATCH(J5,'Calendrier 2015'!$E$2:$NE$2,0)))</f>
        <v>M</v>
      </c>
      <c r="K6" s="22" t="str">
        <f>IF(K5=" "," ",INDEX('Calendrier 2015'!$E$3:$NE$12,MATCH($A$2,'Calendrier 2015'!$D$3:$D$12,0),MATCH(K5,'Calendrier 2015'!$E$2:$NE$2,0)))</f>
        <v>M</v>
      </c>
      <c r="L6" s="22" t="str">
        <f>IF(L5=" "," ",INDEX('Calendrier 2015'!$E$3:$NE$12,MATCH($A$2,'Calendrier 2015'!$D$3:$D$12,0),MATCH(L5,'Calendrier 2015'!$E$2:$NE$2,0)))</f>
        <v>AM</v>
      </c>
      <c r="M6" s="22" t="str">
        <f>IF(M5=" "," ",INDEX('Calendrier 2015'!$E$3:$NE$12,MATCH($A$2,'Calendrier 2015'!$D$3:$D$12,0),MATCH(M5,'Calendrier 2015'!$E$2:$NE$2,0)))</f>
        <v>AM</v>
      </c>
      <c r="N6" s="22" t="str">
        <f>IF(N5=" "," ",INDEX('Calendrier 2015'!$E$3:$NE$12,MATCH($A$2,'Calendrier 2015'!$D$3:$D$12,0),MATCH(N5,'Calendrier 2015'!$E$2:$NE$2,0)))</f>
        <v>N</v>
      </c>
      <c r="O6" s="22" t="str">
        <f>IF(O5=" "," ",INDEX('Calendrier 2015'!$E$3:$NE$12,MATCH($A$2,'Calendrier 2015'!$D$3:$D$12,0),MATCH(O5,'Calendrier 2015'!$E$2:$NE$2,0)))</f>
        <v>N</v>
      </c>
      <c r="P6" s="22" t="str">
        <f>IF(P5=" "," ",INDEX('Calendrier 2015'!$E$3:$NE$12,MATCH($A$2,'Calendrier 2015'!$D$3:$D$12,0),MATCH(P5,'Calendrier 2015'!$E$2:$NE$2,0)))</f>
        <v>R</v>
      </c>
      <c r="Q6" s="22" t="str">
        <f>IF(Q5=" "," ",INDEX('Calendrier 2015'!$E$3:$NE$12,MATCH($A$2,'Calendrier 2015'!$D$3:$D$12,0),MATCH(Q5,'Calendrier 2015'!$E$2:$NE$2,0)))</f>
        <v>ASM</v>
      </c>
      <c r="R6" s="22" t="str">
        <f>IF(R5=" "," ",INDEX('Calendrier 2015'!$E$3:$NE$12,MATCH($A$2,'Calendrier 2015'!$D$3:$D$12,0),MATCH(R5,'Calendrier 2015'!$E$2:$NE$2,0)))</f>
        <v>AS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Après-midi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Après-midi</v>
      </c>
      <c r="D7" s="24" t="str">
        <f t="shared" si="2"/>
        <v>Nuit</v>
      </c>
      <c r="E7" s="24" t="str">
        <f t="shared" si="2"/>
        <v>Nuit</v>
      </c>
      <c r="F7" s="24" t="str">
        <f t="shared" si="2"/>
        <v>Repos</v>
      </c>
      <c r="G7" s="24" t="str">
        <f t="shared" si="2"/>
        <v>Astreinte</v>
      </c>
      <c r="H7" s="24" t="str">
        <f t="shared" si="2"/>
        <v>Astreinte</v>
      </c>
      <c r="I7" s="24" t="str">
        <f t="shared" si="2"/>
        <v>Repos</v>
      </c>
      <c r="J7" s="24" t="str">
        <f t="shared" si="2"/>
        <v>Matin</v>
      </c>
      <c r="K7" s="24" t="str">
        <f t="shared" si="2"/>
        <v>Matin</v>
      </c>
      <c r="L7" s="24" t="str">
        <f t="shared" si="2"/>
        <v>Après-midi</v>
      </c>
      <c r="M7" s="24" t="str">
        <f t="shared" si="2"/>
        <v>Après-midi</v>
      </c>
      <c r="N7" s="24" t="str">
        <f t="shared" si="2"/>
        <v>Nuit</v>
      </c>
      <c r="O7" s="24" t="str">
        <f t="shared" si="2"/>
        <v>Nuit</v>
      </c>
      <c r="P7" s="24" t="str">
        <f t="shared" si="2"/>
        <v>Repos</v>
      </c>
      <c r="Q7" s="24" t="str">
        <f t="shared" si="2"/>
        <v>Matin</v>
      </c>
      <c r="R7" s="24" t="str">
        <f t="shared" si="2"/>
        <v>Astreinte</v>
      </c>
    </row>
    <row r="8" spans="1:18" x14ac:dyDescent="0.25">
      <c r="A8" s="15" t="s">
        <v>5</v>
      </c>
      <c r="B8" s="22">
        <f>IF(OR(B6="n",B6="am",B6="m"),8," ")</f>
        <v>8</v>
      </c>
      <c r="C8" s="22">
        <f t="shared" ref="C8:R8" si="3">IF(OR(C6="n",C6="am",C6="m"),8," ")</f>
        <v>8</v>
      </c>
      <c r="D8" s="22">
        <f t="shared" si="3"/>
        <v>8</v>
      </c>
      <c r="E8" s="22">
        <f t="shared" si="3"/>
        <v>8</v>
      </c>
      <c r="F8" s="22" t="str">
        <f t="shared" si="3"/>
        <v xml:space="preserve"> </v>
      </c>
      <c r="G8" s="22" t="str">
        <f t="shared" si="3"/>
        <v xml:space="preserve"> </v>
      </c>
      <c r="H8" s="22" t="str">
        <f t="shared" si="3"/>
        <v xml:space="preserve"> </v>
      </c>
      <c r="I8" s="22" t="str">
        <f t="shared" si="3"/>
        <v xml:space="preserve"> </v>
      </c>
      <c r="J8" s="22">
        <f t="shared" si="3"/>
        <v>8</v>
      </c>
      <c r="K8" s="22">
        <f t="shared" si="3"/>
        <v>8</v>
      </c>
      <c r="L8" s="22">
        <f t="shared" si="3"/>
        <v>8</v>
      </c>
      <c r="M8" s="22">
        <f t="shared" si="3"/>
        <v>8</v>
      </c>
      <c r="N8" s="22">
        <f t="shared" si="3"/>
        <v>8</v>
      </c>
      <c r="O8" s="22">
        <f t="shared" si="3"/>
        <v>8</v>
      </c>
      <c r="P8" s="22" t="str">
        <f t="shared" si="3"/>
        <v xml:space="preserve"> </v>
      </c>
      <c r="Q8" s="22" t="str">
        <f t="shared" si="3"/>
        <v xml:space="preserve"> </v>
      </c>
      <c r="R8" s="22" t="str">
        <f t="shared" si="3"/>
        <v xml:space="preserve"> 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>
        <f t="shared" si="4"/>
        <v>8</v>
      </c>
      <c r="E9" s="22">
        <f t="shared" si="4"/>
        <v>8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>
        <f t="shared" si="4"/>
        <v>8</v>
      </c>
      <c r="O9" s="22">
        <f t="shared" si="4"/>
        <v>8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>
        <f t="shared" si="5"/>
        <v>1</v>
      </c>
      <c r="K10" s="23">
        <f t="shared" si="5"/>
        <v>1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>
        <f t="shared" si="5"/>
        <v>1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>
        <f t="shared" si="6"/>
        <v>5</v>
      </c>
      <c r="E11" s="22">
        <f t="shared" si="6"/>
        <v>3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8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>
        <f t="shared" si="8"/>
        <v>1</v>
      </c>
      <c r="H13" s="22">
        <f t="shared" si="8"/>
        <v>1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>
        <f t="shared" si="9"/>
        <v>1</v>
      </c>
      <c r="R13" s="22">
        <f t="shared" si="9"/>
        <v>1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8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>
        <f>IF(OR(B7="après-midi",B7="matin"),1," ")</f>
        <v>1</v>
      </c>
      <c r="C20" s="22">
        <f t="shared" ref="C20:R20" si="14">IF(OR(C7="après-midi",C7="matin"),1," ")</f>
        <v>1</v>
      </c>
      <c r="D20" s="22" t="str">
        <f t="shared" si="14"/>
        <v xml:space="preserve"> </v>
      </c>
      <c r="E20" s="22" t="str">
        <f t="shared" si="14"/>
        <v xml:space="preserve"> </v>
      </c>
      <c r="F20" s="22" t="str">
        <f t="shared" si="14"/>
        <v xml:space="preserve"> </v>
      </c>
      <c r="G20" s="22" t="str">
        <f t="shared" si="14"/>
        <v xml:space="preserve"> </v>
      </c>
      <c r="H20" s="22" t="str">
        <f t="shared" si="14"/>
        <v xml:space="preserve"> </v>
      </c>
      <c r="I20" s="22" t="str">
        <f t="shared" si="14"/>
        <v xml:space="preserve"> </v>
      </c>
      <c r="J20" s="22">
        <f t="shared" si="14"/>
        <v>1</v>
      </c>
      <c r="K20" s="22">
        <f t="shared" si="14"/>
        <v>1</v>
      </c>
      <c r="L20" s="22">
        <f t="shared" si="14"/>
        <v>1</v>
      </c>
      <c r="M20" s="22">
        <f t="shared" si="14"/>
        <v>1</v>
      </c>
      <c r="N20" s="22" t="str">
        <f t="shared" si="14"/>
        <v xml:space="preserve"> </v>
      </c>
      <c r="O20" s="22" t="str">
        <f t="shared" si="14"/>
        <v xml:space="preserve"> </v>
      </c>
      <c r="P20" s="22" t="str">
        <f t="shared" si="14"/>
        <v xml:space="preserve"> </v>
      </c>
      <c r="Q20" s="22">
        <f t="shared" si="14"/>
        <v>1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>
        <f t="shared" si="15"/>
        <v>1</v>
      </c>
      <c r="E21" s="22">
        <f t="shared" si="15"/>
        <v>1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>
        <f t="shared" si="15"/>
        <v>1</v>
      </c>
      <c r="O21" s="22">
        <f t="shared" si="15"/>
        <v>1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>
        <f t="shared" ref="C22:R22" si="16">IF(OR(C7="nuit",C7="après-midi",C7="matin"),1," ")</f>
        <v>1</v>
      </c>
      <c r="D22" s="22">
        <f t="shared" si="16"/>
        <v>1</v>
      </c>
      <c r="E22" s="22">
        <f t="shared" si="16"/>
        <v>1</v>
      </c>
      <c r="F22" s="22" t="str">
        <f t="shared" si="16"/>
        <v xml:space="preserve"> </v>
      </c>
      <c r="G22" s="22" t="str">
        <f t="shared" si="16"/>
        <v xml:space="preserve"> </v>
      </c>
      <c r="H22" s="22" t="str">
        <f t="shared" si="16"/>
        <v xml:space="preserve"> </v>
      </c>
      <c r="I22" s="22" t="str">
        <f t="shared" si="16"/>
        <v xml:space="preserve"> </v>
      </c>
      <c r="J22" s="22">
        <f t="shared" si="16"/>
        <v>1</v>
      </c>
      <c r="K22" s="22">
        <f t="shared" si="16"/>
        <v>1</v>
      </c>
      <c r="L22" s="22">
        <f t="shared" si="16"/>
        <v>1</v>
      </c>
      <c r="M22" s="22">
        <f t="shared" si="16"/>
        <v>1</v>
      </c>
      <c r="N22" s="22">
        <f t="shared" si="16"/>
        <v>1</v>
      </c>
      <c r="O22" s="22">
        <f t="shared" si="16"/>
        <v>1</v>
      </c>
      <c r="P22" s="22" t="str">
        <f t="shared" si="16"/>
        <v xml:space="preserve"> </v>
      </c>
      <c r="Q22" s="22">
        <f t="shared" si="16"/>
        <v>1</v>
      </c>
      <c r="R22" s="22" t="str">
        <f t="shared" si="16"/>
        <v xml:space="preserve"> 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R</v>
      </c>
      <c r="C25" s="22" t="str">
        <f>IF(C24=" "," ",INDEX('Calendrier 2015'!$E$3:$NE$12,MATCH($A$2,'Calendrier 2015'!$D$3:$D$12,0),MATCH(C24,'Calendrier 2015'!$E$2:$NE$2,0)))</f>
        <v>M</v>
      </c>
      <c r="D25" s="22" t="str">
        <f>IF(D24=" "," ",INDEX('Calendrier 2015'!$E$3:$NE$12,MATCH($A$2,'Calendrier 2015'!$D$3:$D$12,0),MATCH(D24,'Calendrier 2015'!$E$2:$NE$2,0)))</f>
        <v>M</v>
      </c>
      <c r="E25" s="22" t="str">
        <f>IF(E24=" "," ",INDEX('Calendrier 2015'!$E$3:$NE$12,MATCH($A$2,'Calendrier 2015'!$D$3:$D$12,0),MATCH(E24,'Calendrier 2015'!$E$2:$NE$2,0)))</f>
        <v>AM</v>
      </c>
      <c r="F25" s="22" t="str">
        <f>IF(F24=" "," ",INDEX('Calendrier 2015'!$E$3:$NE$12,MATCH($A$2,'Calendrier 2015'!$D$3:$D$12,0),MATCH(F24,'Calendrier 2015'!$E$2:$NE$2,0)))</f>
        <v>AM</v>
      </c>
      <c r="G25" s="22" t="str">
        <f>IF(G24=" "," ",INDEX('Calendrier 2015'!$E$3:$NE$12,MATCH($A$2,'Calendrier 2015'!$D$3:$D$12,0),MATCH(G24,'Calendrier 2015'!$E$2:$NE$2,0)))</f>
        <v>N</v>
      </c>
      <c r="H25" s="22" t="str">
        <f>IF(H24=" "," ",INDEX('Calendrier 2015'!$E$3:$NE$12,MATCH($A$2,'Calendrier 2015'!$D$3:$D$12,0),MATCH(H24,'Calendrier 2015'!$E$2:$NE$2,0)))</f>
        <v>N</v>
      </c>
      <c r="I25" s="22" t="str">
        <f>IF(I24=" "," ",INDEX('Calendrier 2015'!$E$3:$NE$12,MATCH($A$2,'Calendrier 2015'!$D$3:$D$12,0),MATCH(I24,'Calendrier 2015'!$E$2:$NE$2,0)))</f>
        <v>R</v>
      </c>
      <c r="J25" s="22" t="str">
        <f>IF(J24=" "," ",INDEX('Calendrier 2015'!$E$3:$NE$12,MATCH($A$2,'Calendrier 2015'!$D$3:$D$12,0),MATCH(J24,'Calendrier 2015'!$E$2:$NE$2,0)))</f>
        <v>AS</v>
      </c>
      <c r="K25" s="22" t="str">
        <f>IF(K24=" "," ",INDEX('Calendrier 2015'!$E$3:$NE$12,MATCH($A$2,'Calendrier 2015'!$D$3:$D$12,0),MATCH(K24,'Calendrier 2015'!$E$2:$NE$2,0)))</f>
        <v>AS</v>
      </c>
      <c r="L25" s="22" t="str">
        <f>IF(L24=" "," ",INDEX('Calendrier 2015'!$E$3:$NE$12,MATCH($A$2,'Calendrier 2015'!$D$3:$D$12,0),MATCH(L24,'Calendrier 2015'!$E$2:$NE$2,0)))</f>
        <v>R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Repos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Matin</v>
      </c>
      <c r="D26" s="24" t="str">
        <f t="shared" si="19"/>
        <v>Matin</v>
      </c>
      <c r="E26" s="24" t="str">
        <f t="shared" si="19"/>
        <v>Après-midi</v>
      </c>
      <c r="F26" s="24" t="str">
        <f t="shared" si="19"/>
        <v>Après-midi</v>
      </c>
      <c r="G26" s="24" t="str">
        <f t="shared" si="19"/>
        <v>Nuit</v>
      </c>
      <c r="H26" s="24" t="str">
        <f t="shared" si="19"/>
        <v>Nuit</v>
      </c>
      <c r="I26" s="24" t="str">
        <f t="shared" si="19"/>
        <v>Repos</v>
      </c>
      <c r="J26" s="24" t="str">
        <f t="shared" si="19"/>
        <v>Astreinte</v>
      </c>
      <c r="K26" s="24" t="str">
        <f t="shared" si="19"/>
        <v>Astreinte</v>
      </c>
      <c r="L26" s="24" t="str">
        <f t="shared" si="19"/>
        <v>Repos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 t="str">
        <f>IF(OR(B25="n",B25="am",B25="m"),8," ")</f>
        <v xml:space="preserve"> </v>
      </c>
      <c r="C27" s="22">
        <f t="shared" ref="C27:R27" si="20">IF(OR(C25="n",C25="am",C25="m"),8," ")</f>
        <v>8</v>
      </c>
      <c r="D27" s="22">
        <f t="shared" si="20"/>
        <v>8</v>
      </c>
      <c r="E27" s="22">
        <f t="shared" si="20"/>
        <v>8</v>
      </c>
      <c r="F27" s="22">
        <f t="shared" si="20"/>
        <v>8</v>
      </c>
      <c r="G27" s="22">
        <f t="shared" si="20"/>
        <v>8</v>
      </c>
      <c r="H27" s="22">
        <f t="shared" si="20"/>
        <v>8</v>
      </c>
      <c r="I27" s="22" t="str">
        <f t="shared" si="20"/>
        <v xml:space="preserve"> </v>
      </c>
      <c r="J27" s="22" t="str">
        <f t="shared" si="20"/>
        <v xml:space="preserve"> </v>
      </c>
      <c r="K27" s="22" t="str">
        <f t="shared" si="20"/>
        <v xml:space="preserve"> </v>
      </c>
      <c r="L27" s="22" t="str">
        <f t="shared" si="20"/>
        <v xml:space="preserve"> 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>
        <f t="shared" si="21"/>
        <v>8</v>
      </c>
      <c r="H28" s="22">
        <f t="shared" si="21"/>
        <v>8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>
        <f t="shared" ref="C29:R29" si="22">IF(OR(C25="M",C25="asm"),1," ")</f>
        <v>1</v>
      </c>
      <c r="D29" s="23">
        <f t="shared" si="22"/>
        <v>1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 t="str">
        <f>IF(AND(B23="Dimanche",OR(B25="N",B25="ASN")),3,IF(AND(B23="samedi",OR(B25="n",B25="asn")),5,IF(OR(AND(B23="dimanche",OR(B25="m",B25="asm",B25="am",B25="asam"))),8," ")))</f>
        <v xml:space="preserve"> 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>
        <f t="shared" si="23"/>
        <v>5</v>
      </c>
      <c r="I30" s="22" t="str">
        <f t="shared" si="23"/>
        <v xml:space="preserve"> 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>
        <f t="shared" si="25"/>
        <v>1</v>
      </c>
      <c r="K32" s="22">
        <f t="shared" si="25"/>
        <v>1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>
        <f t="shared" ref="C39:R39" si="30">IF(OR(C26="après-midi",C26="matin"),1," ")</f>
        <v>1</v>
      </c>
      <c r="D39" s="22">
        <f t="shared" si="30"/>
        <v>1</v>
      </c>
      <c r="E39" s="22">
        <f t="shared" si="30"/>
        <v>1</v>
      </c>
      <c r="F39" s="22">
        <f t="shared" si="30"/>
        <v>1</v>
      </c>
      <c r="G39" s="22" t="str">
        <f t="shared" si="30"/>
        <v xml:space="preserve"> </v>
      </c>
      <c r="H39" s="22" t="str">
        <f t="shared" si="30"/>
        <v xml:space="preserve"> </v>
      </c>
      <c r="I39" s="22" t="str">
        <f t="shared" si="30"/>
        <v xml:space="preserve"> </v>
      </c>
      <c r="J39" s="22" t="str">
        <f t="shared" si="30"/>
        <v xml:space="preserve"> </v>
      </c>
      <c r="K39" s="22" t="str">
        <f t="shared" si="30"/>
        <v xml:space="preserve"> </v>
      </c>
      <c r="L39" s="22" t="str">
        <f t="shared" si="30"/>
        <v xml:space="preserve"> 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>
        <f t="shared" si="31"/>
        <v>1</v>
      </c>
      <c r="H40" s="22">
        <f t="shared" si="31"/>
        <v>1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 t="str">
        <f>IF(OR(B26="nuit",B26="après-midi",B26="matin"),1," ")</f>
        <v xml:space="preserve"> </v>
      </c>
      <c r="C41" s="22">
        <f t="shared" ref="C41:R41" si="32">IF(OR(C26="nuit",C26="après-midi",C26="matin"),1," ")</f>
        <v>1</v>
      </c>
      <c r="D41" s="22">
        <f t="shared" si="32"/>
        <v>1</v>
      </c>
      <c r="E41" s="22">
        <f t="shared" si="32"/>
        <v>1</v>
      </c>
      <c r="F41" s="22">
        <f t="shared" si="32"/>
        <v>1</v>
      </c>
      <c r="G41" s="22">
        <f t="shared" si="32"/>
        <v>1</v>
      </c>
      <c r="H41" s="22">
        <f t="shared" si="32"/>
        <v>1</v>
      </c>
      <c r="I41" s="22" t="str">
        <f t="shared" si="32"/>
        <v xml:space="preserve"> </v>
      </c>
      <c r="J41" s="22" t="str">
        <f t="shared" si="32"/>
        <v xml:space="preserve"> </v>
      </c>
      <c r="K41" s="22" t="str">
        <f t="shared" si="32"/>
        <v xml:space="preserve"> </v>
      </c>
      <c r="L41" s="22" t="str">
        <f t="shared" si="32"/>
        <v xml:space="preserve"> 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48" si="33">+SUM(B8:R8,B27:R27)</f>
        <v>128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48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5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21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6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ref="B50:B51" si="34">+SUM(B14:R14,B33:R33)</f>
        <v>8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4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d''astreinte'!B1:K1,0)))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5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5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5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5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5"/>
        <v>11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5"/>
        <v>6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5"/>
        <v>17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7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topLeftCell="A28"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  <col min="2" max="2" width="12.7109375" bestFit="1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'Cédric Cordelette'!H1:I1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24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AM</v>
      </c>
      <c r="C6" s="22" t="str">
        <f>IF(C5=" "," ",INDEX('Calendrier 2015'!$E$3:$NE$12,MATCH($A$2,'Calendrier 2015'!$D$3:$D$12,0),MATCH(C5,'Calendrier 2015'!$E$2:$NE$2,0)))</f>
        <v>AM</v>
      </c>
      <c r="D6" s="22" t="str">
        <f>IF(D5=" "," ",INDEX('Calendrier 2015'!$E$3:$NE$12,MATCH($A$2,'Calendrier 2015'!$D$3:$D$12,0),MATCH(D5,'Calendrier 2015'!$E$2:$NE$2,0)))</f>
        <v>N</v>
      </c>
      <c r="E6" s="22" t="str">
        <f>IF(E5=" "," ",INDEX('Calendrier 2015'!$E$3:$NE$12,MATCH($A$2,'Calendrier 2015'!$D$3:$D$12,0),MATCH(E5,'Calendrier 2015'!$E$2:$NE$2,0)))</f>
        <v>N</v>
      </c>
      <c r="F6" s="22" t="str">
        <f>IF(F5=" "," ",INDEX('Calendrier 2015'!$E$3:$NE$12,MATCH($A$2,'Calendrier 2015'!$D$3:$D$12,0),MATCH(F5,'Calendrier 2015'!$E$2:$NE$2,0)))</f>
        <v>R</v>
      </c>
      <c r="G6" s="22" t="str">
        <f>IF(G5=" "," ",INDEX('Calendrier 2015'!$E$3:$NE$12,MATCH($A$2,'Calendrier 2015'!$D$3:$D$12,0),MATCH(G5,'Calendrier 2015'!$E$2:$NE$2,0)))</f>
        <v>AS</v>
      </c>
      <c r="H6" s="22" t="str">
        <f>IF(H5=" "," ",INDEX('Calendrier 2015'!$E$3:$NE$12,MATCH($A$2,'Calendrier 2015'!$D$3:$D$12,0),MATCH(H5,'Calendrier 2015'!$E$2:$NE$2,0)))</f>
        <v>AS</v>
      </c>
      <c r="I6" s="22" t="str">
        <f>IF(I5=" "," ",INDEX('Calendrier 2015'!$E$3:$NE$12,MATCH($A$2,'Calendrier 2015'!$D$3:$D$12,0),MATCH(I5,'Calendrier 2015'!$E$2:$NE$2,0)))</f>
        <v>R</v>
      </c>
      <c r="J6" s="22" t="str">
        <f>IF(J5=" "," ",INDEX('Calendrier 2015'!$E$3:$NE$12,MATCH($A$2,'Calendrier 2015'!$D$3:$D$12,0),MATCH(J5,'Calendrier 2015'!$E$2:$NE$2,0)))</f>
        <v>M</v>
      </c>
      <c r="K6" s="22" t="str">
        <f>IF(K5=" "," ",INDEX('Calendrier 2015'!$E$3:$NE$12,MATCH($A$2,'Calendrier 2015'!$D$3:$D$12,0),MATCH(K5,'Calendrier 2015'!$E$2:$NE$2,0)))</f>
        <v>M</v>
      </c>
      <c r="L6" s="22" t="str">
        <f>IF(L5=" "," ",INDEX('Calendrier 2015'!$E$3:$NE$12,MATCH($A$2,'Calendrier 2015'!$D$3:$D$12,0),MATCH(L5,'Calendrier 2015'!$E$2:$NE$2,0)))</f>
        <v>AM</v>
      </c>
      <c r="M6" s="22" t="str">
        <f>IF(M5=" "," ",INDEX('Calendrier 2015'!$E$3:$NE$12,MATCH($A$2,'Calendrier 2015'!$D$3:$D$12,0),MATCH(M5,'Calendrier 2015'!$E$2:$NE$2,0)))</f>
        <v>AM</v>
      </c>
      <c r="N6" s="22" t="str">
        <f>IF(N5=" "," ",INDEX('Calendrier 2015'!$E$3:$NE$12,MATCH($A$2,'Calendrier 2015'!$D$3:$D$12,0),MATCH(N5,'Calendrier 2015'!$E$2:$NE$2,0)))</f>
        <v>N</v>
      </c>
      <c r="O6" s="22" t="str">
        <f>IF(O5=" "," ",INDEX('Calendrier 2015'!$E$3:$NE$12,MATCH($A$2,'Calendrier 2015'!$D$3:$D$12,0),MATCH(O5,'Calendrier 2015'!$E$2:$NE$2,0)))</f>
        <v>N</v>
      </c>
      <c r="P6" s="22" t="str">
        <f>IF(P5=" "," ",INDEX('Calendrier 2015'!$E$3:$NE$12,MATCH($A$2,'Calendrier 2015'!$D$3:$D$12,0),MATCH(P5,'Calendrier 2015'!$E$2:$NE$2,0)))</f>
        <v>R</v>
      </c>
      <c r="Q6" s="22" t="str">
        <f>IF(Q5=" "," ",INDEX('Calendrier 2015'!$E$3:$NE$12,MATCH($A$2,'Calendrier 2015'!$D$3:$D$12,0),MATCH(Q5,'Calendrier 2015'!$E$2:$NE$2,0)))</f>
        <v>AS</v>
      </c>
      <c r="R6" s="22" t="str">
        <f>IF(R5=" "," ",INDEX('Calendrier 2015'!$E$3:$NE$12,MATCH($A$2,'Calendrier 2015'!$D$3:$D$12,0),MATCH(R5,'Calendrier 2015'!$E$2:$NE$2,0)))</f>
        <v>AS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Après-midi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Après-midi</v>
      </c>
      <c r="D7" s="24" t="str">
        <f t="shared" si="2"/>
        <v>Nuit</v>
      </c>
      <c r="E7" s="24" t="str">
        <f t="shared" si="2"/>
        <v>Nuit</v>
      </c>
      <c r="F7" s="24" t="str">
        <f t="shared" si="2"/>
        <v>Repos</v>
      </c>
      <c r="G7" s="24" t="str">
        <f t="shared" si="2"/>
        <v>Astreinte</v>
      </c>
      <c r="H7" s="24" t="str">
        <f t="shared" si="2"/>
        <v>Astreinte</v>
      </c>
      <c r="I7" s="24" t="str">
        <f t="shared" si="2"/>
        <v>Repos</v>
      </c>
      <c r="J7" s="24" t="str">
        <f t="shared" si="2"/>
        <v>Matin</v>
      </c>
      <c r="K7" s="24" t="str">
        <f t="shared" si="2"/>
        <v>Matin</v>
      </c>
      <c r="L7" s="24" t="str">
        <f t="shared" si="2"/>
        <v>Après-midi</v>
      </c>
      <c r="M7" s="24" t="str">
        <f t="shared" si="2"/>
        <v>Après-midi</v>
      </c>
      <c r="N7" s="24" t="str">
        <f t="shared" si="2"/>
        <v>Nuit</v>
      </c>
      <c r="O7" s="24" t="str">
        <f t="shared" si="2"/>
        <v>Nuit</v>
      </c>
      <c r="P7" s="24" t="str">
        <f t="shared" si="2"/>
        <v>Repos</v>
      </c>
      <c r="Q7" s="24" t="str">
        <f t="shared" si="2"/>
        <v>Astreinte</v>
      </c>
      <c r="R7" s="24" t="str">
        <f t="shared" si="2"/>
        <v>Astreinte</v>
      </c>
    </row>
    <row r="8" spans="1:18" x14ac:dyDescent="0.25">
      <c r="A8" s="15" t="s">
        <v>5</v>
      </c>
      <c r="B8" s="22">
        <f>IF(OR(B6="n",B6="am",B6="m"),8," ")</f>
        <v>8</v>
      </c>
      <c r="C8" s="22">
        <f t="shared" ref="C8:R8" si="3">IF(OR(C6="n",C6="am",C6="m"),8," ")</f>
        <v>8</v>
      </c>
      <c r="D8" s="22">
        <f t="shared" si="3"/>
        <v>8</v>
      </c>
      <c r="E8" s="22">
        <f t="shared" si="3"/>
        <v>8</v>
      </c>
      <c r="F8" s="22" t="str">
        <f t="shared" si="3"/>
        <v xml:space="preserve"> </v>
      </c>
      <c r="G8" s="22" t="str">
        <f t="shared" si="3"/>
        <v xml:space="preserve"> </v>
      </c>
      <c r="H8" s="22" t="str">
        <f t="shared" si="3"/>
        <v xml:space="preserve"> </v>
      </c>
      <c r="I8" s="22" t="str">
        <f t="shared" si="3"/>
        <v xml:space="preserve"> </v>
      </c>
      <c r="J8" s="22">
        <f t="shared" si="3"/>
        <v>8</v>
      </c>
      <c r="K8" s="22">
        <f t="shared" si="3"/>
        <v>8</v>
      </c>
      <c r="L8" s="22">
        <f t="shared" si="3"/>
        <v>8</v>
      </c>
      <c r="M8" s="22">
        <f t="shared" si="3"/>
        <v>8</v>
      </c>
      <c r="N8" s="22">
        <f t="shared" si="3"/>
        <v>8</v>
      </c>
      <c r="O8" s="22">
        <f t="shared" si="3"/>
        <v>8</v>
      </c>
      <c r="P8" s="22" t="str">
        <f t="shared" si="3"/>
        <v xml:space="preserve"> </v>
      </c>
      <c r="Q8" s="22" t="str">
        <f t="shared" si="3"/>
        <v xml:space="preserve"> </v>
      </c>
      <c r="R8" s="22" t="str">
        <f t="shared" si="3"/>
        <v xml:space="preserve"> 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>
        <f t="shared" si="4"/>
        <v>8</v>
      </c>
      <c r="E9" s="22">
        <f t="shared" si="4"/>
        <v>8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>
        <f t="shared" si="4"/>
        <v>8</v>
      </c>
      <c r="O9" s="22">
        <f t="shared" si="4"/>
        <v>8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>
        <f t="shared" si="5"/>
        <v>1</v>
      </c>
      <c r="K10" s="23">
        <f t="shared" si="5"/>
        <v>1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>
        <f t="shared" si="6"/>
        <v>5</v>
      </c>
      <c r="E11" s="22">
        <f t="shared" si="6"/>
        <v>3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8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>
        <f t="shared" si="8"/>
        <v>1</v>
      </c>
      <c r="H13" s="22">
        <f t="shared" si="8"/>
        <v>1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>
        <f t="shared" si="9"/>
        <v>1</v>
      </c>
      <c r="R13" s="22">
        <f t="shared" si="9"/>
        <v>1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>
        <f>IF(OR(B7="après-midi",B7="matin"),1," ")</f>
        <v>1</v>
      </c>
      <c r="C20" s="22">
        <f t="shared" ref="C20:R20" si="14">IF(OR(C7="après-midi",C7="matin"),1," ")</f>
        <v>1</v>
      </c>
      <c r="D20" s="22" t="str">
        <f t="shared" si="14"/>
        <v xml:space="preserve"> </v>
      </c>
      <c r="E20" s="22" t="str">
        <f t="shared" si="14"/>
        <v xml:space="preserve"> </v>
      </c>
      <c r="F20" s="22" t="str">
        <f t="shared" si="14"/>
        <v xml:space="preserve"> </v>
      </c>
      <c r="G20" s="22" t="str">
        <f t="shared" si="14"/>
        <v xml:space="preserve"> </v>
      </c>
      <c r="H20" s="22" t="str">
        <f t="shared" si="14"/>
        <v xml:space="preserve"> </v>
      </c>
      <c r="I20" s="22" t="str">
        <f t="shared" si="14"/>
        <v xml:space="preserve"> </v>
      </c>
      <c r="J20" s="22">
        <f t="shared" si="14"/>
        <v>1</v>
      </c>
      <c r="K20" s="22">
        <f t="shared" si="14"/>
        <v>1</v>
      </c>
      <c r="L20" s="22">
        <f t="shared" si="14"/>
        <v>1</v>
      </c>
      <c r="M20" s="22">
        <f t="shared" si="14"/>
        <v>1</v>
      </c>
      <c r="N20" s="22" t="str">
        <f t="shared" si="14"/>
        <v xml:space="preserve"> </v>
      </c>
      <c r="O20" s="22" t="str">
        <f t="shared" si="14"/>
        <v xml:space="preserve"> </v>
      </c>
      <c r="P20" s="22" t="str">
        <f t="shared" si="14"/>
        <v xml:space="preserve"> </v>
      </c>
      <c r="Q20" s="22" t="str">
        <f t="shared" si="14"/>
        <v xml:space="preserve"> 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>
        <f t="shared" si="15"/>
        <v>1</v>
      </c>
      <c r="E21" s="22">
        <f t="shared" si="15"/>
        <v>1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>
        <f t="shared" si="15"/>
        <v>1</v>
      </c>
      <c r="O21" s="22">
        <f t="shared" si="15"/>
        <v>1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>
        <f t="shared" ref="C22:R22" si="16">IF(OR(C7="nuit",C7="après-midi",C7="matin"),1," ")</f>
        <v>1</v>
      </c>
      <c r="D22" s="22">
        <f t="shared" si="16"/>
        <v>1</v>
      </c>
      <c r="E22" s="22">
        <f t="shared" si="16"/>
        <v>1</v>
      </c>
      <c r="F22" s="22" t="str">
        <f t="shared" si="16"/>
        <v xml:space="preserve"> </v>
      </c>
      <c r="G22" s="22" t="str">
        <f t="shared" si="16"/>
        <v xml:space="preserve"> </v>
      </c>
      <c r="H22" s="22" t="str">
        <f t="shared" si="16"/>
        <v xml:space="preserve"> </v>
      </c>
      <c r="I22" s="22" t="str">
        <f t="shared" si="16"/>
        <v xml:space="preserve"> </v>
      </c>
      <c r="J22" s="22">
        <f t="shared" si="16"/>
        <v>1</v>
      </c>
      <c r="K22" s="22">
        <f t="shared" si="16"/>
        <v>1</v>
      </c>
      <c r="L22" s="22">
        <f t="shared" si="16"/>
        <v>1</v>
      </c>
      <c r="M22" s="22">
        <f t="shared" si="16"/>
        <v>1</v>
      </c>
      <c r="N22" s="22">
        <f t="shared" si="16"/>
        <v>1</v>
      </c>
      <c r="O22" s="22">
        <f t="shared" si="16"/>
        <v>1</v>
      </c>
      <c r="P22" s="22" t="str">
        <f t="shared" si="16"/>
        <v xml:space="preserve"> </v>
      </c>
      <c r="Q22" s="22" t="str">
        <f t="shared" si="16"/>
        <v xml:space="preserve"> </v>
      </c>
      <c r="R22" s="22" t="str">
        <f t="shared" si="16"/>
        <v xml:space="preserve"> 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R</v>
      </c>
      <c r="C25" s="22" t="str">
        <f>IF(C24=" "," ",INDEX('Calendrier 2015'!$E$3:$NE$12,MATCH($A$2,'Calendrier 2015'!$D$3:$D$12,0),MATCH(C24,'Calendrier 2015'!$E$2:$NE$2,0)))</f>
        <v>M</v>
      </c>
      <c r="D25" s="22" t="str">
        <f>IF(D24=" "," ",INDEX('Calendrier 2015'!$E$3:$NE$12,MATCH($A$2,'Calendrier 2015'!$D$3:$D$12,0),MATCH(D24,'Calendrier 2015'!$E$2:$NE$2,0)))</f>
        <v>M</v>
      </c>
      <c r="E25" s="22" t="str">
        <f>IF(E24=" "," ",INDEX('Calendrier 2015'!$E$3:$NE$12,MATCH($A$2,'Calendrier 2015'!$D$3:$D$12,0),MATCH(E24,'Calendrier 2015'!$E$2:$NE$2,0)))</f>
        <v>AM</v>
      </c>
      <c r="F25" s="22" t="str">
        <f>IF(F24=" "," ",INDEX('Calendrier 2015'!$E$3:$NE$12,MATCH($A$2,'Calendrier 2015'!$D$3:$D$12,0),MATCH(F24,'Calendrier 2015'!$E$2:$NE$2,0)))</f>
        <v>AM</v>
      </c>
      <c r="G25" s="22" t="str">
        <f>IF(G24=" "," ",INDEX('Calendrier 2015'!$E$3:$NE$12,MATCH($A$2,'Calendrier 2015'!$D$3:$D$12,0),MATCH(G24,'Calendrier 2015'!$E$2:$NE$2,0)))</f>
        <v>N</v>
      </c>
      <c r="H25" s="22" t="str">
        <f>IF(H24=" "," ",INDEX('Calendrier 2015'!$E$3:$NE$12,MATCH($A$2,'Calendrier 2015'!$D$3:$D$12,0),MATCH(H24,'Calendrier 2015'!$E$2:$NE$2,0)))</f>
        <v>RC</v>
      </c>
      <c r="I25" s="22" t="str">
        <f>IF(I24=" "," ",INDEX('Calendrier 2015'!$E$3:$NE$12,MATCH($A$2,'Calendrier 2015'!$D$3:$D$12,0),MATCH(I24,'Calendrier 2015'!$E$2:$NE$2,0)))</f>
        <v>R</v>
      </c>
      <c r="J25" s="22" t="str">
        <f>IF(J24=" "," ",INDEX('Calendrier 2015'!$E$3:$NE$12,MATCH($A$2,'Calendrier 2015'!$D$3:$D$12,0),MATCH(J24,'Calendrier 2015'!$E$2:$NE$2,0)))</f>
        <v>AS</v>
      </c>
      <c r="K25" s="22" t="str">
        <f>IF(K24=" "," ",INDEX('Calendrier 2015'!$E$3:$NE$12,MATCH($A$2,'Calendrier 2015'!$D$3:$D$12,0),MATCH(K24,'Calendrier 2015'!$E$2:$NE$2,0)))</f>
        <v>AS</v>
      </c>
      <c r="L25" s="22" t="str">
        <f>IF(L24=" "," ",INDEX('Calendrier 2015'!$E$3:$NE$12,MATCH($A$2,'Calendrier 2015'!$D$3:$D$12,0),MATCH(L24,'Calendrier 2015'!$E$2:$NE$2,0)))</f>
        <v>R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Repos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Matin</v>
      </c>
      <c r="D26" s="24" t="str">
        <f t="shared" si="19"/>
        <v>Matin</v>
      </c>
      <c r="E26" s="24" t="str">
        <f t="shared" si="19"/>
        <v>Après-midi</v>
      </c>
      <c r="F26" s="24" t="str">
        <f t="shared" si="19"/>
        <v>Après-midi</v>
      </c>
      <c r="G26" s="24" t="str">
        <f t="shared" si="19"/>
        <v>Nuit</v>
      </c>
      <c r="H26" s="24" t="str">
        <f t="shared" si="19"/>
        <v>Rps. Comp.</v>
      </c>
      <c r="I26" s="24" t="str">
        <f t="shared" si="19"/>
        <v>Repos</v>
      </c>
      <c r="J26" s="24" t="str">
        <f t="shared" si="19"/>
        <v>Astreinte</v>
      </c>
      <c r="K26" s="24" t="str">
        <f t="shared" si="19"/>
        <v>Astreinte</v>
      </c>
      <c r="L26" s="24" t="str">
        <f t="shared" si="19"/>
        <v>Repos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 t="str">
        <f>IF(OR(B25="n",B25="am",B25="m"),8," ")</f>
        <v xml:space="preserve"> </v>
      </c>
      <c r="C27" s="22">
        <f t="shared" ref="C27:R27" si="20">IF(OR(C25="n",C25="am",C25="m"),8," ")</f>
        <v>8</v>
      </c>
      <c r="D27" s="22">
        <f t="shared" si="20"/>
        <v>8</v>
      </c>
      <c r="E27" s="22">
        <f t="shared" si="20"/>
        <v>8</v>
      </c>
      <c r="F27" s="22">
        <f t="shared" si="20"/>
        <v>8</v>
      </c>
      <c r="G27" s="22">
        <f t="shared" si="20"/>
        <v>8</v>
      </c>
      <c r="H27" s="22" t="str">
        <f t="shared" si="20"/>
        <v xml:space="preserve"> </v>
      </c>
      <c r="I27" s="22" t="str">
        <f t="shared" si="20"/>
        <v xml:space="preserve"> </v>
      </c>
      <c r="J27" s="22" t="str">
        <f t="shared" si="20"/>
        <v xml:space="preserve"> </v>
      </c>
      <c r="K27" s="22" t="str">
        <f t="shared" si="20"/>
        <v xml:space="preserve"> </v>
      </c>
      <c r="L27" s="22" t="str">
        <f t="shared" si="20"/>
        <v xml:space="preserve"> 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>
        <f t="shared" si="21"/>
        <v>8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>
        <f t="shared" ref="C29:R29" si="22">IF(OR(C25="M",C25="asm"),1," ")</f>
        <v>1</v>
      </c>
      <c r="D29" s="23">
        <f t="shared" si="22"/>
        <v>1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 t="str">
        <f>IF(AND(B23="Dimanche",OR(B25="N",B25="ASN")),3,IF(AND(B23="samedi",OR(B25="n",B25="asn")),5,IF(OR(AND(B23="dimanche",OR(B25="m",B25="asm",B25="am",B25="asam"))),8," ")))</f>
        <v xml:space="preserve"> 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 t="str">
        <f t="shared" si="23"/>
        <v xml:space="preserve"> 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>
        <f t="shared" si="25"/>
        <v>1</v>
      </c>
      <c r="K32" s="22">
        <f t="shared" si="25"/>
        <v>1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>
        <f t="shared" si="27"/>
        <v>8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>
        <f t="shared" ref="C39:R39" si="30">IF(OR(C26="après-midi",C26="matin"),1," ")</f>
        <v>1</v>
      </c>
      <c r="D39" s="22">
        <f t="shared" si="30"/>
        <v>1</v>
      </c>
      <c r="E39" s="22">
        <f t="shared" si="30"/>
        <v>1</v>
      </c>
      <c r="F39" s="22">
        <f t="shared" si="30"/>
        <v>1</v>
      </c>
      <c r="G39" s="22" t="str">
        <f t="shared" si="30"/>
        <v xml:space="preserve"> </v>
      </c>
      <c r="H39" s="22" t="str">
        <f t="shared" si="30"/>
        <v xml:space="preserve"> </v>
      </c>
      <c r="I39" s="22" t="str">
        <f t="shared" si="30"/>
        <v xml:space="preserve"> </v>
      </c>
      <c r="J39" s="22" t="str">
        <f t="shared" si="30"/>
        <v xml:space="preserve"> </v>
      </c>
      <c r="K39" s="22" t="str">
        <f t="shared" si="30"/>
        <v xml:space="preserve"> </v>
      </c>
      <c r="L39" s="22" t="str">
        <f t="shared" si="30"/>
        <v xml:space="preserve"> 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>
        <f t="shared" si="31"/>
        <v>1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 t="str">
        <f>IF(OR(B26="nuit",B26="après-midi",B26="matin"),1," ")</f>
        <v xml:space="preserve"> </v>
      </c>
      <c r="C41" s="22">
        <f t="shared" ref="C41:R41" si="32">IF(OR(C26="nuit",C26="après-midi",C26="matin"),1," ")</f>
        <v>1</v>
      </c>
      <c r="D41" s="22">
        <f t="shared" si="32"/>
        <v>1</v>
      </c>
      <c r="E41" s="22">
        <f t="shared" si="32"/>
        <v>1</v>
      </c>
      <c r="F41" s="22">
        <f t="shared" si="32"/>
        <v>1</v>
      </c>
      <c r="G41" s="22">
        <f t="shared" si="32"/>
        <v>1</v>
      </c>
      <c r="H41" s="22" t="str">
        <f t="shared" si="32"/>
        <v xml:space="preserve"> </v>
      </c>
      <c r="I41" s="22" t="str">
        <f t="shared" si="32"/>
        <v xml:space="preserve"> </v>
      </c>
      <c r="J41" s="22" t="str">
        <f t="shared" si="32"/>
        <v xml:space="preserve"> </v>
      </c>
      <c r="K41" s="22" t="str">
        <f t="shared" si="32"/>
        <v xml:space="preserve"> </v>
      </c>
      <c r="L41" s="22" t="str">
        <f t="shared" si="32"/>
        <v xml:space="preserve"> 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120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40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4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16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6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0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INDEX('Jour d''astreinte'!B2:K49,MATCH('Frédéric Lefebre'!H1,'Jour d''astreinte'!A2:A49),MATCH('Frédéric Lefebre'!A2,'Jour d''astreinte'!B1:K1))</f>
        <v>3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8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10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5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15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6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H51" sqref="H51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'Frédéric Lefebre'!H1:I1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25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CE</v>
      </c>
      <c r="C6" s="22" t="str">
        <f>IF(C5=" "," ",INDEX('Calendrier 2015'!$E$3:$NE$12,MATCH($A$2,'Calendrier 2015'!$D$3:$D$12,0),MATCH(C5,'Calendrier 2015'!$E$2:$NE$2,0)))</f>
        <v>N</v>
      </c>
      <c r="D6" s="22" t="str">
        <f>IF(D5=" "," ",INDEX('Calendrier 2015'!$E$3:$NE$12,MATCH($A$2,'Calendrier 2015'!$D$3:$D$12,0),MATCH(D5,'Calendrier 2015'!$E$2:$NE$2,0)))</f>
        <v>R</v>
      </c>
      <c r="E6" s="22" t="str">
        <f>IF(E5=" "," ",INDEX('Calendrier 2015'!$E$3:$NE$12,MATCH($A$2,'Calendrier 2015'!$D$3:$D$12,0),MATCH(E5,'Calendrier 2015'!$E$2:$NE$2,0)))</f>
        <v>ASM</v>
      </c>
      <c r="F6" s="22" t="str">
        <f>IF(F5=" "," ",INDEX('Calendrier 2015'!$E$3:$NE$12,MATCH($A$2,'Calendrier 2015'!$D$3:$D$12,0),MATCH(F5,'Calendrier 2015'!$E$2:$NE$2,0)))</f>
        <v>AS</v>
      </c>
      <c r="G6" s="22" t="str">
        <f>IF(G5=" "," ",INDEX('Calendrier 2015'!$E$3:$NE$12,MATCH($A$2,'Calendrier 2015'!$D$3:$D$12,0),MATCH(G5,'Calendrier 2015'!$E$2:$NE$2,0)))</f>
        <v>R</v>
      </c>
      <c r="H6" s="22" t="str">
        <f>IF(H5=" "," ",INDEX('Calendrier 2015'!$E$3:$NE$12,MATCH($A$2,'Calendrier 2015'!$D$3:$D$12,0),MATCH(H5,'Calendrier 2015'!$E$2:$NE$2,0)))</f>
        <v>M</v>
      </c>
      <c r="I6" s="22" t="str">
        <f>IF(I5=" "," ",INDEX('Calendrier 2015'!$E$3:$NE$12,MATCH($A$2,'Calendrier 2015'!$D$3:$D$12,0),MATCH(I5,'Calendrier 2015'!$E$2:$NE$2,0)))</f>
        <v>M</v>
      </c>
      <c r="J6" s="22" t="str">
        <f>IF(J5=" "," ",INDEX('Calendrier 2015'!$E$3:$NE$12,MATCH($A$2,'Calendrier 2015'!$D$3:$D$12,0),MATCH(J5,'Calendrier 2015'!$E$2:$NE$2,0)))</f>
        <v>AM</v>
      </c>
      <c r="K6" s="22" t="str">
        <f>IF(K5=" "," ",INDEX('Calendrier 2015'!$E$3:$NE$12,MATCH($A$2,'Calendrier 2015'!$D$3:$D$12,0),MATCH(K5,'Calendrier 2015'!$E$2:$NE$2,0)))</f>
        <v>AM</v>
      </c>
      <c r="L6" s="22" t="str">
        <f>IF(L5=" "," ",INDEX('Calendrier 2015'!$E$3:$NE$12,MATCH($A$2,'Calendrier 2015'!$D$3:$D$12,0),MATCH(L5,'Calendrier 2015'!$E$2:$NE$2,0)))</f>
        <v>N</v>
      </c>
      <c r="M6" s="22" t="str">
        <f>IF(M5=" "," ",INDEX('Calendrier 2015'!$E$3:$NE$12,MATCH($A$2,'Calendrier 2015'!$D$3:$D$12,0),MATCH(M5,'Calendrier 2015'!$E$2:$NE$2,0)))</f>
        <v>N</v>
      </c>
      <c r="N6" s="22" t="str">
        <f>IF(N5=" "," ",INDEX('Calendrier 2015'!$E$3:$NE$12,MATCH($A$2,'Calendrier 2015'!$D$3:$D$12,0),MATCH(N5,'Calendrier 2015'!$E$2:$NE$2,0)))</f>
        <v>R</v>
      </c>
      <c r="O6" s="22" t="str">
        <f>IF(O5=" "," ",INDEX('Calendrier 2015'!$E$3:$NE$12,MATCH($A$2,'Calendrier 2015'!$D$3:$D$12,0),MATCH(O5,'Calendrier 2015'!$E$2:$NE$2,0)))</f>
        <v>AS</v>
      </c>
      <c r="P6" s="22" t="str">
        <f>IF(P5=" "," ",INDEX('Calendrier 2015'!$E$3:$NE$12,MATCH($A$2,'Calendrier 2015'!$D$3:$D$12,0),MATCH(P5,'Calendrier 2015'!$E$2:$NE$2,0)))</f>
        <v>AS</v>
      </c>
      <c r="Q6" s="22" t="str">
        <f>IF(Q5=" "," ",INDEX('Calendrier 2015'!$E$3:$NE$12,MATCH($A$2,'Calendrier 2015'!$D$3:$D$12,0),MATCH(Q5,'Calendrier 2015'!$E$2:$NE$2,0)))</f>
        <v>R</v>
      </c>
      <c r="R6" s="22" t="str">
        <f>IF(R5=" "," ",INDEX('Calendrier 2015'!$E$3:$NE$12,MATCH($A$2,'Calendrier 2015'!$D$3:$D$12,0),MATCH(R5,'Calendrier 2015'!$E$2:$NE$2,0)))</f>
        <v>M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Congé Exc.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Nuit</v>
      </c>
      <c r="D7" s="24" t="str">
        <f t="shared" si="2"/>
        <v>Repos</v>
      </c>
      <c r="E7" s="24" t="str">
        <f t="shared" si="2"/>
        <v>Matin</v>
      </c>
      <c r="F7" s="24" t="str">
        <f t="shared" si="2"/>
        <v>Astreinte</v>
      </c>
      <c r="G7" s="24" t="str">
        <f t="shared" si="2"/>
        <v>Repos</v>
      </c>
      <c r="H7" s="24" t="str">
        <f t="shared" si="2"/>
        <v>Matin</v>
      </c>
      <c r="I7" s="24" t="str">
        <f t="shared" si="2"/>
        <v>Matin</v>
      </c>
      <c r="J7" s="24" t="str">
        <f t="shared" si="2"/>
        <v>Après-midi</v>
      </c>
      <c r="K7" s="24" t="str">
        <f t="shared" si="2"/>
        <v>Après-midi</v>
      </c>
      <c r="L7" s="24" t="str">
        <f t="shared" si="2"/>
        <v>Nuit</v>
      </c>
      <c r="M7" s="24" t="str">
        <f t="shared" si="2"/>
        <v>Nuit</v>
      </c>
      <c r="N7" s="24" t="str">
        <f t="shared" si="2"/>
        <v>Repos</v>
      </c>
      <c r="O7" s="24" t="str">
        <f t="shared" si="2"/>
        <v>Astreinte</v>
      </c>
      <c r="P7" s="24" t="str">
        <f t="shared" si="2"/>
        <v>Astreinte</v>
      </c>
      <c r="Q7" s="24" t="str">
        <f t="shared" si="2"/>
        <v>Repos</v>
      </c>
      <c r="R7" s="24" t="str">
        <f t="shared" si="2"/>
        <v>Matin</v>
      </c>
    </row>
    <row r="8" spans="1:18" x14ac:dyDescent="0.25">
      <c r="A8" s="15" t="s">
        <v>5</v>
      </c>
      <c r="B8" s="22" t="str">
        <f>IF(OR(B6="n",B6="am",B6="m"),8," ")</f>
        <v xml:space="preserve"> </v>
      </c>
      <c r="C8" s="22">
        <f t="shared" ref="C8:R8" si="3">IF(OR(C6="n",C6="am",C6="m"),8," ")</f>
        <v>8</v>
      </c>
      <c r="D8" s="22" t="str">
        <f t="shared" si="3"/>
        <v xml:space="preserve"> </v>
      </c>
      <c r="E8" s="22" t="str">
        <f t="shared" si="3"/>
        <v xml:space="preserve"> </v>
      </c>
      <c r="F8" s="22" t="str">
        <f t="shared" si="3"/>
        <v xml:space="preserve"> </v>
      </c>
      <c r="G8" s="22" t="str">
        <f t="shared" si="3"/>
        <v xml:space="preserve"> </v>
      </c>
      <c r="H8" s="22">
        <f t="shared" si="3"/>
        <v>8</v>
      </c>
      <c r="I8" s="22">
        <f t="shared" si="3"/>
        <v>8</v>
      </c>
      <c r="J8" s="22">
        <f t="shared" si="3"/>
        <v>8</v>
      </c>
      <c r="K8" s="22">
        <f t="shared" si="3"/>
        <v>8</v>
      </c>
      <c r="L8" s="22">
        <f t="shared" si="3"/>
        <v>8</v>
      </c>
      <c r="M8" s="22">
        <f t="shared" si="3"/>
        <v>8</v>
      </c>
      <c r="N8" s="22" t="str">
        <f t="shared" si="3"/>
        <v xml:space="preserve"> </v>
      </c>
      <c r="O8" s="22" t="str">
        <f t="shared" si="3"/>
        <v xml:space="preserve"> </v>
      </c>
      <c r="P8" s="22" t="str">
        <f t="shared" si="3"/>
        <v xml:space="preserve"> </v>
      </c>
      <c r="Q8" s="22" t="str">
        <f t="shared" si="3"/>
        <v xml:space="preserve"> </v>
      </c>
      <c r="R8" s="22">
        <f t="shared" si="3"/>
        <v>8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>
        <f t="shared" ref="C9:R9" si="4">IF(OR(C6="N",C6="asn"),8," ")</f>
        <v>8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>
        <f t="shared" si="4"/>
        <v>8</v>
      </c>
      <c r="M9" s="22">
        <f t="shared" si="4"/>
        <v>8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>
        <f t="shared" si="5"/>
        <v>1</v>
      </c>
      <c r="F10" s="23" t="str">
        <f t="shared" si="5"/>
        <v xml:space="preserve"> </v>
      </c>
      <c r="G10" s="23" t="str">
        <f t="shared" si="5"/>
        <v xml:space="preserve"> </v>
      </c>
      <c r="H10" s="23">
        <f t="shared" si="5"/>
        <v>1</v>
      </c>
      <c r="I10" s="23">
        <f t="shared" si="5"/>
        <v>1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 t="str">
        <f t="shared" si="5"/>
        <v xml:space="preserve"> </v>
      </c>
      <c r="R10" s="23">
        <f t="shared" si="5"/>
        <v>1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>
        <f t="shared" si="6"/>
        <v>8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3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>
        <f t="shared" si="8"/>
        <v>1</v>
      </c>
      <c r="F13" s="22">
        <f t="shared" si="8"/>
        <v>1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>
        <f t="shared" si="9"/>
        <v>1</v>
      </c>
      <c r="P13" s="22">
        <f t="shared" si="9"/>
        <v>1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8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>
        <f>IF(B6="CE",8," ")</f>
        <v>8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 t="str">
        <f t="shared" si="14"/>
        <v xml:space="preserve"> </v>
      </c>
      <c r="E20" s="22">
        <f t="shared" si="14"/>
        <v>1</v>
      </c>
      <c r="F20" s="22" t="str">
        <f t="shared" si="14"/>
        <v xml:space="preserve"> </v>
      </c>
      <c r="G20" s="22" t="str">
        <f t="shared" si="14"/>
        <v xml:space="preserve"> </v>
      </c>
      <c r="H20" s="22">
        <f t="shared" si="14"/>
        <v>1</v>
      </c>
      <c r="I20" s="22">
        <f t="shared" si="14"/>
        <v>1</v>
      </c>
      <c r="J20" s="22">
        <f t="shared" si="14"/>
        <v>1</v>
      </c>
      <c r="K20" s="22">
        <f t="shared" si="14"/>
        <v>1</v>
      </c>
      <c r="L20" s="22" t="str">
        <f t="shared" si="14"/>
        <v xml:space="preserve"> </v>
      </c>
      <c r="M20" s="22" t="str">
        <f t="shared" si="14"/>
        <v xml:space="preserve"> </v>
      </c>
      <c r="N20" s="22" t="str">
        <f t="shared" si="14"/>
        <v xml:space="preserve"> </v>
      </c>
      <c r="O20" s="22" t="str">
        <f t="shared" si="14"/>
        <v xml:space="preserve"> </v>
      </c>
      <c r="P20" s="22" t="str">
        <f t="shared" si="14"/>
        <v xml:space="preserve"> </v>
      </c>
      <c r="Q20" s="22" t="str">
        <f t="shared" si="14"/>
        <v xml:space="preserve"> </v>
      </c>
      <c r="R20" s="22">
        <f t="shared" si="14"/>
        <v>1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>
        <f t="shared" ref="C21:R21" si="15">IF((C7="nuit"),1," ")</f>
        <v>1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>
        <f t="shared" si="15"/>
        <v>1</v>
      </c>
      <c r="M21" s="22">
        <f t="shared" si="15"/>
        <v>1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 t="str">
        <f>IF(OR(B7="nuit",B7="après-midi",B7="matin"),1," ")</f>
        <v xml:space="preserve"> </v>
      </c>
      <c r="C22" s="22">
        <f t="shared" ref="C22:R22" si="16">IF(OR(C7="nuit",C7="après-midi",C7="matin"),1," ")</f>
        <v>1</v>
      </c>
      <c r="D22" s="22" t="str">
        <f t="shared" si="16"/>
        <v xml:space="preserve"> </v>
      </c>
      <c r="E22" s="22">
        <f t="shared" si="16"/>
        <v>1</v>
      </c>
      <c r="F22" s="22" t="str">
        <f t="shared" si="16"/>
        <v xml:space="preserve"> </v>
      </c>
      <c r="G22" s="22" t="str">
        <f t="shared" si="16"/>
        <v xml:space="preserve"> </v>
      </c>
      <c r="H22" s="22">
        <f t="shared" si="16"/>
        <v>1</v>
      </c>
      <c r="I22" s="22">
        <f t="shared" si="16"/>
        <v>1</v>
      </c>
      <c r="J22" s="22">
        <f t="shared" si="16"/>
        <v>1</v>
      </c>
      <c r="K22" s="22">
        <f t="shared" si="16"/>
        <v>1</v>
      </c>
      <c r="L22" s="22">
        <f t="shared" si="16"/>
        <v>1</v>
      </c>
      <c r="M22" s="22">
        <f t="shared" si="16"/>
        <v>1</v>
      </c>
      <c r="N22" s="22" t="str">
        <f t="shared" si="16"/>
        <v xml:space="preserve"> </v>
      </c>
      <c r="O22" s="22" t="str">
        <f t="shared" si="16"/>
        <v xml:space="preserve"> </v>
      </c>
      <c r="P22" s="22" t="str">
        <f t="shared" si="16"/>
        <v xml:space="preserve"> </v>
      </c>
      <c r="Q22" s="22" t="str">
        <f t="shared" si="16"/>
        <v xml:space="preserve"> </v>
      </c>
      <c r="R22" s="22">
        <f t="shared" si="16"/>
        <v>1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M</v>
      </c>
      <c r="C25" s="22" t="str">
        <f>IF(C24=" "," ",INDEX('Calendrier 2015'!$E$3:$NE$12,MATCH($A$2,'Calendrier 2015'!$D$3:$D$12,0),MATCH(C24,'Calendrier 2015'!$E$2:$NE$2,0)))</f>
        <v>AM</v>
      </c>
      <c r="D25" s="22" t="str">
        <f>IF(D24=" "," ",INDEX('Calendrier 2015'!$E$3:$NE$12,MATCH($A$2,'Calendrier 2015'!$D$3:$D$12,0),MATCH(D24,'Calendrier 2015'!$E$2:$NE$2,0)))</f>
        <v>AM</v>
      </c>
      <c r="E25" s="22" t="str">
        <f>IF(E24=" "," ",INDEX('Calendrier 2015'!$E$3:$NE$12,MATCH($A$2,'Calendrier 2015'!$D$3:$D$12,0),MATCH(E24,'Calendrier 2015'!$E$2:$NE$2,0)))</f>
        <v>N</v>
      </c>
      <c r="F25" s="22" t="str">
        <f>IF(F24=" "," ",INDEX('Calendrier 2015'!$E$3:$NE$12,MATCH($A$2,'Calendrier 2015'!$D$3:$D$12,0),MATCH(F24,'Calendrier 2015'!$E$2:$NE$2,0)))</f>
        <v>N</v>
      </c>
      <c r="G25" s="22" t="str">
        <f>IF(G24=" "," ",INDEX('Calendrier 2015'!$E$3:$NE$12,MATCH($A$2,'Calendrier 2015'!$D$3:$D$12,0),MATCH(G24,'Calendrier 2015'!$E$2:$NE$2,0)))</f>
        <v>R</v>
      </c>
      <c r="H25" s="22" t="str">
        <f>IF(H24=" "," ",INDEX('Calendrier 2015'!$E$3:$NE$12,MATCH($A$2,'Calendrier 2015'!$D$3:$D$12,0),MATCH(H24,'Calendrier 2015'!$E$2:$NE$2,0)))</f>
        <v>AS</v>
      </c>
      <c r="I25" s="22" t="str">
        <f>IF(I24=" "," ",INDEX('Calendrier 2015'!$E$3:$NE$12,MATCH($A$2,'Calendrier 2015'!$D$3:$D$12,0),MATCH(I24,'Calendrier 2015'!$E$2:$NE$2,0)))</f>
        <v>AS</v>
      </c>
      <c r="J25" s="22" t="str">
        <f>IF(J24=" "," ",INDEX('Calendrier 2015'!$E$3:$NE$12,MATCH($A$2,'Calendrier 2015'!$D$3:$D$12,0),MATCH(J24,'Calendrier 2015'!$E$2:$NE$2,0)))</f>
        <v>R</v>
      </c>
      <c r="K25" s="22" t="str">
        <f>IF(K24=" "," ",INDEX('Calendrier 2015'!$E$3:$NE$12,MATCH($A$2,'Calendrier 2015'!$D$3:$D$12,0),MATCH(K24,'Calendrier 2015'!$E$2:$NE$2,0)))</f>
        <v>M</v>
      </c>
      <c r="L25" s="22" t="str">
        <f>IF(L24=" "," ",INDEX('Calendrier 2015'!$E$3:$NE$12,MATCH($A$2,'Calendrier 2015'!$D$3:$D$12,0),MATCH(L24,'Calendrier 2015'!$E$2:$NE$2,0)))</f>
        <v>M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Matin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Après-midi</v>
      </c>
      <c r="D26" s="24" t="str">
        <f t="shared" si="19"/>
        <v>Après-midi</v>
      </c>
      <c r="E26" s="24" t="str">
        <f t="shared" si="19"/>
        <v>Nuit</v>
      </c>
      <c r="F26" s="24" t="str">
        <f t="shared" si="19"/>
        <v>Nuit</v>
      </c>
      <c r="G26" s="24" t="str">
        <f t="shared" si="19"/>
        <v>Repos</v>
      </c>
      <c r="H26" s="24" t="str">
        <f t="shared" si="19"/>
        <v>Astreinte</v>
      </c>
      <c r="I26" s="24" t="str">
        <f t="shared" si="19"/>
        <v>Astreinte</v>
      </c>
      <c r="J26" s="24" t="str">
        <f t="shared" si="19"/>
        <v>Repos</v>
      </c>
      <c r="K26" s="24" t="str">
        <f t="shared" si="19"/>
        <v>Matin</v>
      </c>
      <c r="L26" s="24" t="str">
        <f t="shared" si="19"/>
        <v>Matin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>
        <f>IF(OR(B25="n",B25="am",B25="m"),8," ")</f>
        <v>8</v>
      </c>
      <c r="C27" s="22">
        <f t="shared" ref="C27:R27" si="20">IF(OR(C25="n",C25="am",C25="m"),8," ")</f>
        <v>8</v>
      </c>
      <c r="D27" s="22">
        <f t="shared" si="20"/>
        <v>8</v>
      </c>
      <c r="E27" s="22">
        <f t="shared" si="20"/>
        <v>8</v>
      </c>
      <c r="F27" s="22">
        <f t="shared" si="20"/>
        <v>8</v>
      </c>
      <c r="G27" s="22" t="str">
        <f t="shared" si="20"/>
        <v xml:space="preserve"> </v>
      </c>
      <c r="H27" s="22" t="str">
        <f t="shared" si="20"/>
        <v xml:space="preserve"> </v>
      </c>
      <c r="I27" s="22" t="str">
        <f t="shared" si="20"/>
        <v xml:space="preserve"> </v>
      </c>
      <c r="J27" s="22" t="str">
        <f t="shared" si="20"/>
        <v xml:space="preserve"> 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>
        <f t="shared" si="21"/>
        <v>8</v>
      </c>
      <c r="F28" s="22">
        <f t="shared" si="21"/>
        <v>8</v>
      </c>
      <c r="G28" s="22" t="str">
        <f t="shared" si="21"/>
        <v xml:space="preserve"> 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>
        <f>IF(OR(B25="M",B25="asm"),1," ")</f>
        <v>1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>
        <f t="shared" si="22"/>
        <v>1</v>
      </c>
      <c r="L29" s="23">
        <f t="shared" si="22"/>
        <v>1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>
        <f>IF(AND(B23="Dimanche",OR(B25="N",B25="ASN")),3,IF(AND(B23="samedi",OR(B25="n",B25="asn")),5,IF(OR(AND(B23="dimanche",OR(B25="m",B25="asm",B25="am",B25="asam"))),8," ")))</f>
        <v>8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 t="str">
        <f t="shared" si="23"/>
        <v xml:space="preserve"> 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>
        <f t="shared" si="25"/>
        <v>1</v>
      </c>
      <c r="I32" s="22">
        <f t="shared" si="25"/>
        <v>1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>
        <f>IF(OR(B26="après-midi",B26="matin"),1," ")</f>
        <v>1</v>
      </c>
      <c r="C39" s="22">
        <f t="shared" ref="C39:R39" si="30">IF(OR(C26="après-midi",C26="matin"),1," ")</f>
        <v>1</v>
      </c>
      <c r="D39" s="22">
        <f t="shared" si="30"/>
        <v>1</v>
      </c>
      <c r="E39" s="22" t="str">
        <f t="shared" si="30"/>
        <v xml:space="preserve"> </v>
      </c>
      <c r="F39" s="22" t="str">
        <f t="shared" si="30"/>
        <v xml:space="preserve"> </v>
      </c>
      <c r="G39" s="22" t="str">
        <f t="shared" si="30"/>
        <v xml:space="preserve"> </v>
      </c>
      <c r="H39" s="22" t="str">
        <f t="shared" si="30"/>
        <v xml:space="preserve"> </v>
      </c>
      <c r="I39" s="22" t="str">
        <f t="shared" si="30"/>
        <v xml:space="preserve"> </v>
      </c>
      <c r="J39" s="22" t="str">
        <f t="shared" si="30"/>
        <v xml:space="preserve"> </v>
      </c>
      <c r="K39" s="22">
        <f t="shared" si="30"/>
        <v>1</v>
      </c>
      <c r="L39" s="22">
        <f t="shared" si="30"/>
        <v>1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>
        <f t="shared" si="31"/>
        <v>1</v>
      </c>
      <c r="F40" s="22">
        <f t="shared" si="31"/>
        <v>1</v>
      </c>
      <c r="G40" s="22" t="str">
        <f t="shared" si="31"/>
        <v xml:space="preserve"> 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>
        <f>IF(OR(B26="nuit",B26="après-midi",B26="matin"),1," ")</f>
        <v>1</v>
      </c>
      <c r="C41" s="22">
        <f t="shared" ref="C41:R41" si="32">IF(OR(C26="nuit",C26="après-midi",C26="matin"),1," ")</f>
        <v>1</v>
      </c>
      <c r="D41" s="22">
        <f t="shared" si="32"/>
        <v>1</v>
      </c>
      <c r="E41" s="22">
        <f t="shared" si="32"/>
        <v>1</v>
      </c>
      <c r="F41" s="22">
        <f t="shared" si="32"/>
        <v>1</v>
      </c>
      <c r="G41" s="22" t="str">
        <f t="shared" si="32"/>
        <v xml:space="preserve"> </v>
      </c>
      <c r="H41" s="22" t="str">
        <f t="shared" si="32"/>
        <v xml:space="preserve"> </v>
      </c>
      <c r="I41" s="22" t="str">
        <f t="shared" si="32"/>
        <v xml:space="preserve"> </v>
      </c>
      <c r="J41" s="22" t="str">
        <f t="shared" si="32"/>
        <v xml:space="preserve"> 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120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40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7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19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6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8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8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11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5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16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5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'FX Belot'!H1:I1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26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N</v>
      </c>
      <c r="C6" s="22" t="str">
        <f>IF(C5=" "," ",INDEX('Calendrier 2015'!$E$3:$NE$12,MATCH($A$2,'Calendrier 2015'!$D$3:$D$12,0),MATCH(C5,'Calendrier 2015'!$E$2:$NE$2,0)))</f>
        <v>N</v>
      </c>
      <c r="D6" s="22" t="str">
        <f>IF(D5=" "," ",INDEX('Calendrier 2015'!$E$3:$NE$12,MATCH($A$2,'Calendrier 2015'!$D$3:$D$12,0),MATCH(D5,'Calendrier 2015'!$E$2:$NE$2,0)))</f>
        <v>R</v>
      </c>
      <c r="E6" s="22" t="str">
        <f>IF(E5=" "," ",INDEX('Calendrier 2015'!$E$3:$NE$12,MATCH($A$2,'Calendrier 2015'!$D$3:$D$12,0),MATCH(E5,'Calendrier 2015'!$E$2:$NE$2,0)))</f>
        <v>AS</v>
      </c>
      <c r="F6" s="22" t="str">
        <f>IF(F5=" "," ",INDEX('Calendrier 2015'!$E$3:$NE$12,MATCH($A$2,'Calendrier 2015'!$D$3:$D$12,0),MATCH(F5,'Calendrier 2015'!$E$2:$NE$2,0)))</f>
        <v>ASAM</v>
      </c>
      <c r="G6" s="22" t="str">
        <f>IF(G5=" "," ",INDEX('Calendrier 2015'!$E$3:$NE$12,MATCH($A$2,'Calendrier 2015'!$D$3:$D$12,0),MATCH(G5,'Calendrier 2015'!$E$2:$NE$2,0)))</f>
        <v>R</v>
      </c>
      <c r="H6" s="22" t="str">
        <f>IF(H5=" "," ",INDEX('Calendrier 2015'!$E$3:$NE$12,MATCH($A$2,'Calendrier 2015'!$D$3:$D$12,0),MATCH(H5,'Calendrier 2015'!$E$2:$NE$2,0)))</f>
        <v>M</v>
      </c>
      <c r="I6" s="22" t="str">
        <f>IF(I5=" "," ",INDEX('Calendrier 2015'!$E$3:$NE$12,MATCH($A$2,'Calendrier 2015'!$D$3:$D$12,0),MATCH(I5,'Calendrier 2015'!$E$2:$NE$2,0)))</f>
        <v>M</v>
      </c>
      <c r="J6" s="22" t="str">
        <f>IF(J5=" "," ",INDEX('Calendrier 2015'!$E$3:$NE$12,MATCH($A$2,'Calendrier 2015'!$D$3:$D$12,0),MATCH(J5,'Calendrier 2015'!$E$2:$NE$2,0)))</f>
        <v>AM</v>
      </c>
      <c r="K6" s="22" t="str">
        <f>IF(K5=" "," ",INDEX('Calendrier 2015'!$E$3:$NE$12,MATCH($A$2,'Calendrier 2015'!$D$3:$D$12,0),MATCH(K5,'Calendrier 2015'!$E$2:$NE$2,0)))</f>
        <v>AM</v>
      </c>
      <c r="L6" s="22" t="str">
        <f>IF(L5=" "," ",INDEX('Calendrier 2015'!$E$3:$NE$12,MATCH($A$2,'Calendrier 2015'!$D$3:$D$12,0),MATCH(L5,'Calendrier 2015'!$E$2:$NE$2,0)))</f>
        <v>N</v>
      </c>
      <c r="M6" s="22" t="str">
        <f>IF(M5=" "," ",INDEX('Calendrier 2015'!$E$3:$NE$12,MATCH($A$2,'Calendrier 2015'!$D$3:$D$12,0),MATCH(M5,'Calendrier 2015'!$E$2:$NE$2,0)))</f>
        <v>N</v>
      </c>
      <c r="N6" s="22" t="str">
        <f>IF(N5=" "," ",INDEX('Calendrier 2015'!$E$3:$NE$12,MATCH($A$2,'Calendrier 2015'!$D$3:$D$12,0),MATCH(N5,'Calendrier 2015'!$E$2:$NE$2,0)))</f>
        <v>R</v>
      </c>
      <c r="O6" s="22" t="str">
        <f>IF(O5=" "," ",INDEX('Calendrier 2015'!$E$3:$NE$12,MATCH($A$2,'Calendrier 2015'!$D$3:$D$12,0),MATCH(O5,'Calendrier 2015'!$E$2:$NE$2,0)))</f>
        <v>AS</v>
      </c>
      <c r="P6" s="22" t="str">
        <f>IF(P5=" "," ",INDEX('Calendrier 2015'!$E$3:$NE$12,MATCH($A$2,'Calendrier 2015'!$D$3:$D$12,0),MATCH(P5,'Calendrier 2015'!$E$2:$NE$2,0)))</f>
        <v>AS</v>
      </c>
      <c r="Q6" s="22" t="str">
        <f>IF(Q5=" "," ",INDEX('Calendrier 2015'!$E$3:$NE$12,MATCH($A$2,'Calendrier 2015'!$D$3:$D$12,0),MATCH(Q5,'Calendrier 2015'!$E$2:$NE$2,0)))</f>
        <v>R</v>
      </c>
      <c r="R6" s="22" t="str">
        <f>IF(R5=" "," ",INDEX('Calendrier 2015'!$E$3:$NE$12,MATCH($A$2,'Calendrier 2015'!$D$3:$D$12,0),MATCH(R5,'Calendrier 2015'!$E$2:$NE$2,0)))</f>
        <v>M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Nuit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Nuit</v>
      </c>
      <c r="D7" s="24" t="str">
        <f t="shared" si="2"/>
        <v>Repos</v>
      </c>
      <c r="E7" s="24" t="str">
        <f t="shared" si="2"/>
        <v>Astreinte</v>
      </c>
      <c r="F7" s="24" t="str">
        <f t="shared" si="2"/>
        <v>Après-midi</v>
      </c>
      <c r="G7" s="24" t="str">
        <f t="shared" si="2"/>
        <v>Repos</v>
      </c>
      <c r="H7" s="24" t="str">
        <f t="shared" si="2"/>
        <v>Matin</v>
      </c>
      <c r="I7" s="24" t="str">
        <f t="shared" si="2"/>
        <v>Matin</v>
      </c>
      <c r="J7" s="24" t="str">
        <f t="shared" si="2"/>
        <v>Après-midi</v>
      </c>
      <c r="K7" s="24" t="str">
        <f t="shared" si="2"/>
        <v>Après-midi</v>
      </c>
      <c r="L7" s="24" t="str">
        <f t="shared" si="2"/>
        <v>Nuit</v>
      </c>
      <c r="M7" s="24" t="str">
        <f t="shared" si="2"/>
        <v>Nuit</v>
      </c>
      <c r="N7" s="24" t="str">
        <f t="shared" si="2"/>
        <v>Repos</v>
      </c>
      <c r="O7" s="24" t="str">
        <f t="shared" si="2"/>
        <v>Astreinte</v>
      </c>
      <c r="P7" s="24" t="str">
        <f t="shared" si="2"/>
        <v>Astreinte</v>
      </c>
      <c r="Q7" s="24" t="str">
        <f t="shared" si="2"/>
        <v>Repos</v>
      </c>
      <c r="R7" s="24" t="str">
        <f t="shared" si="2"/>
        <v>Matin</v>
      </c>
    </row>
    <row r="8" spans="1:18" x14ac:dyDescent="0.25">
      <c r="A8" s="15" t="s">
        <v>5</v>
      </c>
      <c r="B8" s="22">
        <f>IF(OR(B6="n",B6="am",B6="m"),8," ")</f>
        <v>8</v>
      </c>
      <c r="C8" s="22">
        <f t="shared" ref="C8:R8" si="3">IF(OR(C6="n",C6="am",C6="m"),8," ")</f>
        <v>8</v>
      </c>
      <c r="D8" s="22" t="str">
        <f t="shared" si="3"/>
        <v xml:space="preserve"> </v>
      </c>
      <c r="E8" s="22" t="str">
        <f t="shared" si="3"/>
        <v xml:space="preserve"> </v>
      </c>
      <c r="F8" s="22" t="str">
        <f t="shared" si="3"/>
        <v xml:space="preserve"> </v>
      </c>
      <c r="G8" s="22" t="str">
        <f t="shared" si="3"/>
        <v xml:space="preserve"> </v>
      </c>
      <c r="H8" s="22">
        <f t="shared" si="3"/>
        <v>8</v>
      </c>
      <c r="I8" s="22">
        <f t="shared" si="3"/>
        <v>8</v>
      </c>
      <c r="J8" s="22">
        <f t="shared" si="3"/>
        <v>8</v>
      </c>
      <c r="K8" s="22">
        <f t="shared" si="3"/>
        <v>8</v>
      </c>
      <c r="L8" s="22">
        <f t="shared" si="3"/>
        <v>8</v>
      </c>
      <c r="M8" s="22">
        <f t="shared" si="3"/>
        <v>8</v>
      </c>
      <c r="N8" s="22" t="str">
        <f t="shared" si="3"/>
        <v xml:space="preserve"> </v>
      </c>
      <c r="O8" s="22" t="str">
        <f t="shared" si="3"/>
        <v xml:space="preserve"> </v>
      </c>
      <c r="P8" s="22" t="str">
        <f t="shared" si="3"/>
        <v xml:space="preserve"> </v>
      </c>
      <c r="Q8" s="22" t="str">
        <f t="shared" si="3"/>
        <v xml:space="preserve"> </v>
      </c>
      <c r="R8" s="22">
        <f t="shared" si="3"/>
        <v>8</v>
      </c>
    </row>
    <row r="9" spans="1:18" x14ac:dyDescent="0.25">
      <c r="A9" s="15" t="s">
        <v>6</v>
      </c>
      <c r="B9" s="22">
        <f>IF(OR(B6="N",B6="asn"),8," ")</f>
        <v>8</v>
      </c>
      <c r="C9" s="22">
        <f t="shared" ref="C9:R9" si="4">IF(OR(C6="N",C6="asn"),8," ")</f>
        <v>8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>
        <f t="shared" si="4"/>
        <v>8</v>
      </c>
      <c r="M9" s="22">
        <f t="shared" si="4"/>
        <v>8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>
        <f t="shared" si="5"/>
        <v>1</v>
      </c>
      <c r="I10" s="23">
        <f t="shared" si="5"/>
        <v>1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 t="str">
        <f t="shared" si="5"/>
        <v xml:space="preserve"> </v>
      </c>
      <c r="Q10" s="23" t="str">
        <f t="shared" si="5"/>
        <v xml:space="preserve"> </v>
      </c>
      <c r="R10" s="23">
        <f t="shared" si="5"/>
        <v>1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 t="str">
        <f t="shared" si="6"/>
        <v xml:space="preserve"> 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>
        <f t="shared" ref="L11:R11" si="7">IF(AND(L4="Dimanche",OR(L6="N",L6="ASN")),3,IF(AND(L4="samedi",OR(L6="n",L6="asn")),5,IF(OR(AND(L4="dimanche",OR(L6="m",L6="asm",L6="am",L6="asam"))),8," ")))</f>
        <v>3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>
        <f t="shared" si="8"/>
        <v>1</v>
      </c>
      <c r="F13" s="22">
        <f t="shared" si="8"/>
        <v>1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 t="str">
        <f t="shared" si="9"/>
        <v xml:space="preserve"> </v>
      </c>
      <c r="N13" s="22" t="str">
        <f t="shared" si="9"/>
        <v xml:space="preserve"> </v>
      </c>
      <c r="O13" s="22">
        <f t="shared" si="9"/>
        <v>1</v>
      </c>
      <c r="P13" s="22">
        <f t="shared" si="9"/>
        <v>1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8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 t="str">
        <f t="shared" si="14"/>
        <v xml:space="preserve"> </v>
      </c>
      <c r="E20" s="22" t="str">
        <f t="shared" si="14"/>
        <v xml:space="preserve"> </v>
      </c>
      <c r="F20" s="22">
        <f t="shared" si="14"/>
        <v>1</v>
      </c>
      <c r="G20" s="22" t="str">
        <f t="shared" si="14"/>
        <v xml:space="preserve"> </v>
      </c>
      <c r="H20" s="22">
        <f t="shared" si="14"/>
        <v>1</v>
      </c>
      <c r="I20" s="22">
        <f t="shared" si="14"/>
        <v>1</v>
      </c>
      <c r="J20" s="22">
        <f t="shared" si="14"/>
        <v>1</v>
      </c>
      <c r="K20" s="22">
        <f t="shared" si="14"/>
        <v>1</v>
      </c>
      <c r="L20" s="22" t="str">
        <f t="shared" si="14"/>
        <v xml:space="preserve"> </v>
      </c>
      <c r="M20" s="22" t="str">
        <f t="shared" si="14"/>
        <v xml:space="preserve"> </v>
      </c>
      <c r="N20" s="22" t="str">
        <f t="shared" si="14"/>
        <v xml:space="preserve"> </v>
      </c>
      <c r="O20" s="22" t="str">
        <f t="shared" si="14"/>
        <v xml:space="preserve"> </v>
      </c>
      <c r="P20" s="22" t="str">
        <f t="shared" si="14"/>
        <v xml:space="preserve"> </v>
      </c>
      <c r="Q20" s="22" t="str">
        <f t="shared" si="14"/>
        <v xml:space="preserve"> </v>
      </c>
      <c r="R20" s="22">
        <f t="shared" si="14"/>
        <v>1</v>
      </c>
    </row>
    <row r="21" spans="1:18" x14ac:dyDescent="0.25">
      <c r="A21" s="15" t="s">
        <v>17</v>
      </c>
      <c r="B21" s="22">
        <f>IF((B7="nuit"),1," ")</f>
        <v>1</v>
      </c>
      <c r="C21" s="22">
        <f t="shared" ref="C21:R21" si="15">IF((C7="nuit"),1," ")</f>
        <v>1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>
        <f t="shared" si="15"/>
        <v>1</v>
      </c>
      <c r="M21" s="22">
        <f t="shared" si="15"/>
        <v>1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>
        <f t="shared" ref="C22:R22" si="16">IF(OR(C7="nuit",C7="après-midi",C7="matin"),1," ")</f>
        <v>1</v>
      </c>
      <c r="D22" s="22" t="str">
        <f t="shared" si="16"/>
        <v xml:space="preserve"> </v>
      </c>
      <c r="E22" s="22" t="str">
        <f t="shared" si="16"/>
        <v xml:space="preserve"> </v>
      </c>
      <c r="F22" s="22">
        <f t="shared" si="16"/>
        <v>1</v>
      </c>
      <c r="G22" s="22" t="str">
        <f t="shared" si="16"/>
        <v xml:space="preserve"> </v>
      </c>
      <c r="H22" s="22">
        <f t="shared" si="16"/>
        <v>1</v>
      </c>
      <c r="I22" s="22">
        <f t="shared" si="16"/>
        <v>1</v>
      </c>
      <c r="J22" s="22">
        <f t="shared" si="16"/>
        <v>1</v>
      </c>
      <c r="K22" s="22">
        <f t="shared" si="16"/>
        <v>1</v>
      </c>
      <c r="L22" s="22">
        <f t="shared" si="16"/>
        <v>1</v>
      </c>
      <c r="M22" s="22">
        <f t="shared" si="16"/>
        <v>1</v>
      </c>
      <c r="N22" s="22" t="str">
        <f t="shared" si="16"/>
        <v xml:space="preserve"> </v>
      </c>
      <c r="O22" s="22" t="str">
        <f t="shared" si="16"/>
        <v xml:space="preserve"> </v>
      </c>
      <c r="P22" s="22" t="str">
        <f t="shared" si="16"/>
        <v xml:space="preserve"> </v>
      </c>
      <c r="Q22" s="22" t="str">
        <f t="shared" si="16"/>
        <v xml:space="preserve"> </v>
      </c>
      <c r="R22" s="22">
        <f t="shared" si="16"/>
        <v>1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M</v>
      </c>
      <c r="C25" s="22" t="str">
        <f>IF(C24=" "," ",INDEX('Calendrier 2015'!$E$3:$NE$12,MATCH($A$2,'Calendrier 2015'!$D$3:$D$12,0),MATCH(C24,'Calendrier 2015'!$E$2:$NE$2,0)))</f>
        <v>AM</v>
      </c>
      <c r="D25" s="22" t="str">
        <f>IF(D24=" "," ",INDEX('Calendrier 2015'!$E$3:$NE$12,MATCH($A$2,'Calendrier 2015'!$D$3:$D$12,0),MATCH(D24,'Calendrier 2015'!$E$2:$NE$2,0)))</f>
        <v>AM</v>
      </c>
      <c r="E25" s="22" t="str">
        <f>IF(E24=" "," ",INDEX('Calendrier 2015'!$E$3:$NE$12,MATCH($A$2,'Calendrier 2015'!$D$3:$D$12,0),MATCH(E24,'Calendrier 2015'!$E$2:$NE$2,0)))</f>
        <v>N</v>
      </c>
      <c r="F25" s="22" t="str">
        <f>IF(F24=" "," ",INDEX('Calendrier 2015'!$E$3:$NE$12,MATCH($A$2,'Calendrier 2015'!$D$3:$D$12,0),MATCH(F24,'Calendrier 2015'!$E$2:$NE$2,0)))</f>
        <v>N</v>
      </c>
      <c r="G25" s="22" t="str">
        <f>IF(G24=" "," ",INDEX('Calendrier 2015'!$E$3:$NE$12,MATCH($A$2,'Calendrier 2015'!$D$3:$D$12,0),MATCH(G24,'Calendrier 2015'!$E$2:$NE$2,0)))</f>
        <v>R</v>
      </c>
      <c r="H25" s="22" t="str">
        <f>IF(H24=" "," ",INDEX('Calendrier 2015'!$E$3:$NE$12,MATCH($A$2,'Calendrier 2015'!$D$3:$D$12,0),MATCH(H24,'Calendrier 2015'!$E$2:$NE$2,0)))</f>
        <v>ASN</v>
      </c>
      <c r="I25" s="22" t="str">
        <f>IF(I24=" "," ",INDEX('Calendrier 2015'!$E$3:$NE$12,MATCH($A$2,'Calendrier 2015'!$D$3:$D$12,0),MATCH(I24,'Calendrier 2015'!$E$2:$NE$2,0)))</f>
        <v>AS</v>
      </c>
      <c r="J25" s="22" t="str">
        <f>IF(J24=" "," ",INDEX('Calendrier 2015'!$E$3:$NE$12,MATCH($A$2,'Calendrier 2015'!$D$3:$D$12,0),MATCH(J24,'Calendrier 2015'!$E$2:$NE$2,0)))</f>
        <v>R</v>
      </c>
      <c r="K25" s="22" t="str">
        <f>IF(K24=" "," ",INDEX('Calendrier 2015'!$E$3:$NE$12,MATCH($A$2,'Calendrier 2015'!$D$3:$D$12,0),MATCH(K24,'Calendrier 2015'!$E$2:$NE$2,0)))</f>
        <v>M</v>
      </c>
      <c r="L25" s="22" t="str">
        <f>IF(L24=" "," ",INDEX('Calendrier 2015'!$E$3:$NE$12,MATCH($A$2,'Calendrier 2015'!$D$3:$D$12,0),MATCH(L24,'Calendrier 2015'!$E$2:$NE$2,0)))</f>
        <v>M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Matin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Après-midi</v>
      </c>
      <c r="D26" s="24" t="str">
        <f t="shared" si="19"/>
        <v>Après-midi</v>
      </c>
      <c r="E26" s="24" t="str">
        <f t="shared" si="19"/>
        <v>Nuit</v>
      </c>
      <c r="F26" s="24" t="str">
        <f t="shared" si="19"/>
        <v>Nuit</v>
      </c>
      <c r="G26" s="24" t="str">
        <f t="shared" si="19"/>
        <v>Repos</v>
      </c>
      <c r="H26" s="24" t="str">
        <f t="shared" si="19"/>
        <v>Nuit</v>
      </c>
      <c r="I26" s="24" t="str">
        <f t="shared" si="19"/>
        <v>Astreinte</v>
      </c>
      <c r="J26" s="24" t="str">
        <f t="shared" si="19"/>
        <v>Repos</v>
      </c>
      <c r="K26" s="24" t="str">
        <f t="shared" si="19"/>
        <v>Matin</v>
      </c>
      <c r="L26" s="24" t="str">
        <f t="shared" si="19"/>
        <v>Matin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>
        <f>IF(OR(B25="n",B25="am",B25="m"),8," ")</f>
        <v>8</v>
      </c>
      <c r="C27" s="22">
        <f t="shared" ref="C27:R27" si="20">IF(OR(C25="n",C25="am",C25="m"),8," ")</f>
        <v>8</v>
      </c>
      <c r="D27" s="22">
        <f t="shared" si="20"/>
        <v>8</v>
      </c>
      <c r="E27" s="22">
        <f t="shared" si="20"/>
        <v>8</v>
      </c>
      <c r="F27" s="22">
        <f t="shared" si="20"/>
        <v>8</v>
      </c>
      <c r="G27" s="22" t="str">
        <f t="shared" si="20"/>
        <v xml:space="preserve"> </v>
      </c>
      <c r="H27" s="22" t="str">
        <f t="shared" si="20"/>
        <v xml:space="preserve"> </v>
      </c>
      <c r="I27" s="22" t="str">
        <f t="shared" si="20"/>
        <v xml:space="preserve"> </v>
      </c>
      <c r="J27" s="22" t="str">
        <f t="shared" si="20"/>
        <v xml:space="preserve"> 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>
        <f t="shared" si="21"/>
        <v>8</v>
      </c>
      <c r="F28" s="22">
        <f t="shared" si="21"/>
        <v>8</v>
      </c>
      <c r="G28" s="22" t="str">
        <f t="shared" si="21"/>
        <v xml:space="preserve"> </v>
      </c>
      <c r="H28" s="22">
        <f t="shared" si="21"/>
        <v>8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>
        <f>IF(OR(B25="M",B25="asm"),1," ")</f>
        <v>1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 t="str">
        <f t="shared" si="22"/>
        <v xml:space="preserve"> </v>
      </c>
      <c r="J29" s="23" t="str">
        <f t="shared" si="22"/>
        <v xml:space="preserve"> </v>
      </c>
      <c r="K29" s="23">
        <f t="shared" si="22"/>
        <v>1</v>
      </c>
      <c r="L29" s="23">
        <f t="shared" si="22"/>
        <v>1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>
        <f>IF(AND(B23="Dimanche",OR(B25="N",B25="ASN")),3,IF(AND(B23="samedi",OR(B25="n",B25="asn")),5,IF(OR(AND(B23="dimanche",OR(B25="m",B25="asm",B25="am",B25="asam"))),8," ")))</f>
        <v>8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>
        <f t="shared" si="23"/>
        <v>5</v>
      </c>
      <c r="I30" s="22" t="str">
        <f t="shared" si="23"/>
        <v xml:space="preserve"> 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>
        <f t="shared" si="25"/>
        <v>1</v>
      </c>
      <c r="I32" s="22">
        <f t="shared" si="25"/>
        <v>1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8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>
        <f>IF(OR(B26="après-midi",B26="matin"),1," ")</f>
        <v>1</v>
      </c>
      <c r="C39" s="22">
        <f t="shared" ref="C39:R39" si="30">IF(OR(C26="après-midi",C26="matin"),1," ")</f>
        <v>1</v>
      </c>
      <c r="D39" s="22">
        <f t="shared" si="30"/>
        <v>1</v>
      </c>
      <c r="E39" s="22" t="str">
        <f t="shared" si="30"/>
        <v xml:space="preserve"> </v>
      </c>
      <c r="F39" s="22" t="str">
        <f t="shared" si="30"/>
        <v xml:space="preserve"> </v>
      </c>
      <c r="G39" s="22" t="str">
        <f t="shared" si="30"/>
        <v xml:space="preserve"> </v>
      </c>
      <c r="H39" s="22" t="str">
        <f t="shared" si="30"/>
        <v xml:space="preserve"> </v>
      </c>
      <c r="I39" s="22" t="str">
        <f t="shared" si="30"/>
        <v xml:space="preserve"> </v>
      </c>
      <c r="J39" s="22" t="str">
        <f t="shared" si="30"/>
        <v xml:space="preserve"> </v>
      </c>
      <c r="K39" s="22">
        <f t="shared" si="30"/>
        <v>1</v>
      </c>
      <c r="L39" s="22">
        <f t="shared" si="30"/>
        <v>1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>
        <f t="shared" si="31"/>
        <v>1</v>
      </c>
      <c r="F40" s="22">
        <f t="shared" si="31"/>
        <v>1</v>
      </c>
      <c r="G40" s="22" t="str">
        <f t="shared" si="31"/>
        <v xml:space="preserve"> </v>
      </c>
      <c r="H40" s="22">
        <f t="shared" si="31"/>
        <v>1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>
        <f>IF(OR(B26="nuit",B26="après-midi",B26="matin"),1," ")</f>
        <v>1</v>
      </c>
      <c r="C41" s="22">
        <f t="shared" ref="C41:R41" si="32">IF(OR(C26="nuit",C26="après-midi",C26="matin"),1," ")</f>
        <v>1</v>
      </c>
      <c r="D41" s="22">
        <f t="shared" si="32"/>
        <v>1</v>
      </c>
      <c r="E41" s="22">
        <f t="shared" si="32"/>
        <v>1</v>
      </c>
      <c r="F41" s="22">
        <f t="shared" si="32"/>
        <v>1</v>
      </c>
      <c r="G41" s="22" t="str">
        <f t="shared" si="32"/>
        <v xml:space="preserve"> </v>
      </c>
      <c r="H41" s="22">
        <f t="shared" si="32"/>
        <v>1</v>
      </c>
      <c r="I41" s="22" t="str">
        <f t="shared" si="32"/>
        <v xml:space="preserve"> </v>
      </c>
      <c r="J41" s="22" t="str">
        <f t="shared" si="32"/>
        <v xml:space="preserve"> 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128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56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6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16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6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16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11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7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18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4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J8" sqref="J8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'Jean-philippe Delmé'!H1:I1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27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ASN</v>
      </c>
      <c r="C6" s="22" t="str">
        <f>IF(C5=" "," ",INDEX('Calendrier 2015'!$E$3:$NE$12,MATCH($A$2,'Calendrier 2015'!$D$3:$D$12,0),MATCH(C5,'Calendrier 2015'!$E$2:$NE$2,0)))</f>
        <v>R</v>
      </c>
      <c r="D6" s="22" t="str">
        <f>IF(D5=" "," ",INDEX('Calendrier 2015'!$E$3:$NE$12,MATCH($A$2,'Calendrier 2015'!$D$3:$D$12,0),MATCH(D5,'Calendrier 2015'!$E$2:$NE$2,0)))</f>
        <v>M</v>
      </c>
      <c r="E6" s="22" t="str">
        <f>IF(E5=" "," ",INDEX('Calendrier 2015'!$E$3:$NE$12,MATCH($A$2,'Calendrier 2015'!$D$3:$D$12,0),MATCH(E5,'Calendrier 2015'!$E$2:$NE$2,0)))</f>
        <v>M</v>
      </c>
      <c r="F6" s="22" t="str">
        <f>IF(F5=" "," ",INDEX('Calendrier 2015'!$E$3:$NE$12,MATCH($A$2,'Calendrier 2015'!$D$3:$D$12,0),MATCH(F5,'Calendrier 2015'!$E$2:$NE$2,0)))</f>
        <v>N</v>
      </c>
      <c r="G6" s="22" t="str">
        <f>IF(G5=" "," ",INDEX('Calendrier 2015'!$E$3:$NE$12,MATCH($A$2,'Calendrier 2015'!$D$3:$D$12,0),MATCH(G5,'Calendrier 2015'!$E$2:$NE$2,0)))</f>
        <v>N</v>
      </c>
      <c r="H6" s="22" t="str">
        <f>IF(H5=" "," ",INDEX('Calendrier 2015'!$E$3:$NE$12,MATCH($A$2,'Calendrier 2015'!$D$3:$D$12,0),MATCH(H5,'Calendrier 2015'!$E$2:$NE$2,0)))</f>
        <v>N</v>
      </c>
      <c r="I6" s="22" t="str">
        <f>IF(I5=" "," ",INDEX('Calendrier 2015'!$E$3:$NE$12,MATCH($A$2,'Calendrier 2015'!$D$3:$D$12,0),MATCH(I5,'Calendrier 2015'!$E$2:$NE$2,0)))</f>
        <v>CP</v>
      </c>
      <c r="J6" s="22" t="str">
        <f>IF(J5=" "," ",INDEX('Calendrier 2015'!$E$3:$NE$12,MATCH($A$2,'Calendrier 2015'!$D$3:$D$12,0),MATCH(J5,'Calendrier 2015'!$E$2:$NE$2,0)))</f>
        <v>R</v>
      </c>
      <c r="K6" s="22" t="str">
        <f>IF(K5=" "," ",INDEX('Calendrier 2015'!$E$3:$NE$12,MATCH($A$2,'Calendrier 2015'!$D$3:$D$12,0),MATCH(K5,'Calendrier 2015'!$E$2:$NE$2,0)))</f>
        <v>AS</v>
      </c>
      <c r="L6" s="22" t="str">
        <f>IF(L5=" "," ",INDEX('Calendrier 2015'!$E$3:$NE$12,MATCH($A$2,'Calendrier 2015'!$D$3:$D$12,0),MATCH(L5,'Calendrier 2015'!$E$2:$NE$2,0)))</f>
        <v>AS</v>
      </c>
      <c r="M6" s="22" t="str">
        <f>IF(M5=" "," ",INDEX('Calendrier 2015'!$E$3:$NE$12,MATCH($A$2,'Calendrier 2015'!$D$3:$D$12,0),MATCH(M5,'Calendrier 2015'!$E$2:$NE$2,0)))</f>
        <v>R</v>
      </c>
      <c r="N6" s="22" t="str">
        <f>IF(N5=" "," ",INDEX('Calendrier 2015'!$E$3:$NE$12,MATCH($A$2,'Calendrier 2015'!$D$3:$D$12,0),MATCH(N5,'Calendrier 2015'!$E$2:$NE$2,0)))</f>
        <v>M</v>
      </c>
      <c r="O6" s="22" t="str">
        <f>IF(O5=" "," ",INDEX('Calendrier 2015'!$E$3:$NE$12,MATCH($A$2,'Calendrier 2015'!$D$3:$D$12,0),MATCH(O5,'Calendrier 2015'!$E$2:$NE$2,0)))</f>
        <v>M</v>
      </c>
      <c r="P6" s="22" t="str">
        <f>IF(P5=" "," ",INDEX('Calendrier 2015'!$E$3:$NE$12,MATCH($A$2,'Calendrier 2015'!$D$3:$D$12,0),MATCH(P5,'Calendrier 2015'!$E$2:$NE$2,0)))</f>
        <v>N</v>
      </c>
      <c r="Q6" s="22" t="str">
        <f>IF(Q5=" "," ",INDEX('Calendrier 2015'!$E$3:$NE$12,MATCH($A$2,'Calendrier 2015'!$D$3:$D$12,0),MATCH(Q5,'Calendrier 2015'!$E$2:$NE$2,0)))</f>
        <v>N</v>
      </c>
      <c r="R6" s="22" t="str">
        <f>IF(R5=" "," ",INDEX('Calendrier 2015'!$E$3:$NE$12,MATCH($A$2,'Calendrier 2015'!$D$3:$D$12,0),MATCH(R5,'Calendrier 2015'!$E$2:$NE$2,0)))</f>
        <v>N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Nuit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Repos</v>
      </c>
      <c r="D7" s="24" t="str">
        <f t="shared" si="2"/>
        <v>Matin</v>
      </c>
      <c r="E7" s="24" t="str">
        <f t="shared" si="2"/>
        <v>Matin</v>
      </c>
      <c r="F7" s="24" t="str">
        <f t="shared" si="2"/>
        <v>Nuit</v>
      </c>
      <c r="G7" s="24" t="str">
        <f t="shared" si="2"/>
        <v>Nuit</v>
      </c>
      <c r="H7" s="24" t="str">
        <f t="shared" si="2"/>
        <v>Nuit</v>
      </c>
      <c r="I7" s="24" t="str">
        <f t="shared" si="2"/>
        <v>Congé</v>
      </c>
      <c r="J7" s="24" t="str">
        <f t="shared" si="2"/>
        <v>Repos</v>
      </c>
      <c r="K7" s="24" t="str">
        <f t="shared" si="2"/>
        <v>Astreinte</v>
      </c>
      <c r="L7" s="24" t="str">
        <f t="shared" si="2"/>
        <v>Astreinte</v>
      </c>
      <c r="M7" s="24" t="str">
        <f t="shared" si="2"/>
        <v>Repos</v>
      </c>
      <c r="N7" s="24" t="str">
        <f t="shared" si="2"/>
        <v>Matin</v>
      </c>
      <c r="O7" s="24" t="str">
        <f t="shared" si="2"/>
        <v>Matin</v>
      </c>
      <c r="P7" s="24" t="str">
        <f t="shared" si="2"/>
        <v>Nuit</v>
      </c>
      <c r="Q7" s="24" t="str">
        <f t="shared" si="2"/>
        <v>Nuit</v>
      </c>
      <c r="R7" s="24" t="str">
        <f t="shared" si="2"/>
        <v>Nuit</v>
      </c>
    </row>
    <row r="8" spans="1:18" x14ac:dyDescent="0.25">
      <c r="A8" s="15" t="s">
        <v>5</v>
      </c>
      <c r="B8" s="22" t="str">
        <f>IF(OR(B6="n",B6="am",B6="m"),8," ")</f>
        <v xml:space="preserve"> </v>
      </c>
      <c r="C8" s="22" t="str">
        <f t="shared" ref="C8:R8" si="3">IF(OR(C6="n",C6="am",C6="m"),8," ")</f>
        <v xml:space="preserve"> </v>
      </c>
      <c r="D8" s="22">
        <f t="shared" si="3"/>
        <v>8</v>
      </c>
      <c r="E8" s="22">
        <f t="shared" si="3"/>
        <v>8</v>
      </c>
      <c r="F8" s="22">
        <f t="shared" si="3"/>
        <v>8</v>
      </c>
      <c r="G8" s="22">
        <f t="shared" si="3"/>
        <v>8</v>
      </c>
      <c r="H8" s="22">
        <f t="shared" si="3"/>
        <v>8</v>
      </c>
      <c r="I8" s="22" t="str">
        <f t="shared" si="3"/>
        <v xml:space="preserve"> </v>
      </c>
      <c r="J8" s="22" t="str">
        <f t="shared" si="3"/>
        <v xml:space="preserve"> </v>
      </c>
      <c r="K8" s="22" t="str">
        <f t="shared" si="3"/>
        <v xml:space="preserve"> </v>
      </c>
      <c r="L8" s="22" t="str">
        <f t="shared" si="3"/>
        <v xml:space="preserve"> </v>
      </c>
      <c r="M8" s="22" t="str">
        <f t="shared" si="3"/>
        <v xml:space="preserve"> </v>
      </c>
      <c r="N8" s="22">
        <f t="shared" si="3"/>
        <v>8</v>
      </c>
      <c r="O8" s="22">
        <f t="shared" si="3"/>
        <v>8</v>
      </c>
      <c r="P8" s="22">
        <f t="shared" si="3"/>
        <v>8</v>
      </c>
      <c r="Q8" s="22">
        <f t="shared" si="3"/>
        <v>8</v>
      </c>
      <c r="R8" s="22">
        <f t="shared" si="3"/>
        <v>8</v>
      </c>
    </row>
    <row r="9" spans="1:18" x14ac:dyDescent="0.25">
      <c r="A9" s="15" t="s">
        <v>6</v>
      </c>
      <c r="B9" s="22">
        <f>IF(OR(B6="N",B6="asn"),8," ")</f>
        <v>8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>
        <f t="shared" si="4"/>
        <v>8</v>
      </c>
      <c r="G9" s="22">
        <f t="shared" si="4"/>
        <v>8</v>
      </c>
      <c r="H9" s="22">
        <f t="shared" si="4"/>
        <v>8</v>
      </c>
      <c r="I9" s="22" t="str">
        <f t="shared" si="4"/>
        <v xml:space="preserve"> 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>
        <f t="shared" si="4"/>
        <v>8</v>
      </c>
      <c r="Q9" s="22">
        <f t="shared" si="4"/>
        <v>8</v>
      </c>
      <c r="R9" s="22">
        <f t="shared" si="4"/>
        <v>8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>
        <f t="shared" si="5"/>
        <v>1</v>
      </c>
      <c r="E10" s="23">
        <f t="shared" si="5"/>
        <v>1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>
        <f t="shared" si="5"/>
        <v>1</v>
      </c>
      <c r="O10" s="23">
        <f t="shared" si="5"/>
        <v>1</v>
      </c>
      <c r="P10" s="23" t="str">
        <f t="shared" si="5"/>
        <v xml:space="preserve"> 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>
        <f t="shared" si="6"/>
        <v>8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 t="str">
        <f t="shared" ref="L11:R11" si="7">IF(AND(L4="Dimanche",OR(L6="N",L6="ASN")),3,IF(AND(L4="samedi",OR(L6="n",L6="asn")),5,IF(OR(AND(L4="dimanche",OR(L6="m",L6="asm",L6="am",L6="asam"))),8," ")))</f>
        <v xml:space="preserve"> 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>
        <f t="shared" si="7"/>
        <v>5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>
        <f t="shared" ref="B13:J13" si="8">IF(OR(B6="Asn",B6="as",B6="asam",B6="asm",),1," ")</f>
        <v>1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>
        <f>IF(OR(K6="Asn",K6="as",K6="asam",K6="asm",),1," ")</f>
        <v>1</v>
      </c>
      <c r="L13" s="22">
        <f t="shared" ref="L13:R13" si="9">IF(OR(L6="Asn",L6="as",L6="asam",L6="asm",),1," ")</f>
        <v>1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8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>
        <f t="shared" si="10"/>
        <v>8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>
        <f t="shared" si="14"/>
        <v>1</v>
      </c>
      <c r="E20" s="22">
        <f t="shared" si="14"/>
        <v>1</v>
      </c>
      <c r="F20" s="22" t="str">
        <f t="shared" si="14"/>
        <v xml:space="preserve"> </v>
      </c>
      <c r="G20" s="22" t="str">
        <f t="shared" si="14"/>
        <v xml:space="preserve"> </v>
      </c>
      <c r="H20" s="22" t="str">
        <f t="shared" si="14"/>
        <v xml:space="preserve"> </v>
      </c>
      <c r="I20" s="22" t="str">
        <f t="shared" si="14"/>
        <v xml:space="preserve"> </v>
      </c>
      <c r="J20" s="22" t="str">
        <f t="shared" si="14"/>
        <v xml:space="preserve"> </v>
      </c>
      <c r="K20" s="22" t="str">
        <f t="shared" si="14"/>
        <v xml:space="preserve"> </v>
      </c>
      <c r="L20" s="22" t="str">
        <f t="shared" si="14"/>
        <v xml:space="preserve"> </v>
      </c>
      <c r="M20" s="22" t="str">
        <f t="shared" si="14"/>
        <v xml:space="preserve"> </v>
      </c>
      <c r="N20" s="22">
        <f t="shared" si="14"/>
        <v>1</v>
      </c>
      <c r="O20" s="22">
        <f t="shared" si="14"/>
        <v>1</v>
      </c>
      <c r="P20" s="22" t="str">
        <f t="shared" si="14"/>
        <v xml:space="preserve"> </v>
      </c>
      <c r="Q20" s="22" t="str">
        <f t="shared" si="14"/>
        <v xml:space="preserve"> </v>
      </c>
      <c r="R20" s="22" t="str">
        <f t="shared" si="14"/>
        <v xml:space="preserve"> </v>
      </c>
    </row>
    <row r="21" spans="1:18" x14ac:dyDescent="0.25">
      <c r="A21" s="15" t="s">
        <v>17</v>
      </c>
      <c r="B21" s="22">
        <f>IF((B7="nuit"),1," ")</f>
        <v>1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>
        <f t="shared" si="15"/>
        <v>1</v>
      </c>
      <c r="G21" s="22">
        <f t="shared" si="15"/>
        <v>1</v>
      </c>
      <c r="H21" s="22">
        <f t="shared" si="15"/>
        <v>1</v>
      </c>
      <c r="I21" s="22" t="str">
        <f t="shared" si="15"/>
        <v xml:space="preserve"> 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>
        <f t="shared" si="15"/>
        <v>1</v>
      </c>
      <c r="Q21" s="22">
        <f t="shared" si="15"/>
        <v>1</v>
      </c>
      <c r="R21" s="22">
        <f t="shared" si="15"/>
        <v>1</v>
      </c>
    </row>
    <row r="22" spans="1:18" x14ac:dyDescent="0.25">
      <c r="A22" s="15" t="s">
        <v>18</v>
      </c>
      <c r="B22" s="22">
        <f>IF(OR(B7="nuit",B7="après-midi",B7="matin"),1," ")</f>
        <v>1</v>
      </c>
      <c r="C22" s="22" t="str">
        <f t="shared" ref="C22:R22" si="16">IF(OR(C7="nuit",C7="après-midi",C7="matin"),1," ")</f>
        <v xml:space="preserve"> </v>
      </c>
      <c r="D22" s="22">
        <f t="shared" si="16"/>
        <v>1</v>
      </c>
      <c r="E22" s="22">
        <f t="shared" si="16"/>
        <v>1</v>
      </c>
      <c r="F22" s="22">
        <f t="shared" si="16"/>
        <v>1</v>
      </c>
      <c r="G22" s="22">
        <f t="shared" si="16"/>
        <v>1</v>
      </c>
      <c r="H22" s="22">
        <f t="shared" si="16"/>
        <v>1</v>
      </c>
      <c r="I22" s="22" t="str">
        <f t="shared" si="16"/>
        <v xml:space="preserve"> </v>
      </c>
      <c r="J22" s="22" t="str">
        <f t="shared" si="16"/>
        <v xml:space="preserve"> </v>
      </c>
      <c r="K22" s="22" t="str">
        <f t="shared" si="16"/>
        <v xml:space="preserve"> </v>
      </c>
      <c r="L22" s="22" t="str">
        <f t="shared" si="16"/>
        <v xml:space="preserve"> </v>
      </c>
      <c r="M22" s="22" t="str">
        <f t="shared" si="16"/>
        <v xml:space="preserve"> </v>
      </c>
      <c r="N22" s="22">
        <f t="shared" si="16"/>
        <v>1</v>
      </c>
      <c r="O22" s="22">
        <f t="shared" si="16"/>
        <v>1</v>
      </c>
      <c r="P22" s="22">
        <f t="shared" si="16"/>
        <v>1</v>
      </c>
      <c r="Q22" s="22">
        <f t="shared" si="16"/>
        <v>1</v>
      </c>
      <c r="R22" s="22">
        <f t="shared" si="16"/>
        <v>1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N</v>
      </c>
      <c r="C25" s="22" t="str">
        <f>IF(C24=" "," ",INDEX('Calendrier 2015'!$E$3:$NE$12,MATCH($A$2,'Calendrier 2015'!$D$3:$D$12,0),MATCH(C24,'Calendrier 2015'!$E$2:$NE$2,0)))</f>
        <v>R</v>
      </c>
      <c r="D25" s="22" t="str">
        <f>IF(D24=" "," ",INDEX('Calendrier 2015'!$E$3:$NE$12,MATCH($A$2,'Calendrier 2015'!$D$3:$D$12,0),MATCH(D24,'Calendrier 2015'!$E$2:$NE$2,0)))</f>
        <v>AS</v>
      </c>
      <c r="E25" s="22" t="str">
        <f>IF(E24=" "," ",INDEX('Calendrier 2015'!$E$3:$NE$12,MATCH($A$2,'Calendrier 2015'!$D$3:$D$12,0),MATCH(E24,'Calendrier 2015'!$E$2:$NE$2,0)))</f>
        <v>AS</v>
      </c>
      <c r="F25" s="22" t="str">
        <f>IF(F24=" "," ",INDEX('Calendrier 2015'!$E$3:$NE$12,MATCH($A$2,'Calendrier 2015'!$D$3:$D$12,0),MATCH(F24,'Calendrier 2015'!$E$2:$NE$2,0)))</f>
        <v>R</v>
      </c>
      <c r="G25" s="22" t="str">
        <f>IF(G24=" "," ",INDEX('Calendrier 2015'!$E$3:$NE$12,MATCH($A$2,'Calendrier 2015'!$D$3:$D$12,0),MATCH(G24,'Calendrier 2015'!$E$2:$NE$2,0)))</f>
        <v>M</v>
      </c>
      <c r="H25" s="22" t="str">
        <f>IF(H24=" "," ",INDEX('Calendrier 2015'!$E$3:$NE$12,MATCH($A$2,'Calendrier 2015'!$D$3:$D$12,0),MATCH(H24,'Calendrier 2015'!$E$2:$NE$2,0)))</f>
        <v>M</v>
      </c>
      <c r="I25" s="22" t="str">
        <f>IF(I24=" "," ",INDEX('Calendrier 2015'!$E$3:$NE$12,MATCH($A$2,'Calendrier 2015'!$D$3:$D$12,0),MATCH(I24,'Calendrier 2015'!$E$2:$NE$2,0)))</f>
        <v>AM</v>
      </c>
      <c r="J25" s="22" t="str">
        <f>IF(J24=" "," ",INDEX('Calendrier 2015'!$E$3:$NE$12,MATCH($A$2,'Calendrier 2015'!$D$3:$D$12,0),MATCH(J24,'Calendrier 2015'!$E$2:$NE$2,0)))</f>
        <v>AM</v>
      </c>
      <c r="K25" s="22" t="str">
        <f>IF(K24=" "," ",INDEX('Calendrier 2015'!$E$3:$NE$12,MATCH($A$2,'Calendrier 2015'!$D$3:$D$12,0),MATCH(K24,'Calendrier 2015'!$E$2:$NE$2,0)))</f>
        <v>N</v>
      </c>
      <c r="L25" s="22" t="str">
        <f>IF(L24=" "," ",INDEX('Calendrier 2015'!$E$3:$NE$12,MATCH($A$2,'Calendrier 2015'!$D$3:$D$12,0),MATCH(L24,'Calendrier 2015'!$E$2:$NE$2,0)))</f>
        <v>N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Nuit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Repos</v>
      </c>
      <c r="D26" s="24" t="str">
        <f t="shared" si="19"/>
        <v>Astreinte</v>
      </c>
      <c r="E26" s="24" t="str">
        <f t="shared" si="19"/>
        <v>Astreinte</v>
      </c>
      <c r="F26" s="24" t="str">
        <f t="shared" si="19"/>
        <v>Repos</v>
      </c>
      <c r="G26" s="24" t="str">
        <f t="shared" si="19"/>
        <v>Matin</v>
      </c>
      <c r="H26" s="24" t="str">
        <f t="shared" si="19"/>
        <v>Matin</v>
      </c>
      <c r="I26" s="24" t="str">
        <f t="shared" si="19"/>
        <v>Après-midi</v>
      </c>
      <c r="J26" s="24" t="str">
        <f t="shared" si="19"/>
        <v>Après-midi</v>
      </c>
      <c r="K26" s="24" t="str">
        <f t="shared" si="19"/>
        <v>Nuit</v>
      </c>
      <c r="L26" s="24" t="str">
        <f t="shared" si="19"/>
        <v>Nuit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>
        <f>IF(OR(B25="n",B25="am",B25="m"),8," ")</f>
        <v>8</v>
      </c>
      <c r="C27" s="22" t="str">
        <f t="shared" ref="C27:R27" si="20">IF(OR(C25="n",C25="am",C25="m"),8," ")</f>
        <v xml:space="preserve"> </v>
      </c>
      <c r="D27" s="22" t="str">
        <f t="shared" si="20"/>
        <v xml:space="preserve"> </v>
      </c>
      <c r="E27" s="22" t="str">
        <f t="shared" si="20"/>
        <v xml:space="preserve"> </v>
      </c>
      <c r="F27" s="22" t="str">
        <f t="shared" si="20"/>
        <v xml:space="preserve"> </v>
      </c>
      <c r="G27" s="22">
        <f t="shared" si="20"/>
        <v>8</v>
      </c>
      <c r="H27" s="22">
        <f t="shared" si="20"/>
        <v>8</v>
      </c>
      <c r="I27" s="22">
        <f t="shared" si="20"/>
        <v>8</v>
      </c>
      <c r="J27" s="22">
        <f t="shared" si="20"/>
        <v>8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>
        <f>IF(OR(B25="N",B25="asn"),8," ")</f>
        <v>8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>
        <f t="shared" si="21"/>
        <v>8</v>
      </c>
      <c r="L28" s="22">
        <f t="shared" si="21"/>
        <v>8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>
        <f t="shared" si="22"/>
        <v>1</v>
      </c>
      <c r="H29" s="23">
        <f t="shared" si="22"/>
        <v>1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>
        <f>IF(AND(B23="Dimanche",OR(B25="N",B25="ASN")),3,IF(AND(B23="samedi",OR(B25="n",B25="asn")),5,IF(OR(AND(B23="dimanche",OR(B25="m",B25="asm",B25="am",B25="asam"))),8," ")))</f>
        <v>3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8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>
        <f>IF(OR(D25="Asn",D25="as",D25="asam",D25="asm",AND(D25="F",C25="R")),1," ")</f>
        <v>1</v>
      </c>
      <c r="E32" s="22">
        <f t="shared" ref="E32:R32" si="25">IF(OR(E25="Asn",E25="as",E25="asam",E25="asm",AND(E25="F",D25="R")),1," ")</f>
        <v>1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 t="str">
        <f t="shared" ref="C39:R39" si="30">IF(OR(C26="après-midi",C26="matin"),1," ")</f>
        <v xml:space="preserve"> </v>
      </c>
      <c r="D39" s="22" t="str">
        <f t="shared" si="30"/>
        <v xml:space="preserve"> </v>
      </c>
      <c r="E39" s="22" t="str">
        <f t="shared" si="30"/>
        <v xml:space="preserve"> </v>
      </c>
      <c r="F39" s="22" t="str">
        <f t="shared" si="30"/>
        <v xml:space="preserve"> </v>
      </c>
      <c r="G39" s="22">
        <f t="shared" si="30"/>
        <v>1</v>
      </c>
      <c r="H39" s="22">
        <f t="shared" si="30"/>
        <v>1</v>
      </c>
      <c r="I39" s="22">
        <f t="shared" si="30"/>
        <v>1</v>
      </c>
      <c r="J39" s="22">
        <f t="shared" si="30"/>
        <v>1</v>
      </c>
      <c r="K39" s="22" t="str">
        <f t="shared" si="30"/>
        <v xml:space="preserve"> </v>
      </c>
      <c r="L39" s="22" t="str">
        <f t="shared" si="30"/>
        <v xml:space="preserve"> 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>
        <f>IF((B26="nuit"),1," ")</f>
        <v>1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 t="str">
        <f t="shared" si="31"/>
        <v xml:space="preserve"> 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>
        <f t="shared" si="31"/>
        <v>1</v>
      </c>
      <c r="L40" s="22">
        <f t="shared" si="31"/>
        <v>1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>
        <f>IF(OR(B26="nuit",B26="après-midi",B26="matin"),1," ")</f>
        <v>1</v>
      </c>
      <c r="C41" s="22" t="str">
        <f t="shared" ref="C41:R41" si="32">IF(OR(C26="nuit",C26="après-midi",C26="matin"),1," ")</f>
        <v xml:space="preserve"> </v>
      </c>
      <c r="D41" s="22" t="str">
        <f t="shared" si="32"/>
        <v xml:space="preserve"> </v>
      </c>
      <c r="E41" s="22" t="str">
        <f t="shared" si="32"/>
        <v xml:space="preserve"> </v>
      </c>
      <c r="F41" s="22" t="str">
        <f t="shared" si="32"/>
        <v xml:space="preserve"> </v>
      </c>
      <c r="G41" s="22">
        <f t="shared" si="32"/>
        <v>1</v>
      </c>
      <c r="H41" s="22">
        <f t="shared" si="32"/>
        <v>1</v>
      </c>
      <c r="I41" s="22">
        <f t="shared" si="32"/>
        <v>1</v>
      </c>
      <c r="J41" s="22">
        <f t="shared" si="32"/>
        <v>1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136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80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6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24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5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8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8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8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10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18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3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B4" sqref="B4:R41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'Yohan Dumay'!H1:I1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28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R</v>
      </c>
      <c r="C6" s="22" t="str">
        <f>IF(C5=" "," ",INDEX('Calendrier 2015'!$E$3:$NE$12,MATCH($A$2,'Calendrier 2015'!$D$3:$D$12,0),MATCH(C5,'Calendrier 2015'!$E$2:$NE$2,0)))</f>
        <v>R</v>
      </c>
      <c r="D6" s="22" t="str">
        <f>IF(D5=" "," ",INDEX('Calendrier 2015'!$E$3:$NE$12,MATCH($A$2,'Calendrier 2015'!$D$3:$D$12,0),MATCH(D5,'Calendrier 2015'!$E$2:$NE$2,0)))</f>
        <v>CP</v>
      </c>
      <c r="E6" s="22" t="str">
        <f>IF(E5=" "," ",INDEX('Calendrier 2015'!$E$3:$NE$12,MATCH($A$2,'Calendrier 2015'!$D$3:$D$12,0),MATCH(E5,'Calendrier 2015'!$E$2:$NE$2,0)))</f>
        <v>CP</v>
      </c>
      <c r="F6" s="22" t="str">
        <f>IF(F5=" "," ",INDEX('Calendrier 2015'!$E$3:$NE$12,MATCH($A$2,'Calendrier 2015'!$D$3:$D$12,0),MATCH(F5,'Calendrier 2015'!$E$2:$NE$2,0)))</f>
        <v>CP</v>
      </c>
      <c r="G6" s="22" t="str">
        <f>IF(G5=" "," ",INDEX('Calendrier 2015'!$E$3:$NE$12,MATCH($A$2,'Calendrier 2015'!$D$3:$D$12,0),MATCH(G5,'Calendrier 2015'!$E$2:$NE$2,0)))</f>
        <v>AM</v>
      </c>
      <c r="H6" s="22" t="str">
        <f>IF(H5=" "," ",INDEX('Calendrier 2015'!$E$3:$NE$12,MATCH($A$2,'Calendrier 2015'!$D$3:$D$12,0),MATCH(H5,'Calendrier 2015'!$E$2:$NE$2,0)))</f>
        <v>N</v>
      </c>
      <c r="I6" s="22" t="str">
        <f>IF(I5=" "," ",INDEX('Calendrier 2015'!$E$3:$NE$12,MATCH($A$2,'Calendrier 2015'!$D$3:$D$12,0),MATCH(I5,'Calendrier 2015'!$E$2:$NE$2,0)))</f>
        <v>N</v>
      </c>
      <c r="J6" s="22" t="str">
        <f>IF(J5=" "," ",INDEX('Calendrier 2015'!$E$3:$NE$12,MATCH($A$2,'Calendrier 2015'!$D$3:$D$12,0),MATCH(J5,'Calendrier 2015'!$E$2:$NE$2,0)))</f>
        <v>R</v>
      </c>
      <c r="K6" s="22" t="str">
        <f>IF(K5=" "," ",INDEX('Calendrier 2015'!$E$3:$NE$12,MATCH($A$2,'Calendrier 2015'!$D$3:$D$12,0),MATCH(K5,'Calendrier 2015'!$E$2:$NE$2,0)))</f>
        <v>AS</v>
      </c>
      <c r="L6" s="22" t="str">
        <f>IF(L5=" "," ",INDEX('Calendrier 2015'!$E$3:$NE$12,MATCH($A$2,'Calendrier 2015'!$D$3:$D$12,0),MATCH(L5,'Calendrier 2015'!$E$2:$NE$2,0)))</f>
        <v>AS</v>
      </c>
      <c r="M6" s="22" t="str">
        <f>IF(M5=" "," ",INDEX('Calendrier 2015'!$E$3:$NE$12,MATCH($A$2,'Calendrier 2015'!$D$3:$D$12,0),MATCH(M5,'Calendrier 2015'!$E$2:$NE$2,0)))</f>
        <v>R</v>
      </c>
      <c r="N6" s="22" t="str">
        <f>IF(N5=" "," ",INDEX('Calendrier 2015'!$E$3:$NE$12,MATCH($A$2,'Calendrier 2015'!$D$3:$D$12,0),MATCH(N5,'Calendrier 2015'!$E$2:$NE$2,0)))</f>
        <v>M</v>
      </c>
      <c r="O6" s="22" t="str">
        <f>IF(O5=" "," ",INDEX('Calendrier 2015'!$E$3:$NE$12,MATCH($A$2,'Calendrier 2015'!$D$3:$D$12,0),MATCH(O5,'Calendrier 2015'!$E$2:$NE$2,0)))</f>
        <v>M</v>
      </c>
      <c r="P6" s="22" t="str">
        <f>IF(P5=" "," ",INDEX('Calendrier 2015'!$E$3:$NE$12,MATCH($A$2,'Calendrier 2015'!$D$3:$D$12,0),MATCH(P5,'Calendrier 2015'!$E$2:$NE$2,0)))</f>
        <v>AM</v>
      </c>
      <c r="Q6" s="22" t="str">
        <f>IF(Q5=" "," ",INDEX('Calendrier 2015'!$E$3:$NE$12,MATCH($A$2,'Calendrier 2015'!$D$3:$D$12,0),MATCH(Q5,'Calendrier 2015'!$E$2:$NE$2,0)))</f>
        <v>AM</v>
      </c>
      <c r="R6" s="22" t="str">
        <f>IF(R5=" "," ",INDEX('Calendrier 2015'!$E$3:$NE$12,MATCH($A$2,'Calendrier 2015'!$D$3:$D$12,0),MATCH(R5,'Calendrier 2015'!$E$2:$NE$2,0)))</f>
        <v>N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Repos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Repos</v>
      </c>
      <c r="D7" s="24" t="str">
        <f t="shared" si="2"/>
        <v>Congé</v>
      </c>
      <c r="E7" s="24" t="str">
        <f t="shared" si="2"/>
        <v>Congé</v>
      </c>
      <c r="F7" s="24" t="str">
        <f t="shared" si="2"/>
        <v>Congé</v>
      </c>
      <c r="G7" s="24" t="str">
        <f t="shared" si="2"/>
        <v>Après-midi</v>
      </c>
      <c r="H7" s="24" t="str">
        <f t="shared" si="2"/>
        <v>Nuit</v>
      </c>
      <c r="I7" s="24" t="str">
        <f t="shared" si="2"/>
        <v>Nuit</v>
      </c>
      <c r="J7" s="24" t="str">
        <f t="shared" si="2"/>
        <v>Repos</v>
      </c>
      <c r="K7" s="24" t="str">
        <f t="shared" si="2"/>
        <v>Astreinte</v>
      </c>
      <c r="L7" s="24" t="str">
        <f t="shared" si="2"/>
        <v>Astreinte</v>
      </c>
      <c r="M7" s="24" t="str">
        <f t="shared" si="2"/>
        <v>Repos</v>
      </c>
      <c r="N7" s="24" t="str">
        <f t="shared" si="2"/>
        <v>Matin</v>
      </c>
      <c r="O7" s="24" t="str">
        <f t="shared" si="2"/>
        <v>Matin</v>
      </c>
      <c r="P7" s="24" t="str">
        <f t="shared" si="2"/>
        <v>Après-midi</v>
      </c>
      <c r="Q7" s="24" t="str">
        <f t="shared" si="2"/>
        <v>Après-midi</v>
      </c>
      <c r="R7" s="24" t="str">
        <f t="shared" si="2"/>
        <v>Nuit</v>
      </c>
    </row>
    <row r="8" spans="1:18" x14ac:dyDescent="0.25">
      <c r="A8" s="15" t="s">
        <v>5</v>
      </c>
      <c r="B8" s="22" t="str">
        <f>IF(OR(B6="n",B6="am",B6="m"),8," ")</f>
        <v xml:space="preserve"> </v>
      </c>
      <c r="C8" s="22" t="str">
        <f t="shared" ref="C8:R8" si="3">IF(OR(C6="n",C6="am",C6="m"),8," ")</f>
        <v xml:space="preserve"> </v>
      </c>
      <c r="D8" s="22" t="str">
        <f t="shared" si="3"/>
        <v xml:space="preserve"> </v>
      </c>
      <c r="E8" s="22" t="str">
        <f t="shared" si="3"/>
        <v xml:space="preserve"> </v>
      </c>
      <c r="F8" s="22" t="str">
        <f t="shared" si="3"/>
        <v xml:space="preserve"> </v>
      </c>
      <c r="G8" s="22">
        <f t="shared" si="3"/>
        <v>8</v>
      </c>
      <c r="H8" s="22">
        <f t="shared" si="3"/>
        <v>8</v>
      </c>
      <c r="I8" s="22">
        <f t="shared" si="3"/>
        <v>8</v>
      </c>
      <c r="J8" s="22" t="str">
        <f t="shared" si="3"/>
        <v xml:space="preserve"> </v>
      </c>
      <c r="K8" s="22" t="str">
        <f t="shared" si="3"/>
        <v xml:space="preserve"> </v>
      </c>
      <c r="L8" s="22" t="str">
        <f t="shared" si="3"/>
        <v xml:space="preserve"> </v>
      </c>
      <c r="M8" s="22" t="str">
        <f t="shared" si="3"/>
        <v xml:space="preserve"> </v>
      </c>
      <c r="N8" s="22">
        <f t="shared" si="3"/>
        <v>8</v>
      </c>
      <c r="O8" s="22">
        <f t="shared" si="3"/>
        <v>8</v>
      </c>
      <c r="P8" s="22">
        <f t="shared" si="3"/>
        <v>8</v>
      </c>
      <c r="Q8" s="22">
        <f t="shared" si="3"/>
        <v>8</v>
      </c>
      <c r="R8" s="22">
        <f t="shared" si="3"/>
        <v>8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>
        <f t="shared" si="4"/>
        <v>8</v>
      </c>
      <c r="I9" s="22">
        <f t="shared" si="4"/>
        <v>8</v>
      </c>
      <c r="J9" s="22" t="str">
        <f t="shared" si="4"/>
        <v xml:space="preserve"> </v>
      </c>
      <c r="K9" s="22" t="str">
        <f t="shared" si="4"/>
        <v xml:space="preserve"> 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>
        <f t="shared" si="4"/>
        <v>8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 t="str">
        <f t="shared" si="5"/>
        <v xml:space="preserve"> </v>
      </c>
      <c r="G10" s="23" t="str">
        <f t="shared" si="5"/>
        <v xml:space="preserve"> 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>
        <f t="shared" si="5"/>
        <v>1</v>
      </c>
      <c r="O10" s="23">
        <f t="shared" si="5"/>
        <v>1</v>
      </c>
      <c r="P10" s="23" t="str">
        <f t="shared" si="5"/>
        <v xml:space="preserve"> 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 t="str">
        <f t="shared" si="6"/>
        <v xml:space="preserve"> 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 t="str">
        <f>IF(AND(K4="Dimanche",OR(K6="N",K6="ASN")),3,IF(AND(K4="samedi",OR(K6="n",K6="asn")),5,IF(OR(AND(K4="dimanche",OR(K6="m",K6="asm",K6="am",K6="asam"))),8," ")))</f>
        <v xml:space="preserve"> </v>
      </c>
      <c r="L11" s="22" t="str">
        <f t="shared" ref="L11:R11" si="7">IF(AND(L4="Dimanche",OR(L6="N",L6="ASN")),3,IF(AND(L4="samedi",OR(L6="n",L6="asn")),5,IF(OR(AND(L4="dimanche",OR(L6="m",L6="asm",L6="am",L6="asam"))),8," ")))</f>
        <v xml:space="preserve"> 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>
        <f t="shared" si="7"/>
        <v>5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>
        <f>IF(OR(K6="Asn",K6="as",K6="asam",K6="asm",),1," ")</f>
        <v>1</v>
      </c>
      <c r="L13" s="22">
        <f t="shared" ref="L13:R13" si="9">IF(OR(L6="Asn",L6="as",L6="asam",L6="asm",),1," ")</f>
        <v>1</v>
      </c>
      <c r="M13" s="22" t="str">
        <f t="shared" si="9"/>
        <v xml:space="preserve"> </v>
      </c>
      <c r="N13" s="22" t="str">
        <f t="shared" si="9"/>
        <v xml:space="preserve"> 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>
        <f t="shared" si="10"/>
        <v>8</v>
      </c>
      <c r="E16" s="22">
        <f t="shared" si="10"/>
        <v>8</v>
      </c>
      <c r="F16" s="22">
        <f t="shared" si="10"/>
        <v>8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 t="str">
        <f t="shared" si="14"/>
        <v xml:space="preserve"> </v>
      </c>
      <c r="E20" s="22" t="str">
        <f t="shared" si="14"/>
        <v xml:space="preserve"> </v>
      </c>
      <c r="F20" s="22" t="str">
        <f t="shared" si="14"/>
        <v xml:space="preserve"> </v>
      </c>
      <c r="G20" s="22">
        <f t="shared" si="14"/>
        <v>1</v>
      </c>
      <c r="H20" s="22" t="str">
        <f t="shared" si="14"/>
        <v xml:space="preserve"> </v>
      </c>
      <c r="I20" s="22" t="str">
        <f t="shared" si="14"/>
        <v xml:space="preserve"> </v>
      </c>
      <c r="J20" s="22" t="str">
        <f t="shared" si="14"/>
        <v xml:space="preserve"> </v>
      </c>
      <c r="K20" s="22" t="str">
        <f t="shared" si="14"/>
        <v xml:space="preserve"> </v>
      </c>
      <c r="L20" s="22" t="str">
        <f t="shared" si="14"/>
        <v xml:space="preserve"> </v>
      </c>
      <c r="M20" s="22" t="str">
        <f t="shared" si="14"/>
        <v xml:space="preserve"> </v>
      </c>
      <c r="N20" s="22">
        <f t="shared" si="14"/>
        <v>1</v>
      </c>
      <c r="O20" s="22">
        <f t="shared" si="14"/>
        <v>1</v>
      </c>
      <c r="P20" s="22">
        <f t="shared" si="14"/>
        <v>1</v>
      </c>
      <c r="Q20" s="22">
        <f t="shared" si="14"/>
        <v>1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>
        <f t="shared" si="15"/>
        <v>1</v>
      </c>
      <c r="I21" s="22">
        <f t="shared" si="15"/>
        <v>1</v>
      </c>
      <c r="J21" s="22" t="str">
        <f t="shared" si="15"/>
        <v xml:space="preserve"> </v>
      </c>
      <c r="K21" s="22" t="str">
        <f t="shared" si="15"/>
        <v xml:space="preserve"> 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>
        <f t="shared" si="15"/>
        <v>1</v>
      </c>
    </row>
    <row r="22" spans="1:18" x14ac:dyDescent="0.25">
      <c r="A22" s="15" t="s">
        <v>18</v>
      </c>
      <c r="B22" s="22" t="str">
        <f>IF(OR(B7="nuit",B7="après-midi",B7="matin"),1," ")</f>
        <v xml:space="preserve"> </v>
      </c>
      <c r="C22" s="22" t="str">
        <f t="shared" ref="C22:R22" si="16">IF(OR(C7="nuit",C7="après-midi",C7="matin"),1," ")</f>
        <v xml:space="preserve"> </v>
      </c>
      <c r="D22" s="22" t="str">
        <f t="shared" si="16"/>
        <v xml:space="preserve"> </v>
      </c>
      <c r="E22" s="22" t="str">
        <f t="shared" si="16"/>
        <v xml:space="preserve"> </v>
      </c>
      <c r="F22" s="22" t="str">
        <f t="shared" si="16"/>
        <v xml:space="preserve"> </v>
      </c>
      <c r="G22" s="22">
        <f t="shared" si="16"/>
        <v>1</v>
      </c>
      <c r="H22" s="22">
        <f t="shared" si="16"/>
        <v>1</v>
      </c>
      <c r="I22" s="22">
        <f t="shared" si="16"/>
        <v>1</v>
      </c>
      <c r="J22" s="22" t="str">
        <f t="shared" si="16"/>
        <v xml:space="preserve"> </v>
      </c>
      <c r="K22" s="22" t="str">
        <f t="shared" si="16"/>
        <v xml:space="preserve"> </v>
      </c>
      <c r="L22" s="22" t="str">
        <f t="shared" si="16"/>
        <v xml:space="preserve"> </v>
      </c>
      <c r="M22" s="22" t="str">
        <f t="shared" si="16"/>
        <v xml:space="preserve"> </v>
      </c>
      <c r="N22" s="22">
        <f t="shared" si="16"/>
        <v>1</v>
      </c>
      <c r="O22" s="22">
        <f t="shared" si="16"/>
        <v>1</v>
      </c>
      <c r="P22" s="22">
        <f t="shared" si="16"/>
        <v>1</v>
      </c>
      <c r="Q22" s="22">
        <f t="shared" si="16"/>
        <v>1</v>
      </c>
      <c r="R22" s="22">
        <f t="shared" si="16"/>
        <v>1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N</v>
      </c>
      <c r="C25" s="22" t="str">
        <f>IF(C24=" "," ",INDEX('Calendrier 2015'!$E$3:$NE$12,MATCH($A$2,'Calendrier 2015'!$D$3:$D$12,0),MATCH(C24,'Calendrier 2015'!$E$2:$NE$2,0)))</f>
        <v>R</v>
      </c>
      <c r="D25" s="22" t="str">
        <f>IF(D24=" "," ",INDEX('Calendrier 2015'!$E$3:$NE$12,MATCH($A$2,'Calendrier 2015'!$D$3:$D$12,0),MATCH(D24,'Calendrier 2015'!$E$2:$NE$2,0)))</f>
        <v>AS</v>
      </c>
      <c r="E25" s="22" t="str">
        <f>IF(E24=" "," ",INDEX('Calendrier 2015'!$E$3:$NE$12,MATCH($A$2,'Calendrier 2015'!$D$3:$D$12,0),MATCH(E24,'Calendrier 2015'!$E$2:$NE$2,0)))</f>
        <v>AS</v>
      </c>
      <c r="F25" s="22" t="str">
        <f>IF(F24=" "," ",INDEX('Calendrier 2015'!$E$3:$NE$12,MATCH($A$2,'Calendrier 2015'!$D$3:$D$12,0),MATCH(F24,'Calendrier 2015'!$E$2:$NE$2,0)))</f>
        <v>R</v>
      </c>
      <c r="G25" s="22" t="str">
        <f>IF(G24=" "," ",INDEX('Calendrier 2015'!$E$3:$NE$12,MATCH($A$2,'Calendrier 2015'!$D$3:$D$12,0),MATCH(G24,'Calendrier 2015'!$E$2:$NE$2,0)))</f>
        <v>M</v>
      </c>
      <c r="H25" s="22" t="str">
        <f>IF(H24=" "," ",INDEX('Calendrier 2015'!$E$3:$NE$12,MATCH($A$2,'Calendrier 2015'!$D$3:$D$12,0),MATCH(H24,'Calendrier 2015'!$E$2:$NE$2,0)))</f>
        <v>M</v>
      </c>
      <c r="I25" s="22" t="str">
        <f>IF(I24=" "," ",INDEX('Calendrier 2015'!$E$3:$NE$12,MATCH($A$2,'Calendrier 2015'!$D$3:$D$12,0),MATCH(I24,'Calendrier 2015'!$E$2:$NE$2,0)))</f>
        <v>AM</v>
      </c>
      <c r="J25" s="22" t="str">
        <f>IF(J24=" "," ",INDEX('Calendrier 2015'!$E$3:$NE$12,MATCH($A$2,'Calendrier 2015'!$D$3:$D$12,0),MATCH(J24,'Calendrier 2015'!$E$2:$NE$2,0)))</f>
        <v>AM</v>
      </c>
      <c r="K25" s="22" t="str">
        <f>IF(K24=" "," ",INDEX('Calendrier 2015'!$E$3:$NE$12,MATCH($A$2,'Calendrier 2015'!$D$3:$D$12,0),MATCH(K24,'Calendrier 2015'!$E$2:$NE$2,0)))</f>
        <v>N</v>
      </c>
      <c r="L25" s="22" t="str">
        <f>IF(L24=" "," ",INDEX('Calendrier 2015'!$E$3:$NE$12,MATCH($A$2,'Calendrier 2015'!$D$3:$D$12,0),MATCH(L24,'Calendrier 2015'!$E$2:$NE$2,0)))</f>
        <v>N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Nuit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Repos</v>
      </c>
      <c r="D26" s="24" t="str">
        <f t="shared" si="19"/>
        <v>Astreinte</v>
      </c>
      <c r="E26" s="24" t="str">
        <f t="shared" si="19"/>
        <v>Astreinte</v>
      </c>
      <c r="F26" s="24" t="str">
        <f t="shared" si="19"/>
        <v>Repos</v>
      </c>
      <c r="G26" s="24" t="str">
        <f t="shared" si="19"/>
        <v>Matin</v>
      </c>
      <c r="H26" s="24" t="str">
        <f t="shared" si="19"/>
        <v>Matin</v>
      </c>
      <c r="I26" s="24" t="str">
        <f t="shared" si="19"/>
        <v>Après-midi</v>
      </c>
      <c r="J26" s="24" t="str">
        <f t="shared" si="19"/>
        <v>Après-midi</v>
      </c>
      <c r="K26" s="24" t="str">
        <f t="shared" si="19"/>
        <v>Nuit</v>
      </c>
      <c r="L26" s="24" t="str">
        <f t="shared" si="19"/>
        <v>Nuit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>
        <f>IF(OR(B25="n",B25="am",B25="m"),8," ")</f>
        <v>8</v>
      </c>
      <c r="C27" s="22" t="str">
        <f t="shared" ref="C27:R27" si="20">IF(OR(C25="n",C25="am",C25="m"),8," ")</f>
        <v xml:space="preserve"> </v>
      </c>
      <c r="D27" s="22" t="str">
        <f t="shared" si="20"/>
        <v xml:space="preserve"> </v>
      </c>
      <c r="E27" s="22" t="str">
        <f t="shared" si="20"/>
        <v xml:space="preserve"> </v>
      </c>
      <c r="F27" s="22" t="str">
        <f t="shared" si="20"/>
        <v xml:space="preserve"> </v>
      </c>
      <c r="G27" s="22">
        <f t="shared" si="20"/>
        <v>8</v>
      </c>
      <c r="H27" s="22">
        <f t="shared" si="20"/>
        <v>8</v>
      </c>
      <c r="I27" s="22">
        <f t="shared" si="20"/>
        <v>8</v>
      </c>
      <c r="J27" s="22">
        <f t="shared" si="20"/>
        <v>8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>
        <f>IF(OR(B25="N",B25="asn"),8," ")</f>
        <v>8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>
        <f t="shared" si="21"/>
        <v>8</v>
      </c>
      <c r="L28" s="22">
        <f t="shared" si="21"/>
        <v>8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>
        <f t="shared" si="22"/>
        <v>1</v>
      </c>
      <c r="H29" s="23">
        <f t="shared" si="22"/>
        <v>1</v>
      </c>
      <c r="I29" s="23" t="str">
        <f t="shared" si="22"/>
        <v xml:space="preserve"> </v>
      </c>
      <c r="J29" s="23" t="str">
        <f t="shared" si="22"/>
        <v xml:space="preserve"> 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>
        <f>IF(AND(B23="Dimanche",OR(B25="N",B25="ASN")),3,IF(AND(B23="samedi",OR(B25="n",B25="asn")),5,IF(OR(AND(B23="dimanche",OR(B25="m",B25="asm",B25="am",B25="asam"))),8," ")))</f>
        <v>3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8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>
        <f>IF(OR(D25="Asn",D25="as",D25="asam",D25="asm",AND(D25="F",C25="R")),1," ")</f>
        <v>1</v>
      </c>
      <c r="E32" s="22">
        <f t="shared" ref="E32:R32" si="25">IF(OR(E25="Asn",E25="as",E25="asam",E25="asm",AND(E25="F",D25="R")),1," ")</f>
        <v>1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 t="str">
        <f t="shared" ref="C39:R39" si="30">IF(OR(C26="après-midi",C26="matin"),1," ")</f>
        <v xml:space="preserve"> </v>
      </c>
      <c r="D39" s="22" t="str">
        <f t="shared" si="30"/>
        <v xml:space="preserve"> </v>
      </c>
      <c r="E39" s="22" t="str">
        <f t="shared" si="30"/>
        <v xml:space="preserve"> </v>
      </c>
      <c r="F39" s="22" t="str">
        <f t="shared" si="30"/>
        <v xml:space="preserve"> </v>
      </c>
      <c r="G39" s="22">
        <f t="shared" si="30"/>
        <v>1</v>
      </c>
      <c r="H39" s="22">
        <f t="shared" si="30"/>
        <v>1</v>
      </c>
      <c r="I39" s="22">
        <f t="shared" si="30"/>
        <v>1</v>
      </c>
      <c r="J39" s="22">
        <f t="shared" si="30"/>
        <v>1</v>
      </c>
      <c r="K39" s="22" t="str">
        <f t="shared" si="30"/>
        <v xml:space="preserve"> </v>
      </c>
      <c r="L39" s="22" t="str">
        <f t="shared" si="30"/>
        <v xml:space="preserve"> 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>
        <f>IF((B26="nuit"),1," ")</f>
        <v>1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 t="str">
        <f t="shared" si="31"/>
        <v xml:space="preserve"> 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>
        <f t="shared" si="31"/>
        <v>1</v>
      </c>
      <c r="L40" s="22">
        <f t="shared" si="31"/>
        <v>1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>
        <f>IF(OR(B26="nuit",B26="après-midi",B26="matin"),1," ")</f>
        <v>1</v>
      </c>
      <c r="C41" s="22" t="str">
        <f t="shared" ref="C41:R41" si="32">IF(OR(C26="nuit",C26="après-midi",C26="matin"),1," ")</f>
        <v xml:space="preserve"> </v>
      </c>
      <c r="D41" s="22" t="str">
        <f t="shared" si="32"/>
        <v xml:space="preserve"> </v>
      </c>
      <c r="E41" s="22" t="str">
        <f t="shared" si="32"/>
        <v xml:space="preserve"> </v>
      </c>
      <c r="F41" s="22" t="str">
        <f t="shared" si="32"/>
        <v xml:space="preserve"> </v>
      </c>
      <c r="G41" s="22">
        <f t="shared" si="32"/>
        <v>1</v>
      </c>
      <c r="H41" s="22">
        <f t="shared" si="32"/>
        <v>1</v>
      </c>
      <c r="I41" s="22">
        <f t="shared" si="32"/>
        <v>1</v>
      </c>
      <c r="J41" s="22">
        <f t="shared" si="32"/>
        <v>1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120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48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4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16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4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0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24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9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6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15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2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topLeftCell="A28"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'Sébastien Borgne'!H1:I1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29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R</v>
      </c>
      <c r="C6" s="22" t="str">
        <f>IF(C5=" "," ",INDEX('Calendrier 2015'!$E$3:$NE$12,MATCH($A$2,'Calendrier 2015'!$D$3:$D$12,0),MATCH(C5,'Calendrier 2015'!$E$2:$NE$2,0)))</f>
        <v>R</v>
      </c>
      <c r="D6" s="22" t="str">
        <f>IF(D5=" "," ",INDEX('Calendrier 2015'!$E$3:$NE$12,MATCH($A$2,'Calendrier 2015'!$D$3:$D$12,0),MATCH(D5,'Calendrier 2015'!$E$2:$NE$2,0)))</f>
        <v>R</v>
      </c>
      <c r="E6" s="22" t="str">
        <f>IF(E5=" "," ",INDEX('Calendrier 2015'!$E$3:$NE$12,MATCH($A$2,'Calendrier 2015'!$D$3:$D$12,0),MATCH(E5,'Calendrier 2015'!$E$2:$NE$2,0)))</f>
        <v>R</v>
      </c>
      <c r="F6" s="22" t="str">
        <f>IF(F5=" "," ",INDEX('Calendrier 2015'!$E$3:$NE$12,MATCH($A$2,'Calendrier 2015'!$D$3:$D$12,0),MATCH(F5,'Calendrier 2015'!$E$2:$NE$2,0)))</f>
        <v>M</v>
      </c>
      <c r="G6" s="22" t="str">
        <f>IF(G5=" "," ",INDEX('Calendrier 2015'!$E$3:$NE$12,MATCH($A$2,'Calendrier 2015'!$D$3:$D$12,0),MATCH(G5,'Calendrier 2015'!$E$2:$NE$2,0)))</f>
        <v>M</v>
      </c>
      <c r="H6" s="22" t="str">
        <f>IF(H5=" "," ",INDEX('Calendrier 2015'!$E$3:$NE$12,MATCH($A$2,'Calendrier 2015'!$D$3:$D$12,0),MATCH(H5,'Calendrier 2015'!$E$2:$NE$2,0)))</f>
        <v>AM</v>
      </c>
      <c r="I6" s="22" t="str">
        <f>IF(I5=" "," ",INDEX('Calendrier 2015'!$E$3:$NE$12,MATCH($A$2,'Calendrier 2015'!$D$3:$D$12,0),MATCH(I5,'Calendrier 2015'!$E$2:$NE$2,0)))</f>
        <v>AM</v>
      </c>
      <c r="J6" s="22" t="str">
        <f>IF(J5=" "," ",INDEX('Calendrier 2015'!$E$3:$NE$12,MATCH($A$2,'Calendrier 2015'!$D$3:$D$12,0),MATCH(J5,'Calendrier 2015'!$E$2:$NE$2,0)))</f>
        <v>N</v>
      </c>
      <c r="K6" s="22" t="str">
        <f>IF(K5=" "," ",INDEX('Calendrier 2015'!$E$3:$NE$12,MATCH($A$2,'Calendrier 2015'!$D$3:$D$12,0),MATCH(K5,'Calendrier 2015'!$E$2:$NE$2,0)))</f>
        <v>N</v>
      </c>
      <c r="L6" s="22" t="str">
        <f>IF(L5=" "," ",INDEX('Calendrier 2015'!$E$3:$NE$12,MATCH($A$2,'Calendrier 2015'!$D$3:$D$12,0),MATCH(L5,'Calendrier 2015'!$E$2:$NE$2,0)))</f>
        <v>R</v>
      </c>
      <c r="M6" s="22" t="str">
        <f>IF(M5=" "," ",INDEX('Calendrier 2015'!$E$3:$NE$12,MATCH($A$2,'Calendrier 2015'!$D$3:$D$12,0),MATCH(M5,'Calendrier 2015'!$E$2:$NE$2,0)))</f>
        <v>AS</v>
      </c>
      <c r="N6" s="22" t="str">
        <f>IF(N5=" "," ",INDEX('Calendrier 2015'!$E$3:$NE$12,MATCH($A$2,'Calendrier 2015'!$D$3:$D$12,0),MATCH(N5,'Calendrier 2015'!$E$2:$NE$2,0)))</f>
        <v>AS</v>
      </c>
      <c r="O6" s="22" t="str">
        <f>IF(O5=" "," ",INDEX('Calendrier 2015'!$E$3:$NE$12,MATCH($A$2,'Calendrier 2015'!$D$3:$D$12,0),MATCH(O5,'Calendrier 2015'!$E$2:$NE$2,0)))</f>
        <v>R</v>
      </c>
      <c r="P6" s="22" t="str">
        <f>IF(P5=" "," ",INDEX('Calendrier 2015'!$E$3:$NE$12,MATCH($A$2,'Calendrier 2015'!$D$3:$D$12,0),MATCH(P5,'Calendrier 2015'!$E$2:$NE$2,0)))</f>
        <v>M</v>
      </c>
      <c r="Q6" s="22" t="str">
        <f>IF(Q5=" "," ",INDEX('Calendrier 2015'!$E$3:$NE$12,MATCH($A$2,'Calendrier 2015'!$D$3:$D$12,0),MATCH(Q5,'Calendrier 2015'!$E$2:$NE$2,0)))</f>
        <v>Mal</v>
      </c>
      <c r="R6" s="22" t="str">
        <f>IF(R5=" "," ",INDEX('Calendrier 2015'!$E$3:$NE$12,MATCH($A$2,'Calendrier 2015'!$D$3:$D$12,0),MATCH(R5,'Calendrier 2015'!$E$2:$NE$2,0)))</f>
        <v>Mal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Repos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Repos</v>
      </c>
      <c r="D7" s="24" t="str">
        <f t="shared" si="2"/>
        <v>Repos</v>
      </c>
      <c r="E7" s="24" t="str">
        <f t="shared" si="2"/>
        <v>Repos</v>
      </c>
      <c r="F7" s="24" t="str">
        <f t="shared" si="2"/>
        <v>Matin</v>
      </c>
      <c r="G7" s="24" t="str">
        <f t="shared" si="2"/>
        <v>Matin</v>
      </c>
      <c r="H7" s="24" t="str">
        <f t="shared" si="2"/>
        <v>Après-midi</v>
      </c>
      <c r="I7" s="24" t="str">
        <f t="shared" si="2"/>
        <v>Après-midi</v>
      </c>
      <c r="J7" s="24" t="str">
        <f t="shared" si="2"/>
        <v>Nuit</v>
      </c>
      <c r="K7" s="24" t="str">
        <f t="shared" si="2"/>
        <v>Nuit</v>
      </c>
      <c r="L7" s="24" t="str">
        <f t="shared" si="2"/>
        <v>Repos</v>
      </c>
      <c r="M7" s="24" t="str">
        <f t="shared" si="2"/>
        <v>Astreinte</v>
      </c>
      <c r="N7" s="24" t="str">
        <f t="shared" si="2"/>
        <v>Astreinte</v>
      </c>
      <c r="O7" s="24" t="str">
        <f t="shared" si="2"/>
        <v>Repos</v>
      </c>
      <c r="P7" s="24" t="str">
        <f t="shared" si="2"/>
        <v>Matin</v>
      </c>
      <c r="Q7" s="24" t="str">
        <f t="shared" si="2"/>
        <v>Malade</v>
      </c>
      <c r="R7" s="24" t="str">
        <f t="shared" si="2"/>
        <v>Malade</v>
      </c>
    </row>
    <row r="8" spans="1:18" x14ac:dyDescent="0.25">
      <c r="A8" s="15" t="s">
        <v>5</v>
      </c>
      <c r="B8" s="22" t="str">
        <f>IF(OR(B6="n",B6="am",B6="m"),8," ")</f>
        <v xml:space="preserve"> </v>
      </c>
      <c r="C8" s="22" t="str">
        <f t="shared" ref="C8:R8" si="3">IF(OR(C6="n",C6="am",C6="m"),8," ")</f>
        <v xml:space="preserve"> </v>
      </c>
      <c r="D8" s="22" t="str">
        <f t="shared" si="3"/>
        <v xml:space="preserve"> </v>
      </c>
      <c r="E8" s="22" t="str">
        <f t="shared" si="3"/>
        <v xml:space="preserve"> </v>
      </c>
      <c r="F8" s="22">
        <f t="shared" si="3"/>
        <v>8</v>
      </c>
      <c r="G8" s="22">
        <f t="shared" si="3"/>
        <v>8</v>
      </c>
      <c r="H8" s="22">
        <f t="shared" si="3"/>
        <v>8</v>
      </c>
      <c r="I8" s="22">
        <f t="shared" si="3"/>
        <v>8</v>
      </c>
      <c r="J8" s="22">
        <f t="shared" si="3"/>
        <v>8</v>
      </c>
      <c r="K8" s="22">
        <f t="shared" si="3"/>
        <v>8</v>
      </c>
      <c r="L8" s="22" t="str">
        <f t="shared" si="3"/>
        <v xml:space="preserve"> </v>
      </c>
      <c r="M8" s="22" t="str">
        <f t="shared" si="3"/>
        <v xml:space="preserve"> </v>
      </c>
      <c r="N8" s="22" t="str">
        <f t="shared" si="3"/>
        <v xml:space="preserve"> </v>
      </c>
      <c r="O8" s="22" t="str">
        <f t="shared" si="3"/>
        <v xml:space="preserve"> </v>
      </c>
      <c r="P8" s="22">
        <f t="shared" si="3"/>
        <v>8</v>
      </c>
      <c r="Q8" s="22" t="str">
        <f t="shared" si="3"/>
        <v xml:space="preserve"> </v>
      </c>
      <c r="R8" s="22" t="str">
        <f t="shared" si="3"/>
        <v xml:space="preserve"> 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>
        <f t="shared" si="4"/>
        <v>8</v>
      </c>
      <c r="K9" s="22">
        <f t="shared" si="4"/>
        <v>8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>
        <f t="shared" si="5"/>
        <v>1</v>
      </c>
      <c r="G10" s="23">
        <f t="shared" si="5"/>
        <v>1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>
        <f t="shared" si="5"/>
        <v>1</v>
      </c>
      <c r="Q10" s="23" t="str">
        <f t="shared" si="5"/>
        <v xml:space="preserve"> 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 t="str">
        <f t="shared" si="6"/>
        <v xml:space="preserve"> 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>
        <f>IF(AND(K4="Dimanche",OR(K6="N",K6="ASN")),3,IF(AND(K4="samedi",OR(K6="n",K6="asn")),5,IF(OR(AND(K4="dimanche",OR(K6="m",K6="asm",K6="am",K6="asam"))),8," ")))</f>
        <v>5</v>
      </c>
      <c r="L11" s="22" t="str">
        <f t="shared" ref="L11:R11" si="7">IF(AND(L4="Dimanche",OR(L6="N",L6="ASN")),3,IF(AND(L4="samedi",OR(L6="n",L6="asn")),5,IF(OR(AND(L4="dimanche",OR(L6="m",L6="asm",L6="am",L6="asam"))),8," ")))</f>
        <v xml:space="preserve"> 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 t="str">
        <f t="shared" si="8"/>
        <v xml:space="preserve"> </v>
      </c>
      <c r="D13" s="22" t="str">
        <f t="shared" si="8"/>
        <v xml:space="preserve"> 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>
        <f t="shared" si="9"/>
        <v>1</v>
      </c>
      <c r="N13" s="22">
        <f t="shared" si="9"/>
        <v>1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>
        <f t="shared" si="13"/>
        <v>8</v>
      </c>
      <c r="R19" s="22">
        <f t="shared" si="13"/>
        <v>8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 t="str">
        <f t="shared" si="14"/>
        <v xml:space="preserve"> </v>
      </c>
      <c r="E20" s="22" t="str">
        <f t="shared" si="14"/>
        <v xml:space="preserve"> </v>
      </c>
      <c r="F20" s="22">
        <f t="shared" si="14"/>
        <v>1</v>
      </c>
      <c r="G20" s="22">
        <f t="shared" si="14"/>
        <v>1</v>
      </c>
      <c r="H20" s="22">
        <f t="shared" si="14"/>
        <v>1</v>
      </c>
      <c r="I20" s="22">
        <f t="shared" si="14"/>
        <v>1</v>
      </c>
      <c r="J20" s="22" t="str">
        <f t="shared" si="14"/>
        <v xml:space="preserve"> </v>
      </c>
      <c r="K20" s="22" t="str">
        <f t="shared" si="14"/>
        <v xml:space="preserve"> </v>
      </c>
      <c r="L20" s="22" t="str">
        <f t="shared" si="14"/>
        <v xml:space="preserve"> </v>
      </c>
      <c r="M20" s="22" t="str">
        <f t="shared" si="14"/>
        <v xml:space="preserve"> </v>
      </c>
      <c r="N20" s="22" t="str">
        <f t="shared" si="14"/>
        <v xml:space="preserve"> </v>
      </c>
      <c r="O20" s="22" t="str">
        <f t="shared" si="14"/>
        <v xml:space="preserve"> </v>
      </c>
      <c r="P20" s="22">
        <f t="shared" si="14"/>
        <v>1</v>
      </c>
      <c r="Q20" s="22" t="str">
        <f t="shared" si="14"/>
        <v xml:space="preserve"> </v>
      </c>
      <c r="R20" s="22" t="str">
        <f t="shared" si="14"/>
        <v xml:space="preserve"> 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>
        <f t="shared" si="15"/>
        <v>1</v>
      </c>
      <c r="K21" s="22">
        <f t="shared" si="15"/>
        <v>1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 t="str">
        <f>IF(OR(B7="nuit",B7="après-midi",B7="matin"),1," ")</f>
        <v xml:space="preserve"> </v>
      </c>
      <c r="C22" s="22" t="str">
        <f t="shared" ref="C22:R22" si="16">IF(OR(C7="nuit",C7="après-midi",C7="matin"),1," ")</f>
        <v xml:space="preserve"> </v>
      </c>
      <c r="D22" s="22" t="str">
        <f t="shared" si="16"/>
        <v xml:space="preserve"> </v>
      </c>
      <c r="E22" s="22" t="str">
        <f t="shared" si="16"/>
        <v xml:space="preserve"> </v>
      </c>
      <c r="F22" s="22">
        <f t="shared" si="16"/>
        <v>1</v>
      </c>
      <c r="G22" s="22">
        <f t="shared" si="16"/>
        <v>1</v>
      </c>
      <c r="H22" s="22">
        <f t="shared" si="16"/>
        <v>1</v>
      </c>
      <c r="I22" s="22">
        <f t="shared" si="16"/>
        <v>1</v>
      </c>
      <c r="J22" s="22">
        <f t="shared" si="16"/>
        <v>1</v>
      </c>
      <c r="K22" s="22">
        <f t="shared" si="16"/>
        <v>1</v>
      </c>
      <c r="L22" s="22" t="str">
        <f t="shared" si="16"/>
        <v xml:space="preserve"> </v>
      </c>
      <c r="M22" s="22" t="str">
        <f t="shared" si="16"/>
        <v xml:space="preserve"> </v>
      </c>
      <c r="N22" s="22" t="str">
        <f t="shared" si="16"/>
        <v xml:space="preserve"> </v>
      </c>
      <c r="O22" s="22" t="str">
        <f t="shared" si="16"/>
        <v xml:space="preserve"> </v>
      </c>
      <c r="P22" s="22">
        <f t="shared" si="16"/>
        <v>1</v>
      </c>
      <c r="Q22" s="22" t="str">
        <f t="shared" si="16"/>
        <v xml:space="preserve"> </v>
      </c>
      <c r="R22" s="22" t="str">
        <f t="shared" si="16"/>
        <v xml:space="preserve"> 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Mal</v>
      </c>
      <c r="C25" s="22" t="str">
        <f>IF(C24=" "," ",INDEX('Calendrier 2015'!$E$3:$NE$12,MATCH($A$2,'Calendrier 2015'!$D$3:$D$12,0),MATCH(C24,'Calendrier 2015'!$E$2:$NE$2,0)))</f>
        <v>Mal</v>
      </c>
      <c r="D25" s="22" t="str">
        <f>IF(D24=" "," ",INDEX('Calendrier 2015'!$E$3:$NE$12,MATCH($A$2,'Calendrier 2015'!$D$3:$D$12,0),MATCH(D24,'Calendrier 2015'!$E$2:$NE$2,0)))</f>
        <v>Mal</v>
      </c>
      <c r="E25" s="22" t="str">
        <f>IF(E24=" "," ",INDEX('Calendrier 2015'!$E$3:$NE$12,MATCH($A$2,'Calendrier 2015'!$D$3:$D$12,0),MATCH(E24,'Calendrier 2015'!$E$2:$NE$2,0)))</f>
        <v>Mal</v>
      </c>
      <c r="F25" s="22" t="str">
        <f>IF(F24=" "," ",INDEX('Calendrier 2015'!$E$3:$NE$12,MATCH($A$2,'Calendrier 2015'!$D$3:$D$12,0),MATCH(F24,'Calendrier 2015'!$E$2:$NE$2,0)))</f>
        <v>Mal</v>
      </c>
      <c r="G25" s="22" t="str">
        <f>IF(G24=" "," ",INDEX('Calendrier 2015'!$E$3:$NE$12,MATCH($A$2,'Calendrier 2015'!$D$3:$D$12,0),MATCH(G24,'Calendrier 2015'!$E$2:$NE$2,0)))</f>
        <v>Mal</v>
      </c>
      <c r="H25" s="22" t="str">
        <f>IF(H24=" "," ",INDEX('Calendrier 2015'!$E$3:$NE$12,MATCH($A$2,'Calendrier 2015'!$D$3:$D$12,0),MATCH(H24,'Calendrier 2015'!$E$2:$NE$2,0)))</f>
        <v>R</v>
      </c>
      <c r="I25" s="22" t="str">
        <f>IF(I24=" "," ",INDEX('Calendrier 2015'!$E$3:$NE$12,MATCH($A$2,'Calendrier 2015'!$D$3:$D$12,0),MATCH(I24,'Calendrier 2015'!$E$2:$NE$2,0)))</f>
        <v>M</v>
      </c>
      <c r="J25" s="22" t="str">
        <f>IF(J24=" "," ",INDEX('Calendrier 2015'!$E$3:$NE$12,MATCH($A$2,'Calendrier 2015'!$D$3:$D$12,0),MATCH(J24,'Calendrier 2015'!$E$2:$NE$2,0)))</f>
        <v>M</v>
      </c>
      <c r="K25" s="22" t="str">
        <f>IF(K24=" "," ",INDEX('Calendrier 2015'!$E$3:$NE$12,MATCH($A$2,'Calendrier 2015'!$D$3:$D$12,0),MATCH(K24,'Calendrier 2015'!$E$2:$NE$2,0)))</f>
        <v>AM</v>
      </c>
      <c r="L25" s="22" t="str">
        <f>IF(L24=" "," ",INDEX('Calendrier 2015'!$E$3:$NE$12,MATCH($A$2,'Calendrier 2015'!$D$3:$D$12,0),MATCH(L24,'Calendrier 2015'!$E$2:$NE$2,0)))</f>
        <v>AM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Malade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Malade</v>
      </c>
      <c r="D26" s="24" t="str">
        <f t="shared" si="19"/>
        <v>Malade</v>
      </c>
      <c r="E26" s="24" t="str">
        <f t="shared" si="19"/>
        <v>Malade</v>
      </c>
      <c r="F26" s="24" t="str">
        <f t="shared" si="19"/>
        <v>Malade</v>
      </c>
      <c r="G26" s="24" t="str">
        <f t="shared" si="19"/>
        <v>Malade</v>
      </c>
      <c r="H26" s="24" t="str">
        <f t="shared" si="19"/>
        <v>Repos</v>
      </c>
      <c r="I26" s="24" t="str">
        <f t="shared" si="19"/>
        <v>Matin</v>
      </c>
      <c r="J26" s="24" t="str">
        <f t="shared" si="19"/>
        <v>Matin</v>
      </c>
      <c r="K26" s="24" t="str">
        <f t="shared" si="19"/>
        <v>Après-midi</v>
      </c>
      <c r="L26" s="24" t="str">
        <f t="shared" si="19"/>
        <v>Après-midi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 t="str">
        <f>IF(OR(B25="n",B25="am",B25="m"),8," ")</f>
        <v xml:space="preserve"> </v>
      </c>
      <c r="C27" s="22" t="str">
        <f t="shared" ref="C27:R27" si="20">IF(OR(C25="n",C25="am",C25="m"),8," ")</f>
        <v xml:space="preserve"> </v>
      </c>
      <c r="D27" s="22" t="str">
        <f t="shared" si="20"/>
        <v xml:space="preserve"> </v>
      </c>
      <c r="E27" s="22" t="str">
        <f t="shared" si="20"/>
        <v xml:space="preserve"> </v>
      </c>
      <c r="F27" s="22" t="str">
        <f t="shared" si="20"/>
        <v xml:space="preserve"> </v>
      </c>
      <c r="G27" s="22" t="str">
        <f t="shared" si="20"/>
        <v xml:space="preserve"> </v>
      </c>
      <c r="H27" s="22" t="str">
        <f t="shared" si="20"/>
        <v xml:space="preserve"> </v>
      </c>
      <c r="I27" s="22">
        <f t="shared" si="20"/>
        <v>8</v>
      </c>
      <c r="J27" s="22">
        <f t="shared" si="20"/>
        <v>8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 t="str">
        <f t="shared" ref="C28:R28" si="21">IF(OR(C25="N",C25="asn"),8," ")</f>
        <v xml:space="preserve"> </v>
      </c>
      <c r="D28" s="22" t="str">
        <f t="shared" si="21"/>
        <v xml:space="preserve"> 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>
        <f t="shared" si="22"/>
        <v>1</v>
      </c>
      <c r="J29" s="23">
        <f t="shared" si="22"/>
        <v>1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 t="str">
        <f>IF(AND(B23="Dimanche",OR(B25="N",B25="ASN")),3,IF(AND(B23="samedi",OR(B25="n",B25="asn")),5,IF(OR(AND(B23="dimanche",OR(B25="m",B25="asm",B25="am",B25="asam"))),8," ")))</f>
        <v xml:space="preserve"> 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8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 t="str">
        <f t="shared" si="25"/>
        <v xml:space="preserve"> </v>
      </c>
      <c r="G32" s="22" t="str">
        <f t="shared" si="25"/>
        <v xml:space="preserve"> 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>
        <f>IF(B25="mal",8," ")</f>
        <v>8</v>
      </c>
      <c r="C38" s="22">
        <f t="shared" ref="C38:R38" si="29">IF(C25="mal",8," ")</f>
        <v>8</v>
      </c>
      <c r="D38" s="22">
        <f t="shared" si="29"/>
        <v>8</v>
      </c>
      <c r="E38" s="22">
        <f t="shared" si="29"/>
        <v>8</v>
      </c>
      <c r="F38" s="22">
        <f t="shared" si="29"/>
        <v>8</v>
      </c>
      <c r="G38" s="22">
        <f t="shared" si="29"/>
        <v>8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 t="str">
        <f>IF(OR(B26="après-midi",B26="matin"),1," ")</f>
        <v xml:space="preserve"> </v>
      </c>
      <c r="C39" s="22" t="str">
        <f t="shared" ref="C39:R39" si="30">IF(OR(C26="après-midi",C26="matin"),1," ")</f>
        <v xml:space="preserve"> </v>
      </c>
      <c r="D39" s="22" t="str">
        <f t="shared" si="30"/>
        <v xml:space="preserve"> </v>
      </c>
      <c r="E39" s="22" t="str">
        <f t="shared" si="30"/>
        <v xml:space="preserve"> </v>
      </c>
      <c r="F39" s="22" t="str">
        <f t="shared" si="30"/>
        <v xml:space="preserve"> </v>
      </c>
      <c r="G39" s="22" t="str">
        <f t="shared" si="30"/>
        <v xml:space="preserve"> </v>
      </c>
      <c r="H39" s="22" t="str">
        <f t="shared" si="30"/>
        <v xml:space="preserve"> </v>
      </c>
      <c r="I39" s="22">
        <f t="shared" si="30"/>
        <v>1</v>
      </c>
      <c r="J39" s="22">
        <f t="shared" si="30"/>
        <v>1</v>
      </c>
      <c r="K39" s="22">
        <f t="shared" si="30"/>
        <v>1</v>
      </c>
      <c r="L39" s="22">
        <f t="shared" si="30"/>
        <v>1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 t="str">
        <f t="shared" ref="C40:R40" si="31">IF((C26="nuit"),1," ")</f>
        <v xml:space="preserve"> </v>
      </c>
      <c r="D40" s="22" t="str">
        <f t="shared" si="31"/>
        <v xml:space="preserve"> </v>
      </c>
      <c r="E40" s="22" t="str">
        <f t="shared" si="31"/>
        <v xml:space="preserve"> </v>
      </c>
      <c r="F40" s="22" t="str">
        <f t="shared" si="31"/>
        <v xml:space="preserve"> </v>
      </c>
      <c r="G40" s="22" t="str">
        <f t="shared" si="31"/>
        <v xml:space="preserve"> 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 t="str">
        <f>IF(OR(B26="nuit",B26="après-midi",B26="matin"),1," ")</f>
        <v xml:space="preserve"> </v>
      </c>
      <c r="C41" s="22" t="str">
        <f t="shared" ref="C41:R41" si="32">IF(OR(C26="nuit",C26="après-midi",C26="matin"),1," ")</f>
        <v xml:space="preserve"> </v>
      </c>
      <c r="D41" s="22" t="str">
        <f t="shared" si="32"/>
        <v xml:space="preserve"> </v>
      </c>
      <c r="E41" s="22" t="str">
        <f t="shared" si="32"/>
        <v xml:space="preserve"> </v>
      </c>
      <c r="F41" s="22" t="str">
        <f t="shared" si="32"/>
        <v xml:space="preserve"> </v>
      </c>
      <c r="G41" s="22" t="str">
        <f t="shared" si="32"/>
        <v xml:space="preserve"> </v>
      </c>
      <c r="H41" s="22" t="str">
        <f t="shared" si="32"/>
        <v xml:space="preserve"> </v>
      </c>
      <c r="I41" s="22">
        <f t="shared" si="32"/>
        <v>1</v>
      </c>
      <c r="J41" s="22">
        <f t="shared" si="32"/>
        <v>1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88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16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5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13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2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0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1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64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9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2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15.75" customHeight="1" x14ac:dyDescent="0.3">
      <c r="A59" s="15" t="s">
        <v>18</v>
      </c>
      <c r="B59" s="27">
        <f t="shared" si="34"/>
        <v>11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1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zoomScale="70" zoomScaleNormal="70" workbookViewId="0">
      <selection activeCell="B4" sqref="B4:R41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f>'Nicolas Henon'!H1:I1</f>
        <v>42061</v>
      </c>
      <c r="I1" s="237"/>
      <c r="J1" s="18" t="s">
        <v>1</v>
      </c>
      <c r="K1" s="238">
        <f>EDATE(H1,1)-1</f>
        <v>42088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 t="s">
        <v>30</v>
      </c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jeudi</v>
      </c>
      <c r="C4" s="25" t="str">
        <f t="shared" ref="C4:R4" si="0">IF(C5=" "," ",TEXT(C5,"jjjj"))</f>
        <v>vendredi</v>
      </c>
      <c r="D4" s="25" t="str">
        <f t="shared" si="0"/>
        <v>samedi</v>
      </c>
      <c r="E4" s="25" t="str">
        <f t="shared" si="0"/>
        <v>dimanche</v>
      </c>
      <c r="F4" s="25" t="str">
        <f t="shared" si="0"/>
        <v>lundi</v>
      </c>
      <c r="G4" s="25" t="str">
        <f t="shared" si="0"/>
        <v>mardi</v>
      </c>
      <c r="H4" s="25" t="str">
        <f t="shared" si="0"/>
        <v>mercredi</v>
      </c>
      <c r="I4" s="25" t="str">
        <f t="shared" si="0"/>
        <v>jeudi</v>
      </c>
      <c r="J4" s="25" t="str">
        <f t="shared" si="0"/>
        <v>vendredi</v>
      </c>
      <c r="K4" s="25" t="str">
        <f t="shared" si="0"/>
        <v>samedi</v>
      </c>
      <c r="L4" s="25" t="str">
        <f t="shared" si="0"/>
        <v>dimanche</v>
      </c>
      <c r="M4" s="25" t="str">
        <f t="shared" si="0"/>
        <v>lundi</v>
      </c>
      <c r="N4" s="25" t="str">
        <f t="shared" si="0"/>
        <v>mardi</v>
      </c>
      <c r="O4" s="25" t="str">
        <f t="shared" si="0"/>
        <v>mercredi</v>
      </c>
      <c r="P4" s="25" t="str">
        <f t="shared" si="0"/>
        <v>jeudi</v>
      </c>
      <c r="Q4" s="25" t="str">
        <f t="shared" si="0"/>
        <v>vendredi</v>
      </c>
      <c r="R4" s="25" t="str">
        <f t="shared" si="0"/>
        <v>samedi</v>
      </c>
    </row>
    <row r="5" spans="1:18" x14ac:dyDescent="0.25">
      <c r="A5" s="26" t="s">
        <v>3</v>
      </c>
      <c r="B5" s="26">
        <f>H1</f>
        <v>42061</v>
      </c>
      <c r="C5" s="26">
        <f>IF(B5=" "," ",IF(B5+1&gt;$K$1," ",B5+1))</f>
        <v>42062</v>
      </c>
      <c r="D5" s="26">
        <f>IF(C5=" "," ",IF(C5+1&gt;$K$1," ",C5+1))</f>
        <v>42063</v>
      </c>
      <c r="E5" s="26">
        <f t="shared" ref="E5:R5" si="1">IF(D5=" "," ",IF(D5+1&gt;$K$1," ",D5+1))</f>
        <v>42064</v>
      </c>
      <c r="F5" s="26">
        <f t="shared" si="1"/>
        <v>42065</v>
      </c>
      <c r="G5" s="26">
        <f t="shared" si="1"/>
        <v>42066</v>
      </c>
      <c r="H5" s="26">
        <f t="shared" si="1"/>
        <v>42067</v>
      </c>
      <c r="I5" s="26">
        <f t="shared" si="1"/>
        <v>42068</v>
      </c>
      <c r="J5" s="26">
        <f t="shared" si="1"/>
        <v>42069</v>
      </c>
      <c r="K5" s="26">
        <f t="shared" si="1"/>
        <v>42070</v>
      </c>
      <c r="L5" s="26">
        <f t="shared" si="1"/>
        <v>42071</v>
      </c>
      <c r="M5" s="26">
        <f t="shared" si="1"/>
        <v>42072</v>
      </c>
      <c r="N5" s="26">
        <f t="shared" si="1"/>
        <v>42073</v>
      </c>
      <c r="O5" s="26">
        <f t="shared" si="1"/>
        <v>42074</v>
      </c>
      <c r="P5" s="26">
        <f t="shared" si="1"/>
        <v>42075</v>
      </c>
      <c r="Q5" s="26">
        <f t="shared" si="1"/>
        <v>42076</v>
      </c>
      <c r="R5" s="26">
        <f t="shared" si="1"/>
        <v>42077</v>
      </c>
    </row>
    <row r="6" spans="1:18" x14ac:dyDescent="0.25">
      <c r="A6" s="15"/>
      <c r="B6" s="22" t="str">
        <f>IF(B5=" "," ",INDEX('Calendrier 2015'!$E$3:$NE$12,MATCH($A$2,'Calendrier 2015'!$D$3:$D$12,0),MATCH(B5,'Calendrier 2015'!$E$2:$NE$2,0)))</f>
        <v>R</v>
      </c>
      <c r="C6" s="22" t="str">
        <f>IF(C5=" "," ",INDEX('Calendrier 2015'!$E$3:$NE$12,MATCH($A$2,'Calendrier 2015'!$D$3:$D$12,0),MATCH(C5,'Calendrier 2015'!$E$2:$NE$2,0)))</f>
        <v>AS</v>
      </c>
      <c r="D6" s="22" t="str">
        <f>IF(D5=" "," ",INDEX('Calendrier 2015'!$E$3:$NE$12,MATCH($A$2,'Calendrier 2015'!$D$3:$D$12,0),MATCH(D5,'Calendrier 2015'!$E$2:$NE$2,0)))</f>
        <v>AS</v>
      </c>
      <c r="E6" s="22" t="str">
        <f>IF(E5=" "," ",INDEX('Calendrier 2015'!$E$3:$NE$12,MATCH($A$2,'Calendrier 2015'!$D$3:$D$12,0),MATCH(E5,'Calendrier 2015'!$E$2:$NE$2,0)))</f>
        <v>R</v>
      </c>
      <c r="F6" s="22" t="str">
        <f>IF(F5=" "," ",INDEX('Calendrier 2015'!$E$3:$NE$12,MATCH($A$2,'Calendrier 2015'!$D$3:$D$12,0),MATCH(F5,'Calendrier 2015'!$E$2:$NE$2,0)))</f>
        <v>M</v>
      </c>
      <c r="G6" s="22" t="str">
        <f>IF(G5=" "," ",INDEX('Calendrier 2015'!$E$3:$NE$12,MATCH($A$2,'Calendrier 2015'!$D$3:$D$12,0),MATCH(G5,'Calendrier 2015'!$E$2:$NE$2,0)))</f>
        <v>M</v>
      </c>
      <c r="H6" s="22" t="str">
        <f>IF(H5=" "," ",INDEX('Calendrier 2015'!$E$3:$NE$12,MATCH($A$2,'Calendrier 2015'!$D$3:$D$12,0),MATCH(H5,'Calendrier 2015'!$E$2:$NE$2,0)))</f>
        <v>AM</v>
      </c>
      <c r="I6" s="22" t="str">
        <f>IF(I5=" "," ",INDEX('Calendrier 2015'!$E$3:$NE$12,MATCH($A$2,'Calendrier 2015'!$D$3:$D$12,0),MATCH(I5,'Calendrier 2015'!$E$2:$NE$2,0)))</f>
        <v>AM</v>
      </c>
      <c r="J6" s="22" t="str">
        <f>IF(J5=" "," ",INDEX('Calendrier 2015'!$E$3:$NE$12,MATCH($A$2,'Calendrier 2015'!$D$3:$D$12,0),MATCH(J5,'Calendrier 2015'!$E$2:$NE$2,0)))</f>
        <v>N</v>
      </c>
      <c r="K6" s="22" t="str">
        <f>IF(K5=" "," ",INDEX('Calendrier 2015'!$E$3:$NE$12,MATCH($A$2,'Calendrier 2015'!$D$3:$D$12,0),MATCH(K5,'Calendrier 2015'!$E$2:$NE$2,0)))</f>
        <v>N</v>
      </c>
      <c r="L6" s="22" t="str">
        <f>IF(L5=" "," ",INDEX('Calendrier 2015'!$E$3:$NE$12,MATCH($A$2,'Calendrier 2015'!$D$3:$D$12,0),MATCH(L5,'Calendrier 2015'!$E$2:$NE$2,0)))</f>
        <v>R</v>
      </c>
      <c r="M6" s="22" t="str">
        <f>IF(M5=" "," ",INDEX('Calendrier 2015'!$E$3:$NE$12,MATCH($A$2,'Calendrier 2015'!$D$3:$D$12,0),MATCH(M5,'Calendrier 2015'!$E$2:$NE$2,0)))</f>
        <v>AS</v>
      </c>
      <c r="N6" s="22" t="str">
        <f>IF(N5=" "," ",INDEX('Calendrier 2015'!$E$3:$NE$12,MATCH($A$2,'Calendrier 2015'!$D$3:$D$12,0),MATCH(N5,'Calendrier 2015'!$E$2:$NE$2,0)))</f>
        <v>AS</v>
      </c>
      <c r="O6" s="22" t="str">
        <f>IF(O5=" "," ",INDEX('Calendrier 2015'!$E$3:$NE$12,MATCH($A$2,'Calendrier 2015'!$D$3:$D$12,0),MATCH(O5,'Calendrier 2015'!$E$2:$NE$2,0)))</f>
        <v>R</v>
      </c>
      <c r="P6" s="22" t="str">
        <f>IF(P5=" "," ",INDEX('Calendrier 2015'!$E$3:$NE$12,MATCH($A$2,'Calendrier 2015'!$D$3:$D$12,0),MATCH(P5,'Calendrier 2015'!$E$2:$NE$2,0)))</f>
        <v>M</v>
      </c>
      <c r="Q6" s="22" t="str">
        <f>IF(Q5=" "," ",INDEX('Calendrier 2015'!$E$3:$NE$12,MATCH($A$2,'Calendrier 2015'!$D$3:$D$12,0),MATCH(Q5,'Calendrier 2015'!$E$2:$NE$2,0)))</f>
        <v>M</v>
      </c>
      <c r="R6" s="22" t="str">
        <f>IF(R5=" "," ",INDEX('Calendrier 2015'!$E$3:$NE$12,MATCH($A$2,'Calendrier 2015'!$D$3:$D$12,0),MATCH(R5,'Calendrier 2015'!$E$2:$NE$2,0)))</f>
        <v>AM</v>
      </c>
    </row>
    <row r="7" spans="1:18" x14ac:dyDescent="0.25">
      <c r="A7" s="15" t="s">
        <v>4</v>
      </c>
      <c r="B7" s="24" t="str">
        <f>IF(OR(B6="m",B6="asm"),"Matin",IF(OR(B6="am",B6="asam"),"Après-midi",IF(OR(B6="n",B6="asn"),"Nuit",IF(B6="r","Repos",IF(B6="as","Astreinte",IF(B6="CP","Congé",IF(B6="mal","Malade",IF(B6="CE","Congé Exc.",IF(B6="RC","Rps. Comp."," ")))))))))</f>
        <v>Repos</v>
      </c>
      <c r="C7" s="24" t="str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Astreinte</v>
      </c>
      <c r="D7" s="24" t="str">
        <f t="shared" si="2"/>
        <v>Astreinte</v>
      </c>
      <c r="E7" s="24" t="str">
        <f t="shared" si="2"/>
        <v>Repos</v>
      </c>
      <c r="F7" s="24" t="str">
        <f t="shared" si="2"/>
        <v>Matin</v>
      </c>
      <c r="G7" s="24" t="str">
        <f t="shared" si="2"/>
        <v>Matin</v>
      </c>
      <c r="H7" s="24" t="str">
        <f t="shared" si="2"/>
        <v>Après-midi</v>
      </c>
      <c r="I7" s="24" t="str">
        <f t="shared" si="2"/>
        <v>Après-midi</v>
      </c>
      <c r="J7" s="24" t="str">
        <f t="shared" si="2"/>
        <v>Nuit</v>
      </c>
      <c r="K7" s="24" t="str">
        <f t="shared" si="2"/>
        <v>Nuit</v>
      </c>
      <c r="L7" s="24" t="str">
        <f t="shared" si="2"/>
        <v>Repos</v>
      </c>
      <c r="M7" s="24" t="str">
        <f t="shared" si="2"/>
        <v>Astreinte</v>
      </c>
      <c r="N7" s="24" t="str">
        <f t="shared" si="2"/>
        <v>Astreinte</v>
      </c>
      <c r="O7" s="24" t="str">
        <f t="shared" si="2"/>
        <v>Repos</v>
      </c>
      <c r="P7" s="24" t="str">
        <f t="shared" si="2"/>
        <v>Matin</v>
      </c>
      <c r="Q7" s="24" t="str">
        <f t="shared" si="2"/>
        <v>Matin</v>
      </c>
      <c r="R7" s="24" t="str">
        <f t="shared" si="2"/>
        <v>Après-midi</v>
      </c>
    </row>
    <row r="8" spans="1:18" x14ac:dyDescent="0.25">
      <c r="A8" s="15" t="s">
        <v>5</v>
      </c>
      <c r="B8" s="22" t="str">
        <f>IF(OR(B6="n",B6="am",B6="m"),8," ")</f>
        <v xml:space="preserve"> </v>
      </c>
      <c r="C8" s="22" t="str">
        <f t="shared" ref="C8:R8" si="3">IF(OR(C6="n",C6="am",C6="m"),8," ")</f>
        <v xml:space="preserve"> </v>
      </c>
      <c r="D8" s="22" t="str">
        <f t="shared" si="3"/>
        <v xml:space="preserve"> </v>
      </c>
      <c r="E8" s="22" t="str">
        <f t="shared" si="3"/>
        <v xml:space="preserve"> </v>
      </c>
      <c r="F8" s="22">
        <f t="shared" si="3"/>
        <v>8</v>
      </c>
      <c r="G8" s="22">
        <f t="shared" si="3"/>
        <v>8</v>
      </c>
      <c r="H8" s="22">
        <f t="shared" si="3"/>
        <v>8</v>
      </c>
      <c r="I8" s="22">
        <f t="shared" si="3"/>
        <v>8</v>
      </c>
      <c r="J8" s="22">
        <f t="shared" si="3"/>
        <v>8</v>
      </c>
      <c r="K8" s="22">
        <f t="shared" si="3"/>
        <v>8</v>
      </c>
      <c r="L8" s="22" t="str">
        <f t="shared" si="3"/>
        <v xml:space="preserve"> </v>
      </c>
      <c r="M8" s="22" t="str">
        <f t="shared" si="3"/>
        <v xml:space="preserve"> </v>
      </c>
      <c r="N8" s="22" t="str">
        <f t="shared" si="3"/>
        <v xml:space="preserve"> </v>
      </c>
      <c r="O8" s="22" t="str">
        <f t="shared" si="3"/>
        <v xml:space="preserve"> </v>
      </c>
      <c r="P8" s="22">
        <f t="shared" si="3"/>
        <v>8</v>
      </c>
      <c r="Q8" s="22">
        <f t="shared" si="3"/>
        <v>8</v>
      </c>
      <c r="R8" s="22">
        <f t="shared" si="3"/>
        <v>8</v>
      </c>
    </row>
    <row r="9" spans="1:18" x14ac:dyDescent="0.25">
      <c r="A9" s="15" t="s">
        <v>6</v>
      </c>
      <c r="B9" s="22" t="str">
        <f>IF(OR(B6="N",B6="asn"),8," ")</f>
        <v xml:space="preserve"> </v>
      </c>
      <c r="C9" s="22" t="str">
        <f t="shared" ref="C9:R9" si="4">IF(OR(C6="N",C6="asn"),8," ")</f>
        <v xml:space="preserve"> </v>
      </c>
      <c r="D9" s="22" t="str">
        <f t="shared" si="4"/>
        <v xml:space="preserve"> </v>
      </c>
      <c r="E9" s="22" t="str">
        <f t="shared" si="4"/>
        <v xml:space="preserve"> </v>
      </c>
      <c r="F9" s="22" t="str">
        <f t="shared" si="4"/>
        <v xml:space="preserve"> </v>
      </c>
      <c r="G9" s="22" t="str">
        <f t="shared" si="4"/>
        <v xml:space="preserve"> </v>
      </c>
      <c r="H9" s="22" t="str">
        <f t="shared" si="4"/>
        <v xml:space="preserve"> </v>
      </c>
      <c r="I9" s="22" t="str">
        <f t="shared" si="4"/>
        <v xml:space="preserve"> </v>
      </c>
      <c r="J9" s="22">
        <f t="shared" si="4"/>
        <v>8</v>
      </c>
      <c r="K9" s="22">
        <f t="shared" si="4"/>
        <v>8</v>
      </c>
      <c r="L9" s="22" t="str">
        <f t="shared" si="4"/>
        <v xml:space="preserve"> </v>
      </c>
      <c r="M9" s="22" t="str">
        <f t="shared" si="4"/>
        <v xml:space="preserve"> </v>
      </c>
      <c r="N9" s="22" t="str">
        <f t="shared" si="4"/>
        <v xml:space="preserve"> </v>
      </c>
      <c r="O9" s="22" t="str">
        <f t="shared" si="4"/>
        <v xml:space="preserve"> </v>
      </c>
      <c r="P9" s="22" t="str">
        <f t="shared" si="4"/>
        <v xml:space="preserve"> </v>
      </c>
      <c r="Q9" s="22" t="str">
        <f t="shared" si="4"/>
        <v xml:space="preserve"> </v>
      </c>
      <c r="R9" s="22" t="str">
        <f t="shared" si="4"/>
        <v xml:space="preserve"> </v>
      </c>
    </row>
    <row r="10" spans="1:18" x14ac:dyDescent="0.25">
      <c r="A10" s="15" t="s">
        <v>7</v>
      </c>
      <c r="B10" s="23" t="str">
        <f>IF(OR(B6="M",B6="asm"),1," ")</f>
        <v xml:space="preserve"> </v>
      </c>
      <c r="C10" s="23" t="str">
        <f t="shared" ref="C10:R10" si="5">IF(OR(C6="M",C6="asm"),1," ")</f>
        <v xml:space="preserve"> </v>
      </c>
      <c r="D10" s="23" t="str">
        <f t="shared" si="5"/>
        <v xml:space="preserve"> </v>
      </c>
      <c r="E10" s="23" t="str">
        <f t="shared" si="5"/>
        <v xml:space="preserve"> </v>
      </c>
      <c r="F10" s="23">
        <f t="shared" si="5"/>
        <v>1</v>
      </c>
      <c r="G10" s="23">
        <f t="shared" si="5"/>
        <v>1</v>
      </c>
      <c r="H10" s="23" t="str">
        <f t="shared" si="5"/>
        <v xml:space="preserve"> </v>
      </c>
      <c r="I10" s="23" t="str">
        <f t="shared" si="5"/>
        <v xml:space="preserve"> </v>
      </c>
      <c r="J10" s="23" t="str">
        <f t="shared" si="5"/>
        <v xml:space="preserve"> </v>
      </c>
      <c r="K10" s="23" t="str">
        <f t="shared" si="5"/>
        <v xml:space="preserve"> </v>
      </c>
      <c r="L10" s="23" t="str">
        <f t="shared" si="5"/>
        <v xml:space="preserve"> </v>
      </c>
      <c r="M10" s="23" t="str">
        <f t="shared" si="5"/>
        <v xml:space="preserve"> </v>
      </c>
      <c r="N10" s="23" t="str">
        <f t="shared" si="5"/>
        <v xml:space="preserve"> </v>
      </c>
      <c r="O10" s="23" t="str">
        <f t="shared" si="5"/>
        <v xml:space="preserve"> </v>
      </c>
      <c r="P10" s="23">
        <f t="shared" si="5"/>
        <v>1</v>
      </c>
      <c r="Q10" s="23">
        <f t="shared" si="5"/>
        <v>1</v>
      </c>
      <c r="R10" s="23" t="str">
        <f t="shared" si="5"/>
        <v xml:space="preserve"> </v>
      </c>
    </row>
    <row r="11" spans="1:18" x14ac:dyDescent="0.25">
      <c r="A11" s="15" t="s">
        <v>8</v>
      </c>
      <c r="B11" s="22" t="str">
        <f t="shared" ref="B11:J11" si="6">IF(AND(B4="Dimanche",OR(B6="N",B6="ASN")),3,IF(AND(B4="samedi",OR(B6="n",B6="asn")),5,IF(OR(AND(B4="dimanche",OR(B6="m",B6="asm",B6="am",B6="asam"))),8," ")))</f>
        <v xml:space="preserve"> </v>
      </c>
      <c r="C11" s="22" t="str">
        <f t="shared" si="6"/>
        <v xml:space="preserve"> </v>
      </c>
      <c r="D11" s="22" t="str">
        <f t="shared" si="6"/>
        <v xml:space="preserve"> </v>
      </c>
      <c r="E11" s="22" t="str">
        <f t="shared" si="6"/>
        <v xml:space="preserve"> </v>
      </c>
      <c r="F11" s="22" t="str">
        <f t="shared" si="6"/>
        <v xml:space="preserve"> </v>
      </c>
      <c r="G11" s="22" t="str">
        <f t="shared" si="6"/>
        <v xml:space="preserve"> </v>
      </c>
      <c r="H11" s="22" t="str">
        <f t="shared" si="6"/>
        <v xml:space="preserve"> </v>
      </c>
      <c r="I11" s="22" t="str">
        <f t="shared" si="6"/>
        <v xml:space="preserve"> </v>
      </c>
      <c r="J11" s="22" t="str">
        <f t="shared" si="6"/>
        <v xml:space="preserve"> </v>
      </c>
      <c r="K11" s="22">
        <f>IF(AND(K4="Dimanche",OR(K6="N",K6="ASN")),3,IF(AND(K4="samedi",OR(K6="n",K6="asn")),5,IF(OR(AND(K4="dimanche",OR(K6="m",K6="asm",K6="am",K6="asam"))),8," ")))</f>
        <v>5</v>
      </c>
      <c r="L11" s="22" t="str">
        <f t="shared" ref="L11:R11" si="7">IF(AND(L4="Dimanche",OR(L6="N",L6="ASN")),3,IF(AND(L4="samedi",OR(L6="n",L6="asn")),5,IF(OR(AND(L4="dimanche",OR(L6="m",L6="asm",L6="am",L6="asam"))),8," ")))</f>
        <v xml:space="preserve"> </v>
      </c>
      <c r="M11" s="22" t="str">
        <f t="shared" si="7"/>
        <v xml:space="preserve"> </v>
      </c>
      <c r="N11" s="22" t="str">
        <f t="shared" si="7"/>
        <v xml:space="preserve"> </v>
      </c>
      <c r="O11" s="22" t="str">
        <f t="shared" si="7"/>
        <v xml:space="preserve"> </v>
      </c>
      <c r="P11" s="22" t="str">
        <f t="shared" si="7"/>
        <v xml:space="preserve"> </v>
      </c>
      <c r="Q11" s="22" t="str">
        <f t="shared" si="7"/>
        <v xml:space="preserve"> </v>
      </c>
      <c r="R11" s="22" t="str">
        <f t="shared" si="7"/>
        <v xml:space="preserve"> 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str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 xml:space="preserve"> 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str">
        <f t="shared" ref="B13:J13" si="8">IF(OR(B6="Asn",B6="as",B6="asam",B6="asm",),1," ")</f>
        <v xml:space="preserve"> </v>
      </c>
      <c r="C13" s="22">
        <f t="shared" si="8"/>
        <v>1</v>
      </c>
      <c r="D13" s="22">
        <f t="shared" si="8"/>
        <v>1</v>
      </c>
      <c r="E13" s="22" t="str">
        <f t="shared" si="8"/>
        <v xml:space="preserve"> </v>
      </c>
      <c r="F13" s="22" t="str">
        <f t="shared" si="8"/>
        <v xml:space="preserve"> </v>
      </c>
      <c r="G13" s="22" t="str">
        <f t="shared" si="8"/>
        <v xml:space="preserve"> </v>
      </c>
      <c r="H13" s="22" t="str">
        <f t="shared" si="8"/>
        <v xml:space="preserve"> </v>
      </c>
      <c r="I13" s="22" t="str">
        <f t="shared" si="8"/>
        <v xml:space="preserve"> </v>
      </c>
      <c r="J13" s="22" t="str">
        <f t="shared" si="8"/>
        <v xml:space="preserve"> </v>
      </c>
      <c r="K13" s="22" t="str">
        <f>IF(OR(K6="Asn",K6="as",K6="asam",K6="asm",),1," ")</f>
        <v xml:space="preserve"> </v>
      </c>
      <c r="L13" s="22" t="str">
        <f t="shared" ref="L13:R13" si="9">IF(OR(L6="Asn",L6="as",L6="asam",L6="asm",),1," ")</f>
        <v xml:space="preserve"> </v>
      </c>
      <c r="M13" s="22">
        <f t="shared" si="9"/>
        <v>1</v>
      </c>
      <c r="N13" s="22">
        <f t="shared" si="9"/>
        <v>1</v>
      </c>
      <c r="O13" s="22" t="str">
        <f t="shared" si="9"/>
        <v xml:space="preserve"> </v>
      </c>
      <c r="P13" s="22" t="str">
        <f t="shared" si="9"/>
        <v xml:space="preserve"> </v>
      </c>
      <c r="Q13" s="22" t="str">
        <f t="shared" si="9"/>
        <v xml:space="preserve"> </v>
      </c>
      <c r="R13" s="22" t="str">
        <f t="shared" si="9"/>
        <v xml:space="preserve"> </v>
      </c>
    </row>
    <row r="14" spans="1:18" x14ac:dyDescent="0.25">
      <c r="A14" s="15" t="s">
        <v>11</v>
      </c>
      <c r="B14" s="22">
        <f>IF(AND($B$52&lt;=9,OR(B6="Asn",B6="asam",B6="asm",B6="f")),8,0)</f>
        <v>0</v>
      </c>
      <c r="C14" s="22">
        <f>IF(AND(SUM($B$52+B14/8)&lt;=9,OR(C6="Asn",C6="asam",C6="asm",C6="f")),8,0)</f>
        <v>0</v>
      </c>
      <c r="D14" s="22">
        <f>IF(AND(SUM($B$52+SUM(B14:C14)/8)&lt;=9,OR(D6="Asn",D6="asam",D6="asm",D6="f")),8,0)</f>
        <v>0</v>
      </c>
      <c r="E14" s="22">
        <f>IF(AND(SUM($B$52+SUM(B14:D14)/8)&lt;=9,OR(E6="Asn",E6="asam",E6="asm",E6="f")),8,0)</f>
        <v>0</v>
      </c>
      <c r="F14" s="22">
        <f>IF(AND(SUM($B$52+SUM(B14:E14)/8)&lt;=9,OR(F6="Asn",F6="asam",F6="asm",F6="f")),8,0)</f>
        <v>0</v>
      </c>
      <c r="G14" s="22">
        <f>IF(AND(SUM($B$52+SUM(B14:F14)/8)&lt;=9,OR(G6="Asn",G6="asam",G6="asm",G6="f")),8,0)</f>
        <v>0</v>
      </c>
      <c r="H14" s="22">
        <f>IF(AND(SUM($B$52+SUM(B14:G14)/8)&lt;=9,OR(H6="Asn",H6="asam",H6="asm",H6="f")),8,0)</f>
        <v>0</v>
      </c>
      <c r="I14" s="22">
        <f>IF(AND(SUM($B$52+SUM(B14:H14)/8)&lt;=9,OR(I6="Asn",I6="asam",I6="asm",I6="f")),8,0)</f>
        <v>0</v>
      </c>
      <c r="J14" s="22">
        <f>IF(AND(SUM($B$52+SUM(B14:I14)/8)&lt;=9,OR(J6="Asn",J6="asam",J6="asm",J6="f")),8,0)</f>
        <v>0</v>
      </c>
      <c r="K14" s="22">
        <f>IF(AND(SUM($B$52+SUM(B14:J14)/8)&lt;=9,OR(K6="Asn",K6="asam",K6="asm",K6="f")),8,0)</f>
        <v>0</v>
      </c>
      <c r="L14" s="22">
        <f>IF(AND(SUM($B$52+SUM(B14:K14)/8)&lt;=9,OR(L6="Asn",L6="asam",L6="asm",L6="f")),8,0)</f>
        <v>0</v>
      </c>
      <c r="M14" s="22">
        <f>IF(AND(SUM($B$52+SUM(B14:L14)/8)&lt;=9,OR(M6="Asn",M6="asam",M6="asm",M6="f")),8,0)</f>
        <v>0</v>
      </c>
      <c r="N14" s="22">
        <f>IF(AND(SUM($B$52+SUM(B14:M14)/8)&lt;=9,OR(N6="Asn",N6="asam",N6="asm",N6="f")),8,0)</f>
        <v>0</v>
      </c>
      <c r="O14" s="22">
        <f>IF(AND(SUM($B$52+SUM(B14:N14)/8)&lt;=9,OR(O6="Asn",O6="asam",O6="asm",O6="f")),8,0)</f>
        <v>0</v>
      </c>
      <c r="P14" s="22">
        <f>IF(AND(SUM($B$52+SUM(B14:O14)/8)&lt;=9,OR(P6="Asn",P6="asam",P6="asm",P6="f")),8,0)</f>
        <v>0</v>
      </c>
      <c r="Q14" s="22">
        <f>IF(AND(SUM($B$52+SUM(B14:P14)/8)&lt;=9,OR(Q6="Asn",Q6="asam",Q6="asm",Q6="f")),8,0)</f>
        <v>0</v>
      </c>
      <c r="R14" s="22">
        <f>IF(AND(SUM($B$52+SUM(B14:Q14)/8)&lt;=9,OR(R6="Asn",R6="asam",R6="asm",R6="f")),8,0)</f>
        <v>0</v>
      </c>
    </row>
    <row r="15" spans="1:18" x14ac:dyDescent="0.25">
      <c r="A15" s="15" t="s">
        <v>12</v>
      </c>
      <c r="B15" s="22">
        <f>IF(AND($B$52&gt;9,OR(B6="Asn",B6="asam",B6="asm")),8,0)</f>
        <v>0</v>
      </c>
      <c r="C15" s="22">
        <f>IF(AND(SUM($B$52+B14/8)&gt;9,OR(C6="Asn",C6="asam",C6="asm")),8,0)</f>
        <v>0</v>
      </c>
      <c r="D15" s="22">
        <f>IF(AND(SUM($B$52+SUM(B14:C14)/8)&gt;9,OR(D6="Asn",D6="asam",D6="asm",D6="f")),8,0)</f>
        <v>0</v>
      </c>
      <c r="E15" s="22">
        <f>IF(AND(SUM($B$52+SUM(B14:D14)/8)&gt;9,OR(E6="Asn",E6="asam",E6="asm",E6="f")),8,0)</f>
        <v>0</v>
      </c>
      <c r="F15" s="22">
        <f>IF(AND(SUM($B$52+SUM(B14:E14)/8)&gt;9,OR(F6="Asn",F6="asam",F6="asm",F6="f")),8,0)</f>
        <v>0</v>
      </c>
      <c r="G15" s="22">
        <f>IF(AND(SUM($B$52+SUM(B14:F14)/8)&gt;9,OR(G6="Asn",G6="asam",G6="asm",G6="f")),8,0)</f>
        <v>0</v>
      </c>
      <c r="H15" s="22">
        <f>IF(AND(SUM($B$52+SUM(B14:G14)/8)&gt;9,OR(H6="Asn",H6="asam",H6="asm",H6="f")),8,0)</f>
        <v>0</v>
      </c>
      <c r="I15" s="22">
        <f>IF(AND(SUM($B$52+SUM(B14:H14)/8)&gt;9,OR(I6="Asn",I6="asam",I6="asm",I6="f")),8,0)</f>
        <v>0</v>
      </c>
      <c r="J15" s="22">
        <f>IF(AND(SUM($B$52+SUM(B14:I14)/8)&gt;9,OR(J6="Asn",J6="asam",J6="asm",J6="f")),8,0)</f>
        <v>0</v>
      </c>
      <c r="K15" s="22">
        <f>IF(AND(SUM($B$52+SUM(B14:J14)/8)&gt;9,OR(K6="Asn",K6="asam",K6="asm",K6="f")),8,0)</f>
        <v>0</v>
      </c>
      <c r="L15" s="22">
        <f>IF(AND(SUM($B$52+SUM(B14:K14)/8)&gt;9,OR(L6="Asn",L6="asam",L6="asm",L6="f")),8,0)</f>
        <v>0</v>
      </c>
      <c r="M15" s="22">
        <f>IF(AND(SUM($B$52+SUM(B14:L14)/8)&gt;9,OR(M6="Asn",M6="asam",M6="asm",M6="f")),8,0)</f>
        <v>0</v>
      </c>
      <c r="N15" s="22">
        <f>IF(AND(SUM($B$52+SUM(B14:M14)/8)&gt;9,OR(N6="Asn",N6="asam",N6="asm",N6="f")),8,0)</f>
        <v>0</v>
      </c>
      <c r="O15" s="22">
        <f>IF(AND(SUM($B$52+SUM(B14:N14)/8)&gt;9,OR(O6="Asn",O6="asam",O6="asm",O6="f")),8,0)</f>
        <v>0</v>
      </c>
      <c r="P15" s="22">
        <f>IF(AND(SUM($B$52+SUM(B14:O14)/8)&gt;9,OR(P6="Asn",P6="asam",P6="asm",P6="f")),8,0)</f>
        <v>0</v>
      </c>
      <c r="Q15" s="22">
        <f>IF(AND(SUM($B$52+SUM(B14:P14)/8)&gt;9,OR(Q6="Asn",Q6="asam",Q6="asm",Q6="f")),8,0)</f>
        <v>0</v>
      </c>
      <c r="R15" s="22">
        <f>IF(AND(SUM($B$52+SUM(B14:Q14)/8)&gt;9,OR(R6="Asn",R6="asam",R6="asm",R6="f")),8,0)</f>
        <v>0</v>
      </c>
    </row>
    <row r="16" spans="1:18" x14ac:dyDescent="0.25">
      <c r="A16" s="15" t="s">
        <v>13</v>
      </c>
      <c r="B16" s="22" t="str">
        <f>IF(B6="cp",8," ")</f>
        <v xml:space="preserve"> </v>
      </c>
      <c r="C16" s="22" t="str">
        <f t="shared" ref="C16:R16" si="10">IF(C6="cp",8," ")</f>
        <v xml:space="preserve"> </v>
      </c>
      <c r="D16" s="22" t="str">
        <f t="shared" si="10"/>
        <v xml:space="preserve"> </v>
      </c>
      <c r="E16" s="22" t="str">
        <f t="shared" si="10"/>
        <v xml:space="preserve"> </v>
      </c>
      <c r="F16" s="22" t="str">
        <f t="shared" si="10"/>
        <v xml:space="preserve"> </v>
      </c>
      <c r="G16" s="22" t="str">
        <f t="shared" si="10"/>
        <v xml:space="preserve"> </v>
      </c>
      <c r="H16" s="22" t="str">
        <f t="shared" si="10"/>
        <v xml:space="preserve"> </v>
      </c>
      <c r="I16" s="22" t="str">
        <f t="shared" si="10"/>
        <v xml:space="preserve"> </v>
      </c>
      <c r="J16" s="22" t="str">
        <f t="shared" si="10"/>
        <v xml:space="preserve"> </v>
      </c>
      <c r="K16" s="22" t="str">
        <f t="shared" si="10"/>
        <v xml:space="preserve"> </v>
      </c>
      <c r="L16" s="22" t="str">
        <f t="shared" si="10"/>
        <v xml:space="preserve"> </v>
      </c>
      <c r="M16" s="22" t="str">
        <f t="shared" si="10"/>
        <v xml:space="preserve"> </v>
      </c>
      <c r="N16" s="22" t="str">
        <f t="shared" si="10"/>
        <v xml:space="preserve"> </v>
      </c>
      <c r="O16" s="22" t="str">
        <f t="shared" si="10"/>
        <v xml:space="preserve"> </v>
      </c>
      <c r="P16" s="22" t="str">
        <f t="shared" si="10"/>
        <v xml:space="preserve"> </v>
      </c>
      <c r="Q16" s="22" t="str">
        <f t="shared" si="10"/>
        <v xml:space="preserve"> </v>
      </c>
      <c r="R16" s="22" t="str">
        <f t="shared" si="10"/>
        <v xml:space="preserve"> </v>
      </c>
    </row>
    <row r="17" spans="1:18" x14ac:dyDescent="0.25">
      <c r="A17" s="15" t="s">
        <v>45</v>
      </c>
      <c r="B17" s="22" t="str">
        <f>IF(B6="RC",8," ")</f>
        <v xml:space="preserve"> </v>
      </c>
      <c r="C17" s="22" t="str">
        <f t="shared" ref="C17:R17" si="11">IF(C6="RC",8," ")</f>
        <v xml:space="preserve"> </v>
      </c>
      <c r="D17" s="22" t="str">
        <f t="shared" si="11"/>
        <v xml:space="preserve"> </v>
      </c>
      <c r="E17" s="22" t="str">
        <f t="shared" si="11"/>
        <v xml:space="preserve"> </v>
      </c>
      <c r="F17" s="22" t="str">
        <f t="shared" si="11"/>
        <v xml:space="preserve"> </v>
      </c>
      <c r="G17" s="22" t="str">
        <f t="shared" si="11"/>
        <v xml:space="preserve"> </v>
      </c>
      <c r="H17" s="22" t="str">
        <f t="shared" si="11"/>
        <v xml:space="preserve"> </v>
      </c>
      <c r="I17" s="22" t="str">
        <f t="shared" si="11"/>
        <v xml:space="preserve"> </v>
      </c>
      <c r="J17" s="22" t="str">
        <f t="shared" si="11"/>
        <v xml:space="preserve"> </v>
      </c>
      <c r="K17" s="22" t="str">
        <f t="shared" si="11"/>
        <v xml:space="preserve"> </v>
      </c>
      <c r="L17" s="22" t="str">
        <f t="shared" si="11"/>
        <v xml:space="preserve"> </v>
      </c>
      <c r="M17" s="22" t="str">
        <f t="shared" si="11"/>
        <v xml:space="preserve"> </v>
      </c>
      <c r="N17" s="22" t="str">
        <f t="shared" si="11"/>
        <v xml:space="preserve"> </v>
      </c>
      <c r="O17" s="22" t="str">
        <f t="shared" si="11"/>
        <v xml:space="preserve"> </v>
      </c>
      <c r="P17" s="22" t="str">
        <f t="shared" si="11"/>
        <v xml:space="preserve"> </v>
      </c>
      <c r="Q17" s="22" t="str">
        <f t="shared" si="11"/>
        <v xml:space="preserve"> </v>
      </c>
      <c r="R17" s="22" t="str">
        <f t="shared" si="11"/>
        <v xml:space="preserve"> </v>
      </c>
    </row>
    <row r="18" spans="1:18" x14ac:dyDescent="0.25">
      <c r="A18" s="15" t="s">
        <v>14</v>
      </c>
      <c r="B18" s="22" t="str">
        <f>IF(B6="CE",8," ")</f>
        <v xml:space="preserve"> </v>
      </c>
      <c r="C18" s="22" t="str">
        <f t="shared" ref="C18:R18" si="12">IF(C6="CE",8," ")</f>
        <v xml:space="preserve"> </v>
      </c>
      <c r="D18" s="22" t="str">
        <f t="shared" si="12"/>
        <v xml:space="preserve"> </v>
      </c>
      <c r="E18" s="22" t="str">
        <f t="shared" si="12"/>
        <v xml:space="preserve"> </v>
      </c>
      <c r="F18" s="22" t="str">
        <f t="shared" si="12"/>
        <v xml:space="preserve"> </v>
      </c>
      <c r="G18" s="22" t="str">
        <f t="shared" si="12"/>
        <v xml:space="preserve"> </v>
      </c>
      <c r="H18" s="22" t="str">
        <f t="shared" si="12"/>
        <v xml:space="preserve"> </v>
      </c>
      <c r="I18" s="22" t="str">
        <f t="shared" si="12"/>
        <v xml:space="preserve"> </v>
      </c>
      <c r="J18" s="22" t="str">
        <f t="shared" si="12"/>
        <v xml:space="preserve"> </v>
      </c>
      <c r="K18" s="22" t="str">
        <f t="shared" si="12"/>
        <v xml:space="preserve"> </v>
      </c>
      <c r="L18" s="22" t="str">
        <f t="shared" si="12"/>
        <v xml:space="preserve"> </v>
      </c>
      <c r="M18" s="22" t="str">
        <f t="shared" si="12"/>
        <v xml:space="preserve"> </v>
      </c>
      <c r="N18" s="22" t="str">
        <f t="shared" si="12"/>
        <v xml:space="preserve"> </v>
      </c>
      <c r="O18" s="22" t="str">
        <f t="shared" si="12"/>
        <v xml:space="preserve"> </v>
      </c>
      <c r="P18" s="22" t="str">
        <f t="shared" si="12"/>
        <v xml:space="preserve"> </v>
      </c>
      <c r="Q18" s="22" t="str">
        <f t="shared" si="12"/>
        <v xml:space="preserve"> </v>
      </c>
      <c r="R18" s="22" t="str">
        <f t="shared" si="12"/>
        <v xml:space="preserve"> </v>
      </c>
    </row>
    <row r="19" spans="1:18" x14ac:dyDescent="0.25">
      <c r="A19" s="15" t="s">
        <v>15</v>
      </c>
      <c r="B19" s="22" t="str">
        <f>IF(B6="mal",8," ")</f>
        <v xml:space="preserve"> </v>
      </c>
      <c r="C19" s="22" t="str">
        <f t="shared" ref="C19:R19" si="13">IF(C6="mal",8," ")</f>
        <v xml:space="preserve"> </v>
      </c>
      <c r="D19" s="22" t="str">
        <f t="shared" si="13"/>
        <v xml:space="preserve"> </v>
      </c>
      <c r="E19" s="22" t="str">
        <f t="shared" si="13"/>
        <v xml:space="preserve"> </v>
      </c>
      <c r="F19" s="22" t="str">
        <f t="shared" si="13"/>
        <v xml:space="preserve"> </v>
      </c>
      <c r="G19" s="22" t="str">
        <f t="shared" si="13"/>
        <v xml:space="preserve"> </v>
      </c>
      <c r="H19" s="22" t="str">
        <f t="shared" si="13"/>
        <v xml:space="preserve"> </v>
      </c>
      <c r="I19" s="22" t="str">
        <f t="shared" si="13"/>
        <v xml:space="preserve"> </v>
      </c>
      <c r="J19" s="22" t="str">
        <f t="shared" si="13"/>
        <v xml:space="preserve"> </v>
      </c>
      <c r="K19" s="22" t="str">
        <f t="shared" si="13"/>
        <v xml:space="preserve"> </v>
      </c>
      <c r="L19" s="22" t="str">
        <f t="shared" si="13"/>
        <v xml:space="preserve"> </v>
      </c>
      <c r="M19" s="22" t="str">
        <f t="shared" si="13"/>
        <v xml:space="preserve"> </v>
      </c>
      <c r="N19" s="22" t="str">
        <f t="shared" si="13"/>
        <v xml:space="preserve"> </v>
      </c>
      <c r="O19" s="22" t="str">
        <f t="shared" si="13"/>
        <v xml:space="preserve"> </v>
      </c>
      <c r="P19" s="22" t="str">
        <f t="shared" si="13"/>
        <v xml:space="preserve"> </v>
      </c>
      <c r="Q19" s="22" t="str">
        <f t="shared" si="13"/>
        <v xml:space="preserve"> </v>
      </c>
      <c r="R19" s="22" t="str">
        <f t="shared" si="13"/>
        <v xml:space="preserve"> </v>
      </c>
    </row>
    <row r="20" spans="1:18" x14ac:dyDescent="0.25">
      <c r="A20" s="15" t="s">
        <v>16</v>
      </c>
      <c r="B20" s="22" t="str">
        <f>IF(OR(B7="après-midi",B7="matin"),1," ")</f>
        <v xml:space="preserve"> </v>
      </c>
      <c r="C20" s="22" t="str">
        <f t="shared" ref="C20:R20" si="14">IF(OR(C7="après-midi",C7="matin"),1," ")</f>
        <v xml:space="preserve"> </v>
      </c>
      <c r="D20" s="22" t="str">
        <f t="shared" si="14"/>
        <v xml:space="preserve"> </v>
      </c>
      <c r="E20" s="22" t="str">
        <f t="shared" si="14"/>
        <v xml:space="preserve"> </v>
      </c>
      <c r="F20" s="22">
        <f t="shared" si="14"/>
        <v>1</v>
      </c>
      <c r="G20" s="22">
        <f t="shared" si="14"/>
        <v>1</v>
      </c>
      <c r="H20" s="22">
        <f t="shared" si="14"/>
        <v>1</v>
      </c>
      <c r="I20" s="22">
        <f t="shared" si="14"/>
        <v>1</v>
      </c>
      <c r="J20" s="22" t="str">
        <f t="shared" si="14"/>
        <v xml:space="preserve"> </v>
      </c>
      <c r="K20" s="22" t="str">
        <f t="shared" si="14"/>
        <v xml:space="preserve"> </v>
      </c>
      <c r="L20" s="22" t="str">
        <f t="shared" si="14"/>
        <v xml:space="preserve"> </v>
      </c>
      <c r="M20" s="22" t="str">
        <f t="shared" si="14"/>
        <v xml:space="preserve"> </v>
      </c>
      <c r="N20" s="22" t="str">
        <f t="shared" si="14"/>
        <v xml:space="preserve"> </v>
      </c>
      <c r="O20" s="22" t="str">
        <f t="shared" si="14"/>
        <v xml:space="preserve"> </v>
      </c>
      <c r="P20" s="22">
        <f t="shared" si="14"/>
        <v>1</v>
      </c>
      <c r="Q20" s="22">
        <f t="shared" si="14"/>
        <v>1</v>
      </c>
      <c r="R20" s="22">
        <f t="shared" si="14"/>
        <v>1</v>
      </c>
    </row>
    <row r="21" spans="1:18" x14ac:dyDescent="0.25">
      <c r="A21" s="15" t="s">
        <v>17</v>
      </c>
      <c r="B21" s="22" t="str">
        <f>IF((B7="nuit"),1," ")</f>
        <v xml:space="preserve"> </v>
      </c>
      <c r="C21" s="22" t="str">
        <f t="shared" ref="C21:R21" si="15">IF((C7="nuit"),1," ")</f>
        <v xml:space="preserve"> </v>
      </c>
      <c r="D21" s="22" t="str">
        <f t="shared" si="15"/>
        <v xml:space="preserve"> </v>
      </c>
      <c r="E21" s="22" t="str">
        <f t="shared" si="15"/>
        <v xml:space="preserve"> </v>
      </c>
      <c r="F21" s="22" t="str">
        <f t="shared" si="15"/>
        <v xml:space="preserve"> </v>
      </c>
      <c r="G21" s="22" t="str">
        <f t="shared" si="15"/>
        <v xml:space="preserve"> </v>
      </c>
      <c r="H21" s="22" t="str">
        <f t="shared" si="15"/>
        <v xml:space="preserve"> </v>
      </c>
      <c r="I21" s="22" t="str">
        <f t="shared" si="15"/>
        <v xml:space="preserve"> </v>
      </c>
      <c r="J21" s="22">
        <f t="shared" si="15"/>
        <v>1</v>
      </c>
      <c r="K21" s="22">
        <f t="shared" si="15"/>
        <v>1</v>
      </c>
      <c r="L21" s="22" t="str">
        <f t="shared" si="15"/>
        <v xml:space="preserve"> </v>
      </c>
      <c r="M21" s="22" t="str">
        <f t="shared" si="15"/>
        <v xml:space="preserve"> </v>
      </c>
      <c r="N21" s="22" t="str">
        <f t="shared" si="15"/>
        <v xml:space="preserve"> </v>
      </c>
      <c r="O21" s="22" t="str">
        <f t="shared" si="15"/>
        <v xml:space="preserve"> </v>
      </c>
      <c r="P21" s="22" t="str">
        <f t="shared" si="15"/>
        <v xml:space="preserve"> </v>
      </c>
      <c r="Q21" s="22" t="str">
        <f t="shared" si="15"/>
        <v xml:space="preserve"> </v>
      </c>
      <c r="R21" s="22" t="str">
        <f t="shared" si="15"/>
        <v xml:space="preserve"> </v>
      </c>
    </row>
    <row r="22" spans="1:18" x14ac:dyDescent="0.25">
      <c r="A22" s="15" t="s">
        <v>18</v>
      </c>
      <c r="B22" s="22" t="str">
        <f>IF(OR(B7="nuit",B7="après-midi",B7="matin"),1," ")</f>
        <v xml:space="preserve"> </v>
      </c>
      <c r="C22" s="22" t="str">
        <f t="shared" ref="C22:R22" si="16">IF(OR(C7="nuit",C7="après-midi",C7="matin"),1," ")</f>
        <v xml:space="preserve"> </v>
      </c>
      <c r="D22" s="22" t="str">
        <f t="shared" si="16"/>
        <v xml:space="preserve"> </v>
      </c>
      <c r="E22" s="22" t="str">
        <f t="shared" si="16"/>
        <v xml:space="preserve"> </v>
      </c>
      <c r="F22" s="22">
        <f t="shared" si="16"/>
        <v>1</v>
      </c>
      <c r="G22" s="22">
        <f t="shared" si="16"/>
        <v>1</v>
      </c>
      <c r="H22" s="22">
        <f t="shared" si="16"/>
        <v>1</v>
      </c>
      <c r="I22" s="22">
        <f t="shared" si="16"/>
        <v>1</v>
      </c>
      <c r="J22" s="22">
        <f t="shared" si="16"/>
        <v>1</v>
      </c>
      <c r="K22" s="22">
        <f t="shared" si="16"/>
        <v>1</v>
      </c>
      <c r="L22" s="22" t="str">
        <f t="shared" si="16"/>
        <v xml:space="preserve"> </v>
      </c>
      <c r="M22" s="22" t="str">
        <f t="shared" si="16"/>
        <v xml:space="preserve"> </v>
      </c>
      <c r="N22" s="22" t="str">
        <f t="shared" si="16"/>
        <v xml:space="preserve"> </v>
      </c>
      <c r="O22" s="22" t="str">
        <f t="shared" si="16"/>
        <v xml:space="preserve"> </v>
      </c>
      <c r="P22" s="22">
        <f t="shared" si="16"/>
        <v>1</v>
      </c>
      <c r="Q22" s="22">
        <f t="shared" si="16"/>
        <v>1</v>
      </c>
      <c r="R22" s="22">
        <f t="shared" si="16"/>
        <v>1</v>
      </c>
    </row>
    <row r="23" spans="1:18" x14ac:dyDescent="0.25">
      <c r="A23" s="17" t="s">
        <v>2</v>
      </c>
      <c r="B23" s="25" t="str">
        <f>IF(B24=" "," ",TEXT(B24,"jjjj"))</f>
        <v>dimanche</v>
      </c>
      <c r="C23" s="25" t="str">
        <f t="shared" ref="C23:R23" si="17">IF(C24=" "," ",TEXT(C24,"jjjj"))</f>
        <v>lundi</v>
      </c>
      <c r="D23" s="25" t="str">
        <f t="shared" si="17"/>
        <v>mardi</v>
      </c>
      <c r="E23" s="25" t="str">
        <f t="shared" si="17"/>
        <v>mercredi</v>
      </c>
      <c r="F23" s="25" t="str">
        <f t="shared" si="17"/>
        <v>jeudi</v>
      </c>
      <c r="G23" s="25" t="str">
        <f t="shared" si="17"/>
        <v>vendredi</v>
      </c>
      <c r="H23" s="25" t="str">
        <f t="shared" si="17"/>
        <v>samedi</v>
      </c>
      <c r="I23" s="25" t="str">
        <f t="shared" si="17"/>
        <v>dimanche</v>
      </c>
      <c r="J23" s="25" t="str">
        <f t="shared" si="17"/>
        <v>lundi</v>
      </c>
      <c r="K23" s="25" t="str">
        <f t="shared" si="17"/>
        <v>mardi</v>
      </c>
      <c r="L23" s="25" t="str">
        <f t="shared" si="17"/>
        <v>mercredi</v>
      </c>
      <c r="M23" s="25" t="str">
        <f t="shared" si="17"/>
        <v xml:space="preserve"> </v>
      </c>
      <c r="N23" s="25" t="str">
        <f t="shared" si="17"/>
        <v xml:space="preserve"> </v>
      </c>
      <c r="O23" s="25" t="str">
        <f t="shared" si="17"/>
        <v xml:space="preserve"> </v>
      </c>
      <c r="P23" s="25" t="str">
        <f t="shared" si="17"/>
        <v xml:space="preserve"> </v>
      </c>
      <c r="Q23" s="25" t="str">
        <f t="shared" si="17"/>
        <v xml:space="preserve"> </v>
      </c>
      <c r="R23" s="25" t="str">
        <f t="shared" si="17"/>
        <v xml:space="preserve"> </v>
      </c>
    </row>
    <row r="24" spans="1:18" x14ac:dyDescent="0.25">
      <c r="A24" s="26" t="s">
        <v>3</v>
      </c>
      <c r="B24" s="26">
        <f>IF(R5=" "," ",IF(R5+1&gt;$K$1," ",R5+1))</f>
        <v>42078</v>
      </c>
      <c r="C24" s="26">
        <f>IF(B24=" "," ",IF(B24+1&gt;$K$1," ",B24+1))</f>
        <v>42079</v>
      </c>
      <c r="D24" s="26">
        <f t="shared" ref="D24:R24" si="18">IF(C24=" "," ",IF(C24+1&gt;$K$1," ",C24+1))</f>
        <v>42080</v>
      </c>
      <c r="E24" s="26">
        <f t="shared" si="18"/>
        <v>42081</v>
      </c>
      <c r="F24" s="26">
        <f t="shared" si="18"/>
        <v>42082</v>
      </c>
      <c r="G24" s="26">
        <f t="shared" si="18"/>
        <v>42083</v>
      </c>
      <c r="H24" s="26">
        <f t="shared" si="18"/>
        <v>42084</v>
      </c>
      <c r="I24" s="26">
        <f t="shared" si="18"/>
        <v>42085</v>
      </c>
      <c r="J24" s="26">
        <f t="shared" si="18"/>
        <v>42086</v>
      </c>
      <c r="K24" s="26">
        <f t="shared" si="18"/>
        <v>42087</v>
      </c>
      <c r="L24" s="26">
        <f t="shared" si="18"/>
        <v>42088</v>
      </c>
      <c r="M24" s="26" t="str">
        <f t="shared" si="18"/>
        <v xml:space="preserve"> </v>
      </c>
      <c r="N24" s="26" t="str">
        <f t="shared" si="18"/>
        <v xml:space="preserve"> </v>
      </c>
      <c r="O24" s="26" t="str">
        <f t="shared" si="18"/>
        <v xml:space="preserve"> </v>
      </c>
      <c r="P24" s="26" t="str">
        <f t="shared" si="18"/>
        <v xml:space="preserve"> </v>
      </c>
      <c r="Q24" s="26" t="str">
        <f t="shared" si="18"/>
        <v xml:space="preserve"> </v>
      </c>
      <c r="R24" s="26" t="str">
        <f t="shared" si="18"/>
        <v xml:space="preserve"> </v>
      </c>
    </row>
    <row r="25" spans="1:18" x14ac:dyDescent="0.25">
      <c r="A25" s="15"/>
      <c r="B25" s="22" t="str">
        <f>IF(B24=" "," ",INDEX('Calendrier 2015'!$E$3:$NE$12,MATCH($A$2,'Calendrier 2015'!$D$3:$D$12,0),MATCH(B24,'Calendrier 2015'!$E$2:$NE$2,0)))</f>
        <v>AM</v>
      </c>
      <c r="C25" s="22" t="str">
        <f>IF(C24=" "," ",INDEX('Calendrier 2015'!$E$3:$NE$12,MATCH($A$2,'Calendrier 2015'!$D$3:$D$12,0),MATCH(C24,'Calendrier 2015'!$E$2:$NE$2,0)))</f>
        <v>N</v>
      </c>
      <c r="D25" s="22" t="str">
        <f>IF(D24=" "," ",INDEX('Calendrier 2015'!$E$3:$NE$12,MATCH($A$2,'Calendrier 2015'!$D$3:$D$12,0),MATCH(D24,'Calendrier 2015'!$E$2:$NE$2,0)))</f>
        <v>N</v>
      </c>
      <c r="E25" s="22" t="str">
        <f>IF(E24=" "," ",INDEX('Calendrier 2015'!$E$3:$NE$12,MATCH($A$2,'Calendrier 2015'!$D$3:$D$12,0),MATCH(E24,'Calendrier 2015'!$E$2:$NE$2,0)))</f>
        <v>R</v>
      </c>
      <c r="F25" s="22" t="str">
        <f>IF(F24=" "," ",INDEX('Calendrier 2015'!$E$3:$NE$12,MATCH($A$2,'Calendrier 2015'!$D$3:$D$12,0),MATCH(F24,'Calendrier 2015'!$E$2:$NE$2,0)))</f>
        <v>AS</v>
      </c>
      <c r="G25" s="22" t="str">
        <f>IF(G24=" "," ",INDEX('Calendrier 2015'!$E$3:$NE$12,MATCH($A$2,'Calendrier 2015'!$D$3:$D$12,0),MATCH(G24,'Calendrier 2015'!$E$2:$NE$2,0)))</f>
        <v>AS</v>
      </c>
      <c r="H25" s="22" t="str">
        <f>IF(H24=" "," ",INDEX('Calendrier 2015'!$E$3:$NE$12,MATCH($A$2,'Calendrier 2015'!$D$3:$D$12,0),MATCH(H24,'Calendrier 2015'!$E$2:$NE$2,0)))</f>
        <v>R</v>
      </c>
      <c r="I25" s="22" t="str">
        <f>IF(I24=" "," ",INDEX('Calendrier 2015'!$E$3:$NE$12,MATCH($A$2,'Calendrier 2015'!$D$3:$D$12,0),MATCH(I24,'Calendrier 2015'!$E$2:$NE$2,0)))</f>
        <v>M</v>
      </c>
      <c r="J25" s="22" t="str">
        <f>IF(J24=" "," ",INDEX('Calendrier 2015'!$E$3:$NE$12,MATCH($A$2,'Calendrier 2015'!$D$3:$D$12,0),MATCH(J24,'Calendrier 2015'!$E$2:$NE$2,0)))</f>
        <v>M</v>
      </c>
      <c r="K25" s="22" t="str">
        <f>IF(K24=" "," ",INDEX('Calendrier 2015'!$E$3:$NE$12,MATCH($A$2,'Calendrier 2015'!$D$3:$D$12,0),MATCH(K24,'Calendrier 2015'!$E$2:$NE$2,0)))</f>
        <v>AM</v>
      </c>
      <c r="L25" s="22" t="str">
        <f>IF(L24=" "," ",INDEX('Calendrier 2015'!$E$3:$NE$12,MATCH($A$2,'Calendrier 2015'!$D$3:$D$12,0),MATCH(L24,'Calendrier 2015'!$E$2:$NE$2,0)))</f>
        <v>AM</v>
      </c>
      <c r="M25" s="22" t="str">
        <f>IF(M24=" "," ",INDEX('Calendrier 2015'!$E$3:$NE$12,MATCH($A$2,'Calendrier 2015'!$D$3:$D$12,0),MATCH(M24,'Calendrier 2015'!$E$2:$NE$2,0)))</f>
        <v xml:space="preserve"> </v>
      </c>
      <c r="N25" s="22" t="str">
        <f>IF(N24=" "," ",INDEX('Calendrier 2015'!$E$3:$NE$12,MATCH($A$2,'Calendrier 2015'!$D$3:$D$12,0),MATCH(N24,'Calendrier 2015'!$E$2:$NE$2,0)))</f>
        <v xml:space="preserve"> </v>
      </c>
      <c r="O25" s="22" t="str">
        <f>IF(O24=" "," ",INDEX('Calendrier 2015'!$E$3:$NE$12,MATCH($A$2,'Calendrier 2015'!$D$3:$D$12,0),MATCH(O24,'Calendrier 2015'!$E$2:$NE$2,0)))</f>
        <v xml:space="preserve"> 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str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Après-midi</v>
      </c>
      <c r="C26" s="24" t="str">
        <f t="shared" ref="C26:R26" si="19">IF(OR(C25="m",C25="asm"),"Matin",IF(OR(C25="am",C25="asam"),"Après-midi",IF(OR(C25="n",C25="asn"),"Nuit",IF(C25="r","Repos",IF(C25="as","Astreinte",IF(C25="CP","Congé",IF(C25="mal","Malade",IF(C25="CE","Congé Exc.",IF(C25="RC","Rps. Comp."," ")))))))))</f>
        <v>Nuit</v>
      </c>
      <c r="D26" s="24" t="str">
        <f t="shared" si="19"/>
        <v>Nuit</v>
      </c>
      <c r="E26" s="24" t="str">
        <f t="shared" si="19"/>
        <v>Repos</v>
      </c>
      <c r="F26" s="24" t="str">
        <f t="shared" si="19"/>
        <v>Astreinte</v>
      </c>
      <c r="G26" s="24" t="str">
        <f t="shared" si="19"/>
        <v>Astreinte</v>
      </c>
      <c r="H26" s="24" t="str">
        <f t="shared" si="19"/>
        <v>Repos</v>
      </c>
      <c r="I26" s="24" t="str">
        <f t="shared" si="19"/>
        <v>Matin</v>
      </c>
      <c r="J26" s="24" t="str">
        <f t="shared" si="19"/>
        <v>Matin</v>
      </c>
      <c r="K26" s="24" t="str">
        <f t="shared" si="19"/>
        <v>Après-midi</v>
      </c>
      <c r="L26" s="24" t="str">
        <f t="shared" si="19"/>
        <v>Après-midi</v>
      </c>
      <c r="M26" s="24" t="str">
        <f t="shared" si="19"/>
        <v xml:space="preserve"> </v>
      </c>
      <c r="N26" s="24" t="str">
        <f t="shared" si="19"/>
        <v xml:space="preserve"> </v>
      </c>
      <c r="O26" s="24" t="str">
        <f t="shared" si="19"/>
        <v xml:space="preserve"> </v>
      </c>
      <c r="P26" s="24" t="str">
        <f t="shared" si="19"/>
        <v xml:space="preserve"> </v>
      </c>
      <c r="Q26" s="24" t="str">
        <f t="shared" si="19"/>
        <v xml:space="preserve"> </v>
      </c>
      <c r="R26" s="24" t="str">
        <f t="shared" si="19"/>
        <v xml:space="preserve"> </v>
      </c>
    </row>
    <row r="27" spans="1:18" x14ac:dyDescent="0.25">
      <c r="A27" s="15" t="s">
        <v>5</v>
      </c>
      <c r="B27" s="22">
        <f>IF(OR(B25="n",B25="am",B25="m"),8," ")</f>
        <v>8</v>
      </c>
      <c r="C27" s="22">
        <f t="shared" ref="C27:R27" si="20">IF(OR(C25="n",C25="am",C25="m"),8," ")</f>
        <v>8</v>
      </c>
      <c r="D27" s="22">
        <f t="shared" si="20"/>
        <v>8</v>
      </c>
      <c r="E27" s="22" t="str">
        <f t="shared" si="20"/>
        <v xml:space="preserve"> </v>
      </c>
      <c r="F27" s="22" t="str">
        <f t="shared" si="20"/>
        <v xml:space="preserve"> </v>
      </c>
      <c r="G27" s="22" t="str">
        <f t="shared" si="20"/>
        <v xml:space="preserve"> </v>
      </c>
      <c r="H27" s="22" t="str">
        <f t="shared" si="20"/>
        <v xml:space="preserve"> </v>
      </c>
      <c r="I27" s="22">
        <f t="shared" si="20"/>
        <v>8</v>
      </c>
      <c r="J27" s="22">
        <f t="shared" si="20"/>
        <v>8</v>
      </c>
      <c r="K27" s="22">
        <f t="shared" si="20"/>
        <v>8</v>
      </c>
      <c r="L27" s="22">
        <f t="shared" si="20"/>
        <v>8</v>
      </c>
      <c r="M27" s="22" t="str">
        <f t="shared" si="20"/>
        <v xml:space="preserve"> </v>
      </c>
      <c r="N27" s="22" t="str">
        <f t="shared" si="20"/>
        <v xml:space="preserve"> </v>
      </c>
      <c r="O27" s="22" t="str">
        <f t="shared" si="20"/>
        <v xml:space="preserve"> </v>
      </c>
      <c r="P27" s="22" t="str">
        <f t="shared" si="20"/>
        <v xml:space="preserve"> </v>
      </c>
      <c r="Q27" s="22" t="str">
        <f t="shared" si="20"/>
        <v xml:space="preserve"> </v>
      </c>
      <c r="R27" s="22" t="str">
        <f t="shared" si="20"/>
        <v xml:space="preserve"> </v>
      </c>
    </row>
    <row r="28" spans="1:18" x14ac:dyDescent="0.25">
      <c r="A28" s="15" t="s">
        <v>6</v>
      </c>
      <c r="B28" s="22" t="str">
        <f>IF(OR(B25="N",B25="asn"),8," ")</f>
        <v xml:space="preserve"> </v>
      </c>
      <c r="C28" s="22">
        <f t="shared" ref="C28:R28" si="21">IF(OR(C25="N",C25="asn"),8," ")</f>
        <v>8</v>
      </c>
      <c r="D28" s="22">
        <f t="shared" si="21"/>
        <v>8</v>
      </c>
      <c r="E28" s="22" t="str">
        <f t="shared" si="21"/>
        <v xml:space="preserve"> </v>
      </c>
      <c r="F28" s="22" t="str">
        <f t="shared" si="21"/>
        <v xml:space="preserve"> </v>
      </c>
      <c r="G28" s="22" t="str">
        <f t="shared" si="21"/>
        <v xml:space="preserve"> </v>
      </c>
      <c r="H28" s="22" t="str">
        <f t="shared" si="21"/>
        <v xml:space="preserve"> </v>
      </c>
      <c r="I28" s="22" t="str">
        <f t="shared" si="21"/>
        <v xml:space="preserve"> </v>
      </c>
      <c r="J28" s="22" t="str">
        <f t="shared" si="21"/>
        <v xml:space="preserve"> </v>
      </c>
      <c r="K28" s="22" t="str">
        <f t="shared" si="21"/>
        <v xml:space="preserve"> </v>
      </c>
      <c r="L28" s="22" t="str">
        <f t="shared" si="21"/>
        <v xml:space="preserve"> </v>
      </c>
      <c r="M28" s="22" t="str">
        <f t="shared" si="21"/>
        <v xml:space="preserve"> </v>
      </c>
      <c r="N28" s="22" t="str">
        <f t="shared" si="21"/>
        <v xml:space="preserve"> </v>
      </c>
      <c r="O28" s="22" t="str">
        <f t="shared" si="21"/>
        <v xml:space="preserve"> </v>
      </c>
      <c r="P28" s="22" t="str">
        <f t="shared" si="21"/>
        <v xml:space="preserve"> </v>
      </c>
      <c r="Q28" s="22" t="str">
        <f t="shared" si="21"/>
        <v xml:space="preserve"> </v>
      </c>
      <c r="R28" s="22" t="str">
        <f t="shared" si="21"/>
        <v xml:space="preserve"> </v>
      </c>
    </row>
    <row r="29" spans="1:18" x14ac:dyDescent="0.25">
      <c r="A29" s="15" t="s">
        <v>7</v>
      </c>
      <c r="B29" s="23" t="str">
        <f>IF(OR(B25="M",B25="asm"),1," ")</f>
        <v xml:space="preserve"> </v>
      </c>
      <c r="C29" s="23" t="str">
        <f t="shared" ref="C29:R29" si="22">IF(OR(C25="M",C25="asm"),1," ")</f>
        <v xml:space="preserve"> </v>
      </c>
      <c r="D29" s="23" t="str">
        <f t="shared" si="22"/>
        <v xml:space="preserve"> </v>
      </c>
      <c r="E29" s="23" t="str">
        <f t="shared" si="22"/>
        <v xml:space="preserve"> </v>
      </c>
      <c r="F29" s="23" t="str">
        <f t="shared" si="22"/>
        <v xml:space="preserve"> </v>
      </c>
      <c r="G29" s="23" t="str">
        <f t="shared" si="22"/>
        <v xml:space="preserve"> </v>
      </c>
      <c r="H29" s="23" t="str">
        <f t="shared" si="22"/>
        <v xml:space="preserve"> </v>
      </c>
      <c r="I29" s="23">
        <f t="shared" si="22"/>
        <v>1</v>
      </c>
      <c r="J29" s="23">
        <f t="shared" si="22"/>
        <v>1</v>
      </c>
      <c r="K29" s="23" t="str">
        <f t="shared" si="22"/>
        <v xml:space="preserve"> </v>
      </c>
      <c r="L29" s="23" t="str">
        <f t="shared" si="22"/>
        <v xml:space="preserve"> </v>
      </c>
      <c r="M29" s="23" t="str">
        <f t="shared" si="22"/>
        <v xml:space="preserve"> </v>
      </c>
      <c r="N29" s="23" t="str">
        <f t="shared" si="22"/>
        <v xml:space="preserve"> </v>
      </c>
      <c r="O29" s="23" t="str">
        <f t="shared" si="22"/>
        <v xml:space="preserve"> </v>
      </c>
      <c r="P29" s="23" t="str">
        <f t="shared" si="22"/>
        <v xml:space="preserve"> </v>
      </c>
      <c r="Q29" s="23" t="str">
        <f t="shared" si="22"/>
        <v xml:space="preserve"> </v>
      </c>
      <c r="R29" s="23" t="str">
        <f t="shared" si="22"/>
        <v xml:space="preserve"> </v>
      </c>
    </row>
    <row r="30" spans="1:18" x14ac:dyDescent="0.25">
      <c r="A30" s="15" t="s">
        <v>8</v>
      </c>
      <c r="B30" s="22">
        <f>IF(AND(B23="Dimanche",OR(B25="N",B25="ASN")),3,IF(AND(B23="samedi",OR(B25="n",B25="asn")),5,IF(OR(AND(B23="dimanche",OR(B25="m",B25="asm",B25="am",B25="asam"))),8," ")))</f>
        <v>8</v>
      </c>
      <c r="C30" s="22" t="str">
        <f t="shared" ref="C30:R30" si="23">IF(AND(C23="Dimanche",OR(C25="N",C25="ASN")),3,IF(AND(C23="samedi",OR(C25="n",C25="asn")),5,IF(OR(AND(C23="dimanche",OR(C25="m",C25="asm",C25="am",C25="asam"))),8," ")))</f>
        <v xml:space="preserve"> </v>
      </c>
      <c r="D30" s="22" t="str">
        <f t="shared" si="23"/>
        <v xml:space="preserve"> </v>
      </c>
      <c r="E30" s="22" t="str">
        <f t="shared" si="23"/>
        <v xml:space="preserve"> </v>
      </c>
      <c r="F30" s="22" t="str">
        <f t="shared" si="23"/>
        <v xml:space="preserve"> </v>
      </c>
      <c r="G30" s="22" t="str">
        <f t="shared" si="23"/>
        <v xml:space="preserve"> </v>
      </c>
      <c r="H30" s="22" t="str">
        <f t="shared" si="23"/>
        <v xml:space="preserve"> </v>
      </c>
      <c r="I30" s="22">
        <f t="shared" si="23"/>
        <v>8</v>
      </c>
      <c r="J30" s="22" t="str">
        <f t="shared" si="23"/>
        <v xml:space="preserve"> </v>
      </c>
      <c r="K30" s="22" t="str">
        <f t="shared" si="23"/>
        <v xml:space="preserve"> </v>
      </c>
      <c r="L30" s="22" t="str">
        <f t="shared" si="23"/>
        <v xml:space="preserve"> </v>
      </c>
      <c r="M30" s="22" t="str">
        <f t="shared" si="23"/>
        <v xml:space="preserve"> </v>
      </c>
      <c r="N30" s="22" t="str">
        <f t="shared" si="23"/>
        <v xml:space="preserve"> </v>
      </c>
      <c r="O30" s="22" t="str">
        <f t="shared" si="23"/>
        <v xml:space="preserve"> </v>
      </c>
      <c r="P30" s="22" t="str">
        <f t="shared" si="23"/>
        <v xml:space="preserve"> </v>
      </c>
      <c r="Q30" s="22" t="str">
        <f t="shared" si="23"/>
        <v xml:space="preserve"> </v>
      </c>
      <c r="R30" s="22" t="str">
        <f t="shared" si="23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str">
        <f t="shared" ref="B32:C32" si="24">IF(OR(B25="Asn",B25="as",B25="asam",B25="asm",AND(B25="F",A25="R")),1," ")</f>
        <v xml:space="preserve"> </v>
      </c>
      <c r="C32" s="22" t="str">
        <f t="shared" si="24"/>
        <v xml:space="preserve"> </v>
      </c>
      <c r="D32" s="22" t="str">
        <f>IF(OR(D25="Asn",D25="as",D25="asam",D25="asm",AND(D25="F",C25="R")),1," ")</f>
        <v xml:space="preserve"> </v>
      </c>
      <c r="E32" s="22" t="str">
        <f t="shared" ref="E32:R32" si="25">IF(OR(E25="Asn",E25="as",E25="asam",E25="asm",AND(E25="F",D25="R")),1," ")</f>
        <v xml:space="preserve"> </v>
      </c>
      <c r="F32" s="22">
        <f t="shared" si="25"/>
        <v>1</v>
      </c>
      <c r="G32" s="22">
        <f t="shared" si="25"/>
        <v>1</v>
      </c>
      <c r="H32" s="22" t="str">
        <f t="shared" si="25"/>
        <v xml:space="preserve"> </v>
      </c>
      <c r="I32" s="22" t="str">
        <f t="shared" si="25"/>
        <v xml:space="preserve"> </v>
      </c>
      <c r="J32" s="22" t="str">
        <f t="shared" si="25"/>
        <v xml:space="preserve"> </v>
      </c>
      <c r="K32" s="22" t="str">
        <f t="shared" si="25"/>
        <v xml:space="preserve"> </v>
      </c>
      <c r="L32" s="22" t="str">
        <f t="shared" si="25"/>
        <v xml:space="preserve"> </v>
      </c>
      <c r="M32" s="22" t="str">
        <f t="shared" si="25"/>
        <v xml:space="preserve"> </v>
      </c>
      <c r="N32" s="22" t="str">
        <f t="shared" si="25"/>
        <v xml:space="preserve"> </v>
      </c>
      <c r="O32" s="22" t="str">
        <f t="shared" si="25"/>
        <v xml:space="preserve"> </v>
      </c>
      <c r="P32" s="22" t="str">
        <f t="shared" si="25"/>
        <v xml:space="preserve"> </v>
      </c>
      <c r="Q32" s="22" t="str">
        <f t="shared" si="25"/>
        <v xml:space="preserve"> </v>
      </c>
      <c r="R32" s="22" t="str">
        <f t="shared" si="25"/>
        <v xml:space="preserve"> </v>
      </c>
    </row>
    <row r="33" spans="1:18" x14ac:dyDescent="0.25">
      <c r="A33" s="15" t="s">
        <v>11</v>
      </c>
      <c r="B33" s="22">
        <f>IF(AND(SUM($B$52+(B14:R14)/8)&lt;=9,OR(B25="Asn",B25="asam",B25="asm",B25="f")),8,0)</f>
        <v>0</v>
      </c>
      <c r="C33" s="22">
        <f>IF(AND(SUM($B$52+((B14:R14)+B33)/8)&lt;=9,OR(C25="Asn",C25="asam",C25="asm",C25="f")),8,0)</f>
        <v>0</v>
      </c>
      <c r="D33" s="22">
        <f>IF(AND(SUM($B$52+(((B14:R14)+SUM((B33:C33))/8)))&lt;=9,OR(D25="Asn",D25="asam",D25="asm",D25="f")),8,0)</f>
        <v>0</v>
      </c>
      <c r="E33" s="22">
        <f>IF(AND(SUM($B$52+(((B14:R14)+SUM((B33:D33))/8)))&lt;=9,OR(E25="Asn",E25="asam",E25="asm",E25="f")),8,0)</f>
        <v>0</v>
      </c>
      <c r="F33" s="22">
        <f>IF(AND(SUM($B$52+(((B14:R14)+SUM((B33:E33))/8)))&lt;=9,OR(F25="Asn",F25="asam",F25="asm",F25="f")),8,0)</f>
        <v>0</v>
      </c>
      <c r="G33" s="22">
        <f>IF(AND(SUM($B$52+(((B14:R14)+SUM((B33:F33))/8)))&lt;=9,OR(G25="Asn",G25="asam",G25="asm",G25="f")),8,0)</f>
        <v>0</v>
      </c>
      <c r="H33" s="22">
        <f>IF(AND(SUM($B$52+(((B14:R14)+SUM((B33:G33))/8)))&lt;=9,OR(H25="Asn",H25="asam",H25="asm",H25="f")),8,0)</f>
        <v>0</v>
      </c>
      <c r="I33" s="22">
        <f>IF(AND(SUM($B$52+(((B14:R14)+SUM((B33:H33))/8)))&lt;=9,OR(I25="Asn",I25="asam",I25="asm",I25="f")),8,0)</f>
        <v>0</v>
      </c>
      <c r="J33" s="22">
        <f>IF(AND(SUM($B$52+(((B14:R14)+SUM((B33:I33))/8)))&lt;=9,OR(J25="Asn",J25="asam",J25="asm",J25="f")),8,0)</f>
        <v>0</v>
      </c>
      <c r="K33" s="22">
        <f>IF(AND(SUM($B$52+(((B14:R14)+SUM((B33:J33))/8)))&lt;=9,OR(K25="Asn",K25="asam",K25="asm",K25="f")),8,0)</f>
        <v>0</v>
      </c>
      <c r="L33" s="22">
        <f>IF(AND(SUM($B$52+(((B14:R14)+SUM((B33:K33))/8)))&lt;=9,OR(L25="Asn",L25="asam",L25="asm",L25="f")),8,0)</f>
        <v>0</v>
      </c>
      <c r="M33" s="22">
        <f>IF(AND(SUM($B$52+(((B14:R14)+SUM((B33:L33))/8)))&lt;=9,OR(M25="Asn",M25="asam",M25="asm",M25="f")),8,0)</f>
        <v>0</v>
      </c>
      <c r="N33" s="22">
        <f>IF(AND(SUM($B$52+(((B14:R14)+SUM((B33:M33))/8)))&lt;=9,OR(N25="Asn",N25="asam",N25="asm",N25="f")),8,0)</f>
        <v>0</v>
      </c>
      <c r="O33" s="22">
        <f>IF(AND(SUM($B$52+(((B14:R14)+SUM((B33:N33))/8)))&lt;=9,OR(O25="Asn",O25="asam",O25="asm",O25="f")),8,0)</f>
        <v>0</v>
      </c>
      <c r="P33" s="22">
        <f>IF(AND(SUM($B$52+(((B14:R14)+SUM((B33:O33))/8)))&lt;=9,OR(P25="Asn",P25="asam",P25="asm",P25="f")),8,0)</f>
        <v>0</v>
      </c>
      <c r="Q33" s="22">
        <f>IF(AND(SUM($B$52+(((B14:R14)+SUM((B33:P33))/8)))&lt;=9,OR(Q25="Asn",Q25="asam",Q25="asm",Q25="f")),8,0)</f>
        <v>0</v>
      </c>
      <c r="R33" s="22">
        <f>IF(AND(SUM($B$52+(((B14:R14)+SUM((B33:Q33))/8)))&lt;=9,OR(R25="Asn",R25="asam",R25="asm",R25="f")),8,0)</f>
        <v>0</v>
      </c>
    </row>
    <row r="34" spans="1:18" x14ac:dyDescent="0.25">
      <c r="A34" s="15" t="s">
        <v>12</v>
      </c>
      <c r="B34" s="22">
        <f>IF(AND(SUM($B$52+(B14:R14)/8)&gt;9,OR(B25="Asn",B25="asam",B25="asm",B25="f")),8,0)</f>
        <v>0</v>
      </c>
      <c r="C34" s="22">
        <f>IF(AND(SUM($B$52+((B14:R14)+B33)/8)&gt;9,OR(C25="Asn",C25="asam",C25="asm",C25="f")),8,0)</f>
        <v>0</v>
      </c>
      <c r="D34" s="22">
        <f>IF(AND(SUM($B$52+(((B14:R14)+SUM((B33:C33))/8)))&gt;9,OR(D25="Asn",D25="asam",D25="asm",D25="f")),8,0)</f>
        <v>0</v>
      </c>
      <c r="E34" s="22">
        <f>IF(AND(SUM($B$52+(((B14:R14)+SUM((B33:D33))/8)))&gt;9,OR(E25="Asn",E25="asam",E25="asm",E25="f")),8,0)</f>
        <v>0</v>
      </c>
      <c r="F34" s="22">
        <f>IF(AND(SUM($B$52+(((B14:R14)+SUM((B33:E33))/8)))&gt;9,OR(F25="Asn",F25="asam",F25="asm",F25="f")),8,0)</f>
        <v>0</v>
      </c>
      <c r="G34" s="22">
        <f>IF(AND(SUM($B$52+(((B14:R14)+SUM((B33:F33))/8)))&gt;9,OR(G25="Asn",G25="asam",G25="asm",G25="f")),8,0)</f>
        <v>0</v>
      </c>
      <c r="H34" s="22">
        <f>IF(AND(SUM($B$52+(((B14:R14)+SUM((B33:G33))/8)))&gt;9,OR(H25="Asn",H25="asam",H25="asm",H25="f")),8,0)</f>
        <v>0</v>
      </c>
      <c r="I34" s="22">
        <f>IF(AND(SUM($B$52+(((B14:R14)+SUM((B33:H33))/8)))&gt;9,OR(I25="Asn",I25="asam",I25="asm",I25="f")),8,0)</f>
        <v>0</v>
      </c>
      <c r="J34" s="22">
        <f>IF(AND(SUM($B$52+(((B14:R14)+SUM((B33:I33))/8)))&gt;9,OR(J25="Asn",J25="asam",J25="asm",J25="f")),8,0)</f>
        <v>0</v>
      </c>
      <c r="K34" s="22">
        <f>IF(AND(SUM($B$52+(((B14:R14)+SUM((B33:J33))/8)))&gt;9,OR(K25="Asn",K25="asam",K25="asm",K25="f")),8,0)</f>
        <v>0</v>
      </c>
      <c r="L34" s="22">
        <f>IF(AND(SUM($B$52+(((B14:R14)+SUM((B33:K33))/8)))&gt;9,OR(L25="Asn",L25="asam",L25="asm",L25="f")),8,0)</f>
        <v>0</v>
      </c>
      <c r="M34" s="22">
        <f>IF(AND(SUM($B$52+(((B14:R14)+SUM((B33:L33))/8)))&gt;9,OR(M25="Asn",M25="asam",M25="asm",M25="f")),8,0)</f>
        <v>0</v>
      </c>
      <c r="N34" s="22">
        <f>IF(AND(SUM($B$52+(((B14:R14)+SUM((B33:M33))/8)))&gt;9,OR(N25="Asn",N25="asam",N25="asm",N25="f")),8,0)</f>
        <v>0</v>
      </c>
      <c r="O34" s="22">
        <f>IF(AND(SUM($B$52+(((B14:R14)+SUM((B33:N33))/8)))&gt;9,OR(O25="Asn",O25="asam",O25="asm",O25="f")),8,0)</f>
        <v>0</v>
      </c>
      <c r="P34" s="22">
        <f>IF(AND(SUM($B$52+(((B14:R14)+SUM((B33:O33))/8)))&gt;9,OR(P25="Asn",P25="asam",P25="asm",P25="f")),8,0)</f>
        <v>0</v>
      </c>
      <c r="Q34" s="22">
        <f>IF(AND(SUM($B$52+(((B14:R14)+SUM((B33:P33))/8)))&gt;9,OR(Q25="Asn",Q25="asam",Q25="asm",Q25="f")),8,0)</f>
        <v>0</v>
      </c>
      <c r="R34" s="22">
        <f>IF(AND(SUM($B$52+(((B14:R14)+SUM((B33:Q33))/8)))&gt;9,OR(R25="Asn",R25="asam",R25="asm",R25="f")),8,0)</f>
        <v>0</v>
      </c>
    </row>
    <row r="35" spans="1:18" x14ac:dyDescent="0.25">
      <c r="A35" s="15" t="s">
        <v>13</v>
      </c>
      <c r="B35" s="22" t="str">
        <f t="shared" ref="B35:R35" si="26">IF(B25="cp",8," ")</f>
        <v xml:space="preserve"> </v>
      </c>
      <c r="C35" s="22" t="str">
        <f t="shared" si="26"/>
        <v xml:space="preserve"> </v>
      </c>
      <c r="D35" s="22" t="str">
        <f t="shared" si="26"/>
        <v xml:space="preserve"> </v>
      </c>
      <c r="E35" s="22" t="str">
        <f t="shared" si="26"/>
        <v xml:space="preserve"> </v>
      </c>
      <c r="F35" s="22" t="str">
        <f t="shared" si="26"/>
        <v xml:space="preserve"> </v>
      </c>
      <c r="G35" s="22" t="str">
        <f t="shared" si="26"/>
        <v xml:space="preserve"> </v>
      </c>
      <c r="H35" s="22" t="str">
        <f t="shared" si="26"/>
        <v xml:space="preserve"> </v>
      </c>
      <c r="I35" s="22" t="str">
        <f t="shared" si="26"/>
        <v xml:space="preserve"> </v>
      </c>
      <c r="J35" s="22" t="str">
        <f t="shared" si="26"/>
        <v xml:space="preserve"> </v>
      </c>
      <c r="K35" s="22" t="str">
        <f t="shared" si="26"/>
        <v xml:space="preserve"> </v>
      </c>
      <c r="L35" s="22" t="str">
        <f t="shared" si="26"/>
        <v xml:space="preserve"> </v>
      </c>
      <c r="M35" s="22" t="str">
        <f t="shared" si="26"/>
        <v xml:space="preserve"> </v>
      </c>
      <c r="N35" s="22" t="str">
        <f t="shared" si="26"/>
        <v xml:space="preserve"> </v>
      </c>
      <c r="O35" s="22" t="str">
        <f t="shared" si="26"/>
        <v xml:space="preserve"> </v>
      </c>
      <c r="P35" s="22" t="str">
        <f t="shared" si="26"/>
        <v xml:space="preserve"> </v>
      </c>
      <c r="Q35" s="22" t="str">
        <f t="shared" si="26"/>
        <v xml:space="preserve"> </v>
      </c>
      <c r="R35" s="22" t="str">
        <f t="shared" si="26"/>
        <v xml:space="preserve"> </v>
      </c>
    </row>
    <row r="36" spans="1:18" x14ac:dyDescent="0.25">
      <c r="A36" s="15" t="s">
        <v>45</v>
      </c>
      <c r="B36" s="22" t="str">
        <f>IF(B25="RC",8," ")</f>
        <v xml:space="preserve"> </v>
      </c>
      <c r="C36" s="22" t="str">
        <f t="shared" ref="C36:R36" si="27">IF(C25="RC",8," ")</f>
        <v xml:space="preserve"> </v>
      </c>
      <c r="D36" s="22" t="str">
        <f t="shared" si="27"/>
        <v xml:space="preserve"> </v>
      </c>
      <c r="E36" s="22" t="str">
        <f t="shared" si="27"/>
        <v xml:space="preserve"> </v>
      </c>
      <c r="F36" s="22" t="str">
        <f t="shared" si="27"/>
        <v xml:space="preserve"> </v>
      </c>
      <c r="G36" s="22" t="str">
        <f t="shared" si="27"/>
        <v xml:space="preserve"> </v>
      </c>
      <c r="H36" s="22" t="str">
        <f t="shared" si="27"/>
        <v xml:space="preserve"> </v>
      </c>
      <c r="I36" s="22" t="str">
        <f t="shared" si="27"/>
        <v xml:space="preserve"> </v>
      </c>
      <c r="J36" s="22" t="str">
        <f t="shared" si="27"/>
        <v xml:space="preserve"> </v>
      </c>
      <c r="K36" s="22" t="str">
        <f t="shared" si="27"/>
        <v xml:space="preserve"> </v>
      </c>
      <c r="L36" s="22" t="str">
        <f t="shared" si="27"/>
        <v xml:space="preserve"> </v>
      </c>
      <c r="M36" s="22" t="str">
        <f t="shared" si="27"/>
        <v xml:space="preserve"> </v>
      </c>
      <c r="N36" s="22" t="str">
        <f t="shared" si="27"/>
        <v xml:space="preserve"> </v>
      </c>
      <c r="O36" s="22" t="str">
        <f t="shared" si="27"/>
        <v xml:space="preserve"> </v>
      </c>
      <c r="P36" s="22" t="str">
        <f t="shared" si="27"/>
        <v xml:space="preserve"> </v>
      </c>
      <c r="Q36" s="22" t="str">
        <f t="shared" si="27"/>
        <v xml:space="preserve"> </v>
      </c>
      <c r="R36" s="22" t="str">
        <f t="shared" si="27"/>
        <v xml:space="preserve"> </v>
      </c>
    </row>
    <row r="37" spans="1:18" x14ac:dyDescent="0.25">
      <c r="A37" s="15" t="s">
        <v>14</v>
      </c>
      <c r="B37" s="22" t="str">
        <f>IF(B25="CE",8," ")</f>
        <v xml:space="preserve"> </v>
      </c>
      <c r="C37" s="22" t="str">
        <f t="shared" ref="C37:R37" si="28">IF(C25="CE",8," ")</f>
        <v xml:space="preserve"> </v>
      </c>
      <c r="D37" s="22" t="str">
        <f t="shared" si="28"/>
        <v xml:space="preserve"> </v>
      </c>
      <c r="E37" s="22" t="str">
        <f t="shared" si="28"/>
        <v xml:space="preserve"> </v>
      </c>
      <c r="F37" s="22" t="str">
        <f t="shared" si="28"/>
        <v xml:space="preserve"> </v>
      </c>
      <c r="G37" s="22" t="str">
        <f t="shared" si="28"/>
        <v xml:space="preserve"> </v>
      </c>
      <c r="H37" s="22" t="str">
        <f t="shared" si="28"/>
        <v xml:space="preserve"> </v>
      </c>
      <c r="I37" s="22" t="str">
        <f t="shared" si="28"/>
        <v xml:space="preserve"> </v>
      </c>
      <c r="J37" s="22" t="str">
        <f t="shared" si="28"/>
        <v xml:space="preserve"> </v>
      </c>
      <c r="K37" s="22" t="str">
        <f t="shared" si="28"/>
        <v xml:space="preserve"> </v>
      </c>
      <c r="L37" s="22" t="str">
        <f t="shared" si="28"/>
        <v xml:space="preserve"> </v>
      </c>
      <c r="M37" s="22" t="str">
        <f t="shared" si="28"/>
        <v xml:space="preserve"> </v>
      </c>
      <c r="N37" s="22" t="str">
        <f t="shared" si="28"/>
        <v xml:space="preserve"> </v>
      </c>
      <c r="O37" s="22" t="str">
        <f t="shared" si="28"/>
        <v xml:space="preserve"> </v>
      </c>
      <c r="P37" s="22" t="str">
        <f t="shared" si="28"/>
        <v xml:space="preserve"> </v>
      </c>
      <c r="Q37" s="22" t="str">
        <f t="shared" si="28"/>
        <v xml:space="preserve"> </v>
      </c>
      <c r="R37" s="22" t="str">
        <f t="shared" si="28"/>
        <v xml:space="preserve"> </v>
      </c>
    </row>
    <row r="38" spans="1:18" x14ac:dyDescent="0.25">
      <c r="A38" s="15" t="s">
        <v>19</v>
      </c>
      <c r="B38" s="22" t="str">
        <f>IF(B25="mal",8," ")</f>
        <v xml:space="preserve"> </v>
      </c>
      <c r="C38" s="22" t="str">
        <f t="shared" ref="C38:R38" si="29">IF(C25="mal",8," ")</f>
        <v xml:space="preserve"> </v>
      </c>
      <c r="D38" s="22" t="str">
        <f t="shared" si="29"/>
        <v xml:space="preserve"> </v>
      </c>
      <c r="E38" s="22" t="str">
        <f t="shared" si="29"/>
        <v xml:space="preserve"> </v>
      </c>
      <c r="F38" s="22" t="str">
        <f t="shared" si="29"/>
        <v xml:space="preserve"> </v>
      </c>
      <c r="G38" s="22" t="str">
        <f t="shared" si="29"/>
        <v xml:space="preserve"> </v>
      </c>
      <c r="H38" s="22" t="str">
        <f t="shared" si="29"/>
        <v xml:space="preserve"> </v>
      </c>
      <c r="I38" s="22" t="str">
        <f t="shared" si="29"/>
        <v xml:space="preserve"> </v>
      </c>
      <c r="J38" s="22" t="str">
        <f t="shared" si="29"/>
        <v xml:space="preserve"> </v>
      </c>
      <c r="K38" s="22" t="str">
        <f t="shared" si="29"/>
        <v xml:space="preserve"> </v>
      </c>
      <c r="L38" s="22" t="str">
        <f t="shared" si="29"/>
        <v xml:space="preserve"> </v>
      </c>
      <c r="M38" s="22" t="str">
        <f t="shared" si="29"/>
        <v xml:space="preserve"> </v>
      </c>
      <c r="N38" s="22" t="str">
        <f t="shared" si="29"/>
        <v xml:space="preserve"> </v>
      </c>
      <c r="O38" s="22" t="str">
        <f t="shared" si="29"/>
        <v xml:space="preserve"> </v>
      </c>
      <c r="P38" s="22" t="str">
        <f t="shared" si="29"/>
        <v xml:space="preserve"> </v>
      </c>
      <c r="Q38" s="22" t="str">
        <f t="shared" si="29"/>
        <v xml:space="preserve"> </v>
      </c>
      <c r="R38" s="22" t="str">
        <f t="shared" si="29"/>
        <v xml:space="preserve"> </v>
      </c>
    </row>
    <row r="39" spans="1:18" x14ac:dyDescent="0.25">
      <c r="A39" s="15" t="s">
        <v>16</v>
      </c>
      <c r="B39" s="22">
        <f>IF(OR(B26="après-midi",B26="matin"),1," ")</f>
        <v>1</v>
      </c>
      <c r="C39" s="22" t="str">
        <f t="shared" ref="C39:R39" si="30">IF(OR(C26="après-midi",C26="matin"),1," ")</f>
        <v xml:space="preserve"> </v>
      </c>
      <c r="D39" s="22" t="str">
        <f t="shared" si="30"/>
        <v xml:space="preserve"> </v>
      </c>
      <c r="E39" s="22" t="str">
        <f t="shared" si="30"/>
        <v xml:space="preserve"> </v>
      </c>
      <c r="F39" s="22" t="str">
        <f t="shared" si="30"/>
        <v xml:space="preserve"> </v>
      </c>
      <c r="G39" s="22" t="str">
        <f t="shared" si="30"/>
        <v xml:space="preserve"> </v>
      </c>
      <c r="H39" s="22" t="str">
        <f t="shared" si="30"/>
        <v xml:space="preserve"> </v>
      </c>
      <c r="I39" s="22">
        <f t="shared" si="30"/>
        <v>1</v>
      </c>
      <c r="J39" s="22">
        <f t="shared" si="30"/>
        <v>1</v>
      </c>
      <c r="K39" s="22">
        <f t="shared" si="30"/>
        <v>1</v>
      </c>
      <c r="L39" s="22">
        <f t="shared" si="30"/>
        <v>1</v>
      </c>
      <c r="M39" s="22" t="str">
        <f t="shared" si="30"/>
        <v xml:space="preserve"> </v>
      </c>
      <c r="N39" s="22" t="str">
        <f t="shared" si="30"/>
        <v xml:space="preserve"> </v>
      </c>
      <c r="O39" s="22" t="str">
        <f t="shared" si="30"/>
        <v xml:space="preserve"> </v>
      </c>
      <c r="P39" s="22" t="str">
        <f t="shared" si="30"/>
        <v xml:space="preserve"> </v>
      </c>
      <c r="Q39" s="22" t="str">
        <f t="shared" si="30"/>
        <v xml:space="preserve"> </v>
      </c>
      <c r="R39" s="22" t="str">
        <f t="shared" si="30"/>
        <v xml:space="preserve"> </v>
      </c>
    </row>
    <row r="40" spans="1:18" x14ac:dyDescent="0.25">
      <c r="A40" s="15" t="s">
        <v>17</v>
      </c>
      <c r="B40" s="22" t="str">
        <f>IF((B26="nuit"),1," ")</f>
        <v xml:space="preserve"> </v>
      </c>
      <c r="C40" s="22">
        <f t="shared" ref="C40:R40" si="31">IF((C26="nuit"),1," ")</f>
        <v>1</v>
      </c>
      <c r="D40" s="22">
        <f t="shared" si="31"/>
        <v>1</v>
      </c>
      <c r="E40" s="22" t="str">
        <f t="shared" si="31"/>
        <v xml:space="preserve"> </v>
      </c>
      <c r="F40" s="22" t="str">
        <f t="shared" si="31"/>
        <v xml:space="preserve"> </v>
      </c>
      <c r="G40" s="22" t="str">
        <f t="shared" si="31"/>
        <v xml:space="preserve"> </v>
      </c>
      <c r="H40" s="22" t="str">
        <f t="shared" si="31"/>
        <v xml:space="preserve"> </v>
      </c>
      <c r="I40" s="22" t="str">
        <f t="shared" si="31"/>
        <v xml:space="preserve"> </v>
      </c>
      <c r="J40" s="22" t="str">
        <f t="shared" si="31"/>
        <v xml:space="preserve"> </v>
      </c>
      <c r="K40" s="22" t="str">
        <f t="shared" si="31"/>
        <v xml:space="preserve"> </v>
      </c>
      <c r="L40" s="22" t="str">
        <f t="shared" si="31"/>
        <v xml:space="preserve"> </v>
      </c>
      <c r="M40" s="22" t="str">
        <f t="shared" si="31"/>
        <v xml:space="preserve"> </v>
      </c>
      <c r="N40" s="22" t="str">
        <f t="shared" si="31"/>
        <v xml:space="preserve"> </v>
      </c>
      <c r="O40" s="22" t="str">
        <f t="shared" si="31"/>
        <v xml:space="preserve"> </v>
      </c>
      <c r="P40" s="22" t="str">
        <f t="shared" si="31"/>
        <v xml:space="preserve"> </v>
      </c>
      <c r="Q40" s="22" t="str">
        <f t="shared" si="31"/>
        <v xml:space="preserve"> </v>
      </c>
      <c r="R40" s="22" t="str">
        <f t="shared" si="31"/>
        <v xml:space="preserve"> </v>
      </c>
    </row>
    <row r="41" spans="1:18" x14ac:dyDescent="0.25">
      <c r="A41" s="15" t="s">
        <v>18</v>
      </c>
      <c r="B41" s="22">
        <f>IF(OR(B26="nuit",B26="après-midi",B26="matin"),1," ")</f>
        <v>1</v>
      </c>
      <c r="C41" s="22">
        <f t="shared" ref="C41:R41" si="32">IF(OR(C26="nuit",C26="après-midi",C26="matin"),1," ")</f>
        <v>1</v>
      </c>
      <c r="D41" s="22">
        <f t="shared" si="32"/>
        <v>1</v>
      </c>
      <c r="E41" s="22" t="str">
        <f t="shared" si="32"/>
        <v xml:space="preserve"> </v>
      </c>
      <c r="F41" s="22" t="str">
        <f t="shared" si="32"/>
        <v xml:space="preserve"> </v>
      </c>
      <c r="G41" s="22" t="str">
        <f t="shared" si="32"/>
        <v xml:space="preserve"> </v>
      </c>
      <c r="H41" s="22" t="str">
        <f t="shared" si="32"/>
        <v xml:space="preserve"> </v>
      </c>
      <c r="I41" s="22">
        <f t="shared" si="32"/>
        <v>1</v>
      </c>
      <c r="J41" s="22">
        <f t="shared" si="32"/>
        <v>1</v>
      </c>
      <c r="K41" s="22">
        <f t="shared" si="32"/>
        <v>1</v>
      </c>
      <c r="L41" s="22">
        <f t="shared" si="32"/>
        <v>1</v>
      </c>
      <c r="M41" s="22" t="str">
        <f t="shared" si="32"/>
        <v xml:space="preserve"> </v>
      </c>
      <c r="N41" s="22" t="str">
        <f t="shared" si="32"/>
        <v xml:space="preserve"> </v>
      </c>
      <c r="O41" s="22" t="str">
        <f t="shared" si="32"/>
        <v xml:space="preserve"> </v>
      </c>
      <c r="P41" s="22" t="str">
        <f t="shared" si="32"/>
        <v xml:space="preserve"> </v>
      </c>
      <c r="Q41" s="22" t="str">
        <f t="shared" si="32"/>
        <v xml:space="preserve"> </v>
      </c>
      <c r="R41" s="22" t="str">
        <f t="shared" si="32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>
        <f t="shared" ref="B44:B51" si="33">+SUM(B8:R8,B27:R27)</f>
        <v>128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>
        <f t="shared" si="33"/>
        <v>32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>
        <f t="shared" si="33"/>
        <v>6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>
        <f t="shared" si="33"/>
        <v>21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>
        <f t="shared" si="33"/>
        <v>0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>
        <f>+SUM(B13:R13,B32:R32)</f>
        <v>6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9" t="s">
        <v>89</v>
      </c>
      <c r="B50" s="27">
        <f t="shared" si="33"/>
        <v>0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>
        <f t="shared" si="33"/>
        <v>0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9" t="s">
        <v>90</v>
      </c>
      <c r="B52" s="27">
        <f>IF(H1=" "," ",INDEX('Jour d''astreinte'!B2:K49,MATCH(H1,'Jour d''astreinte'!A2:A49,0),MATCH($A$2,'Jour d''astreinte'!B1:K1)))</f>
        <v>2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>
        <f t="shared" ref="B53:B59" si="34">+SUM(B16:R16,B35:R35)</f>
        <v>0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6" t="s">
        <v>45</v>
      </c>
      <c r="B54" s="27">
        <f t="shared" si="34"/>
        <v>0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4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>
        <f t="shared" si="34"/>
        <v>0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>
        <f t="shared" si="34"/>
        <v>12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>
        <f t="shared" si="34"/>
        <v>4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>
        <f t="shared" si="34"/>
        <v>16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conditionalFormatting sqref="B8:R41">
    <cfRule type="cellIs" dxfId="0" priority="1" operator="equal">
      <formula>0</formula>
    </cfRule>
  </conditionalFormatting>
  <pageMargins left="0.7" right="0.7" top="0.75" bottom="0.75" header="0.3" footer="0.3"/>
  <pageSetup paperSize="9" scale="54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9"/>
  <sheetViews>
    <sheetView topLeftCell="A13" zoomScale="70" zoomScaleNormal="70" workbookViewId="0">
      <selection activeCell="B52" sqref="B52"/>
    </sheetView>
  </sheetViews>
  <sheetFormatPr baseColWidth="10" defaultRowHeight="15" x14ac:dyDescent="0.25"/>
  <cols>
    <col min="1" max="1" width="47.5703125" customWidth="1"/>
  </cols>
  <sheetData>
    <row r="1" spans="1:18" ht="24" thickBot="1" x14ac:dyDescent="0.3">
      <c r="A1" s="19"/>
      <c r="B1" s="19"/>
      <c r="C1" s="19"/>
      <c r="D1" s="19"/>
      <c r="E1" s="236" t="s">
        <v>0</v>
      </c>
      <c r="F1" s="236"/>
      <c r="G1" s="236"/>
      <c r="H1" s="237">
        <v>41999</v>
      </c>
      <c r="I1" s="237"/>
      <c r="J1" s="18" t="s">
        <v>1</v>
      </c>
      <c r="K1" s="238">
        <f>EDATE(H1,1)-1</f>
        <v>42029</v>
      </c>
      <c r="L1" s="238"/>
      <c r="M1" s="19"/>
      <c r="N1" s="19"/>
      <c r="O1" s="19"/>
      <c r="P1" s="19"/>
      <c r="Q1" s="19"/>
      <c r="R1" s="19"/>
    </row>
    <row r="2" spans="1:18" ht="19.5" thickBot="1" x14ac:dyDescent="0.35">
      <c r="A2" s="20"/>
      <c r="B2" s="1"/>
      <c r="C2" s="21"/>
      <c r="D2" s="21"/>
      <c r="E2" s="4"/>
      <c r="F2" s="1"/>
      <c r="G2" s="8"/>
      <c r="H2" s="1"/>
      <c r="I2" s="1"/>
      <c r="J2" s="1"/>
      <c r="K2" s="239"/>
      <c r="L2" s="239"/>
      <c r="M2" s="1"/>
      <c r="N2" s="8"/>
      <c r="O2" s="3"/>
      <c r="P2" s="1"/>
      <c r="Q2" s="1"/>
      <c r="R2" s="1"/>
    </row>
    <row r="3" spans="1:18" x14ac:dyDescent="0.25">
      <c r="A3" s="1"/>
      <c r="B3" s="1"/>
      <c r="C3" s="1"/>
      <c r="D3" s="1"/>
      <c r="E3" s="4"/>
      <c r="F3" s="1"/>
      <c r="G3" s="7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x14ac:dyDescent="0.25">
      <c r="A4" s="17" t="s">
        <v>2</v>
      </c>
      <c r="B4" s="25" t="str">
        <f>IF(B5=" "," ",TEXT(B5,"jjjj"))</f>
        <v>vendredi</v>
      </c>
      <c r="C4" s="25" t="str">
        <f t="shared" ref="C4:R4" si="0">IF(C5=" "," ",TEXT(C5,"jjjj"))</f>
        <v>samedi</v>
      </c>
      <c r="D4" s="25" t="str">
        <f t="shared" si="0"/>
        <v>dimanche</v>
      </c>
      <c r="E4" s="25" t="str">
        <f t="shared" si="0"/>
        <v>lundi</v>
      </c>
      <c r="F4" s="25" t="str">
        <f t="shared" si="0"/>
        <v>mardi</v>
      </c>
      <c r="G4" s="25" t="str">
        <f t="shared" si="0"/>
        <v>mercredi</v>
      </c>
      <c r="H4" s="25" t="str">
        <f t="shared" si="0"/>
        <v>jeudi</v>
      </c>
      <c r="I4" s="25" t="str">
        <f t="shared" si="0"/>
        <v>vendredi</v>
      </c>
      <c r="J4" s="25" t="str">
        <f t="shared" si="0"/>
        <v>samedi</v>
      </c>
      <c r="K4" s="25" t="str">
        <f t="shared" si="0"/>
        <v>dimanche</v>
      </c>
      <c r="L4" s="25" t="str">
        <f t="shared" si="0"/>
        <v>lundi</v>
      </c>
      <c r="M4" s="25" t="str">
        <f t="shared" si="0"/>
        <v>mardi</v>
      </c>
      <c r="N4" s="25" t="str">
        <f t="shared" si="0"/>
        <v>mercredi</v>
      </c>
      <c r="O4" s="25" t="str">
        <f t="shared" si="0"/>
        <v>jeudi</v>
      </c>
      <c r="P4" s="25" t="str">
        <f t="shared" si="0"/>
        <v>vendredi</v>
      </c>
      <c r="Q4" s="25" t="str">
        <f t="shared" si="0"/>
        <v>samedi</v>
      </c>
      <c r="R4" s="25" t="str">
        <f t="shared" si="0"/>
        <v>dimanche</v>
      </c>
    </row>
    <row r="5" spans="1:18" x14ac:dyDescent="0.25">
      <c r="A5" s="26" t="s">
        <v>3</v>
      </c>
      <c r="B5" s="26">
        <f>H1</f>
        <v>41999</v>
      </c>
      <c r="C5" s="26">
        <f>IF(B5=" "," ",IF(B5+1&gt;$K$1," ",B5+1))</f>
        <v>42000</v>
      </c>
      <c r="D5" s="26">
        <f>IF(C5=" "," ",IF(C5+1&gt;$K$1," ",C5+1))</f>
        <v>42001</v>
      </c>
      <c r="E5" s="26">
        <f t="shared" ref="E5:R5" si="1">IF(D5=" "," ",IF(D5+1&gt;$K$1," ",D5+1))</f>
        <v>42002</v>
      </c>
      <c r="F5" s="26">
        <f t="shared" si="1"/>
        <v>42003</v>
      </c>
      <c r="G5" s="26">
        <f t="shared" si="1"/>
        <v>42004</v>
      </c>
      <c r="H5" s="26">
        <f t="shared" si="1"/>
        <v>42005</v>
      </c>
      <c r="I5" s="26">
        <f t="shared" si="1"/>
        <v>42006</v>
      </c>
      <c r="J5" s="26">
        <f t="shared" si="1"/>
        <v>42007</v>
      </c>
      <c r="K5" s="26">
        <f t="shared" si="1"/>
        <v>42008</v>
      </c>
      <c r="L5" s="26">
        <f t="shared" si="1"/>
        <v>42009</v>
      </c>
      <c r="M5" s="26">
        <f t="shared" si="1"/>
        <v>42010</v>
      </c>
      <c r="N5" s="26">
        <f t="shared" si="1"/>
        <v>42011</v>
      </c>
      <c r="O5" s="26">
        <f t="shared" si="1"/>
        <v>42012</v>
      </c>
      <c r="P5" s="26">
        <f t="shared" si="1"/>
        <v>42013</v>
      </c>
      <c r="Q5" s="26">
        <f t="shared" si="1"/>
        <v>42014</v>
      </c>
      <c r="R5" s="26">
        <f t="shared" si="1"/>
        <v>42015</v>
      </c>
    </row>
    <row r="6" spans="1:18" x14ac:dyDescent="0.25">
      <c r="A6" s="15"/>
      <c r="B6" s="22" t="e">
        <f>IF(B5=" "," ",INDEX('[1]Calendrier 2015'!$E$3:$NE$12,MATCH($A$2,'[1]Calendrier 2015'!$D$3:$D$12,0),MATCH(B5,'[1]Calendrier 2015'!$E$2:$NE$2,0)))</f>
        <v>#N/A</v>
      </c>
      <c r="C6" s="22" t="e">
        <f>IF(C5=" "," ",INDEX('[1]Calendrier 2015'!$E$3:$NE$12,MATCH($A$2,'[1]Calendrier 2015'!$D$3:$D$12,0),MATCH(C5,'[1]Calendrier 2015'!$E$2:$NE$2,0)))</f>
        <v>#N/A</v>
      </c>
      <c r="D6" s="22" t="e">
        <f>IF(D5=" "," ",INDEX('[1]Calendrier 2015'!$E$3:$NE$12,MATCH($A$2,'[1]Calendrier 2015'!$D$3:$D$12,0),MATCH(D5,'[1]Calendrier 2015'!$E$2:$NE$2,0)))</f>
        <v>#N/A</v>
      </c>
      <c r="E6" s="22" t="e">
        <f>IF(E5=" "," ",INDEX('[1]Calendrier 2015'!$E$3:$NE$12,MATCH($A$2,'[1]Calendrier 2015'!$D$3:$D$12,0),MATCH(E5,'[1]Calendrier 2015'!$E$2:$NE$2,0)))</f>
        <v>#N/A</v>
      </c>
      <c r="F6" s="22" t="e">
        <f>IF(F5=" "," ",INDEX('[1]Calendrier 2015'!$E$3:$NE$12,MATCH($A$2,'[1]Calendrier 2015'!$D$3:$D$12,0),MATCH(F5,'[1]Calendrier 2015'!$E$2:$NE$2,0)))</f>
        <v>#N/A</v>
      </c>
      <c r="G6" s="22" t="e">
        <f>IF(G5=" "," ",INDEX('[1]Calendrier 2015'!$E$3:$NE$12,MATCH($A$2,'[1]Calendrier 2015'!$D$3:$D$12,0),MATCH(G5,'[1]Calendrier 2015'!$E$2:$NE$2,0)))</f>
        <v>#N/A</v>
      </c>
      <c r="H6" s="22" t="e">
        <f>IF(H5=" "," ",INDEX('[1]Calendrier 2015'!$E$3:$NE$12,MATCH($A$2,'[1]Calendrier 2015'!$D$3:$D$12,0),MATCH(H5,'[1]Calendrier 2015'!$E$2:$NE$2,0)))</f>
        <v>#N/A</v>
      </c>
      <c r="I6" s="22" t="e">
        <f>IF(I5=" "," ",INDEX('[1]Calendrier 2015'!$E$3:$NE$12,MATCH($A$2,'[1]Calendrier 2015'!$D$3:$D$12,0),MATCH(I5,'[1]Calendrier 2015'!$E$2:$NE$2,0)))</f>
        <v>#N/A</v>
      </c>
      <c r="J6" s="22" t="e">
        <f>IF(J5=" "," ",INDEX('[1]Calendrier 2015'!$E$3:$NE$12,MATCH($A$2,'[1]Calendrier 2015'!$D$3:$D$12,0),MATCH(J5,'[1]Calendrier 2015'!$E$2:$NE$2,0)))</f>
        <v>#N/A</v>
      </c>
      <c r="K6" s="22" t="e">
        <f>IF(K5=" "," ",INDEX('[1]Calendrier 2015'!$E$3:$NE$12,MATCH($A$2,'[1]Calendrier 2015'!$D$3:$D$12,0),MATCH(K5,'[1]Calendrier 2015'!$E$2:$NE$2,0)))</f>
        <v>#N/A</v>
      </c>
      <c r="L6" s="22" t="e">
        <f>IF(L5=" "," ",INDEX('[1]Calendrier 2015'!$E$3:$NE$12,MATCH($A$2,'[1]Calendrier 2015'!$D$3:$D$12,0),MATCH(L5,'[1]Calendrier 2015'!$E$2:$NE$2,0)))</f>
        <v>#N/A</v>
      </c>
      <c r="M6" s="22" t="e">
        <f>IF(M5=" "," ",INDEX('[1]Calendrier 2015'!$E$3:$NE$12,MATCH($A$2,'[1]Calendrier 2015'!$D$3:$D$12,0),MATCH(M5,'[1]Calendrier 2015'!$E$2:$NE$2,0)))</f>
        <v>#N/A</v>
      </c>
      <c r="N6" s="22" t="e">
        <f>IF(N5=" "," ",INDEX('[1]Calendrier 2015'!$E$3:$NE$12,MATCH($A$2,'[1]Calendrier 2015'!$D$3:$D$12,0),MATCH(N5,'[1]Calendrier 2015'!$E$2:$NE$2,0)))</f>
        <v>#N/A</v>
      </c>
      <c r="O6" s="22" t="e">
        <f>IF(O5=" "," ",INDEX('[1]Calendrier 2015'!$E$3:$NE$12,MATCH($A$2,'[1]Calendrier 2015'!$D$3:$D$12,0),MATCH(O5,'[1]Calendrier 2015'!$E$2:$NE$2,0)))</f>
        <v>#N/A</v>
      </c>
      <c r="P6" s="22" t="e">
        <f>IF(P5=" "," ",INDEX('[1]Calendrier 2015'!$E$3:$NE$12,MATCH($A$2,'[1]Calendrier 2015'!$D$3:$D$12,0),MATCH(P5,'[1]Calendrier 2015'!$E$2:$NE$2,0)))</f>
        <v>#N/A</v>
      </c>
      <c r="Q6" s="22" t="e">
        <f>IF(Q5=" "," ",INDEX('[1]Calendrier 2015'!$E$3:$NE$12,MATCH($A$2,'[1]Calendrier 2015'!$D$3:$D$12,0),MATCH(Q5,'[1]Calendrier 2015'!$E$2:$NE$2,0)))</f>
        <v>#N/A</v>
      </c>
      <c r="R6" s="22" t="e">
        <f>IF(R5=" "," ",INDEX('[1]Calendrier 2015'!$E$3:$NE$12,MATCH($A$2,'[1]Calendrier 2015'!$D$3:$D$12,0),MATCH(R5,'[1]Calendrier 2015'!$E$2:$NE$2,0)))</f>
        <v>#N/A</v>
      </c>
    </row>
    <row r="7" spans="1:18" x14ac:dyDescent="0.25">
      <c r="A7" s="15" t="s">
        <v>4</v>
      </c>
      <c r="B7" s="24" t="e">
        <f>IF(OR(B6="m",B6="asm"),"Matin",IF(OR(B6="am",B6="asam"),"Après-midi",IF(OR(B6="n",B6="asn"),"Nuit",IF(B6="r","Repos",IF(B6="as","Astreinte",IF(B6="CP","Congé",IF(B6="mal","Malade",IF(B6="CE","Congé Exc.",IF(B6="RC","Rps. Comp."," ")))))))))</f>
        <v>#N/A</v>
      </c>
      <c r="C7" s="24" t="e">
        <f t="shared" ref="C7:R7" si="2">IF(OR(C6="m",C6="asm"),"Matin",IF(OR(C6="am",C6="asam"),"Après-midi",IF(OR(C6="n",C6="asn"),"Nuit",IF(C6="r","Repos",IF(C6="as","Astreinte",IF(C6="CP","Congé",IF(C6="mal","Malade",IF(C6="CE","Congé Exc.",IF(C6="RC","Rps. Comp."," ")))))))))</f>
        <v>#N/A</v>
      </c>
      <c r="D7" s="24" t="e">
        <f t="shared" si="2"/>
        <v>#N/A</v>
      </c>
      <c r="E7" s="24" t="e">
        <f t="shared" si="2"/>
        <v>#N/A</v>
      </c>
      <c r="F7" s="24" t="e">
        <f t="shared" si="2"/>
        <v>#N/A</v>
      </c>
      <c r="G7" s="24" t="e">
        <f t="shared" si="2"/>
        <v>#N/A</v>
      </c>
      <c r="H7" s="24" t="e">
        <f t="shared" si="2"/>
        <v>#N/A</v>
      </c>
      <c r="I7" s="24" t="e">
        <f t="shared" si="2"/>
        <v>#N/A</v>
      </c>
      <c r="J7" s="24" t="e">
        <f t="shared" si="2"/>
        <v>#N/A</v>
      </c>
      <c r="K7" s="24" t="e">
        <f t="shared" si="2"/>
        <v>#N/A</v>
      </c>
      <c r="L7" s="24" t="e">
        <f t="shared" si="2"/>
        <v>#N/A</v>
      </c>
      <c r="M7" s="24" t="e">
        <f t="shared" si="2"/>
        <v>#N/A</v>
      </c>
      <c r="N7" s="24" t="e">
        <f t="shared" si="2"/>
        <v>#N/A</v>
      </c>
      <c r="O7" s="24" t="e">
        <f t="shared" si="2"/>
        <v>#N/A</v>
      </c>
      <c r="P7" s="24" t="e">
        <f t="shared" si="2"/>
        <v>#N/A</v>
      </c>
      <c r="Q7" s="24" t="e">
        <f t="shared" si="2"/>
        <v>#N/A</v>
      </c>
      <c r="R7" s="24" t="e">
        <f t="shared" si="2"/>
        <v>#N/A</v>
      </c>
    </row>
    <row r="8" spans="1:18" x14ac:dyDescent="0.25">
      <c r="A8" s="15" t="s">
        <v>5</v>
      </c>
      <c r="B8" s="22" t="e">
        <f>IF(OR(B6="n",B6="am",B6="m"),8," ")</f>
        <v>#N/A</v>
      </c>
      <c r="C8" s="22" t="e">
        <f t="shared" ref="C8:R8" si="3">IF(OR(C6="n",C6="am",C6="m"),8," ")</f>
        <v>#N/A</v>
      </c>
      <c r="D8" s="22" t="e">
        <f t="shared" si="3"/>
        <v>#N/A</v>
      </c>
      <c r="E8" s="22" t="e">
        <f t="shared" si="3"/>
        <v>#N/A</v>
      </c>
      <c r="F8" s="22" t="e">
        <f t="shared" si="3"/>
        <v>#N/A</v>
      </c>
      <c r="G8" s="22" t="e">
        <f t="shared" si="3"/>
        <v>#N/A</v>
      </c>
      <c r="H8" s="22" t="e">
        <f t="shared" si="3"/>
        <v>#N/A</v>
      </c>
      <c r="I8" s="22" t="e">
        <f t="shared" si="3"/>
        <v>#N/A</v>
      </c>
      <c r="J8" s="22" t="e">
        <f t="shared" si="3"/>
        <v>#N/A</v>
      </c>
      <c r="K8" s="22" t="e">
        <f t="shared" si="3"/>
        <v>#N/A</v>
      </c>
      <c r="L8" s="22" t="e">
        <f t="shared" si="3"/>
        <v>#N/A</v>
      </c>
      <c r="M8" s="22" t="e">
        <f t="shared" si="3"/>
        <v>#N/A</v>
      </c>
      <c r="N8" s="22" t="e">
        <f t="shared" si="3"/>
        <v>#N/A</v>
      </c>
      <c r="O8" s="22" t="e">
        <f t="shared" si="3"/>
        <v>#N/A</v>
      </c>
      <c r="P8" s="22" t="e">
        <f t="shared" si="3"/>
        <v>#N/A</v>
      </c>
      <c r="Q8" s="22" t="e">
        <f t="shared" si="3"/>
        <v>#N/A</v>
      </c>
      <c r="R8" s="22" t="e">
        <f t="shared" si="3"/>
        <v>#N/A</v>
      </c>
    </row>
    <row r="9" spans="1:18" x14ac:dyDescent="0.25">
      <c r="A9" s="15" t="s">
        <v>6</v>
      </c>
      <c r="B9" s="22" t="e">
        <f>IF(OR(B6="N",B6="asn"),8," ")</f>
        <v>#N/A</v>
      </c>
      <c r="C9" s="22" t="e">
        <f t="shared" ref="C9:R9" si="4">IF(OR(C6="N",C6="asn"),8," ")</f>
        <v>#N/A</v>
      </c>
      <c r="D9" s="22" t="e">
        <f t="shared" si="4"/>
        <v>#N/A</v>
      </c>
      <c r="E9" s="22" t="e">
        <f t="shared" si="4"/>
        <v>#N/A</v>
      </c>
      <c r="F9" s="22" t="e">
        <f t="shared" si="4"/>
        <v>#N/A</v>
      </c>
      <c r="G9" s="22" t="e">
        <f t="shared" si="4"/>
        <v>#N/A</v>
      </c>
      <c r="H9" s="22" t="e">
        <f t="shared" si="4"/>
        <v>#N/A</v>
      </c>
      <c r="I9" s="22" t="e">
        <f t="shared" si="4"/>
        <v>#N/A</v>
      </c>
      <c r="J9" s="22" t="e">
        <f t="shared" si="4"/>
        <v>#N/A</v>
      </c>
      <c r="K9" s="22" t="e">
        <f t="shared" si="4"/>
        <v>#N/A</v>
      </c>
      <c r="L9" s="22" t="e">
        <f t="shared" si="4"/>
        <v>#N/A</v>
      </c>
      <c r="M9" s="22" t="e">
        <f t="shared" si="4"/>
        <v>#N/A</v>
      </c>
      <c r="N9" s="22" t="e">
        <f t="shared" si="4"/>
        <v>#N/A</v>
      </c>
      <c r="O9" s="22" t="e">
        <f t="shared" si="4"/>
        <v>#N/A</v>
      </c>
      <c r="P9" s="22" t="e">
        <f t="shared" si="4"/>
        <v>#N/A</v>
      </c>
      <c r="Q9" s="22" t="e">
        <f t="shared" si="4"/>
        <v>#N/A</v>
      </c>
      <c r="R9" s="22" t="e">
        <f t="shared" si="4"/>
        <v>#N/A</v>
      </c>
    </row>
    <row r="10" spans="1:18" x14ac:dyDescent="0.25">
      <c r="A10" s="15" t="s">
        <v>7</v>
      </c>
      <c r="B10" s="23" t="e">
        <f>IF(OR(B6="M",B6="asm"),1," ")</f>
        <v>#N/A</v>
      </c>
      <c r="C10" s="23" t="e">
        <f t="shared" ref="C10:R10" si="5">IF(OR(C6="M",C6="asm"),1," ")</f>
        <v>#N/A</v>
      </c>
      <c r="D10" s="23" t="e">
        <f t="shared" si="5"/>
        <v>#N/A</v>
      </c>
      <c r="E10" s="23" t="e">
        <f t="shared" si="5"/>
        <v>#N/A</v>
      </c>
      <c r="F10" s="23" t="e">
        <f t="shared" si="5"/>
        <v>#N/A</v>
      </c>
      <c r="G10" s="23" t="e">
        <f t="shared" si="5"/>
        <v>#N/A</v>
      </c>
      <c r="H10" s="23" t="e">
        <f t="shared" si="5"/>
        <v>#N/A</v>
      </c>
      <c r="I10" s="23" t="e">
        <f t="shared" si="5"/>
        <v>#N/A</v>
      </c>
      <c r="J10" s="23" t="e">
        <f t="shared" si="5"/>
        <v>#N/A</v>
      </c>
      <c r="K10" s="23" t="e">
        <f t="shared" si="5"/>
        <v>#N/A</v>
      </c>
      <c r="L10" s="23" t="e">
        <f t="shared" si="5"/>
        <v>#N/A</v>
      </c>
      <c r="M10" s="23" t="e">
        <f t="shared" si="5"/>
        <v>#N/A</v>
      </c>
      <c r="N10" s="23" t="e">
        <f t="shared" si="5"/>
        <v>#N/A</v>
      </c>
      <c r="O10" s="23" t="e">
        <f t="shared" si="5"/>
        <v>#N/A</v>
      </c>
      <c r="P10" s="23" t="e">
        <f t="shared" si="5"/>
        <v>#N/A</v>
      </c>
      <c r="Q10" s="23" t="e">
        <f t="shared" si="5"/>
        <v>#N/A</v>
      </c>
      <c r="R10" s="23" t="e">
        <f t="shared" si="5"/>
        <v>#N/A</v>
      </c>
    </row>
    <row r="11" spans="1:18" x14ac:dyDescent="0.25">
      <c r="A11" s="15" t="s">
        <v>8</v>
      </c>
      <c r="B11" s="22" t="e">
        <f t="shared" ref="B11:J11" si="6">IF(AND(B4="Dimanche",OR(B6="N",B6="ASN")),3,IF(AND(B4="samedi",OR(B6="n",B6="asn")),5,IF(OR(AND(B4="dimanche",OR(B6="m",B6="asm",B6="am",B6="asam"))),8," ")))</f>
        <v>#N/A</v>
      </c>
      <c r="C11" s="22" t="e">
        <f t="shared" si="6"/>
        <v>#N/A</v>
      </c>
      <c r="D11" s="22" t="e">
        <f t="shared" si="6"/>
        <v>#N/A</v>
      </c>
      <c r="E11" s="22" t="e">
        <f t="shared" si="6"/>
        <v>#N/A</v>
      </c>
      <c r="F11" s="22" t="e">
        <f t="shared" si="6"/>
        <v>#N/A</v>
      </c>
      <c r="G11" s="22" t="e">
        <f t="shared" si="6"/>
        <v>#N/A</v>
      </c>
      <c r="H11" s="22" t="e">
        <f t="shared" si="6"/>
        <v>#N/A</v>
      </c>
      <c r="I11" s="22" t="e">
        <f t="shared" si="6"/>
        <v>#N/A</v>
      </c>
      <c r="J11" s="22" t="e">
        <f t="shared" si="6"/>
        <v>#N/A</v>
      </c>
      <c r="K11" s="22" t="e">
        <f>IF(AND(K4="Dimanche",OR(K6="N",K6="ASN")),3,IF(AND(K4="samedi",OR(K6="n",K6="asn")),5,IF(OR(AND(K4="dimanche",OR(K6="m",K6="asm",K6="am",K6="asam"))),8," ")))</f>
        <v>#N/A</v>
      </c>
      <c r="L11" s="22" t="e">
        <f t="shared" ref="L11:R11" si="7">IF(AND(L4="Dimanche",OR(L6="N",L6="ASN")),3,IF(AND(L4="samedi",OR(L6="n",L6="asn")),5,IF(OR(AND(L4="dimanche",OR(L6="m",L6="asm",L6="am",L6="asam"))),8," ")))</f>
        <v>#N/A</v>
      </c>
      <c r="M11" s="22" t="e">
        <f t="shared" si="7"/>
        <v>#N/A</v>
      </c>
      <c r="N11" s="22" t="e">
        <f t="shared" si="7"/>
        <v>#N/A</v>
      </c>
      <c r="O11" s="22" t="e">
        <f t="shared" si="7"/>
        <v>#N/A</v>
      </c>
      <c r="P11" s="22" t="e">
        <f t="shared" si="7"/>
        <v>#N/A</v>
      </c>
      <c r="Q11" s="22" t="e">
        <f t="shared" si="7"/>
        <v>#N/A</v>
      </c>
      <c r="R11" s="22" t="e">
        <f t="shared" si="7"/>
        <v>#N/A</v>
      </c>
    </row>
    <row r="12" spans="1:18" x14ac:dyDescent="0.25">
      <c r="A12" s="15" t="s">
        <v>9</v>
      </c>
      <c r="B12" s="22" t="str">
        <f>IF(OR(B5='Jour férié'!$B$2,B5='Jour férié'!$B$3,B5='Jour férié'!$B$4,B5='Jour férié'!$B$5,B5='Jour férié'!$B$6,B5='Jour férié'!$B$7,B5='Jour férié'!$B$8,B5='Jour férié'!$B$9,B5='Jour férié'!$B$10,B5='Jour férié'!$B$11,B5='Jour férié'!$B$12),IF(OR(B6="as",B6="R",B6="cp"),0,IF(OR(B6="m",B6="am"),8,IF(B6="n",3,0)))," ")</f>
        <v xml:space="preserve"> </v>
      </c>
      <c r="C12" s="22" t="str">
        <f>IF(OR(C5='Jour férié'!$B$2,C5='Jour férié'!$B$3,C5='Jour férié'!$B$4,C5='Jour férié'!$B$5,C5='Jour férié'!$B$6,C5='Jour férié'!$B$7,C5='Jour férié'!$B$8,C5='Jour férié'!$B$9,C5='Jour férié'!$B$10,C5='Jour férié'!$B$11,C5='Jour férié'!$B$12),IF(OR(C6="as",C6="R",C6="cp"),0,IF(OR(C6="m",C6="am"),8,IF(C6="n",3,0)))," ")</f>
        <v xml:space="preserve"> </v>
      </c>
      <c r="D12" s="22" t="str">
        <f>IF(OR(D5='Jour férié'!$B$2,D5='Jour férié'!$B$3,D5='Jour férié'!$B$4,D5='Jour férié'!$B$5,D5='Jour férié'!$B$6,D5='Jour férié'!$B$7,D5='Jour férié'!$B$8,D5='Jour férié'!$B$9,D5='Jour férié'!$B$10,D5='Jour férié'!$B$11,D5='Jour férié'!$B$12),IF(OR(D6="as",D6="R",D6="cp"),0,IF(OR(D6="m",D6="am"),8,IF(D6="n",3,0)))," ")</f>
        <v xml:space="preserve"> </v>
      </c>
      <c r="E12" s="22" t="str">
        <f>IF(OR(E5='Jour férié'!$B$2,E5='Jour férié'!$B$3,E5='Jour férié'!$B$4,E5='Jour férié'!$B$5,E5='Jour férié'!$B$6,E5='Jour férié'!$B$7,E5='Jour férié'!$B$8,E5='Jour férié'!$B$9,E5='Jour férié'!$B$10,E5='Jour férié'!$B$11,E5='Jour férié'!$B$12),IF(OR(E6="as",E6="R",E6="cp"),0,IF(OR(E6="m",E6="am"),8,IF(E6="n",3,0)))," ")</f>
        <v xml:space="preserve"> </v>
      </c>
      <c r="F12" s="22" t="str">
        <f>IF(OR(F5='Jour férié'!$B$2,F5='Jour férié'!$B$3,F5='Jour férié'!$B$4,F5='Jour férié'!$B$5,F5='Jour férié'!$B$6,F5='Jour férié'!$B$7,F5='Jour férié'!$B$8,F5='Jour férié'!$B$9,F5='Jour férié'!$B$10,F5='Jour férié'!$B$11,F5='Jour férié'!$B$12),IF(OR(F6="as",F6="R",F6="cp"),0,IF(OR(F6="m",F6="am"),8,IF(F6="n",3,0)))," ")</f>
        <v xml:space="preserve"> </v>
      </c>
      <c r="G12" s="22" t="str">
        <f>IF(OR(G5='Jour férié'!$B$2,G5='Jour férié'!$B$3,G5='Jour férié'!$B$4,G5='Jour férié'!$B$5,G5='Jour férié'!$B$6,G5='Jour férié'!$B$7,G5='Jour férié'!$B$8,G5='Jour férié'!$B$9,G5='Jour férié'!$B$10,G5='Jour férié'!$B$11,G5='Jour férié'!$B$12),IF(OR(G6="as",G6="R",G6="cp"),0,IF(OR(G6="m",G6="am"),8,IF(G6="n",3,0)))," ")</f>
        <v xml:space="preserve"> </v>
      </c>
      <c r="H12" s="22" t="e">
        <f>IF(OR(H5='Jour férié'!$B$2,H5='Jour férié'!$B$3,H5='Jour férié'!$B$4,H5='Jour férié'!$B$5,H5='Jour férié'!$B$6,H5='Jour férié'!$B$7,H5='Jour férié'!$B$8,H5='Jour férié'!$B$9,H5='Jour férié'!$B$10,H5='Jour férié'!$B$11,H5='Jour férié'!$B$12),IF(OR(H6="as",H6="R",H6="cp"),0,IF(OR(H6="m",H6="am"),8,IF(H6="n",3,0)))," ")</f>
        <v>#N/A</v>
      </c>
      <c r="I12" s="22" t="str">
        <f>IF(OR(I5='Jour férié'!$B$2,I5='Jour férié'!$B$3,I5='Jour férié'!$B$4,I5='Jour férié'!$B$5,I5='Jour férié'!$B$6,I5='Jour férié'!$B$7,I5='Jour férié'!$B$8,I5='Jour férié'!$B$9,I5='Jour férié'!$B$10,I5='Jour férié'!$B$11,I5='Jour férié'!$B$12),IF(OR(I6="as",I6="R",I6="cp"),0,IF(OR(I6="m",I6="am"),8,IF(I6="n",3,0)))," ")</f>
        <v xml:space="preserve"> </v>
      </c>
      <c r="J12" s="22" t="str">
        <f>IF(OR(J5='Jour férié'!$B$2,J5='Jour férié'!$B$3,J5='Jour férié'!$B$4,J5='Jour férié'!$B$5,J5='Jour férié'!$B$6,J5='Jour férié'!$B$7,J5='Jour férié'!$B$8,J5='Jour férié'!$B$9,J5='Jour férié'!$B$10,J5='Jour férié'!$B$11,J5='Jour férié'!$B$12),IF(OR(J6="as",J6="R",J6="cp"),0,IF(OR(J6="m",J6="am"),8,IF(J6="n",3,0)))," ")</f>
        <v xml:space="preserve"> </v>
      </c>
      <c r="K12" s="22" t="str">
        <f>IF(OR(K5='Jour férié'!$B$2,K5='Jour férié'!$B$3,K5='Jour férié'!$B$4,K5='Jour férié'!$B$5,K5='Jour férié'!$B$6,K5='Jour férié'!$B$7,K5='Jour férié'!$B$8,K5='Jour férié'!$B$9,K5='Jour férié'!$B$10,K5='Jour férié'!$B$11,K5='Jour férié'!$B$12),IF(OR(K6="as",K6="R",K6="cp"),0,IF(OR(K6="m",K6="am"),8,IF(K6="n",3,0)))," ")</f>
        <v xml:space="preserve"> </v>
      </c>
      <c r="L12" s="22" t="str">
        <f>IF(OR(L5='Jour férié'!$B$2,L5='Jour férié'!$B$3,L5='Jour férié'!$B$4,L5='Jour férié'!$B$5,L5='Jour férié'!$B$6,L5='Jour férié'!$B$7,L5='Jour férié'!$B$8,L5='Jour férié'!$B$9,L5='Jour férié'!$B$10,L5='Jour férié'!$B$11,L5='Jour férié'!$B$12),IF(OR(L6="as",L6="R",L6="cp"),0,IF(OR(L6="m",L6="am"),8,IF(L6="n",3,0)))," ")</f>
        <v xml:space="preserve"> </v>
      </c>
      <c r="M12" s="22" t="str">
        <f>IF(OR(M5='Jour férié'!$B$2,M5='Jour férié'!$B$3,M5='Jour férié'!$B$4,M5='Jour férié'!$B$5,M5='Jour férié'!$B$6,M5='Jour férié'!$B$7,M5='Jour férié'!$B$8,M5='Jour férié'!$B$9,M5='Jour férié'!$B$10,M5='Jour férié'!$B$11,M5='Jour férié'!$B$12),IF(OR(M6="as",M6="R",M6="cp"),0,IF(OR(M6="m",M6="am"),8,IF(M6="n",3,0)))," ")</f>
        <v xml:space="preserve"> </v>
      </c>
      <c r="N12" s="22" t="str">
        <f>IF(OR(N5='Jour férié'!$B$2,N5='Jour férié'!$B$3,N5='Jour férié'!$B$4,N5='Jour férié'!$B$5,N5='Jour férié'!$B$6,N5='Jour férié'!$B$7,N5='Jour férié'!$B$8,N5='Jour férié'!$B$9,N5='Jour férié'!$B$10,N5='Jour férié'!$B$11,N5='Jour férié'!$B$12),IF(OR(N6="as",N6="R",N6="cp"),0,IF(OR(N6="m",N6="am"),8,IF(N6="n",3,0)))," ")</f>
        <v xml:space="preserve"> </v>
      </c>
      <c r="O12" s="22" t="str">
        <f>IF(OR(O5='Jour férié'!$B$2,O5='Jour férié'!$B$3,O5='Jour férié'!$B$4,O5='Jour férié'!$B$5,O5='Jour férié'!$B$6,O5='Jour férié'!$B$7,O5='Jour férié'!$B$8,O5='Jour férié'!$B$9,O5='Jour férié'!$B$10,O5='Jour férié'!$B$11,O5='Jour férié'!$B$12),IF(OR(O6="as",O6="R",O6="cp"),0,IF(OR(O6="m",O6="am"),8,IF(O6="n",3,0)))," ")</f>
        <v xml:space="preserve"> </v>
      </c>
      <c r="P12" s="22" t="str">
        <f>IF(OR(P5='Jour férié'!$B$2,P5='Jour férié'!$B$3,P5='Jour férié'!$B$4,P5='Jour férié'!$B$5,P5='Jour férié'!$B$6,P5='Jour férié'!$B$7,P5='Jour férié'!$B$8,P5='Jour férié'!$B$9,P5='Jour férié'!$B$10,P5='Jour férié'!$B$11,P5='Jour férié'!$B$12),IF(OR(P6="as",P6="R",P6="cp"),0,IF(OR(P6="m",P6="am"),8,IF(P6="n",3,0)))," ")</f>
        <v xml:space="preserve"> </v>
      </c>
      <c r="Q12" s="22" t="str">
        <f>IF(OR(Q5='Jour férié'!$B$2,Q5='Jour férié'!$B$3,Q5='Jour férié'!$B$4,Q5='Jour férié'!$B$5,Q5='Jour férié'!$B$6,Q5='Jour férié'!$B$7,Q5='Jour férié'!$B$8,Q5='Jour férié'!$B$9,Q5='Jour férié'!$B$10,Q5='Jour férié'!$B$11,Q5='Jour férié'!$B$12),IF(OR(Q6="as",Q6="R",Q6="cp"),0,IF(OR(Q6="m",Q6="am"),8,IF(Q6="n",3,0)))," ")</f>
        <v xml:space="preserve"> </v>
      </c>
      <c r="R12" s="22" t="str">
        <f>IF(OR(R5='Jour férié'!$B$2,R5='Jour férié'!$B$3,R5='Jour férié'!$B$4,R5='Jour férié'!$B$5,R5='Jour férié'!$B$6,R5='Jour férié'!$B$7,R5='Jour férié'!$B$8,R5='Jour férié'!$B$9,R5='Jour férié'!$B$10,R5='Jour férié'!$B$11,R5='Jour férié'!$B$12),IF(OR(R6="as",R6="R",R6="cp"),0,IF(OR(R6="m",R6="am"),8,IF(R6="n",3,0)))," ")</f>
        <v xml:space="preserve"> </v>
      </c>
    </row>
    <row r="13" spans="1:18" x14ac:dyDescent="0.25">
      <c r="A13" s="15" t="s">
        <v>10</v>
      </c>
      <c r="B13" s="22" t="e">
        <f t="shared" ref="B13:J13" si="8">IF(OR(B6="Asn",B6="as",B6="asam",B6="asm",),1," ")</f>
        <v>#N/A</v>
      </c>
      <c r="C13" s="22" t="e">
        <f t="shared" si="8"/>
        <v>#N/A</v>
      </c>
      <c r="D13" s="22" t="e">
        <f t="shared" si="8"/>
        <v>#N/A</v>
      </c>
      <c r="E13" s="22" t="e">
        <f t="shared" si="8"/>
        <v>#N/A</v>
      </c>
      <c r="F13" s="22" t="e">
        <f t="shared" si="8"/>
        <v>#N/A</v>
      </c>
      <c r="G13" s="22" t="e">
        <f t="shared" si="8"/>
        <v>#N/A</v>
      </c>
      <c r="H13" s="22" t="e">
        <f t="shared" si="8"/>
        <v>#N/A</v>
      </c>
      <c r="I13" s="22" t="e">
        <f t="shared" si="8"/>
        <v>#N/A</v>
      </c>
      <c r="J13" s="22" t="e">
        <f t="shared" si="8"/>
        <v>#N/A</v>
      </c>
      <c r="K13" s="22" t="e">
        <f>IF(OR(K6="Asn",K6="as",K6="asam",K6="asm",),1," ")</f>
        <v>#N/A</v>
      </c>
      <c r="L13" s="22" t="e">
        <f t="shared" ref="L13:R13" si="9">IF(OR(L6="Asn",L6="as",L6="asam",L6="asm",),1," ")</f>
        <v>#N/A</v>
      </c>
      <c r="M13" s="22" t="e">
        <f t="shared" si="9"/>
        <v>#N/A</v>
      </c>
      <c r="N13" s="22" t="e">
        <f t="shared" si="9"/>
        <v>#N/A</v>
      </c>
      <c r="O13" s="22" t="e">
        <f t="shared" si="9"/>
        <v>#N/A</v>
      </c>
      <c r="P13" s="22" t="e">
        <f t="shared" si="9"/>
        <v>#N/A</v>
      </c>
      <c r="Q13" s="22" t="e">
        <f t="shared" si="9"/>
        <v>#N/A</v>
      </c>
      <c r="R13" s="22" t="e">
        <f t="shared" si="9"/>
        <v>#N/A</v>
      </c>
    </row>
    <row r="14" spans="1:18" x14ac:dyDescent="0.25">
      <c r="A14" s="15" t="s">
        <v>11</v>
      </c>
      <c r="B14" s="22" t="e">
        <f t="shared" ref="B14:R14" si="10">IF(AND($B$52&lt;=9,OR(B6="Asn",B6="asam",B6="asm",B6="f")),8," ")</f>
        <v>#N/A</v>
      </c>
      <c r="C14" s="22" t="e">
        <f t="shared" si="10"/>
        <v>#N/A</v>
      </c>
      <c r="D14" s="22" t="e">
        <f t="shared" si="10"/>
        <v>#N/A</v>
      </c>
      <c r="E14" s="22" t="e">
        <f t="shared" si="10"/>
        <v>#N/A</v>
      </c>
      <c r="F14" s="22" t="e">
        <f t="shared" si="10"/>
        <v>#N/A</v>
      </c>
      <c r="G14" s="22" t="e">
        <f t="shared" si="10"/>
        <v>#N/A</v>
      </c>
      <c r="H14" s="22" t="e">
        <f t="shared" si="10"/>
        <v>#N/A</v>
      </c>
      <c r="I14" s="22" t="e">
        <f t="shared" si="10"/>
        <v>#N/A</v>
      </c>
      <c r="J14" s="22" t="e">
        <f t="shared" si="10"/>
        <v>#N/A</v>
      </c>
      <c r="K14" s="22" t="e">
        <f t="shared" si="10"/>
        <v>#N/A</v>
      </c>
      <c r="L14" s="22" t="e">
        <f t="shared" si="10"/>
        <v>#N/A</v>
      </c>
      <c r="M14" s="22" t="e">
        <f t="shared" si="10"/>
        <v>#N/A</v>
      </c>
      <c r="N14" s="22" t="e">
        <f t="shared" si="10"/>
        <v>#N/A</v>
      </c>
      <c r="O14" s="22" t="e">
        <f t="shared" si="10"/>
        <v>#N/A</v>
      </c>
      <c r="P14" s="22" t="e">
        <f t="shared" si="10"/>
        <v>#N/A</v>
      </c>
      <c r="Q14" s="22" t="e">
        <f t="shared" si="10"/>
        <v>#N/A</v>
      </c>
      <c r="R14" s="22" t="e">
        <f t="shared" si="10"/>
        <v>#N/A</v>
      </c>
    </row>
    <row r="15" spans="1:18" x14ac:dyDescent="0.25">
      <c r="A15" s="15" t="s">
        <v>12</v>
      </c>
      <c r="B15" s="22" t="e">
        <f>IF(AND($B$52&gt;=9,OR(B6="Asn",B6="asam",B6="asm")),8," ")</f>
        <v>#N/A</v>
      </c>
      <c r="C15" s="22" t="e">
        <f t="shared" ref="C15:R15" si="11">IF(AND($B$52&gt;=9,OR(C6="Asn",C6="asam",C6="asm")),8," ")</f>
        <v>#N/A</v>
      </c>
      <c r="D15" s="22" t="e">
        <f t="shared" si="11"/>
        <v>#N/A</v>
      </c>
      <c r="E15" s="22" t="e">
        <f t="shared" si="11"/>
        <v>#N/A</v>
      </c>
      <c r="F15" s="22" t="e">
        <f t="shared" si="11"/>
        <v>#N/A</v>
      </c>
      <c r="G15" s="22" t="e">
        <f t="shared" si="11"/>
        <v>#N/A</v>
      </c>
      <c r="H15" s="22" t="e">
        <f t="shared" si="11"/>
        <v>#N/A</v>
      </c>
      <c r="I15" s="22" t="e">
        <f t="shared" si="11"/>
        <v>#N/A</v>
      </c>
      <c r="J15" s="22" t="e">
        <f t="shared" si="11"/>
        <v>#N/A</v>
      </c>
      <c r="K15" s="22" t="e">
        <f t="shared" si="11"/>
        <v>#N/A</v>
      </c>
      <c r="L15" s="22" t="e">
        <f t="shared" si="11"/>
        <v>#N/A</v>
      </c>
      <c r="M15" s="22" t="e">
        <f t="shared" si="11"/>
        <v>#N/A</v>
      </c>
      <c r="N15" s="22" t="e">
        <f t="shared" si="11"/>
        <v>#N/A</v>
      </c>
      <c r="O15" s="22" t="e">
        <f t="shared" si="11"/>
        <v>#N/A</v>
      </c>
      <c r="P15" s="22" t="e">
        <f t="shared" si="11"/>
        <v>#N/A</v>
      </c>
      <c r="Q15" s="22" t="e">
        <f t="shared" si="11"/>
        <v>#N/A</v>
      </c>
      <c r="R15" s="22" t="e">
        <f t="shared" si="11"/>
        <v>#N/A</v>
      </c>
    </row>
    <row r="16" spans="1:18" x14ac:dyDescent="0.25">
      <c r="A16" s="15" t="s">
        <v>13</v>
      </c>
      <c r="B16" s="22" t="e">
        <f>IF(B6="cp",8," ")</f>
        <v>#N/A</v>
      </c>
      <c r="C16" s="22" t="e">
        <f t="shared" ref="C16:R16" si="12">IF(C6="cp",8," ")</f>
        <v>#N/A</v>
      </c>
      <c r="D16" s="22" t="e">
        <f t="shared" si="12"/>
        <v>#N/A</v>
      </c>
      <c r="E16" s="22" t="e">
        <f t="shared" si="12"/>
        <v>#N/A</v>
      </c>
      <c r="F16" s="22" t="e">
        <f t="shared" si="12"/>
        <v>#N/A</v>
      </c>
      <c r="G16" s="22" t="e">
        <f t="shared" si="12"/>
        <v>#N/A</v>
      </c>
      <c r="H16" s="22" t="e">
        <f t="shared" si="12"/>
        <v>#N/A</v>
      </c>
      <c r="I16" s="22" t="e">
        <f t="shared" si="12"/>
        <v>#N/A</v>
      </c>
      <c r="J16" s="22" t="e">
        <f t="shared" si="12"/>
        <v>#N/A</v>
      </c>
      <c r="K16" s="22" t="e">
        <f t="shared" si="12"/>
        <v>#N/A</v>
      </c>
      <c r="L16" s="22" t="e">
        <f t="shared" si="12"/>
        <v>#N/A</v>
      </c>
      <c r="M16" s="22" t="e">
        <f t="shared" si="12"/>
        <v>#N/A</v>
      </c>
      <c r="N16" s="22" t="e">
        <f t="shared" si="12"/>
        <v>#N/A</v>
      </c>
      <c r="O16" s="22" t="e">
        <f t="shared" si="12"/>
        <v>#N/A</v>
      </c>
      <c r="P16" s="22" t="e">
        <f t="shared" si="12"/>
        <v>#N/A</v>
      </c>
      <c r="Q16" s="22" t="e">
        <f t="shared" si="12"/>
        <v>#N/A</v>
      </c>
      <c r="R16" s="22" t="e">
        <f t="shared" si="12"/>
        <v>#N/A</v>
      </c>
    </row>
    <row r="17" spans="1:18" x14ac:dyDescent="0.25">
      <c r="A17" s="15" t="s">
        <v>45</v>
      </c>
      <c r="B17" s="22" t="e">
        <f>IF(B6="RC",8," ")</f>
        <v>#N/A</v>
      </c>
      <c r="C17" s="22" t="e">
        <f t="shared" ref="C17:R17" si="13">IF(C6="RC",8," ")</f>
        <v>#N/A</v>
      </c>
      <c r="D17" s="22" t="e">
        <f t="shared" si="13"/>
        <v>#N/A</v>
      </c>
      <c r="E17" s="22" t="e">
        <f t="shared" si="13"/>
        <v>#N/A</v>
      </c>
      <c r="F17" s="22" t="e">
        <f t="shared" si="13"/>
        <v>#N/A</v>
      </c>
      <c r="G17" s="22" t="e">
        <f t="shared" si="13"/>
        <v>#N/A</v>
      </c>
      <c r="H17" s="22" t="e">
        <f t="shared" si="13"/>
        <v>#N/A</v>
      </c>
      <c r="I17" s="22" t="e">
        <f t="shared" si="13"/>
        <v>#N/A</v>
      </c>
      <c r="J17" s="22" t="e">
        <f t="shared" si="13"/>
        <v>#N/A</v>
      </c>
      <c r="K17" s="22" t="e">
        <f t="shared" si="13"/>
        <v>#N/A</v>
      </c>
      <c r="L17" s="22" t="e">
        <f t="shared" si="13"/>
        <v>#N/A</v>
      </c>
      <c r="M17" s="22" t="e">
        <f t="shared" si="13"/>
        <v>#N/A</v>
      </c>
      <c r="N17" s="22" t="e">
        <f t="shared" si="13"/>
        <v>#N/A</v>
      </c>
      <c r="O17" s="22" t="e">
        <f t="shared" si="13"/>
        <v>#N/A</v>
      </c>
      <c r="P17" s="22" t="e">
        <f t="shared" si="13"/>
        <v>#N/A</v>
      </c>
      <c r="Q17" s="22" t="e">
        <f t="shared" si="13"/>
        <v>#N/A</v>
      </c>
      <c r="R17" s="22" t="e">
        <f t="shared" si="13"/>
        <v>#N/A</v>
      </c>
    </row>
    <row r="18" spans="1:18" x14ac:dyDescent="0.25">
      <c r="A18" s="15" t="s">
        <v>14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</row>
    <row r="19" spans="1:18" x14ac:dyDescent="0.25">
      <c r="A19" s="15" t="s">
        <v>15</v>
      </c>
      <c r="B19" s="22" t="e">
        <f>IF(B6="mal",8," ")</f>
        <v>#N/A</v>
      </c>
      <c r="C19" s="22" t="e">
        <f t="shared" ref="C19:R19" si="14">IF(C6="mal",8," ")</f>
        <v>#N/A</v>
      </c>
      <c r="D19" s="22" t="e">
        <f t="shared" si="14"/>
        <v>#N/A</v>
      </c>
      <c r="E19" s="22" t="e">
        <f t="shared" si="14"/>
        <v>#N/A</v>
      </c>
      <c r="F19" s="22" t="e">
        <f t="shared" si="14"/>
        <v>#N/A</v>
      </c>
      <c r="G19" s="22" t="e">
        <f t="shared" si="14"/>
        <v>#N/A</v>
      </c>
      <c r="H19" s="22" t="e">
        <f t="shared" si="14"/>
        <v>#N/A</v>
      </c>
      <c r="I19" s="22" t="e">
        <f t="shared" si="14"/>
        <v>#N/A</v>
      </c>
      <c r="J19" s="22" t="e">
        <f t="shared" si="14"/>
        <v>#N/A</v>
      </c>
      <c r="K19" s="22" t="e">
        <f t="shared" si="14"/>
        <v>#N/A</v>
      </c>
      <c r="L19" s="22" t="e">
        <f t="shared" si="14"/>
        <v>#N/A</v>
      </c>
      <c r="M19" s="22" t="e">
        <f t="shared" si="14"/>
        <v>#N/A</v>
      </c>
      <c r="N19" s="22" t="e">
        <f t="shared" si="14"/>
        <v>#N/A</v>
      </c>
      <c r="O19" s="22" t="e">
        <f t="shared" si="14"/>
        <v>#N/A</v>
      </c>
      <c r="P19" s="22" t="e">
        <f t="shared" si="14"/>
        <v>#N/A</v>
      </c>
      <c r="Q19" s="22" t="e">
        <f t="shared" si="14"/>
        <v>#N/A</v>
      </c>
      <c r="R19" s="22" t="e">
        <f t="shared" si="14"/>
        <v>#N/A</v>
      </c>
    </row>
    <row r="20" spans="1:18" x14ac:dyDescent="0.25">
      <c r="A20" s="15" t="s">
        <v>16</v>
      </c>
      <c r="B20" s="22" t="e">
        <f>IF(OR(B7="après-midi",B7="matin"),1," ")</f>
        <v>#N/A</v>
      </c>
      <c r="C20" s="22" t="e">
        <f t="shared" ref="C20:R20" si="15">IF(OR(C7="après-midi",C7="matin"),1," ")</f>
        <v>#N/A</v>
      </c>
      <c r="D20" s="22" t="e">
        <f t="shared" si="15"/>
        <v>#N/A</v>
      </c>
      <c r="E20" s="22" t="e">
        <f t="shared" si="15"/>
        <v>#N/A</v>
      </c>
      <c r="F20" s="22" t="e">
        <f t="shared" si="15"/>
        <v>#N/A</v>
      </c>
      <c r="G20" s="22" t="e">
        <f t="shared" si="15"/>
        <v>#N/A</v>
      </c>
      <c r="H20" s="22" t="e">
        <f t="shared" si="15"/>
        <v>#N/A</v>
      </c>
      <c r="I20" s="22" t="e">
        <f t="shared" si="15"/>
        <v>#N/A</v>
      </c>
      <c r="J20" s="22" t="e">
        <f t="shared" si="15"/>
        <v>#N/A</v>
      </c>
      <c r="K20" s="22" t="e">
        <f t="shared" si="15"/>
        <v>#N/A</v>
      </c>
      <c r="L20" s="22" t="e">
        <f t="shared" si="15"/>
        <v>#N/A</v>
      </c>
      <c r="M20" s="22" t="e">
        <f t="shared" si="15"/>
        <v>#N/A</v>
      </c>
      <c r="N20" s="22" t="e">
        <f t="shared" si="15"/>
        <v>#N/A</v>
      </c>
      <c r="O20" s="22" t="e">
        <f t="shared" si="15"/>
        <v>#N/A</v>
      </c>
      <c r="P20" s="22" t="e">
        <f t="shared" si="15"/>
        <v>#N/A</v>
      </c>
      <c r="Q20" s="22" t="e">
        <f t="shared" si="15"/>
        <v>#N/A</v>
      </c>
      <c r="R20" s="22" t="e">
        <f t="shared" si="15"/>
        <v>#N/A</v>
      </c>
    </row>
    <row r="21" spans="1:18" x14ac:dyDescent="0.25">
      <c r="A21" s="15" t="s">
        <v>17</v>
      </c>
      <c r="B21" s="22" t="e">
        <f>IF((B7="nuit"),1," ")</f>
        <v>#N/A</v>
      </c>
      <c r="C21" s="22" t="e">
        <f t="shared" ref="C21:R21" si="16">IF((C7="nuit"),1," ")</f>
        <v>#N/A</v>
      </c>
      <c r="D21" s="22" t="e">
        <f t="shared" si="16"/>
        <v>#N/A</v>
      </c>
      <c r="E21" s="22" t="e">
        <f t="shared" si="16"/>
        <v>#N/A</v>
      </c>
      <c r="F21" s="22" t="e">
        <f t="shared" si="16"/>
        <v>#N/A</v>
      </c>
      <c r="G21" s="22" t="e">
        <f t="shared" si="16"/>
        <v>#N/A</v>
      </c>
      <c r="H21" s="22" t="e">
        <f t="shared" si="16"/>
        <v>#N/A</v>
      </c>
      <c r="I21" s="22" t="e">
        <f t="shared" si="16"/>
        <v>#N/A</v>
      </c>
      <c r="J21" s="22" t="e">
        <f t="shared" si="16"/>
        <v>#N/A</v>
      </c>
      <c r="K21" s="22" t="e">
        <f t="shared" si="16"/>
        <v>#N/A</v>
      </c>
      <c r="L21" s="22" t="e">
        <f t="shared" si="16"/>
        <v>#N/A</v>
      </c>
      <c r="M21" s="22" t="e">
        <f t="shared" si="16"/>
        <v>#N/A</v>
      </c>
      <c r="N21" s="22" t="e">
        <f t="shared" si="16"/>
        <v>#N/A</v>
      </c>
      <c r="O21" s="22" t="e">
        <f t="shared" si="16"/>
        <v>#N/A</v>
      </c>
      <c r="P21" s="22" t="e">
        <f t="shared" si="16"/>
        <v>#N/A</v>
      </c>
      <c r="Q21" s="22" t="e">
        <f t="shared" si="16"/>
        <v>#N/A</v>
      </c>
      <c r="R21" s="22" t="e">
        <f t="shared" si="16"/>
        <v>#N/A</v>
      </c>
    </row>
    <row r="22" spans="1:18" x14ac:dyDescent="0.25">
      <c r="A22" s="15" t="s">
        <v>18</v>
      </c>
      <c r="B22" s="22" t="e">
        <f>IF(OR(B7="nuit",B7="après-midi",B7="matin"),1," ")</f>
        <v>#N/A</v>
      </c>
      <c r="C22" s="22" t="e">
        <f t="shared" ref="C22:R22" si="17">IF(OR(C7="nuit",C7="après-midi",C7="matin"),1," ")</f>
        <v>#N/A</v>
      </c>
      <c r="D22" s="22" t="e">
        <f t="shared" si="17"/>
        <v>#N/A</v>
      </c>
      <c r="E22" s="22" t="e">
        <f t="shared" si="17"/>
        <v>#N/A</v>
      </c>
      <c r="F22" s="22" t="e">
        <f t="shared" si="17"/>
        <v>#N/A</v>
      </c>
      <c r="G22" s="22" t="e">
        <f t="shared" si="17"/>
        <v>#N/A</v>
      </c>
      <c r="H22" s="22" t="e">
        <f t="shared" si="17"/>
        <v>#N/A</v>
      </c>
      <c r="I22" s="22" t="e">
        <f t="shared" si="17"/>
        <v>#N/A</v>
      </c>
      <c r="J22" s="22" t="e">
        <f t="shared" si="17"/>
        <v>#N/A</v>
      </c>
      <c r="K22" s="22" t="e">
        <f t="shared" si="17"/>
        <v>#N/A</v>
      </c>
      <c r="L22" s="22" t="e">
        <f t="shared" si="17"/>
        <v>#N/A</v>
      </c>
      <c r="M22" s="22" t="e">
        <f t="shared" si="17"/>
        <v>#N/A</v>
      </c>
      <c r="N22" s="22" t="e">
        <f t="shared" si="17"/>
        <v>#N/A</v>
      </c>
      <c r="O22" s="22" t="e">
        <f t="shared" si="17"/>
        <v>#N/A</v>
      </c>
      <c r="P22" s="22" t="e">
        <f t="shared" si="17"/>
        <v>#N/A</v>
      </c>
      <c r="Q22" s="22" t="e">
        <f t="shared" si="17"/>
        <v>#N/A</v>
      </c>
      <c r="R22" s="22" t="e">
        <f t="shared" si="17"/>
        <v>#N/A</v>
      </c>
    </row>
    <row r="23" spans="1:18" x14ac:dyDescent="0.25">
      <c r="A23" s="17" t="s">
        <v>2</v>
      </c>
      <c r="B23" s="25" t="str">
        <f>IF(B24=" "," ",TEXT(B24,"jjjj"))</f>
        <v>lundi</v>
      </c>
      <c r="C23" s="25" t="str">
        <f t="shared" ref="C23:R23" si="18">IF(C24=" "," ",TEXT(C24,"jjjj"))</f>
        <v>mardi</v>
      </c>
      <c r="D23" s="25" t="str">
        <f t="shared" si="18"/>
        <v>mercredi</v>
      </c>
      <c r="E23" s="25" t="str">
        <f t="shared" si="18"/>
        <v>jeudi</v>
      </c>
      <c r="F23" s="25" t="str">
        <f t="shared" si="18"/>
        <v>vendredi</v>
      </c>
      <c r="G23" s="25" t="str">
        <f t="shared" si="18"/>
        <v>samedi</v>
      </c>
      <c r="H23" s="25" t="str">
        <f t="shared" si="18"/>
        <v>dimanche</v>
      </c>
      <c r="I23" s="25" t="str">
        <f t="shared" si="18"/>
        <v>lundi</v>
      </c>
      <c r="J23" s="25" t="str">
        <f t="shared" si="18"/>
        <v>mardi</v>
      </c>
      <c r="K23" s="25" t="str">
        <f t="shared" si="18"/>
        <v>mercredi</v>
      </c>
      <c r="L23" s="25" t="str">
        <f t="shared" si="18"/>
        <v>jeudi</v>
      </c>
      <c r="M23" s="25" t="str">
        <f t="shared" si="18"/>
        <v>vendredi</v>
      </c>
      <c r="N23" s="25" t="str">
        <f t="shared" si="18"/>
        <v>samedi</v>
      </c>
      <c r="O23" s="25" t="str">
        <f t="shared" si="18"/>
        <v>dimanche</v>
      </c>
      <c r="P23" s="25" t="str">
        <f t="shared" si="18"/>
        <v xml:space="preserve"> </v>
      </c>
      <c r="Q23" s="25" t="str">
        <f t="shared" si="18"/>
        <v xml:space="preserve"> </v>
      </c>
      <c r="R23" s="25" t="str">
        <f t="shared" si="18"/>
        <v xml:space="preserve"> </v>
      </c>
    </row>
    <row r="24" spans="1:18" x14ac:dyDescent="0.25">
      <c r="A24" s="26" t="s">
        <v>3</v>
      </c>
      <c r="B24" s="26">
        <f>IF(R5=" "," ",IF(R5+1&gt;$K$1," ",R5+1))</f>
        <v>42016</v>
      </c>
      <c r="C24" s="26">
        <f>IF(B24=" "," ",IF(B24+1&gt;$K$1," ",B24+1))</f>
        <v>42017</v>
      </c>
      <c r="D24" s="26">
        <f t="shared" ref="D24:R24" si="19">IF(C24=" "," ",IF(C24+1&gt;$K$1," ",C24+1))</f>
        <v>42018</v>
      </c>
      <c r="E24" s="26">
        <f t="shared" si="19"/>
        <v>42019</v>
      </c>
      <c r="F24" s="26">
        <f t="shared" si="19"/>
        <v>42020</v>
      </c>
      <c r="G24" s="26">
        <f t="shared" si="19"/>
        <v>42021</v>
      </c>
      <c r="H24" s="26">
        <f t="shared" si="19"/>
        <v>42022</v>
      </c>
      <c r="I24" s="26">
        <f t="shared" si="19"/>
        <v>42023</v>
      </c>
      <c r="J24" s="26">
        <f t="shared" si="19"/>
        <v>42024</v>
      </c>
      <c r="K24" s="26">
        <f t="shared" si="19"/>
        <v>42025</v>
      </c>
      <c r="L24" s="26">
        <f t="shared" si="19"/>
        <v>42026</v>
      </c>
      <c r="M24" s="26">
        <f t="shared" si="19"/>
        <v>42027</v>
      </c>
      <c r="N24" s="26">
        <f t="shared" si="19"/>
        <v>42028</v>
      </c>
      <c r="O24" s="26">
        <f t="shared" si="19"/>
        <v>42029</v>
      </c>
      <c r="P24" s="26" t="str">
        <f t="shared" si="19"/>
        <v xml:space="preserve"> </v>
      </c>
      <c r="Q24" s="26" t="str">
        <f t="shared" si="19"/>
        <v xml:space="preserve"> </v>
      </c>
      <c r="R24" s="26" t="str">
        <f t="shared" si="19"/>
        <v xml:space="preserve"> </v>
      </c>
    </row>
    <row r="25" spans="1:18" x14ac:dyDescent="0.25">
      <c r="A25" s="15"/>
      <c r="B25" s="22" t="e">
        <f>IF(B24=" "," ",INDEX('[1]Calendrier 2015'!$E$3:$NE$12,MATCH($A$2,'[1]Calendrier 2015'!$D$3:$D$12,0),MATCH(B24,'[1]Calendrier 2015'!$E$2:$NE$2,0)))</f>
        <v>#N/A</v>
      </c>
      <c r="C25" s="22" t="e">
        <f>IF(C24=" "," ",INDEX('[1]Calendrier 2015'!$E$3:$NE$12,MATCH($A$2,'[1]Calendrier 2015'!$D$3:$D$12,0),MATCH(C24,'[1]Calendrier 2015'!$E$2:$NE$2,0)))</f>
        <v>#N/A</v>
      </c>
      <c r="D25" s="22" t="e">
        <f>IF(D24=" "," ",INDEX('[1]Calendrier 2015'!$E$3:$NE$12,MATCH($A$2,'[1]Calendrier 2015'!$D$3:$D$12,0),MATCH(D24,'[1]Calendrier 2015'!$E$2:$NE$2,0)))</f>
        <v>#N/A</v>
      </c>
      <c r="E25" s="22" t="e">
        <f>IF(E24=" "," ",INDEX('[1]Calendrier 2015'!$E$3:$NE$12,MATCH($A$2,'[1]Calendrier 2015'!$D$3:$D$12,0),MATCH(E24,'[1]Calendrier 2015'!$E$2:$NE$2,0)))</f>
        <v>#N/A</v>
      </c>
      <c r="F25" s="22" t="e">
        <f>IF(F24=" "," ",INDEX('[1]Calendrier 2015'!$E$3:$NE$12,MATCH($A$2,'[1]Calendrier 2015'!$D$3:$D$12,0),MATCH(F24,'[1]Calendrier 2015'!$E$2:$NE$2,0)))</f>
        <v>#N/A</v>
      </c>
      <c r="G25" s="22" t="e">
        <f>IF(G24=" "," ",INDEX('[1]Calendrier 2015'!$E$3:$NE$12,MATCH($A$2,'[1]Calendrier 2015'!$D$3:$D$12,0),MATCH(G24,'[1]Calendrier 2015'!$E$2:$NE$2,0)))</f>
        <v>#N/A</v>
      </c>
      <c r="H25" s="22" t="e">
        <f>IF(H24=" "," ",INDEX('[1]Calendrier 2015'!$E$3:$NE$12,MATCH($A$2,'[1]Calendrier 2015'!$D$3:$D$12,0),MATCH(H24,'[1]Calendrier 2015'!$E$2:$NE$2,0)))</f>
        <v>#N/A</v>
      </c>
      <c r="I25" s="22" t="e">
        <f>IF(I24=" "," ",INDEX('[1]Calendrier 2015'!$E$3:$NE$12,MATCH($A$2,'[1]Calendrier 2015'!$D$3:$D$12,0),MATCH(I24,'[1]Calendrier 2015'!$E$2:$NE$2,0)))</f>
        <v>#N/A</v>
      </c>
      <c r="J25" s="22" t="e">
        <f>IF(J24=" "," ",INDEX('[1]Calendrier 2015'!$E$3:$NE$12,MATCH($A$2,'[1]Calendrier 2015'!$D$3:$D$12,0),MATCH(J24,'[1]Calendrier 2015'!$E$2:$NE$2,0)))</f>
        <v>#N/A</v>
      </c>
      <c r="K25" s="22" t="e">
        <f>IF(K24=" "," ",INDEX('[1]Calendrier 2015'!$E$3:$NE$12,MATCH($A$2,'[1]Calendrier 2015'!$D$3:$D$12,0),MATCH(K24,'[1]Calendrier 2015'!$E$2:$NE$2,0)))</f>
        <v>#N/A</v>
      </c>
      <c r="L25" s="22" t="e">
        <f>IF(L24=" "," ",INDEX('[1]Calendrier 2015'!$E$3:$NE$12,MATCH($A$2,'[1]Calendrier 2015'!$D$3:$D$12,0),MATCH(L24,'[1]Calendrier 2015'!$E$2:$NE$2,0)))</f>
        <v>#N/A</v>
      </c>
      <c r="M25" s="22" t="e">
        <f>IF(M24=" "," ",INDEX('[1]Calendrier 2015'!$E$3:$NE$12,MATCH($A$2,'[1]Calendrier 2015'!$D$3:$D$12,0),MATCH(M24,'[1]Calendrier 2015'!$E$2:$NE$2,0)))</f>
        <v>#N/A</v>
      </c>
      <c r="N25" s="22" t="e">
        <f>IF(N24=" "," ",INDEX('[1]Calendrier 2015'!$E$3:$NE$12,MATCH($A$2,'[1]Calendrier 2015'!$D$3:$D$12,0),MATCH(N24,'[1]Calendrier 2015'!$E$2:$NE$2,0)))</f>
        <v>#N/A</v>
      </c>
      <c r="O25" s="22" t="e">
        <f>IF(O24=" "," ",INDEX('[1]Calendrier 2015'!$E$3:$NE$12,MATCH($A$2,'[1]Calendrier 2015'!$D$3:$D$12,0),MATCH(O24,'[1]Calendrier 2015'!$E$2:$NE$2,0)))</f>
        <v>#N/A</v>
      </c>
      <c r="P25" s="22" t="str">
        <f>IF(P24=" "," ",INDEX('[1]Calendrier 2015'!$E$3:$NE$12,MATCH($A$2,'[1]Calendrier 2015'!$D$3:$D$12,0),MATCH(P24,'[1]Calendrier 2015'!$E$2:$NE$2,0)))</f>
        <v xml:space="preserve"> </v>
      </c>
      <c r="Q25" s="22" t="str">
        <f>IF(Q24=" "," ",INDEX('[1]Calendrier 2015'!$E$3:$NE$12,MATCH($A$2,'[1]Calendrier 2015'!$D$3:$D$12,0),MATCH(Q24,'[1]Calendrier 2015'!$E$2:$NE$2,0)))</f>
        <v xml:space="preserve"> </v>
      </c>
      <c r="R25" s="22" t="str">
        <f>IF(R24=" "," ",INDEX('[1]Calendrier 2015'!$E$3:$NE$12,MATCH($A$2,'[1]Calendrier 2015'!$D$3:$D$12,0),MATCH(R24,'[1]Calendrier 2015'!$E$2:$NE$2,0)))</f>
        <v xml:space="preserve"> </v>
      </c>
    </row>
    <row r="26" spans="1:18" x14ac:dyDescent="0.25">
      <c r="A26" s="15" t="s">
        <v>4</v>
      </c>
      <c r="B26" s="24" t="e">
        <f>IF(OR(B25="m",B25="asm"),"Matin",IF(OR(B25="am",B25="asam"),"Après-midi",IF(OR(B25="n",B25="asn"),"Nuit",IF(B25="r","Repos",IF(B25="as","Astreinte",IF(B25="CP","Congé",IF(B25="mal","Malade",IF(B25="CE","Congé Exc.",IF(B25="RC","Rps. Comp."," ")))))))))</f>
        <v>#N/A</v>
      </c>
      <c r="C26" s="24" t="e">
        <f t="shared" ref="C26:R26" si="20">IF(OR(C25="m",C25="asm"),"Matin",IF(OR(C25="am",C25="asam"),"Après-midi",IF(OR(C25="n",C25="asn"),"Nuit",IF(C25="r","Repos",IF(C25="as","Astreinte",IF(C25="CP","Congé",IF(C25="mal","Malade",IF(C25="CE","Congé Exc.",IF(C25="RC","Rps. Comp."," ")))))))))</f>
        <v>#N/A</v>
      </c>
      <c r="D26" s="24" t="e">
        <f t="shared" si="20"/>
        <v>#N/A</v>
      </c>
      <c r="E26" s="24" t="e">
        <f t="shared" si="20"/>
        <v>#N/A</v>
      </c>
      <c r="F26" s="24" t="e">
        <f t="shared" si="20"/>
        <v>#N/A</v>
      </c>
      <c r="G26" s="24" t="e">
        <f t="shared" si="20"/>
        <v>#N/A</v>
      </c>
      <c r="H26" s="24" t="e">
        <f t="shared" si="20"/>
        <v>#N/A</v>
      </c>
      <c r="I26" s="24" t="e">
        <f t="shared" si="20"/>
        <v>#N/A</v>
      </c>
      <c r="J26" s="24" t="e">
        <f t="shared" si="20"/>
        <v>#N/A</v>
      </c>
      <c r="K26" s="24" t="e">
        <f t="shared" si="20"/>
        <v>#N/A</v>
      </c>
      <c r="L26" s="24" t="e">
        <f t="shared" si="20"/>
        <v>#N/A</v>
      </c>
      <c r="M26" s="24" t="e">
        <f t="shared" si="20"/>
        <v>#N/A</v>
      </c>
      <c r="N26" s="24" t="e">
        <f t="shared" si="20"/>
        <v>#N/A</v>
      </c>
      <c r="O26" s="24" t="e">
        <f t="shared" si="20"/>
        <v>#N/A</v>
      </c>
      <c r="P26" s="24" t="str">
        <f t="shared" si="20"/>
        <v xml:space="preserve"> </v>
      </c>
      <c r="Q26" s="24" t="str">
        <f t="shared" si="20"/>
        <v xml:space="preserve"> </v>
      </c>
      <c r="R26" s="24" t="str">
        <f t="shared" si="20"/>
        <v xml:space="preserve"> </v>
      </c>
    </row>
    <row r="27" spans="1:18" x14ac:dyDescent="0.25">
      <c r="A27" s="15" t="s">
        <v>5</v>
      </c>
      <c r="B27" s="22" t="e">
        <f>IF(OR(B25="n",B25="am",B25="m"),8," ")</f>
        <v>#N/A</v>
      </c>
      <c r="C27" s="22" t="e">
        <f t="shared" ref="C27:R27" si="21">IF(OR(C25="n",C25="am",C25="m"),8," ")</f>
        <v>#N/A</v>
      </c>
      <c r="D27" s="22" t="e">
        <f t="shared" si="21"/>
        <v>#N/A</v>
      </c>
      <c r="E27" s="22" t="e">
        <f t="shared" si="21"/>
        <v>#N/A</v>
      </c>
      <c r="F27" s="22" t="e">
        <f t="shared" si="21"/>
        <v>#N/A</v>
      </c>
      <c r="G27" s="22" t="e">
        <f t="shared" si="21"/>
        <v>#N/A</v>
      </c>
      <c r="H27" s="22" t="e">
        <f t="shared" si="21"/>
        <v>#N/A</v>
      </c>
      <c r="I27" s="22" t="e">
        <f t="shared" si="21"/>
        <v>#N/A</v>
      </c>
      <c r="J27" s="22" t="e">
        <f t="shared" si="21"/>
        <v>#N/A</v>
      </c>
      <c r="K27" s="22" t="e">
        <f t="shared" si="21"/>
        <v>#N/A</v>
      </c>
      <c r="L27" s="22" t="e">
        <f t="shared" si="21"/>
        <v>#N/A</v>
      </c>
      <c r="M27" s="22" t="e">
        <f t="shared" si="21"/>
        <v>#N/A</v>
      </c>
      <c r="N27" s="22" t="e">
        <f t="shared" si="21"/>
        <v>#N/A</v>
      </c>
      <c r="O27" s="22" t="e">
        <f t="shared" si="21"/>
        <v>#N/A</v>
      </c>
      <c r="P27" s="22" t="str">
        <f t="shared" si="21"/>
        <v xml:space="preserve"> </v>
      </c>
      <c r="Q27" s="22" t="str">
        <f t="shared" si="21"/>
        <v xml:space="preserve"> </v>
      </c>
      <c r="R27" s="22" t="str">
        <f t="shared" si="21"/>
        <v xml:space="preserve"> </v>
      </c>
    </row>
    <row r="28" spans="1:18" x14ac:dyDescent="0.25">
      <c r="A28" s="15" t="s">
        <v>6</v>
      </c>
      <c r="B28" s="22" t="e">
        <f>IF(OR(B25="N",B25="asn"),8," ")</f>
        <v>#N/A</v>
      </c>
      <c r="C28" s="22" t="e">
        <f t="shared" ref="C28:R28" si="22">IF(OR(C25="N",C25="asn"),8," ")</f>
        <v>#N/A</v>
      </c>
      <c r="D28" s="22" t="e">
        <f t="shared" si="22"/>
        <v>#N/A</v>
      </c>
      <c r="E28" s="22" t="e">
        <f t="shared" si="22"/>
        <v>#N/A</v>
      </c>
      <c r="F28" s="22" t="e">
        <f t="shared" si="22"/>
        <v>#N/A</v>
      </c>
      <c r="G28" s="22" t="e">
        <f t="shared" si="22"/>
        <v>#N/A</v>
      </c>
      <c r="H28" s="22" t="e">
        <f t="shared" si="22"/>
        <v>#N/A</v>
      </c>
      <c r="I28" s="22" t="e">
        <f t="shared" si="22"/>
        <v>#N/A</v>
      </c>
      <c r="J28" s="22" t="e">
        <f t="shared" si="22"/>
        <v>#N/A</v>
      </c>
      <c r="K28" s="22" t="e">
        <f t="shared" si="22"/>
        <v>#N/A</v>
      </c>
      <c r="L28" s="22" t="e">
        <f t="shared" si="22"/>
        <v>#N/A</v>
      </c>
      <c r="M28" s="22" t="e">
        <f t="shared" si="22"/>
        <v>#N/A</v>
      </c>
      <c r="N28" s="22" t="e">
        <f t="shared" si="22"/>
        <v>#N/A</v>
      </c>
      <c r="O28" s="22" t="e">
        <f t="shared" si="22"/>
        <v>#N/A</v>
      </c>
      <c r="P28" s="22" t="str">
        <f t="shared" si="22"/>
        <v xml:space="preserve"> </v>
      </c>
      <c r="Q28" s="22" t="str">
        <f t="shared" si="22"/>
        <v xml:space="preserve"> </v>
      </c>
      <c r="R28" s="22" t="str">
        <f t="shared" si="22"/>
        <v xml:space="preserve"> </v>
      </c>
    </row>
    <row r="29" spans="1:18" x14ac:dyDescent="0.25">
      <c r="A29" s="15" t="s">
        <v>7</v>
      </c>
      <c r="B29" s="23" t="e">
        <f>IF(OR(B25="M",B25="asm"),1," ")</f>
        <v>#N/A</v>
      </c>
      <c r="C29" s="23" t="e">
        <f t="shared" ref="C29:R29" si="23">IF(OR(C25="M",C25="asm"),1," ")</f>
        <v>#N/A</v>
      </c>
      <c r="D29" s="23" t="e">
        <f t="shared" si="23"/>
        <v>#N/A</v>
      </c>
      <c r="E29" s="23" t="e">
        <f t="shared" si="23"/>
        <v>#N/A</v>
      </c>
      <c r="F29" s="23" t="e">
        <f t="shared" si="23"/>
        <v>#N/A</v>
      </c>
      <c r="G29" s="23" t="e">
        <f t="shared" si="23"/>
        <v>#N/A</v>
      </c>
      <c r="H29" s="23" t="e">
        <f t="shared" si="23"/>
        <v>#N/A</v>
      </c>
      <c r="I29" s="23" t="e">
        <f t="shared" si="23"/>
        <v>#N/A</v>
      </c>
      <c r="J29" s="23" t="e">
        <f t="shared" si="23"/>
        <v>#N/A</v>
      </c>
      <c r="K29" s="23" t="e">
        <f t="shared" si="23"/>
        <v>#N/A</v>
      </c>
      <c r="L29" s="23" t="e">
        <f t="shared" si="23"/>
        <v>#N/A</v>
      </c>
      <c r="M29" s="23" t="e">
        <f t="shared" si="23"/>
        <v>#N/A</v>
      </c>
      <c r="N29" s="23" t="e">
        <f t="shared" si="23"/>
        <v>#N/A</v>
      </c>
      <c r="O29" s="23" t="e">
        <f t="shared" si="23"/>
        <v>#N/A</v>
      </c>
      <c r="P29" s="23" t="str">
        <f t="shared" si="23"/>
        <v xml:space="preserve"> </v>
      </c>
      <c r="Q29" s="23" t="str">
        <f t="shared" si="23"/>
        <v xml:space="preserve"> </v>
      </c>
      <c r="R29" s="23" t="str">
        <f t="shared" si="23"/>
        <v xml:space="preserve"> </v>
      </c>
    </row>
    <row r="30" spans="1:18" x14ac:dyDescent="0.25">
      <c r="A30" s="15" t="s">
        <v>8</v>
      </c>
      <c r="B30" s="22" t="e">
        <f>IF(AND(B23="Dimanche",OR(B25="N",B25="ASN")),3,IF(AND(B23="samedi",OR(B25="n",B25="asn")),5,IF(OR(AND(B23="dimanche",OR(B25="m",B25="asm",B25="am",B25="asam"))),8," ")))</f>
        <v>#N/A</v>
      </c>
      <c r="C30" s="22" t="e">
        <f t="shared" ref="C30:R30" si="24">IF(AND(C23="Dimanche",OR(C25="N",C25="ASN")),3,IF(AND(C23="samedi",OR(C25="n",C25="asn")),5,IF(OR(AND(C23="dimanche",OR(C25="m",C25="asm",C25="am",C25="asam"))),8," ")))</f>
        <v>#N/A</v>
      </c>
      <c r="D30" s="22" t="e">
        <f t="shared" si="24"/>
        <v>#N/A</v>
      </c>
      <c r="E30" s="22" t="e">
        <f t="shared" si="24"/>
        <v>#N/A</v>
      </c>
      <c r="F30" s="22" t="e">
        <f t="shared" si="24"/>
        <v>#N/A</v>
      </c>
      <c r="G30" s="22" t="e">
        <f t="shared" si="24"/>
        <v>#N/A</v>
      </c>
      <c r="H30" s="22" t="e">
        <f t="shared" si="24"/>
        <v>#N/A</v>
      </c>
      <c r="I30" s="22" t="e">
        <f t="shared" si="24"/>
        <v>#N/A</v>
      </c>
      <c r="J30" s="22" t="e">
        <f t="shared" si="24"/>
        <v>#N/A</v>
      </c>
      <c r="K30" s="22" t="e">
        <f t="shared" si="24"/>
        <v>#N/A</v>
      </c>
      <c r="L30" s="22" t="e">
        <f t="shared" si="24"/>
        <v>#N/A</v>
      </c>
      <c r="M30" s="22" t="e">
        <f t="shared" si="24"/>
        <v>#N/A</v>
      </c>
      <c r="N30" s="22" t="e">
        <f t="shared" si="24"/>
        <v>#N/A</v>
      </c>
      <c r="O30" s="22" t="e">
        <f t="shared" si="24"/>
        <v>#N/A</v>
      </c>
      <c r="P30" s="22" t="str">
        <f t="shared" si="24"/>
        <v xml:space="preserve"> </v>
      </c>
      <c r="Q30" s="22" t="str">
        <f t="shared" si="24"/>
        <v xml:space="preserve"> </v>
      </c>
      <c r="R30" s="22" t="str">
        <f t="shared" si="24"/>
        <v xml:space="preserve"> </v>
      </c>
    </row>
    <row r="31" spans="1:18" x14ac:dyDescent="0.25">
      <c r="A31" s="15" t="s">
        <v>9</v>
      </c>
      <c r="B31" s="22" t="str">
        <f>IF(OR(B24='Jour férié'!$B$2,B24='Jour férié'!$B$3,B24='Jour férié'!$B$4,B24='Jour férié'!$B$5,B24='Jour férié'!$B$6,B24='Jour férié'!$B$7,B24='Jour férié'!$B$8,B24='Jour férié'!$B$9,B24='Jour férié'!$B$10,B24='Jour férié'!$B$11,B24='Jour férié'!$B$12),IF(OR(B25="as",B25="R",B25="cp"),0,IF(OR(B25="m",B25="am"),8,IF(B25="n",3,0)))," ")</f>
        <v xml:space="preserve"> </v>
      </c>
      <c r="C31" s="22" t="str">
        <f>IF(OR(C24='Jour férié'!$B$2,C24='Jour férié'!$B$3,C24='Jour férié'!$B$4,C24='Jour férié'!$B$5,C24='Jour férié'!$B$6,C24='Jour férié'!$B$7,C24='Jour férié'!$B$8,C24='Jour férié'!$B$9,C24='Jour férié'!$B$10,C24='Jour férié'!$B$11,C24='Jour férié'!$B$12),IF(OR(C25="as",C25="R",C25="cp"),0,IF(OR(C25="m",C25="am"),8,IF(C25="n",3,0)))," ")</f>
        <v xml:space="preserve"> </v>
      </c>
      <c r="D31" s="22" t="str">
        <f>IF(OR(D24='Jour férié'!$B$2,D24='Jour férié'!$B$3,D24='Jour férié'!$B$4,D24='Jour férié'!$B$5,D24='Jour férié'!$B$6,D24='Jour férié'!$B$7,D24='Jour férié'!$B$8,D24='Jour férié'!$B$9,D24='Jour férié'!$B$10,D24='Jour férié'!$B$11,D24='Jour férié'!$B$12),IF(OR(D25="as",D25="R",D25="cp"),0,IF(OR(D25="m",D25="am"),8,IF(D25="n",3,0)))," ")</f>
        <v xml:space="preserve"> </v>
      </c>
      <c r="E31" s="22" t="str">
        <f>IF(OR(E24='Jour férié'!$B$2,E24='Jour férié'!$B$3,E24='Jour férié'!$B$4,E24='Jour férié'!$B$5,E24='Jour férié'!$B$6,E24='Jour férié'!$B$7,E24='Jour férié'!$B$8,E24='Jour férié'!$B$9,E24='Jour férié'!$B$10,E24='Jour férié'!$B$11,E24='Jour férié'!$B$12),IF(OR(E25="as",E25="R",E25="cp"),0,IF(OR(E25="m",E25="am"),8,IF(E25="n",3,0)))," ")</f>
        <v xml:space="preserve"> </v>
      </c>
      <c r="F31" s="22" t="str">
        <f>IF(OR(F24='Jour férié'!$B$2,F24='Jour férié'!$B$3,F24='Jour férié'!$B$4,F24='Jour férié'!$B$5,F24='Jour férié'!$B$6,F24='Jour férié'!$B$7,F24='Jour férié'!$B$8,F24='Jour férié'!$B$9,F24='Jour férié'!$B$10,F24='Jour férié'!$B$11,F24='Jour férié'!$B$12),IF(OR(F25="as",F25="R",F25="cp"),0,IF(OR(F25="m",F25="am"),8,IF(F25="n",3,0)))," ")</f>
        <v xml:space="preserve"> </v>
      </c>
      <c r="G31" s="22" t="str">
        <f>IF(OR(G24='Jour férié'!$B$2,G24='Jour férié'!$B$3,G24='Jour férié'!$B$4,G24='Jour férié'!$B$5,G24='Jour férié'!$B$6,G24='Jour férié'!$B$7,G24='Jour férié'!$B$8,G24='Jour férié'!$B$9,G24='Jour férié'!$B$10,G24='Jour férié'!$B$11,G24='Jour férié'!$B$12),IF(OR(G25="as",G25="R",G25="cp"),0,IF(OR(G25="m",G25="am"),8,IF(G25="n",3,0)))," ")</f>
        <v xml:space="preserve"> </v>
      </c>
      <c r="H31" s="22" t="str">
        <f>IF(OR(H24='Jour férié'!$B$2,H24='Jour férié'!$B$3,H24='Jour férié'!$B$4,H24='Jour férié'!$B$5,H24='Jour férié'!$B$6,H24='Jour férié'!$B$7,H24='Jour férié'!$B$8,H24='Jour férié'!$B$9,H24='Jour férié'!$B$10,H24='Jour férié'!$B$11,H24='Jour férié'!$B$12),IF(OR(H25="as",H25="R",H25="cp"),0,IF(OR(H25="m",H25="am"),8,IF(H25="n",3,0)))," ")</f>
        <v xml:space="preserve"> </v>
      </c>
      <c r="I31" s="22" t="str">
        <f>IF(OR(I24='Jour férié'!$B$2,I24='Jour férié'!$B$3,I24='Jour férié'!$B$4,I24='Jour férié'!$B$5,I24='Jour férié'!$B$6,I24='Jour férié'!$B$7,I24='Jour férié'!$B$8,I24='Jour férié'!$B$9,I24='Jour férié'!$B$10,I24='Jour férié'!$B$11,I24='Jour férié'!$B$12),IF(OR(I25="as",I25="R",I25="cp"),0,IF(OR(I25="m",I25="am"),8,IF(I25="n",3,0)))," ")</f>
        <v xml:space="preserve"> </v>
      </c>
      <c r="J31" s="22" t="str">
        <f>IF(OR(J24='Jour férié'!$B$2,J24='Jour férié'!$B$3,J24='Jour férié'!$B$4,J24='Jour férié'!$B$5,J24='Jour férié'!$B$6,J24='Jour férié'!$B$7,J24='Jour férié'!$B$8,J24='Jour férié'!$B$9,J24='Jour férié'!$B$10,J24='Jour férié'!$B$11,J24='Jour férié'!$B$12),IF(OR(J25="as",J25="R",J25="cp"),0,IF(OR(J25="m",J25="am"),8,IF(J25="n",3,0)))," ")</f>
        <v xml:space="preserve"> </v>
      </c>
      <c r="K31" s="22" t="str">
        <f>IF(OR(K24='Jour férié'!$B$2,K24='Jour férié'!$B$3,K24='Jour férié'!$B$4,K24='Jour férié'!$B$5,K24='Jour férié'!$B$6,K24='Jour férié'!$B$7,K24='Jour férié'!$B$8,K24='Jour férié'!$B$9,K24='Jour férié'!$B$10,K24='Jour férié'!$B$11,K24='Jour férié'!$B$12),IF(OR(K25="as",K25="R",K25="cp"),0,IF(OR(K25="m",K25="am"),8,IF(K25="n",3,0)))," ")</f>
        <v xml:space="preserve"> </v>
      </c>
      <c r="L31" s="22" t="str">
        <f>IF(OR(L24='Jour férié'!$B$2,L24='Jour férié'!$B$3,L24='Jour férié'!$B$4,L24='Jour férié'!$B$5,L24='Jour férié'!$B$6,L24='Jour férié'!$B$7,L24='Jour férié'!$B$8,L24='Jour férié'!$B$9,L24='Jour férié'!$B$10,L24='Jour férié'!$B$11,L24='Jour férié'!$B$12),IF(OR(L25="as",L25="R",L25="cp"),0,IF(OR(L25="m",L25="am"),8,IF(L25="n",3,0)))," ")</f>
        <v xml:space="preserve"> </v>
      </c>
      <c r="M31" s="22" t="str">
        <f>IF(OR(M24='Jour férié'!$B$2,M24='Jour férié'!$B$3,M24='Jour férié'!$B$4,M24='Jour férié'!$B$5,M24='Jour férié'!$B$6,M24='Jour férié'!$B$7,M24='Jour férié'!$B$8,M24='Jour férié'!$B$9,M24='Jour férié'!$B$10,M24='Jour férié'!$B$11,M24='Jour férié'!$B$12),IF(OR(M25="as",M25="R",M25="cp"),0,IF(OR(M25="m",M25="am"),8,IF(M25="n",3,0)))," ")</f>
        <v xml:space="preserve"> </v>
      </c>
      <c r="N31" s="22" t="str">
        <f>IF(OR(N24='Jour férié'!$B$2,N24='Jour férié'!$B$3,N24='Jour férié'!$B$4,N24='Jour férié'!$B$5,N24='Jour férié'!$B$6,N24='Jour férié'!$B$7,N24='Jour férié'!$B$8,N24='Jour férié'!$B$9,N24='Jour férié'!$B$10,N24='Jour férié'!$B$11,N24='Jour férié'!$B$12),IF(OR(N25="as",N25="R",N25="cp"),0,IF(OR(N25="m",N25="am"),8,IF(N25="n",3,0)))," ")</f>
        <v xml:space="preserve"> </v>
      </c>
      <c r="O31" s="22" t="str">
        <f>IF(OR(O24='Jour férié'!$B$2,O24='Jour férié'!$B$3,O24='Jour férié'!$B$4,O24='Jour férié'!$B$5,O24='Jour férié'!$B$6,O24='Jour férié'!$B$7,O24='Jour férié'!$B$8,O24='Jour férié'!$B$9,O24='Jour férié'!$B$10,O24='Jour férié'!$B$11,O24='Jour férié'!$B$12),IF(OR(O25="as",O25="R",O25="cp"),0,IF(OR(O25="m",O25="am"),8,IF(O25="n",3,0)))," ")</f>
        <v xml:space="preserve"> </v>
      </c>
      <c r="P31" s="22" t="str">
        <f>IF(OR(P24='Jour férié'!$B$2,P24='Jour férié'!$B$3,P24='Jour férié'!$B$4,P24='Jour férié'!$B$5,P24='Jour férié'!$B$6,P24='Jour férié'!$B$7,P24='Jour férié'!$B$8,P24='Jour férié'!$B$9,P24='Jour férié'!$B$10,P24='Jour férié'!$B$11,P24='Jour férié'!$B$12),IF(OR(P25="as",P25="R",P25="cp"),0,IF(OR(P25="m",P25="am"),8,IF(P25="n",3,0)))," ")</f>
        <v xml:space="preserve"> </v>
      </c>
      <c r="Q31" s="22" t="str">
        <f>IF(OR(Q24='Jour férié'!$B$2,Q24='Jour férié'!$B$3,Q24='Jour férié'!$B$4,Q24='Jour férié'!$B$5,Q24='Jour férié'!$B$6,Q24='Jour férié'!$B$7,Q24='Jour férié'!$B$8,Q24='Jour férié'!$B$9,Q24='Jour férié'!$B$10,Q24='Jour férié'!$B$11,Q24='Jour férié'!$B$12),IF(OR(Q25="as",Q25="R",Q25="cp"),0,IF(OR(Q25="m",Q25="am"),8,IF(Q25="n",3,0)))," ")</f>
        <v xml:space="preserve"> </v>
      </c>
      <c r="R31" s="22" t="str">
        <f>IF(OR(R24='Jour férié'!$B$2,R24='Jour férié'!$B$3,R24='Jour férié'!$B$4,R24='Jour férié'!$B$5,R24='Jour férié'!$B$6,R24='Jour férié'!$B$7,R24='Jour férié'!$B$8,R24='Jour férié'!$B$9,R24='Jour férié'!$B$10,R24='Jour férié'!$B$11,R24='Jour férié'!$B$12),IF(OR(R25="as",R25="R",R25="cp"),0,IF(OR(R25="m",R25="am"),8,IF(R25="n",3,0)))," ")</f>
        <v xml:space="preserve"> </v>
      </c>
    </row>
    <row r="32" spans="1:18" x14ac:dyDescent="0.25">
      <c r="A32" s="15" t="s">
        <v>10</v>
      </c>
      <c r="B32" s="22" t="e">
        <f t="shared" ref="B32:C32" si="25">IF(OR(B25="Asn",B25="as",B25="asam",B25="asm",AND(B25="F",A25="R")),1," ")</f>
        <v>#N/A</v>
      </c>
      <c r="C32" s="22" t="e">
        <f t="shared" si="25"/>
        <v>#N/A</v>
      </c>
      <c r="D32" s="22" t="e">
        <f>IF(OR(D25="Asn",D25="as",D25="asam",D25="asm",AND(D25="F",C25="R")),1," ")</f>
        <v>#N/A</v>
      </c>
      <c r="E32" s="22" t="e">
        <f t="shared" ref="E32:R32" si="26">IF(OR(E25="Asn",E25="as",E25="asam",E25="asm",AND(E25="F",D25="R")),1," ")</f>
        <v>#N/A</v>
      </c>
      <c r="F32" s="22" t="e">
        <f t="shared" si="26"/>
        <v>#N/A</v>
      </c>
      <c r="G32" s="22" t="e">
        <f t="shared" si="26"/>
        <v>#N/A</v>
      </c>
      <c r="H32" s="22" t="e">
        <f t="shared" si="26"/>
        <v>#N/A</v>
      </c>
      <c r="I32" s="22" t="e">
        <f t="shared" si="26"/>
        <v>#N/A</v>
      </c>
      <c r="J32" s="22" t="e">
        <f t="shared" si="26"/>
        <v>#N/A</v>
      </c>
      <c r="K32" s="22" t="e">
        <f t="shared" si="26"/>
        <v>#N/A</v>
      </c>
      <c r="L32" s="22" t="e">
        <f t="shared" si="26"/>
        <v>#N/A</v>
      </c>
      <c r="M32" s="22" t="e">
        <f t="shared" si="26"/>
        <v>#N/A</v>
      </c>
      <c r="N32" s="22" t="e">
        <f t="shared" si="26"/>
        <v>#N/A</v>
      </c>
      <c r="O32" s="22" t="e">
        <f t="shared" si="26"/>
        <v>#N/A</v>
      </c>
      <c r="P32" s="22" t="e">
        <f t="shared" si="26"/>
        <v>#N/A</v>
      </c>
      <c r="Q32" s="22" t="str">
        <f t="shared" si="26"/>
        <v xml:space="preserve"> </v>
      </c>
      <c r="R32" s="22" t="str">
        <f t="shared" si="26"/>
        <v xml:space="preserve"> </v>
      </c>
    </row>
    <row r="33" spans="1:18" x14ac:dyDescent="0.25">
      <c r="A33" s="15" t="s">
        <v>11</v>
      </c>
      <c r="B33" s="22" t="e">
        <f t="shared" ref="B33:C33" si="27">IF(AND($B$52&lt;=9,OR(B25="Asn",B25="asam",B25="asm",B25="f")),8," ")</f>
        <v>#N/A</v>
      </c>
      <c r="C33" s="22" t="e">
        <f t="shared" si="27"/>
        <v>#N/A</v>
      </c>
      <c r="D33" s="22" t="e">
        <f>IF(AND($B$52&lt;=9,OR(D25="Asn",D25="asam",D25="asm",D25="f")),8," ")</f>
        <v>#N/A</v>
      </c>
      <c r="E33" s="22" t="e">
        <f t="shared" ref="E33:R33" si="28">IF(AND($B$52&lt;=9,OR(E25="Asn",E25="asam",E25="asm",E25="f")),8," ")</f>
        <v>#N/A</v>
      </c>
      <c r="F33" s="22" t="e">
        <f t="shared" si="28"/>
        <v>#N/A</v>
      </c>
      <c r="G33" s="22" t="e">
        <f t="shared" si="28"/>
        <v>#N/A</v>
      </c>
      <c r="H33" s="22" t="e">
        <f t="shared" si="28"/>
        <v>#N/A</v>
      </c>
      <c r="I33" s="22" t="e">
        <f t="shared" si="28"/>
        <v>#N/A</v>
      </c>
      <c r="J33" s="22" t="e">
        <f t="shared" si="28"/>
        <v>#N/A</v>
      </c>
      <c r="K33" s="22" t="e">
        <f t="shared" si="28"/>
        <v>#N/A</v>
      </c>
      <c r="L33" s="22" t="e">
        <f t="shared" si="28"/>
        <v>#N/A</v>
      </c>
      <c r="M33" s="22" t="e">
        <f t="shared" si="28"/>
        <v>#N/A</v>
      </c>
      <c r="N33" s="22" t="e">
        <f t="shared" si="28"/>
        <v>#N/A</v>
      </c>
      <c r="O33" s="22" t="e">
        <f t="shared" si="28"/>
        <v>#N/A</v>
      </c>
      <c r="P33" s="22" t="str">
        <f t="shared" si="28"/>
        <v xml:space="preserve"> </v>
      </c>
      <c r="Q33" s="22" t="str">
        <f t="shared" si="28"/>
        <v xml:space="preserve"> </v>
      </c>
      <c r="R33" s="22" t="str">
        <f t="shared" si="28"/>
        <v xml:space="preserve"> </v>
      </c>
    </row>
    <row r="34" spans="1:18" x14ac:dyDescent="0.25">
      <c r="A34" s="15" t="s">
        <v>12</v>
      </c>
      <c r="B34" s="22" t="e">
        <f>IF(AND($B$52&gt;=9,OR(B25="Asn",B25="asam",B25="asm")),8," ")</f>
        <v>#N/A</v>
      </c>
      <c r="C34" s="22" t="e">
        <f t="shared" ref="C34:R34" si="29">IF(AND($B$52&gt;=9,OR(C25="Asn",C25="asam",C25="asm")),8," ")</f>
        <v>#N/A</v>
      </c>
      <c r="D34" s="22" t="e">
        <f t="shared" si="29"/>
        <v>#N/A</v>
      </c>
      <c r="E34" s="22" t="e">
        <f t="shared" si="29"/>
        <v>#N/A</v>
      </c>
      <c r="F34" s="22" t="e">
        <f t="shared" si="29"/>
        <v>#N/A</v>
      </c>
      <c r="G34" s="22" t="e">
        <f t="shared" si="29"/>
        <v>#N/A</v>
      </c>
      <c r="H34" s="22" t="e">
        <f t="shared" si="29"/>
        <v>#N/A</v>
      </c>
      <c r="I34" s="22" t="e">
        <f t="shared" si="29"/>
        <v>#N/A</v>
      </c>
      <c r="J34" s="22" t="e">
        <f t="shared" si="29"/>
        <v>#N/A</v>
      </c>
      <c r="K34" s="22" t="e">
        <f t="shared" si="29"/>
        <v>#N/A</v>
      </c>
      <c r="L34" s="22" t="e">
        <f t="shared" si="29"/>
        <v>#N/A</v>
      </c>
      <c r="M34" s="22" t="e">
        <f t="shared" si="29"/>
        <v>#N/A</v>
      </c>
      <c r="N34" s="22" t="e">
        <f t="shared" si="29"/>
        <v>#N/A</v>
      </c>
      <c r="O34" s="22" t="e">
        <f t="shared" si="29"/>
        <v>#N/A</v>
      </c>
      <c r="P34" s="22" t="str">
        <f t="shared" si="29"/>
        <v xml:space="preserve"> </v>
      </c>
      <c r="Q34" s="22" t="str">
        <f t="shared" si="29"/>
        <v xml:space="preserve"> </v>
      </c>
      <c r="R34" s="22" t="str">
        <f t="shared" si="29"/>
        <v xml:space="preserve"> </v>
      </c>
    </row>
    <row r="35" spans="1:18" x14ac:dyDescent="0.25">
      <c r="A35" s="15" t="s">
        <v>13</v>
      </c>
      <c r="B35" s="22" t="e">
        <f t="shared" ref="B35:R35" si="30">IF(B25="cp",8," ")</f>
        <v>#N/A</v>
      </c>
      <c r="C35" s="22" t="e">
        <f t="shared" si="30"/>
        <v>#N/A</v>
      </c>
      <c r="D35" s="22" t="e">
        <f t="shared" si="30"/>
        <v>#N/A</v>
      </c>
      <c r="E35" s="22" t="e">
        <f t="shared" si="30"/>
        <v>#N/A</v>
      </c>
      <c r="F35" s="22" t="e">
        <f t="shared" si="30"/>
        <v>#N/A</v>
      </c>
      <c r="G35" s="22" t="e">
        <f t="shared" si="30"/>
        <v>#N/A</v>
      </c>
      <c r="H35" s="22" t="e">
        <f t="shared" si="30"/>
        <v>#N/A</v>
      </c>
      <c r="I35" s="22" t="e">
        <f t="shared" si="30"/>
        <v>#N/A</v>
      </c>
      <c r="J35" s="22" t="e">
        <f t="shared" si="30"/>
        <v>#N/A</v>
      </c>
      <c r="K35" s="22" t="e">
        <f t="shared" si="30"/>
        <v>#N/A</v>
      </c>
      <c r="L35" s="22" t="e">
        <f t="shared" si="30"/>
        <v>#N/A</v>
      </c>
      <c r="M35" s="22" t="e">
        <f t="shared" si="30"/>
        <v>#N/A</v>
      </c>
      <c r="N35" s="22" t="e">
        <f t="shared" si="30"/>
        <v>#N/A</v>
      </c>
      <c r="O35" s="22" t="e">
        <f t="shared" si="30"/>
        <v>#N/A</v>
      </c>
      <c r="P35" s="22" t="str">
        <f t="shared" si="30"/>
        <v xml:space="preserve"> </v>
      </c>
      <c r="Q35" s="22" t="str">
        <f t="shared" si="30"/>
        <v xml:space="preserve"> </v>
      </c>
      <c r="R35" s="22" t="str">
        <f t="shared" si="30"/>
        <v xml:space="preserve"> </v>
      </c>
    </row>
    <row r="36" spans="1:18" x14ac:dyDescent="0.25">
      <c r="A36" s="15" t="s">
        <v>45</v>
      </c>
      <c r="B36" s="22" t="e">
        <f>IF(B25="RC",8," ")</f>
        <v>#N/A</v>
      </c>
      <c r="C36" s="22" t="e">
        <f t="shared" ref="C36:R36" si="31">IF(C25="RC",8," ")</f>
        <v>#N/A</v>
      </c>
      <c r="D36" s="22" t="e">
        <f t="shared" si="31"/>
        <v>#N/A</v>
      </c>
      <c r="E36" s="22" t="e">
        <f t="shared" si="31"/>
        <v>#N/A</v>
      </c>
      <c r="F36" s="22" t="e">
        <f t="shared" si="31"/>
        <v>#N/A</v>
      </c>
      <c r="G36" s="22" t="e">
        <f t="shared" si="31"/>
        <v>#N/A</v>
      </c>
      <c r="H36" s="22" t="e">
        <f t="shared" si="31"/>
        <v>#N/A</v>
      </c>
      <c r="I36" s="22" t="e">
        <f t="shared" si="31"/>
        <v>#N/A</v>
      </c>
      <c r="J36" s="22" t="e">
        <f t="shared" si="31"/>
        <v>#N/A</v>
      </c>
      <c r="K36" s="22" t="e">
        <f t="shared" si="31"/>
        <v>#N/A</v>
      </c>
      <c r="L36" s="22" t="e">
        <f t="shared" si="31"/>
        <v>#N/A</v>
      </c>
      <c r="M36" s="22" t="e">
        <f t="shared" si="31"/>
        <v>#N/A</v>
      </c>
      <c r="N36" s="22" t="e">
        <f t="shared" si="31"/>
        <v>#N/A</v>
      </c>
      <c r="O36" s="22" t="e">
        <f t="shared" si="31"/>
        <v>#N/A</v>
      </c>
      <c r="P36" s="22" t="str">
        <f t="shared" si="31"/>
        <v xml:space="preserve"> </v>
      </c>
      <c r="Q36" s="22" t="str">
        <f t="shared" si="31"/>
        <v xml:space="preserve"> </v>
      </c>
      <c r="R36" s="22" t="str">
        <f t="shared" si="31"/>
        <v xml:space="preserve"> </v>
      </c>
    </row>
    <row r="37" spans="1:18" x14ac:dyDescent="0.25">
      <c r="A37" s="15" t="s">
        <v>14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</row>
    <row r="38" spans="1:18" x14ac:dyDescent="0.25">
      <c r="A38" s="15" t="s">
        <v>19</v>
      </c>
      <c r="B38" s="22" t="e">
        <f>IF(B25="mal",8," ")</f>
        <v>#N/A</v>
      </c>
      <c r="C38" s="22" t="e">
        <f t="shared" ref="C38:R38" si="32">IF(C25="mal",8," ")</f>
        <v>#N/A</v>
      </c>
      <c r="D38" s="22" t="e">
        <f t="shared" si="32"/>
        <v>#N/A</v>
      </c>
      <c r="E38" s="22" t="e">
        <f t="shared" si="32"/>
        <v>#N/A</v>
      </c>
      <c r="F38" s="22" t="e">
        <f t="shared" si="32"/>
        <v>#N/A</v>
      </c>
      <c r="G38" s="22" t="e">
        <f t="shared" si="32"/>
        <v>#N/A</v>
      </c>
      <c r="H38" s="22" t="e">
        <f t="shared" si="32"/>
        <v>#N/A</v>
      </c>
      <c r="I38" s="22" t="e">
        <f t="shared" si="32"/>
        <v>#N/A</v>
      </c>
      <c r="J38" s="22" t="e">
        <f t="shared" si="32"/>
        <v>#N/A</v>
      </c>
      <c r="K38" s="22" t="e">
        <f t="shared" si="32"/>
        <v>#N/A</v>
      </c>
      <c r="L38" s="22" t="e">
        <f t="shared" si="32"/>
        <v>#N/A</v>
      </c>
      <c r="M38" s="22" t="e">
        <f t="shared" si="32"/>
        <v>#N/A</v>
      </c>
      <c r="N38" s="22" t="e">
        <f t="shared" si="32"/>
        <v>#N/A</v>
      </c>
      <c r="O38" s="22" t="e">
        <f t="shared" si="32"/>
        <v>#N/A</v>
      </c>
      <c r="P38" s="22" t="str">
        <f t="shared" si="32"/>
        <v xml:space="preserve"> </v>
      </c>
      <c r="Q38" s="22" t="str">
        <f t="shared" si="32"/>
        <v xml:space="preserve"> </v>
      </c>
      <c r="R38" s="22" t="str">
        <f t="shared" si="32"/>
        <v xml:space="preserve"> </v>
      </c>
    </row>
    <row r="39" spans="1:18" x14ac:dyDescent="0.25">
      <c r="A39" s="15" t="s">
        <v>16</v>
      </c>
      <c r="B39" s="22" t="e">
        <f>IF(OR(B26="après-midi",B26="matin"),1," ")</f>
        <v>#N/A</v>
      </c>
      <c r="C39" s="22" t="e">
        <f t="shared" ref="C39:R39" si="33">IF(OR(C26="après-midi",C26="matin"),1," ")</f>
        <v>#N/A</v>
      </c>
      <c r="D39" s="22" t="e">
        <f t="shared" si="33"/>
        <v>#N/A</v>
      </c>
      <c r="E39" s="22" t="e">
        <f t="shared" si="33"/>
        <v>#N/A</v>
      </c>
      <c r="F39" s="22" t="e">
        <f t="shared" si="33"/>
        <v>#N/A</v>
      </c>
      <c r="G39" s="22" t="e">
        <f t="shared" si="33"/>
        <v>#N/A</v>
      </c>
      <c r="H39" s="22" t="e">
        <f t="shared" si="33"/>
        <v>#N/A</v>
      </c>
      <c r="I39" s="22" t="e">
        <f t="shared" si="33"/>
        <v>#N/A</v>
      </c>
      <c r="J39" s="22" t="e">
        <f t="shared" si="33"/>
        <v>#N/A</v>
      </c>
      <c r="K39" s="22" t="e">
        <f t="shared" si="33"/>
        <v>#N/A</v>
      </c>
      <c r="L39" s="22" t="e">
        <f t="shared" si="33"/>
        <v>#N/A</v>
      </c>
      <c r="M39" s="22" t="e">
        <f t="shared" si="33"/>
        <v>#N/A</v>
      </c>
      <c r="N39" s="22" t="e">
        <f t="shared" si="33"/>
        <v>#N/A</v>
      </c>
      <c r="O39" s="22" t="e">
        <f t="shared" si="33"/>
        <v>#N/A</v>
      </c>
      <c r="P39" s="22" t="str">
        <f t="shared" si="33"/>
        <v xml:space="preserve"> </v>
      </c>
      <c r="Q39" s="22" t="str">
        <f t="shared" si="33"/>
        <v xml:space="preserve"> </v>
      </c>
      <c r="R39" s="22" t="str">
        <f t="shared" si="33"/>
        <v xml:space="preserve"> </v>
      </c>
    </row>
    <row r="40" spans="1:18" x14ac:dyDescent="0.25">
      <c r="A40" s="15" t="s">
        <v>17</v>
      </c>
      <c r="B40" s="22" t="e">
        <f>IF((B26="nuit"),1," ")</f>
        <v>#N/A</v>
      </c>
      <c r="C40" s="22" t="e">
        <f t="shared" ref="C40:R40" si="34">IF((C26="nuit"),1," ")</f>
        <v>#N/A</v>
      </c>
      <c r="D40" s="22" t="e">
        <f t="shared" si="34"/>
        <v>#N/A</v>
      </c>
      <c r="E40" s="22" t="e">
        <f t="shared" si="34"/>
        <v>#N/A</v>
      </c>
      <c r="F40" s="22" t="e">
        <f t="shared" si="34"/>
        <v>#N/A</v>
      </c>
      <c r="G40" s="22" t="e">
        <f t="shared" si="34"/>
        <v>#N/A</v>
      </c>
      <c r="H40" s="22" t="e">
        <f t="shared" si="34"/>
        <v>#N/A</v>
      </c>
      <c r="I40" s="22" t="e">
        <f t="shared" si="34"/>
        <v>#N/A</v>
      </c>
      <c r="J40" s="22" t="e">
        <f t="shared" si="34"/>
        <v>#N/A</v>
      </c>
      <c r="K40" s="22" t="e">
        <f t="shared" si="34"/>
        <v>#N/A</v>
      </c>
      <c r="L40" s="22" t="e">
        <f t="shared" si="34"/>
        <v>#N/A</v>
      </c>
      <c r="M40" s="22" t="e">
        <f t="shared" si="34"/>
        <v>#N/A</v>
      </c>
      <c r="N40" s="22" t="e">
        <f t="shared" si="34"/>
        <v>#N/A</v>
      </c>
      <c r="O40" s="22" t="e">
        <f t="shared" si="34"/>
        <v>#N/A</v>
      </c>
      <c r="P40" s="22" t="str">
        <f t="shared" si="34"/>
        <v xml:space="preserve"> </v>
      </c>
      <c r="Q40" s="22" t="str">
        <f t="shared" si="34"/>
        <v xml:space="preserve"> </v>
      </c>
      <c r="R40" s="22" t="str">
        <f t="shared" si="34"/>
        <v xml:space="preserve"> </v>
      </c>
    </row>
    <row r="41" spans="1:18" x14ac:dyDescent="0.25">
      <c r="A41" s="15" t="s">
        <v>18</v>
      </c>
      <c r="B41" s="22" t="e">
        <f>IF(OR(B26="nuit",B26="après-midi",B26="matin"),1," ")</f>
        <v>#N/A</v>
      </c>
      <c r="C41" s="22" t="e">
        <f t="shared" ref="C41:R41" si="35">IF(OR(C26="nuit",C26="après-midi",C26="matin"),1," ")</f>
        <v>#N/A</v>
      </c>
      <c r="D41" s="22" t="e">
        <f t="shared" si="35"/>
        <v>#N/A</v>
      </c>
      <c r="E41" s="22" t="e">
        <f t="shared" si="35"/>
        <v>#N/A</v>
      </c>
      <c r="F41" s="22" t="e">
        <f t="shared" si="35"/>
        <v>#N/A</v>
      </c>
      <c r="G41" s="22" t="e">
        <f t="shared" si="35"/>
        <v>#N/A</v>
      </c>
      <c r="H41" s="22" t="e">
        <f t="shared" si="35"/>
        <v>#N/A</v>
      </c>
      <c r="I41" s="22" t="e">
        <f t="shared" si="35"/>
        <v>#N/A</v>
      </c>
      <c r="J41" s="22" t="e">
        <f t="shared" si="35"/>
        <v>#N/A</v>
      </c>
      <c r="K41" s="22" t="e">
        <f t="shared" si="35"/>
        <v>#N/A</v>
      </c>
      <c r="L41" s="22" t="e">
        <f t="shared" si="35"/>
        <v>#N/A</v>
      </c>
      <c r="M41" s="22" t="e">
        <f t="shared" si="35"/>
        <v>#N/A</v>
      </c>
      <c r="N41" s="22" t="e">
        <f t="shared" si="35"/>
        <v>#N/A</v>
      </c>
      <c r="O41" s="22" t="e">
        <f t="shared" si="35"/>
        <v>#N/A</v>
      </c>
      <c r="P41" s="22" t="str">
        <f t="shared" si="35"/>
        <v xml:space="preserve"> </v>
      </c>
      <c r="Q41" s="22" t="str">
        <f t="shared" si="35"/>
        <v xml:space="preserve"> </v>
      </c>
      <c r="R41" s="22" t="str">
        <f t="shared" si="35"/>
        <v xml:space="preserve"> </v>
      </c>
    </row>
    <row r="42" spans="1:18" x14ac:dyDescent="0.25">
      <c r="A42" s="1"/>
      <c r="B42" s="12"/>
      <c r="C42" s="12"/>
      <c r="D42" s="9"/>
      <c r="E42" s="9"/>
      <c r="F42" s="9"/>
      <c r="G42" s="9"/>
      <c r="H42" s="9"/>
      <c r="I42" s="9"/>
      <c r="J42" s="9"/>
      <c r="K42" s="9"/>
      <c r="L42" s="9"/>
      <c r="M42" s="9"/>
      <c r="N42" s="12"/>
      <c r="O42" s="12"/>
      <c r="P42" s="12"/>
      <c r="Q42" s="1"/>
      <c r="R42" s="1"/>
    </row>
    <row r="43" spans="1:18" x14ac:dyDescent="0.25">
      <c r="A43" s="1"/>
      <c r="B43" s="1"/>
      <c r="C43" s="1"/>
      <c r="D43" s="9"/>
      <c r="E43" s="9"/>
      <c r="F43" s="9"/>
      <c r="G43" s="9"/>
      <c r="H43" s="9"/>
      <c r="I43" s="9"/>
      <c r="J43" s="9"/>
      <c r="K43" s="9"/>
      <c r="L43" s="1"/>
      <c r="M43" s="1"/>
      <c r="N43" s="1"/>
      <c r="O43" s="1"/>
      <c r="P43" s="1"/>
      <c r="Q43" s="1"/>
      <c r="R43" s="1"/>
    </row>
    <row r="44" spans="1:18" ht="15.75" x14ac:dyDescent="0.25">
      <c r="A44" s="15" t="s">
        <v>5</v>
      </c>
      <c r="B44" s="27" t="e">
        <f t="shared" ref="B44:B51" si="36">+SUM(B8:R8,B27:R27)</f>
        <v>#N/A</v>
      </c>
      <c r="C44" s="6"/>
      <c r="D44" s="9"/>
      <c r="E44" s="9"/>
      <c r="F44" s="9"/>
      <c r="G44" s="9"/>
      <c r="H44" s="9"/>
      <c r="I44" s="9"/>
      <c r="J44" s="9"/>
      <c r="K44" s="1"/>
    </row>
    <row r="45" spans="1:18" ht="15.75" x14ac:dyDescent="0.25">
      <c r="A45" s="15" t="s">
        <v>6</v>
      </c>
      <c r="B45" s="27" t="e">
        <f t="shared" si="36"/>
        <v>#N/A</v>
      </c>
      <c r="C45" s="1"/>
      <c r="D45" s="9"/>
      <c r="E45" s="9"/>
      <c r="F45" s="9"/>
      <c r="G45" s="9"/>
      <c r="H45" s="9"/>
      <c r="I45" s="9"/>
      <c r="J45" s="9"/>
      <c r="K45" s="1"/>
    </row>
    <row r="46" spans="1:18" ht="15.75" x14ac:dyDescent="0.25">
      <c r="A46" s="15" t="s">
        <v>7</v>
      </c>
      <c r="B46" s="27" t="e">
        <f t="shared" si="36"/>
        <v>#N/A</v>
      </c>
      <c r="C46" s="1"/>
      <c r="D46" s="9"/>
      <c r="E46" s="9"/>
      <c r="F46" s="9"/>
      <c r="G46" s="9"/>
      <c r="H46" s="9"/>
      <c r="I46" s="9"/>
      <c r="J46" s="9"/>
      <c r="K46" s="2"/>
    </row>
    <row r="47" spans="1:18" ht="15.75" x14ac:dyDescent="0.25">
      <c r="A47" s="15" t="s">
        <v>8</v>
      </c>
      <c r="B47" s="27" t="e">
        <f t="shared" si="36"/>
        <v>#N/A</v>
      </c>
      <c r="C47" s="1"/>
      <c r="D47" s="1"/>
      <c r="E47" s="1"/>
      <c r="F47" s="1"/>
      <c r="G47" s="4"/>
      <c r="H47" s="9"/>
      <c r="I47" s="1"/>
      <c r="J47" s="4"/>
      <c r="K47" s="2"/>
    </row>
    <row r="48" spans="1:18" ht="15.75" x14ac:dyDescent="0.25">
      <c r="A48" s="15" t="s">
        <v>9</v>
      </c>
      <c r="B48" s="27" t="e">
        <f t="shared" si="36"/>
        <v>#N/A</v>
      </c>
      <c r="C48" s="1"/>
      <c r="D48" s="1"/>
      <c r="E48" s="1"/>
      <c r="F48" s="1"/>
      <c r="G48" s="4"/>
      <c r="H48" s="9"/>
      <c r="I48" s="1"/>
      <c r="J48" s="4"/>
      <c r="K48" s="2"/>
    </row>
    <row r="49" spans="1:18" ht="15.75" x14ac:dyDescent="0.25">
      <c r="A49" s="15" t="s">
        <v>10</v>
      </c>
      <c r="B49" s="27" t="e">
        <f t="shared" si="36"/>
        <v>#N/A</v>
      </c>
      <c r="C49" s="1"/>
      <c r="D49" s="1"/>
      <c r="E49" s="1"/>
      <c r="F49" s="1"/>
      <c r="G49" s="4"/>
      <c r="H49" s="1"/>
      <c r="I49" s="1"/>
      <c r="J49" s="4"/>
      <c r="K49" s="2"/>
    </row>
    <row r="50" spans="1:18" ht="15.75" x14ac:dyDescent="0.25">
      <c r="A50" s="16" t="s">
        <v>11</v>
      </c>
      <c r="B50" s="27" t="e">
        <f t="shared" si="36"/>
        <v>#N/A</v>
      </c>
      <c r="C50" s="10"/>
      <c r="D50" s="10"/>
      <c r="E50" s="10"/>
      <c r="F50" s="9"/>
      <c r="G50" s="10"/>
      <c r="H50" s="9"/>
      <c r="I50" s="9"/>
      <c r="J50" s="10"/>
      <c r="K50" s="2"/>
    </row>
    <row r="51" spans="1:18" ht="15.75" x14ac:dyDescent="0.25">
      <c r="A51" s="15" t="s">
        <v>12</v>
      </c>
      <c r="B51" s="27" t="e">
        <f t="shared" si="36"/>
        <v>#N/A</v>
      </c>
      <c r="C51" s="9"/>
      <c r="D51" s="9"/>
      <c r="E51" s="9"/>
      <c r="F51" s="9"/>
      <c r="G51" s="10"/>
      <c r="H51" s="9"/>
      <c r="I51" s="9"/>
      <c r="J51" s="10"/>
      <c r="K51" s="2"/>
    </row>
    <row r="52" spans="1:18" ht="15.75" x14ac:dyDescent="0.25">
      <c r="A52" s="16" t="s">
        <v>44</v>
      </c>
      <c r="B52" s="27">
        <v>3</v>
      </c>
      <c r="C52" s="34" t="s">
        <v>43</v>
      </c>
      <c r="D52" s="9"/>
      <c r="E52" s="9"/>
      <c r="F52" s="9"/>
      <c r="G52" s="10"/>
      <c r="H52" s="9"/>
      <c r="I52" s="9"/>
      <c r="J52" s="10"/>
      <c r="K52" s="2"/>
    </row>
    <row r="53" spans="1:18" ht="15.75" x14ac:dyDescent="0.25">
      <c r="A53" s="15" t="s">
        <v>13</v>
      </c>
      <c r="B53" s="27" t="e">
        <f t="shared" ref="B53:B59" si="37">+SUM(B16:R16,B35:R35)</f>
        <v>#N/A</v>
      </c>
      <c r="C53" s="9"/>
      <c r="D53" s="9"/>
      <c r="E53" s="9"/>
      <c r="F53" s="9"/>
      <c r="G53" s="10"/>
      <c r="H53" s="9"/>
      <c r="I53" s="9"/>
      <c r="J53" s="10"/>
      <c r="K53" s="2"/>
    </row>
    <row r="54" spans="1:18" ht="15.75" x14ac:dyDescent="0.25">
      <c r="A54" s="15" t="s">
        <v>45</v>
      </c>
      <c r="B54" s="27" t="e">
        <f t="shared" si="37"/>
        <v>#N/A</v>
      </c>
      <c r="C54" s="9"/>
      <c r="D54" s="9"/>
      <c r="E54" s="9"/>
      <c r="F54" s="9"/>
      <c r="G54" s="10"/>
      <c r="H54" s="9"/>
      <c r="I54" s="9"/>
      <c r="J54" s="10"/>
      <c r="K54" s="2"/>
    </row>
    <row r="55" spans="1:18" ht="15.75" x14ac:dyDescent="0.25">
      <c r="A55" s="15" t="s">
        <v>14</v>
      </c>
      <c r="B55" s="27">
        <f t="shared" si="37"/>
        <v>0</v>
      </c>
      <c r="C55" s="11"/>
      <c r="D55" s="11"/>
      <c r="E55" s="11"/>
      <c r="F55" s="9"/>
      <c r="G55" s="10"/>
      <c r="H55" s="9"/>
      <c r="I55" s="9"/>
      <c r="J55" s="10"/>
      <c r="K55" s="2"/>
    </row>
    <row r="56" spans="1:18" ht="15.75" x14ac:dyDescent="0.25">
      <c r="A56" s="15" t="s">
        <v>20</v>
      </c>
      <c r="B56" s="27" t="e">
        <f t="shared" si="37"/>
        <v>#N/A</v>
      </c>
      <c r="C56" s="11"/>
      <c r="D56" s="11"/>
      <c r="E56" s="11"/>
      <c r="F56" s="9"/>
      <c r="G56" s="10"/>
      <c r="H56" s="9"/>
      <c r="I56" s="9"/>
      <c r="J56" s="10"/>
      <c r="K56" s="2"/>
    </row>
    <row r="57" spans="1:18" ht="15.75" x14ac:dyDescent="0.25">
      <c r="A57" s="15" t="s">
        <v>16</v>
      </c>
      <c r="B57" s="27" t="e">
        <f t="shared" si="37"/>
        <v>#N/A</v>
      </c>
      <c r="C57" s="9"/>
      <c r="D57" s="9"/>
      <c r="E57" s="9"/>
      <c r="F57" s="9"/>
      <c r="G57" s="10"/>
      <c r="H57" s="9"/>
      <c r="I57" s="1"/>
      <c r="J57" s="4"/>
      <c r="K57" s="2"/>
    </row>
    <row r="58" spans="1:18" ht="15.75" x14ac:dyDescent="0.25">
      <c r="A58" s="15" t="s">
        <v>17</v>
      </c>
      <c r="B58" s="27" t="e">
        <f t="shared" si="37"/>
        <v>#N/A</v>
      </c>
      <c r="C58" s="1"/>
      <c r="D58" s="1"/>
      <c r="E58" s="1"/>
      <c r="F58" s="1"/>
      <c r="G58" s="4"/>
      <c r="H58" s="1"/>
      <c r="I58" s="1"/>
      <c r="J58" s="4"/>
      <c r="K58" s="2"/>
    </row>
    <row r="59" spans="1:18" ht="20.25" x14ac:dyDescent="0.3">
      <c r="A59" s="15" t="s">
        <v>18</v>
      </c>
      <c r="B59" s="27" t="e">
        <f t="shared" si="37"/>
        <v>#N/A</v>
      </c>
      <c r="C59" s="1"/>
      <c r="D59" s="1"/>
      <c r="E59" s="1"/>
      <c r="F59" s="13"/>
      <c r="G59" s="5"/>
      <c r="H59" s="5"/>
      <c r="I59" s="14"/>
      <c r="J59" s="14"/>
      <c r="K59" s="1"/>
      <c r="L59" s="1"/>
      <c r="M59" s="2"/>
      <c r="N59" s="2"/>
      <c r="O59" s="2"/>
      <c r="P59" s="1"/>
      <c r="Q59" s="5"/>
      <c r="R59" s="2"/>
    </row>
  </sheetData>
  <mergeCells count="4">
    <mergeCell ref="E1:G1"/>
    <mergeCell ref="H1:I1"/>
    <mergeCell ref="K1:L1"/>
    <mergeCell ref="K2:L2"/>
  </mergeCells>
  <pageMargins left="0.7" right="0.7" top="0.75" bottom="0.75" header="0.3" footer="0.3"/>
  <pageSetup paperSize="9" scale="54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6" sqref="B4:B6"/>
    </sheetView>
  </sheetViews>
  <sheetFormatPr baseColWidth="10" defaultRowHeight="14.25" customHeight="1" x14ac:dyDescent="0.25"/>
  <cols>
    <col min="1" max="1" width="23.28515625" customWidth="1"/>
    <col min="2" max="2" width="14.85546875" style="33" customWidth="1"/>
  </cols>
  <sheetData>
    <row r="1" spans="1:2" ht="14.25" customHeight="1" x14ac:dyDescent="0.25">
      <c r="A1" s="28" t="s">
        <v>31</v>
      </c>
      <c r="B1" s="31">
        <v>2015</v>
      </c>
    </row>
    <row r="2" spans="1:2" ht="14.25" customHeight="1" x14ac:dyDescent="0.25">
      <c r="A2" s="29" t="s">
        <v>32</v>
      </c>
      <c r="B2" s="32">
        <v>42005</v>
      </c>
    </row>
    <row r="3" spans="1:2" ht="14.25" customHeight="1" x14ac:dyDescent="0.25">
      <c r="A3" s="29" t="s">
        <v>33</v>
      </c>
      <c r="B3" s="32">
        <v>42100</v>
      </c>
    </row>
    <row r="4" spans="1:2" ht="14.25" customHeight="1" x14ac:dyDescent="0.25">
      <c r="A4" s="29" t="s">
        <v>34</v>
      </c>
      <c r="B4" s="32">
        <v>42125</v>
      </c>
    </row>
    <row r="5" spans="1:2" ht="14.25" customHeight="1" x14ac:dyDescent="0.25">
      <c r="A5" s="30" t="s">
        <v>42</v>
      </c>
      <c r="B5" s="32">
        <v>42132</v>
      </c>
    </row>
    <row r="6" spans="1:2" ht="14.25" customHeight="1" x14ac:dyDescent="0.25">
      <c r="A6" s="29" t="s">
        <v>35</v>
      </c>
      <c r="B6" s="32">
        <v>42138</v>
      </c>
    </row>
    <row r="7" spans="1:2" ht="14.25" customHeight="1" x14ac:dyDescent="0.25">
      <c r="A7" s="29" t="s">
        <v>36</v>
      </c>
      <c r="B7" s="32">
        <v>42149</v>
      </c>
    </row>
    <row r="8" spans="1:2" ht="14.25" customHeight="1" x14ac:dyDescent="0.25">
      <c r="A8" s="29" t="s">
        <v>37</v>
      </c>
      <c r="B8" s="32">
        <v>42199</v>
      </c>
    </row>
    <row r="9" spans="1:2" ht="14.25" customHeight="1" x14ac:dyDescent="0.25">
      <c r="A9" s="29" t="s">
        <v>38</v>
      </c>
      <c r="B9" s="32">
        <v>42231</v>
      </c>
    </row>
    <row r="10" spans="1:2" ht="14.25" customHeight="1" x14ac:dyDescent="0.25">
      <c r="A10" s="29" t="s">
        <v>39</v>
      </c>
      <c r="B10" s="32">
        <v>42309</v>
      </c>
    </row>
    <row r="11" spans="1:2" ht="14.25" customHeight="1" x14ac:dyDescent="0.25">
      <c r="A11" s="29" t="s">
        <v>40</v>
      </c>
      <c r="B11" s="32">
        <v>42319</v>
      </c>
    </row>
    <row r="12" spans="1:2" ht="14.25" customHeight="1" x14ac:dyDescent="0.25">
      <c r="A12" s="29" t="s">
        <v>41</v>
      </c>
      <c r="B12" s="32">
        <v>42363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</vt:i4>
      </vt:variant>
    </vt:vector>
  </HeadingPairs>
  <TitlesOfParts>
    <vt:vector size="18" baseType="lpstr">
      <vt:lpstr>Feuil1</vt:lpstr>
      <vt:lpstr>Calendrier 2015</vt:lpstr>
      <vt:lpstr>Jour d'astreinte</vt:lpstr>
      <vt:lpstr>FX Belot</vt:lpstr>
      <vt:lpstr>Jamel Helis</vt:lpstr>
      <vt:lpstr>Cédric Cordelette</vt:lpstr>
      <vt:lpstr>Frédéric Lefebre</vt:lpstr>
      <vt:lpstr>Nicolas Dejoie</vt:lpstr>
      <vt:lpstr>Jean-philippe Delmé</vt:lpstr>
      <vt:lpstr>Yohan Dumay</vt:lpstr>
      <vt:lpstr>Sébastien Borgne</vt:lpstr>
      <vt:lpstr>Nicolas Henon</vt:lpstr>
      <vt:lpstr>Ludovic de Saedeleer</vt:lpstr>
      <vt:lpstr>Vierge</vt:lpstr>
      <vt:lpstr>Jour férié</vt:lpstr>
      <vt:lpstr>'Calendrier 2015'!Impression_des_titres</vt:lpstr>
      <vt:lpstr>'Calendrier 2015'!Zone_d_impression</vt:lpstr>
      <vt:lpstr>'FX Belot'!Zone_d_impression</vt:lpstr>
    </vt:vector>
  </TitlesOfParts>
  <Company>prodware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ANGOT Julian</dc:creator>
  <cp:lastModifiedBy>Julian ANGOT</cp:lastModifiedBy>
  <cp:lastPrinted>2015-04-24T10:04:29Z</cp:lastPrinted>
  <dcterms:created xsi:type="dcterms:W3CDTF">2015-01-22T16:35:45Z</dcterms:created>
  <dcterms:modified xsi:type="dcterms:W3CDTF">2015-05-06T06:31:39Z</dcterms:modified>
</cp:coreProperties>
</file>