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18735" windowHeight="11955" activeTab="2"/>
  </bookViews>
  <sheets>
    <sheet name="Données" sheetId="1" r:id="rId1"/>
    <sheet name="Personnes" sheetId="3" r:id="rId2"/>
    <sheet name="Analyses" sheetId="9" r:id="rId3"/>
  </sheets>
  <definedNames>
    <definedName name="Maraude">OFFSET(Données!$A$1,0,0,COUNTA(Données!$A:$A),COUNTA(Données!$1:$1))</definedName>
  </definedNames>
  <calcPr calcId="124519"/>
</workbook>
</file>

<file path=xl/calcChain.xml><?xml version="1.0" encoding="utf-8"?>
<calcChain xmlns="http://schemas.openxmlformats.org/spreadsheetml/2006/main">
  <c r="C47" i="9"/>
  <c r="C46"/>
  <c r="F14" i="1" a="1"/>
  <c r="F14" s="1"/>
  <c r="D36" i="9"/>
  <c r="D35"/>
  <c r="D34"/>
  <c r="D33"/>
  <c r="C21"/>
  <c r="C20"/>
  <c r="C19"/>
  <c r="C18"/>
  <c r="C17"/>
  <c r="C6"/>
  <c r="C5"/>
  <c r="F101" i="1" a="1"/>
  <c r="F101" s="1"/>
  <c r="F100" a="1"/>
  <c r="F100" s="1"/>
  <c r="F99" a="1"/>
  <c r="F99" s="1"/>
  <c r="F98" a="1"/>
  <c r="F98" s="1"/>
  <c r="F97" a="1"/>
  <c r="F97" s="1"/>
  <c r="F96" a="1"/>
  <c r="F96" s="1"/>
  <c r="F95" a="1"/>
  <c r="F95" s="1"/>
  <c r="F94" a="1"/>
  <c r="F94" s="1"/>
  <c r="F93" a="1"/>
  <c r="F93" s="1"/>
  <c r="F92" a="1"/>
  <c r="F92" s="1"/>
  <c r="F91" a="1"/>
  <c r="F91" s="1"/>
  <c r="F90" a="1"/>
  <c r="F90" s="1"/>
  <c r="F89" a="1"/>
  <c r="F89" s="1"/>
  <c r="F88" a="1"/>
  <c r="F88" s="1"/>
  <c r="F87" a="1"/>
  <c r="F87" s="1"/>
  <c r="F86" a="1"/>
  <c r="F86" s="1"/>
  <c r="F85" a="1"/>
  <c r="F85" s="1"/>
  <c r="F84" a="1"/>
  <c r="F84" s="1"/>
  <c r="F83" a="1"/>
  <c r="F83" s="1"/>
  <c r="F82" a="1"/>
  <c r="F82" s="1"/>
  <c r="F81" a="1"/>
  <c r="F81" s="1"/>
  <c r="F80" a="1"/>
  <c r="F80" s="1"/>
  <c r="F79" a="1"/>
  <c r="F79" s="1"/>
  <c r="F78" a="1"/>
  <c r="F78" s="1"/>
  <c r="F77" a="1"/>
  <c r="F77" s="1"/>
  <c r="F76" a="1"/>
  <c r="F76" s="1"/>
  <c r="F75" a="1"/>
  <c r="F75" s="1"/>
  <c r="F74" a="1"/>
  <c r="F74" s="1"/>
  <c r="F73" a="1"/>
  <c r="F73" s="1"/>
  <c r="F72" a="1"/>
  <c r="F72" s="1"/>
  <c r="F71" a="1"/>
  <c r="F71" s="1"/>
  <c r="F70" a="1"/>
  <c r="F70" s="1"/>
  <c r="F69" a="1"/>
  <c r="F69" s="1"/>
  <c r="F68" a="1"/>
  <c r="F68" s="1"/>
  <c r="F67" a="1"/>
  <c r="F67" s="1"/>
  <c r="F66" a="1"/>
  <c r="F66" s="1"/>
  <c r="F65" a="1"/>
  <c r="F65" s="1"/>
  <c r="F64" a="1"/>
  <c r="F64" s="1"/>
  <c r="F63" a="1"/>
  <c r="F63" s="1"/>
  <c r="F62" a="1"/>
  <c r="F62" s="1"/>
  <c r="F61" a="1"/>
  <c r="F61" s="1"/>
  <c r="F60" a="1"/>
  <c r="F60" s="1"/>
  <c r="F59" a="1"/>
  <c r="F59" s="1"/>
  <c r="F58" a="1"/>
  <c r="F58" s="1"/>
  <c r="F57" a="1"/>
  <c r="F57" s="1"/>
  <c r="F56" a="1"/>
  <c r="F56" s="1"/>
  <c r="F55" a="1"/>
  <c r="F55" s="1"/>
  <c r="F54" a="1"/>
  <c r="F54" s="1"/>
  <c r="F53" a="1"/>
  <c r="F53" s="1"/>
  <c r="F52" a="1"/>
  <c r="F52" s="1"/>
  <c r="F51" a="1"/>
  <c r="F51" s="1"/>
  <c r="F50" a="1"/>
  <c r="F50" s="1"/>
  <c r="F49" a="1"/>
  <c r="F49" s="1"/>
  <c r="F48" a="1"/>
  <c r="F48" s="1"/>
  <c r="F47" a="1"/>
  <c r="F47" s="1"/>
  <c r="F46" a="1"/>
  <c r="F46" s="1"/>
  <c r="F45" a="1"/>
  <c r="F45" s="1"/>
  <c r="F44" a="1"/>
  <c r="F44" s="1"/>
  <c r="F43" a="1"/>
  <c r="F43" s="1"/>
  <c r="F42" a="1"/>
  <c r="F42" s="1"/>
  <c r="F41" a="1"/>
  <c r="F41" s="1"/>
  <c r="F40" a="1"/>
  <c r="F40" s="1"/>
  <c r="F39" a="1"/>
  <c r="F39" s="1"/>
  <c r="F38" a="1"/>
  <c r="F38" s="1"/>
  <c r="F37" a="1"/>
  <c r="F37" s="1"/>
  <c r="F36" a="1"/>
  <c r="F36" s="1"/>
  <c r="F35" a="1"/>
  <c r="F35" s="1"/>
  <c r="F34" a="1"/>
  <c r="F34" s="1"/>
  <c r="F33" a="1"/>
  <c r="F33" s="1"/>
  <c r="F32" a="1"/>
  <c r="F32" s="1"/>
  <c r="F31" a="1"/>
  <c r="F31" s="1"/>
  <c r="F30" a="1"/>
  <c r="F30" s="1"/>
  <c r="F29" a="1"/>
  <c r="F29" s="1"/>
  <c r="F28" a="1"/>
  <c r="F28" s="1"/>
  <c r="F27" a="1"/>
  <c r="F27" s="1"/>
  <c r="F26" a="1"/>
  <c r="F26" s="1"/>
  <c r="F25" a="1"/>
  <c r="F25" s="1"/>
  <c r="F24" a="1"/>
  <c r="F24" s="1"/>
  <c r="F23" a="1"/>
  <c r="F23" s="1"/>
  <c r="F22" a="1"/>
  <c r="F22" s="1"/>
  <c r="F21" a="1"/>
  <c r="F21" s="1"/>
  <c r="F20" a="1"/>
  <c r="F20" s="1"/>
  <c r="F19" a="1"/>
  <c r="F19" s="1"/>
  <c r="F18" a="1"/>
  <c r="F18" s="1"/>
  <c r="F17" a="1"/>
  <c r="F17" s="1"/>
  <c r="F16" a="1"/>
  <c r="F16" s="1"/>
  <c r="F15" a="1"/>
  <c r="F15" s="1"/>
  <c r="F13" a="1"/>
  <c r="F13" s="1"/>
  <c r="F12" a="1"/>
  <c r="F12" s="1"/>
  <c r="F11" a="1"/>
  <c r="F11" s="1"/>
  <c r="F10" a="1"/>
  <c r="F10" s="1"/>
  <c r="F9" a="1"/>
  <c r="F9" s="1"/>
  <c r="F8" a="1"/>
  <c r="F8" s="1"/>
  <c r="F2" a="1"/>
  <c r="F2" s="1"/>
  <c r="E101" a="1"/>
  <c r="E101" s="1"/>
  <c r="E100" a="1"/>
  <c r="E100" s="1"/>
  <c r="E99" a="1"/>
  <c r="E99" s="1"/>
  <c r="E98" a="1"/>
  <c r="E98" s="1"/>
  <c r="E97" a="1"/>
  <c r="E97" s="1"/>
  <c r="E96" a="1"/>
  <c r="E96" s="1"/>
  <c r="E95" a="1"/>
  <c r="E95" s="1"/>
  <c r="E94" a="1"/>
  <c r="E94" s="1"/>
  <c r="E93" a="1"/>
  <c r="E93" s="1"/>
  <c r="E92" a="1"/>
  <c r="E92" s="1"/>
  <c r="E91" a="1"/>
  <c r="E91" s="1"/>
  <c r="E90" a="1"/>
  <c r="E90" s="1"/>
  <c r="E89" a="1"/>
  <c r="E89" s="1"/>
  <c r="E88" a="1"/>
  <c r="E88" s="1"/>
  <c r="E87" a="1"/>
  <c r="E87" s="1"/>
  <c r="E86" a="1"/>
  <c r="E86" s="1"/>
  <c r="E85" a="1"/>
  <c r="E85" s="1"/>
  <c r="E84" a="1"/>
  <c r="E84" s="1"/>
  <c r="E83" a="1"/>
  <c r="E83" s="1"/>
  <c r="E82" a="1"/>
  <c r="E82" s="1"/>
  <c r="E81" a="1"/>
  <c r="E81" s="1"/>
  <c r="E80" a="1"/>
  <c r="E80" s="1"/>
  <c r="E79" a="1"/>
  <c r="E79" s="1"/>
  <c r="E78" a="1"/>
  <c r="E78" s="1"/>
  <c r="E77" a="1"/>
  <c r="E77" s="1"/>
  <c r="E76" a="1"/>
  <c r="E76" s="1"/>
  <c r="E75" a="1"/>
  <c r="E75" s="1"/>
  <c r="E74" a="1"/>
  <c r="E74" s="1"/>
  <c r="E73" a="1"/>
  <c r="E73" s="1"/>
  <c r="E72" a="1"/>
  <c r="E72" s="1"/>
  <c r="E71" a="1"/>
  <c r="E71" s="1"/>
  <c r="E70" a="1"/>
  <c r="E70" s="1"/>
  <c r="E69" a="1"/>
  <c r="E69" s="1"/>
  <c r="E68" a="1"/>
  <c r="E68" s="1"/>
  <c r="E67" a="1"/>
  <c r="E67" s="1"/>
  <c r="E66" a="1"/>
  <c r="E66" s="1"/>
  <c r="E65" a="1"/>
  <c r="E65" s="1"/>
  <c r="E64" a="1"/>
  <c r="E64" s="1"/>
  <c r="E63" a="1"/>
  <c r="E63" s="1"/>
  <c r="E62" a="1"/>
  <c r="E62" s="1"/>
  <c r="E61" a="1"/>
  <c r="E61" s="1"/>
  <c r="E60" a="1"/>
  <c r="E60" s="1"/>
  <c r="E59" a="1"/>
  <c r="E59" s="1"/>
  <c r="E58" a="1"/>
  <c r="E58" s="1"/>
  <c r="E57" a="1"/>
  <c r="E57" s="1"/>
  <c r="E56" a="1"/>
  <c r="E56" s="1"/>
  <c r="E55" a="1"/>
  <c r="E55" s="1"/>
  <c r="E54" a="1"/>
  <c r="E54" s="1"/>
  <c r="E53" a="1"/>
  <c r="E53" s="1"/>
  <c r="E52" a="1"/>
  <c r="E52" s="1"/>
  <c r="E51" a="1"/>
  <c r="E51" s="1"/>
  <c r="E50" a="1"/>
  <c r="E50" s="1"/>
  <c r="E49" a="1"/>
  <c r="E49" s="1"/>
  <c r="E48" a="1"/>
  <c r="E48" s="1"/>
  <c r="E47" a="1"/>
  <c r="E47" s="1"/>
  <c r="E46" a="1"/>
  <c r="E46" s="1"/>
  <c r="E45" a="1"/>
  <c r="E45" s="1"/>
  <c r="E44" a="1"/>
  <c r="E44" s="1"/>
  <c r="E43" a="1"/>
  <c r="E43" s="1"/>
  <c r="E42" a="1"/>
  <c r="E42" s="1"/>
  <c r="E41" a="1"/>
  <c r="E41" s="1"/>
  <c r="E40" a="1"/>
  <c r="E40" s="1"/>
  <c r="E39" a="1"/>
  <c r="E39" s="1"/>
  <c r="E38" a="1"/>
  <c r="E38" s="1"/>
  <c r="E37" a="1"/>
  <c r="E37" s="1"/>
  <c r="E36" a="1"/>
  <c r="E36" s="1"/>
  <c r="E35" a="1"/>
  <c r="E35" s="1"/>
  <c r="E34" a="1"/>
  <c r="E34" s="1"/>
  <c r="E33" a="1"/>
  <c r="E33" s="1"/>
  <c r="E32" a="1"/>
  <c r="E32" s="1"/>
  <c r="E31" a="1"/>
  <c r="E31" s="1"/>
  <c r="E30" a="1"/>
  <c r="E30" s="1"/>
  <c r="E29" a="1"/>
  <c r="E29" s="1"/>
  <c r="E28" a="1"/>
  <c r="E28" s="1"/>
  <c r="E27" a="1"/>
  <c r="E27" s="1"/>
  <c r="E26" a="1"/>
  <c r="E26" s="1"/>
  <c r="E25" a="1"/>
  <c r="E25" s="1"/>
  <c r="E24" a="1"/>
  <c r="E24" s="1"/>
  <c r="E23" a="1"/>
  <c r="E23" s="1"/>
  <c r="E22" a="1"/>
  <c r="E22" s="1"/>
  <c r="E21" a="1"/>
  <c r="E21" s="1"/>
  <c r="E20" a="1"/>
  <c r="E20" s="1"/>
  <c r="E19" a="1"/>
  <c r="E19" s="1"/>
  <c r="E18" a="1"/>
  <c r="E18" s="1"/>
  <c r="E17" a="1"/>
  <c r="E17" s="1"/>
  <c r="E16" a="1"/>
  <c r="E16" s="1"/>
  <c r="E15" a="1"/>
  <c r="E15" s="1"/>
  <c r="E14" a="1"/>
  <c r="E14" s="1"/>
  <c r="E13" a="1"/>
  <c r="E13" s="1"/>
  <c r="E12" a="1"/>
  <c r="E12" s="1"/>
  <c r="E11" a="1"/>
  <c r="E11" s="1"/>
  <c r="E10" a="1"/>
  <c r="E10" s="1"/>
  <c r="E9" a="1"/>
  <c r="E9" s="1"/>
  <c r="E8" a="1"/>
  <c r="E8" s="1"/>
  <c r="E2" a="1"/>
  <c r="E2" s="1"/>
  <c r="D101" a="1"/>
  <c r="D101" s="1"/>
  <c r="D100" a="1"/>
  <c r="D100" s="1"/>
  <c r="D99" a="1"/>
  <c r="D99" s="1"/>
  <c r="D98" a="1"/>
  <c r="D98" s="1"/>
  <c r="D97" a="1"/>
  <c r="D97" s="1"/>
  <c r="D96" a="1"/>
  <c r="D96" s="1"/>
  <c r="D95" a="1"/>
  <c r="D95" s="1"/>
  <c r="D94" a="1"/>
  <c r="D94" s="1"/>
  <c r="D93" a="1"/>
  <c r="D93" s="1"/>
  <c r="D92" a="1"/>
  <c r="D92" s="1"/>
  <c r="D91" a="1"/>
  <c r="D91" s="1"/>
  <c r="D90" a="1"/>
  <c r="D90" s="1"/>
  <c r="D89" a="1"/>
  <c r="D89" s="1"/>
  <c r="D88" a="1"/>
  <c r="D88" s="1"/>
  <c r="D87" a="1"/>
  <c r="D87" s="1"/>
  <c r="D86" a="1"/>
  <c r="D86" s="1"/>
  <c r="D85" a="1"/>
  <c r="D85" s="1"/>
  <c r="D84" a="1"/>
  <c r="D84" s="1"/>
  <c r="D83" a="1"/>
  <c r="D83" s="1"/>
  <c r="D82" a="1"/>
  <c r="D82" s="1"/>
  <c r="D81" a="1"/>
  <c r="D81" s="1"/>
  <c r="D80" a="1"/>
  <c r="D80" s="1"/>
  <c r="D79" a="1"/>
  <c r="D79" s="1"/>
  <c r="D78" a="1"/>
  <c r="D78" s="1"/>
  <c r="D77" a="1"/>
  <c r="D77" s="1"/>
  <c r="D76" a="1"/>
  <c r="D76" s="1"/>
  <c r="D75" a="1"/>
  <c r="D75" s="1"/>
  <c r="D74" a="1"/>
  <c r="D74" s="1"/>
  <c r="D73" a="1"/>
  <c r="D73" s="1"/>
  <c r="D72" a="1"/>
  <c r="D72" s="1"/>
  <c r="D71" a="1"/>
  <c r="D71" s="1"/>
  <c r="D70" a="1"/>
  <c r="D70" s="1"/>
  <c r="D69" a="1"/>
  <c r="D69" s="1"/>
  <c r="D68" a="1"/>
  <c r="D68" s="1"/>
  <c r="D67" a="1"/>
  <c r="D67" s="1"/>
  <c r="D66" a="1"/>
  <c r="D66" s="1"/>
  <c r="D65" a="1"/>
  <c r="D65" s="1"/>
  <c r="D64" a="1"/>
  <c r="D64" s="1"/>
  <c r="D63" a="1"/>
  <c r="D63" s="1"/>
  <c r="D62" a="1"/>
  <c r="D62" s="1"/>
  <c r="D61" a="1"/>
  <c r="D61" s="1"/>
  <c r="D60" a="1"/>
  <c r="D60" s="1"/>
  <c r="D59" a="1"/>
  <c r="D59" s="1"/>
  <c r="D58" a="1"/>
  <c r="D58" s="1"/>
  <c r="D57" a="1"/>
  <c r="D57" s="1"/>
  <c r="D56" a="1"/>
  <c r="D56" s="1"/>
  <c r="D55" a="1"/>
  <c r="D55" s="1"/>
  <c r="D54" a="1"/>
  <c r="D54" s="1"/>
  <c r="D53" a="1"/>
  <c r="D53" s="1"/>
  <c r="D52" a="1"/>
  <c r="D52" s="1"/>
  <c r="D51" a="1"/>
  <c r="D51" s="1"/>
  <c r="D50" a="1"/>
  <c r="D50" s="1"/>
  <c r="D49" a="1"/>
  <c r="D49" s="1"/>
  <c r="D48" a="1"/>
  <c r="D48" s="1"/>
  <c r="D47" a="1"/>
  <c r="D47" s="1"/>
  <c r="D46" a="1"/>
  <c r="D46" s="1"/>
  <c r="D45" a="1"/>
  <c r="D45" s="1"/>
  <c r="D44" a="1"/>
  <c r="D44" s="1"/>
  <c r="D43" a="1"/>
  <c r="D43" s="1"/>
  <c r="D42" a="1"/>
  <c r="D42" s="1"/>
  <c r="D41" a="1"/>
  <c r="D41" s="1"/>
  <c r="D40" a="1"/>
  <c r="D40" s="1"/>
  <c r="D39" a="1"/>
  <c r="D39" s="1"/>
  <c r="D38" a="1"/>
  <c r="D38" s="1"/>
  <c r="D37" a="1"/>
  <c r="D37" s="1"/>
  <c r="D36" a="1"/>
  <c r="D36" s="1"/>
  <c r="D35" a="1"/>
  <c r="D35" s="1"/>
  <c r="D34" a="1"/>
  <c r="D34" s="1"/>
  <c r="D33" a="1"/>
  <c r="D33" s="1"/>
  <c r="D32" a="1"/>
  <c r="D32" s="1"/>
  <c r="D31" a="1"/>
  <c r="D31" s="1"/>
  <c r="D30" a="1"/>
  <c r="D30" s="1"/>
  <c r="D29" a="1"/>
  <c r="D29" s="1"/>
  <c r="D28" a="1"/>
  <c r="D28" s="1"/>
  <c r="D27" a="1"/>
  <c r="D27" s="1"/>
  <c r="D26" a="1"/>
  <c r="D26" s="1"/>
  <c r="D25" a="1"/>
  <c r="D25" s="1"/>
  <c r="D24" a="1"/>
  <c r="D24" s="1"/>
  <c r="D23" a="1"/>
  <c r="D23" s="1"/>
  <c r="D22" a="1"/>
  <c r="D22" s="1"/>
  <c r="D21" a="1"/>
  <c r="D21" s="1"/>
  <c r="D20" a="1"/>
  <c r="D20" s="1"/>
  <c r="D19" a="1"/>
  <c r="D19" s="1"/>
  <c r="D18" a="1"/>
  <c r="D18" s="1"/>
  <c r="D17" a="1"/>
  <c r="D17" s="1"/>
  <c r="D16" a="1"/>
  <c r="D16" s="1"/>
  <c r="D15" a="1"/>
  <c r="D15" s="1"/>
  <c r="D14" a="1"/>
  <c r="D14" s="1"/>
  <c r="D13" a="1"/>
  <c r="D13" s="1"/>
  <c r="D12" a="1"/>
  <c r="D12" s="1"/>
  <c r="D11" a="1"/>
  <c r="D11" s="1"/>
  <c r="D10" a="1"/>
  <c r="D10" s="1"/>
  <c r="D9" a="1"/>
  <c r="D9" s="1"/>
  <c r="D8" a="1"/>
  <c r="D8" s="1"/>
  <c r="D2" a="1"/>
  <c r="D2" s="1"/>
  <c r="C7"/>
  <c r="F7" s="1" a="1"/>
  <c r="F7" s="1"/>
  <c r="C6"/>
  <c r="D6" s="1" a="1"/>
  <c r="D6" s="1"/>
  <c r="C5"/>
  <c r="F5" s="1" a="1"/>
  <c r="F5" s="1"/>
  <c r="C4"/>
  <c r="D4" s="1" a="1"/>
  <c r="D4" s="1"/>
  <c r="C3"/>
  <c r="F3" s="1" a="1"/>
  <c r="F3" s="1"/>
  <c r="E4" l="1" a="1"/>
  <c r="E4" s="1"/>
  <c r="E6" a="1"/>
  <c r="E6" s="1"/>
  <c r="F4" a="1"/>
  <c r="F4" s="1"/>
  <c r="F6" a="1"/>
  <c r="F6" s="1"/>
  <c r="D3" a="1"/>
  <c r="D3" s="1"/>
  <c r="D5" a="1"/>
  <c r="D5" s="1"/>
  <c r="D7" a="1"/>
  <c r="D7" s="1"/>
  <c r="E3" a="1"/>
  <c r="E3" s="1"/>
  <c r="E5" a="1"/>
  <c r="E5" s="1"/>
  <c r="E7" a="1"/>
  <c r="E7" s="1"/>
</calcChain>
</file>

<file path=xl/sharedStrings.xml><?xml version="1.0" encoding="utf-8"?>
<sst xmlns="http://schemas.openxmlformats.org/spreadsheetml/2006/main" count="92" uniqueCount="28">
  <si>
    <t>Age</t>
  </si>
  <si>
    <t>Sexe</t>
  </si>
  <si>
    <t>Nationalité</t>
  </si>
  <si>
    <t>Date</t>
  </si>
  <si>
    <t>Homme</t>
  </si>
  <si>
    <t>Autre</t>
  </si>
  <si>
    <t>Femme</t>
  </si>
  <si>
    <t>Nom</t>
  </si>
  <si>
    <t>Prénom</t>
  </si>
  <si>
    <t>Albert</t>
  </si>
  <si>
    <t>Louis</t>
  </si>
  <si>
    <t>Martine</t>
  </si>
  <si>
    <t>Rouge</t>
  </si>
  <si>
    <t>Jaune</t>
  </si>
  <si>
    <t>Bleu</t>
  </si>
  <si>
    <t>Française</t>
  </si>
  <si>
    <t>Martin</t>
  </si>
  <si>
    <t>Violet</t>
  </si>
  <si>
    <t>Tristan</t>
  </si>
  <si>
    <t>0 à 18</t>
  </si>
  <si>
    <t>18 à 21</t>
  </si>
  <si>
    <t>21 à 25</t>
  </si>
  <si>
    <t xml:space="preserve">25 à 60 </t>
  </si>
  <si>
    <t xml:space="preserve">60 et plus </t>
  </si>
  <si>
    <t>Nombre</t>
  </si>
  <si>
    <t>SDF</t>
  </si>
  <si>
    <t>Oui</t>
  </si>
  <si>
    <t>Non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</si>
</sst>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Wingdings"/>
      <charset val="2"/>
    </font>
    <font>
      <b/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3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5" fillId="0" borderId="1" applyNumberFormat="0" applyFill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2" borderId="1" xfId="1" applyFill="1" applyAlignment="1">
      <alignment horizontal="center" vertical="center"/>
    </xf>
    <xf numFmtId="0" fontId="6" fillId="2" borderId="1" xfId="1" applyFont="1" applyFill="1" applyAlignment="1">
      <alignment horizontal="center" vertical="center"/>
    </xf>
    <xf numFmtId="0" fontId="6" fillId="2" borderId="1" xfId="1" applyFont="1" applyFill="1" applyAlignment="1">
      <alignment vertical="center"/>
    </xf>
  </cellXfs>
  <cellStyles count="2">
    <cellStyle name="Normal" xfId="0" builtinId="0"/>
    <cellStyle name="Titre 2" xfId="1" builtin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autoTitleDeleted val="1"/>
    <c:plotArea>
      <c:layout/>
      <c:pieChart>
        <c:varyColors val="1"/>
        <c:ser>
          <c:idx val="0"/>
          <c:order val="0"/>
          <c:explosion val="25"/>
          <c:dLbls>
            <c:txPr>
              <a:bodyPr/>
              <a:lstStyle/>
              <a:p>
                <a:pPr>
                  <a:defRPr lang="en-GB"/>
                </a:pPr>
                <a:endParaRPr lang="fr-FR"/>
              </a:p>
            </c:txPr>
            <c:showCatName val="1"/>
            <c:showPercent val="1"/>
          </c:dLbls>
          <c:cat>
            <c:strRef>
              <c:f>Analyses!$B$5:$B$6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Analyses!$C$5:$C$6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spPr>
    <a:effectLst>
      <a:outerShdw blurRad="63500" sx="102000" sy="102000" algn="ctr" rotWithShape="0">
        <a:prstClr val="black">
          <a:alpha val="40000"/>
        </a:prstClr>
      </a:outerShdw>
    </a:effectLst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8"/>
  <c:chart>
    <c:view3D>
      <c:rAngAx val="1"/>
    </c:view3D>
    <c:sideWall>
      <c:spPr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sideWall>
    <c:backWall>
      <c:spPr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backWall>
    <c:plotArea>
      <c:layout>
        <c:manualLayout>
          <c:layoutTarget val="inner"/>
          <c:xMode val="edge"/>
          <c:yMode val="edge"/>
          <c:x val="0.18564005002730388"/>
          <c:y val="5.1103368176538905E-2"/>
          <c:w val="0.77398721133012804"/>
          <c:h val="0.79799829899311425"/>
        </c:manualLayout>
      </c:layout>
      <c:bar3DChart>
        <c:barDir val="bar"/>
        <c:grouping val="clustered"/>
        <c:ser>
          <c:idx val="0"/>
          <c:order val="0"/>
          <c:cat>
            <c:strRef>
              <c:f>Analyses!$B$17:$B$21</c:f>
              <c:strCache>
                <c:ptCount val="5"/>
                <c:pt idx="0">
                  <c:v>0 à 18</c:v>
                </c:pt>
                <c:pt idx="1">
                  <c:v>18 à 21</c:v>
                </c:pt>
                <c:pt idx="2">
                  <c:v>21 à 25</c:v>
                </c:pt>
                <c:pt idx="3">
                  <c:v>25 à 60 </c:v>
                </c:pt>
                <c:pt idx="4">
                  <c:v>60 et plus </c:v>
                </c:pt>
              </c:strCache>
            </c:strRef>
          </c:cat>
          <c:val>
            <c:numRef>
              <c:f>Analyses!$C$17:$C$21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</c:ser>
        <c:shape val="box"/>
        <c:axId val="59347328"/>
        <c:axId val="59348864"/>
        <c:axId val="0"/>
      </c:bar3DChart>
      <c:catAx>
        <c:axId val="59347328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GB"/>
            </a:pPr>
            <a:endParaRPr lang="fr-FR"/>
          </a:p>
        </c:txPr>
        <c:crossAx val="59348864"/>
        <c:crosses val="autoZero"/>
        <c:auto val="1"/>
        <c:lblAlgn val="ctr"/>
        <c:lblOffset val="100"/>
      </c:catAx>
      <c:valAx>
        <c:axId val="59348864"/>
        <c:scaling>
          <c:orientation val="minMax"/>
        </c:scaling>
        <c:axPos val="b"/>
        <c:majorGridlines>
          <c:spPr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c:spPr>
        </c:majorGridlines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fr-FR"/>
          </a:p>
        </c:txPr>
        <c:crossAx val="59347328"/>
        <c:crosses val="autoZero"/>
        <c:crossBetween val="between"/>
      </c:valAx>
    </c:plotArea>
    <c:plotVisOnly val="1"/>
  </c:chart>
  <c:spPr>
    <a:effectLst>
      <a:outerShdw blurRad="63500" sx="102000" sy="102000" algn="ctr" rotWithShape="0">
        <a:prstClr val="black">
          <a:alpha val="40000"/>
        </a:prstClr>
      </a:outerShdw>
    </a:effectLst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autoTitleDeleted val="1"/>
    <c:view3D>
      <c:perspective val="30"/>
    </c:view3D>
    <c:plotArea>
      <c:layout/>
      <c:bar3DChart>
        <c:barDir val="col"/>
        <c:grouping val="clustered"/>
        <c:ser>
          <c:idx val="0"/>
          <c:order val="0"/>
          <c:cat>
            <c:multiLvlStrRef>
              <c:f>Analyses!$B$33:$C$36</c:f>
              <c:multiLvlStrCache>
                <c:ptCount val="4"/>
                <c:lvl>
                  <c:pt idx="0">
                    <c:v>Française</c:v>
                  </c:pt>
                  <c:pt idx="1">
                    <c:v>Autre</c:v>
                  </c:pt>
                  <c:pt idx="2">
                    <c:v>Française</c:v>
                  </c:pt>
                  <c:pt idx="3">
                    <c:v>Autre</c:v>
                  </c:pt>
                </c:lvl>
                <c:lvl>
                  <c:pt idx="0">
                    <c:v>Homme</c:v>
                  </c:pt>
                  <c:pt idx="1">
                    <c:v>Homme</c:v>
                  </c:pt>
                  <c:pt idx="2">
                    <c:v>Femme</c:v>
                  </c:pt>
                  <c:pt idx="3">
                    <c:v>Femme</c:v>
                  </c:pt>
                </c:lvl>
              </c:multiLvlStrCache>
            </c:multiLvlStrRef>
          </c:cat>
          <c:val>
            <c:numRef>
              <c:f>Analyses!$D$33:$D$36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hape val="cylinder"/>
        <c:axId val="59921536"/>
        <c:axId val="59923072"/>
        <c:axId val="0"/>
      </c:bar3DChart>
      <c:catAx>
        <c:axId val="59921536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lang="en-GB"/>
            </a:pPr>
            <a:endParaRPr lang="fr-FR"/>
          </a:p>
        </c:txPr>
        <c:crossAx val="59923072"/>
        <c:crosses val="autoZero"/>
        <c:auto val="1"/>
        <c:lblAlgn val="ctr"/>
        <c:lblOffset val="100"/>
      </c:catAx>
      <c:valAx>
        <c:axId val="599230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/>
          <a:lstStyle/>
          <a:p>
            <a:pPr>
              <a:defRPr lang="en-GB"/>
            </a:pPr>
            <a:endParaRPr lang="fr-FR"/>
          </a:p>
        </c:txPr>
        <c:crossAx val="59921536"/>
        <c:crosses val="autoZero"/>
        <c:crossBetween val="between"/>
      </c:valAx>
    </c:plotArea>
    <c:plotVisOnly val="1"/>
  </c:chart>
  <c:spPr>
    <a:effectLst>
      <a:outerShdw blurRad="63500" sx="102000" sy="102000" algn="ctr" rotWithShape="0">
        <a:prstClr val="black">
          <a:alpha val="40000"/>
        </a:prstClr>
      </a:outerShdw>
    </a:effectLst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cat>
            <c:strRef>
              <c:f>Analyses!$B$46:$B$47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Analyses!$C$46:$C$47</c:f>
              <c:numCache>
                <c:formatCode>General</c:formatCode>
                <c:ptCount val="2"/>
                <c:pt idx="0">
                  <c:v>12</c:v>
                </c:pt>
                <c:pt idx="1">
                  <c:v>1</c:v>
                </c:pt>
              </c:numCache>
            </c:numRef>
          </c:val>
        </c:ser>
        <c:firstSliceAng val="0"/>
      </c:pieChart>
      <c:spPr>
        <a:effectLst>
          <a:outerShdw blurRad="63500" sx="102000" sy="102000" algn="ctr" rotWithShape="0">
            <a:prstClr val="black">
              <a:alpha val="40000"/>
            </a:prstClr>
          </a:outerShdw>
        </a:effectLst>
      </c:spPr>
    </c:plotArea>
    <c:legend>
      <c:legendPos val="r"/>
      <c:layout/>
      <c:txPr>
        <a:bodyPr/>
        <a:lstStyle/>
        <a:p>
          <a:pPr rtl="0">
            <a:defRPr lang="en-GB"/>
          </a:pPr>
          <a:endParaRPr lang="fr-FR"/>
        </a:p>
      </c:txPr>
    </c:legend>
    <c:plotVisOnly val="1"/>
  </c:chart>
  <c:spPr>
    <a:effectLst>
      <a:outerShdw blurRad="63500" sx="102000" sy="102000" algn="ctr" rotWithShape="0">
        <a:prstClr val="black">
          <a:alpha val="40000"/>
        </a:prstClr>
      </a:outerShdw>
    </a:effectLst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581024</xdr:colOff>
      <xdr:row>0</xdr:row>
      <xdr:rowOff>95250</xdr:rowOff>
    </xdr:from>
    <xdr:to>
      <xdr:col>11</xdr:col>
      <xdr:colOff>571499</xdr:colOff>
      <xdr:row>13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581025</xdr:colOff>
      <xdr:row>13</xdr:row>
      <xdr:rowOff>104775</xdr:rowOff>
    </xdr:from>
    <xdr:to>
      <xdr:col>11</xdr:col>
      <xdr:colOff>571500</xdr:colOff>
      <xdr:row>27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581025</xdr:colOff>
      <xdr:row>27</xdr:row>
      <xdr:rowOff>180975</xdr:rowOff>
    </xdr:from>
    <xdr:to>
      <xdr:col>11</xdr:col>
      <xdr:colOff>571500</xdr:colOff>
      <xdr:row>42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581025</xdr:colOff>
      <xdr:row>42</xdr:row>
      <xdr:rowOff>76200</xdr:rowOff>
    </xdr:from>
    <xdr:to>
      <xdr:col>11</xdr:col>
      <xdr:colOff>581025</xdr:colOff>
      <xdr:row>56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800100</xdr:colOff>
      <xdr:row>47</xdr:row>
      <xdr:rowOff>142875</xdr:rowOff>
    </xdr:from>
    <xdr:to>
      <xdr:col>3</xdr:col>
      <xdr:colOff>1323975</xdr:colOff>
      <xdr:row>55</xdr:row>
      <xdr:rowOff>57150</xdr:rowOff>
    </xdr:to>
    <xdr:sp macro="" textlink="">
      <xdr:nvSpPr>
        <xdr:cNvPr id="6" name="ZoneTexte 5"/>
        <xdr:cNvSpPr txBox="1"/>
      </xdr:nvSpPr>
      <xdr:spPr>
        <a:xfrm>
          <a:off x="1457325" y="9896475"/>
          <a:ext cx="32861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on le</a:t>
          </a:r>
          <a:r>
            <a:rPr lang="fr-FR" sz="1100" baseline="0"/>
            <a:t> meme probleme, des personnes sont comptés plusieurs  fois et que ça fausse le resultat dans ce tableau.  Y a t-il moyen de d'avoir  comme avec les graphiques  au dessus, si une personne est vu 3 fois  SDF on ne la comptera qu'une fois , pareil pour Non SDF . Sachant qu'une personne peut changer de statut et se retrouver dans les deux mais ca ce n'est pas un probleme.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01"/>
  <sheetViews>
    <sheetView workbookViewId="0"/>
  </sheetViews>
  <sheetFormatPr baseColWidth="10" defaultColWidth="11.42578125" defaultRowHeight="15"/>
  <cols>
    <col min="2" max="2" width="13.140625" bestFit="1" customWidth="1"/>
    <col min="3" max="3" width="13.140625" customWidth="1"/>
    <col min="4" max="4" width="8.42578125" style="3" bestFit="1" customWidth="1"/>
    <col min="5" max="5" width="9.140625" customWidth="1"/>
    <col min="6" max="6" width="14" customWidth="1"/>
    <col min="7" max="11" width="15.7109375" customWidth="1"/>
  </cols>
  <sheetData>
    <row r="1" spans="1:10" ht="28.5" customHeight="1">
      <c r="A1" s="4" t="s">
        <v>3</v>
      </c>
      <c r="B1" s="4" t="s">
        <v>7</v>
      </c>
      <c r="C1" s="4" t="s">
        <v>8</v>
      </c>
      <c r="D1" s="4" t="s">
        <v>0</v>
      </c>
      <c r="E1" s="4" t="s">
        <v>1</v>
      </c>
      <c r="F1" s="4" t="s">
        <v>2</v>
      </c>
      <c r="G1" s="4" t="s">
        <v>25</v>
      </c>
      <c r="H1" s="1"/>
      <c r="I1" s="1"/>
    </row>
    <row r="2" spans="1:10">
      <c r="A2" s="2">
        <v>41883</v>
      </c>
      <c r="B2" s="5" t="s">
        <v>12</v>
      </c>
      <c r="C2" s="5" t="s">
        <v>9</v>
      </c>
      <c r="D2" s="3">
        <f t="array" ref="D2">INDEX(Personnes!$C$1:$C$500,MATCH($B2&amp;$C2,Personnes!$A$1:$A$500&amp;Personnes!$B$1:$B$500,0))</f>
        <v>17</v>
      </c>
      <c r="E2" s="3" t="str">
        <f t="array" ref="E2">INDEX(Personnes!$D$1:$D$500,MATCH($B2&amp;$C2,Personnes!$A$1:$A$500&amp;Personnes!$B$1:$B$500,0))</f>
        <v>Homme</v>
      </c>
      <c r="F2" s="3" t="str">
        <f t="array" ref="F2">INDEX(Personnes!$E$1:$E$500,MATCH($B2&amp;$C2,Personnes!$A$1:$A$500&amp;Personnes!$B$1:$B$500,0))</f>
        <v>Française</v>
      </c>
      <c r="G2" s="3" t="s">
        <v>26</v>
      </c>
    </row>
    <row r="3" spans="1:10">
      <c r="A3" s="2">
        <v>41932</v>
      </c>
      <c r="B3" s="5" t="s">
        <v>13</v>
      </c>
      <c r="C3" s="5" t="str">
        <f>INDEX(Personnes!B:B,MATCH($B3,Personnes!$A:$A,0))</f>
        <v>Louis</v>
      </c>
      <c r="D3" s="3">
        <f t="array" ref="D3">INDEX(Personnes!$C$1:$C$500,MATCH($B3&amp;$C3,Personnes!$A$1:$A$500&amp;Personnes!$B$1:$B$500,0))</f>
        <v>50</v>
      </c>
      <c r="E3" s="3" t="str">
        <f t="array" ref="E3">INDEX(Personnes!$D$1:$D$500,MATCH($B3&amp;$C3,Personnes!$A$1:$A$500&amp;Personnes!$B$1:$B$500,0))</f>
        <v>Homme</v>
      </c>
      <c r="F3" s="3" t="str">
        <f t="array" ref="F3">INDEX(Personnes!$E$1:$E$500,MATCH($B3&amp;$C3,Personnes!$A$1:$A$500&amp;Personnes!$B$1:$B$500,0))</f>
        <v>Autre</v>
      </c>
      <c r="G3" s="3" t="s">
        <v>26</v>
      </c>
    </row>
    <row r="4" spans="1:10">
      <c r="A4" s="2">
        <v>41934</v>
      </c>
      <c r="B4" s="5" t="s">
        <v>14</v>
      </c>
      <c r="C4" s="5" t="str">
        <f>INDEX(Personnes!B:B,MATCH($B4,Personnes!$A:$A,0))</f>
        <v>Martine</v>
      </c>
      <c r="D4" s="3">
        <f t="array" ref="D4">INDEX(Personnes!$C$1:$C$500,MATCH($B4&amp;$C4,Personnes!$A$1:$A$500&amp;Personnes!$B$1:$B$500,0))</f>
        <v>45</v>
      </c>
      <c r="E4" s="3" t="str">
        <f t="array" ref="E4">INDEX(Personnes!$D$1:$D$500,MATCH($B4&amp;$C4,Personnes!$A$1:$A$500&amp;Personnes!$B$1:$B$500,0))</f>
        <v>Femme</v>
      </c>
      <c r="F4" s="3" t="str">
        <f t="array" ref="F4">INDEX(Personnes!$E$1:$E$500,MATCH($B4&amp;$C4,Personnes!$A$1:$A$500&amp;Personnes!$B$1:$B$500,0))</f>
        <v>Française</v>
      </c>
      <c r="G4" s="3" t="s">
        <v>26</v>
      </c>
    </row>
    <row r="5" spans="1:10">
      <c r="A5" s="2">
        <v>41934</v>
      </c>
      <c r="B5" s="5" t="s">
        <v>12</v>
      </c>
      <c r="C5" s="5" t="str">
        <f>INDEX(Personnes!B:B,MATCH($B5,Personnes!$A:$A,0))</f>
        <v>Albert</v>
      </c>
      <c r="D5" s="3">
        <f t="array" ref="D5">INDEX(Personnes!$C$1:$C$500,MATCH($B5&amp;$C5,Personnes!$A$1:$A$500&amp;Personnes!$B$1:$B$500,0))</f>
        <v>17</v>
      </c>
      <c r="E5" s="3" t="str">
        <f t="array" ref="E5">INDEX(Personnes!$D$1:$D$500,MATCH($B5&amp;$C5,Personnes!$A$1:$A$500&amp;Personnes!$B$1:$B$500,0))</f>
        <v>Homme</v>
      </c>
      <c r="F5" s="3" t="str">
        <f t="array" ref="F5">INDEX(Personnes!$E$1:$E$500,MATCH($B5&amp;$C5,Personnes!$A$1:$A$500&amp;Personnes!$B$1:$B$500,0))</f>
        <v>Française</v>
      </c>
      <c r="G5" s="3" t="s">
        <v>26</v>
      </c>
    </row>
    <row r="6" spans="1:10">
      <c r="A6" s="2">
        <v>41934</v>
      </c>
      <c r="B6" s="5" t="s">
        <v>13</v>
      </c>
      <c r="C6" s="5" t="str">
        <f>INDEX(Personnes!B:B,MATCH($B6,Personnes!$A:$A,0))</f>
        <v>Louis</v>
      </c>
      <c r="D6" s="3">
        <f t="array" ref="D6">INDEX(Personnes!$C$1:$C$500,MATCH($B6&amp;$C6,Personnes!$A$1:$A$500&amp;Personnes!$B$1:$B$500,0))</f>
        <v>50</v>
      </c>
      <c r="E6" s="3" t="str">
        <f t="array" ref="E6">INDEX(Personnes!$D$1:$D$500,MATCH($B6&amp;$C6,Personnes!$A$1:$A$500&amp;Personnes!$B$1:$B$500,0))</f>
        <v>Homme</v>
      </c>
      <c r="F6" s="3" t="str">
        <f t="array" ref="F6">INDEX(Personnes!$E$1:$E$500,MATCH($B6&amp;$C6,Personnes!$A$1:$A$500&amp;Personnes!$B$1:$B$500,0))</f>
        <v>Autre</v>
      </c>
      <c r="G6" s="3" t="s">
        <v>26</v>
      </c>
    </row>
    <row r="7" spans="1:10">
      <c r="A7" s="2">
        <v>41935</v>
      </c>
      <c r="B7" s="5" t="s">
        <v>13</v>
      </c>
      <c r="C7" s="5" t="str">
        <f>INDEX(Personnes!B:B,MATCH($B7,Personnes!$A:$A,0))</f>
        <v>Louis</v>
      </c>
      <c r="D7" s="3">
        <f t="array" ref="D7">INDEX(Personnes!$C$1:$C$500,MATCH($B7&amp;$C7,Personnes!$A$1:$A$500&amp;Personnes!$B$1:$B$500,0))</f>
        <v>50</v>
      </c>
      <c r="E7" s="3" t="str">
        <f t="array" ref="E7">INDEX(Personnes!$D$1:$D$500,MATCH($B7&amp;$C7,Personnes!$A$1:$A$500&amp;Personnes!$B$1:$B$500,0))</f>
        <v>Homme</v>
      </c>
      <c r="F7" s="3" t="str">
        <f t="array" ref="F7">INDEX(Personnes!$E$1:$E$500,MATCH($B7&amp;$C7,Personnes!$A$1:$A$500&amp;Personnes!$B$1:$B$500,0))</f>
        <v>Autre</v>
      </c>
      <c r="G7" s="3" t="s">
        <v>26</v>
      </c>
    </row>
    <row r="8" spans="1:10">
      <c r="A8" s="2">
        <v>41936</v>
      </c>
      <c r="B8" s="5" t="s">
        <v>12</v>
      </c>
      <c r="C8" s="5" t="s">
        <v>16</v>
      </c>
      <c r="D8" s="3">
        <f t="array" ref="D8">INDEX(Personnes!$C$1:$C$500,MATCH($B8&amp;$C8,Personnes!$A$1:$A$500&amp;Personnes!$B$1:$B$500,0))</f>
        <v>25</v>
      </c>
      <c r="E8" s="3" t="str">
        <f t="array" ref="E8">INDEX(Personnes!$D$1:$D$500,MATCH($B8&amp;$C8,Personnes!$A$1:$A$500&amp;Personnes!$B$1:$B$500,0))</f>
        <v>Homme</v>
      </c>
      <c r="F8" s="3" t="str">
        <f t="array" ref="F8">INDEX(Personnes!$E$1:$E$500,MATCH($B8&amp;$C8,Personnes!$A$1:$A$500&amp;Personnes!$B$1:$B$500,0))</f>
        <v>Autre</v>
      </c>
      <c r="G8" s="3" t="s">
        <v>26</v>
      </c>
    </row>
    <row r="9" spans="1:10">
      <c r="A9" s="2">
        <v>41937</v>
      </c>
      <c r="B9" s="5" t="s">
        <v>14</v>
      </c>
      <c r="C9" s="5" t="s">
        <v>11</v>
      </c>
      <c r="D9" s="3">
        <f t="array" ref="D9">INDEX(Personnes!$C$1:$C$500,MATCH($B9&amp;$C9,Personnes!$A$1:$A$500&amp;Personnes!$B$1:$B$500,0))</f>
        <v>45</v>
      </c>
      <c r="E9" s="3" t="str">
        <f t="array" ref="E9">INDEX(Personnes!$D$1:$D$500,MATCH($B9&amp;$C9,Personnes!$A$1:$A$500&amp;Personnes!$B$1:$B$500,0))</f>
        <v>Femme</v>
      </c>
      <c r="F9" s="3" t="str">
        <f t="array" ref="F9">INDEX(Personnes!$E$1:$E$500,MATCH($B9&amp;$C9,Personnes!$A$1:$A$500&amp;Personnes!$B$1:$B$500,0))</f>
        <v>Française</v>
      </c>
      <c r="G9" s="3" t="s">
        <v>26</v>
      </c>
    </row>
    <row r="10" spans="1:10">
      <c r="A10" s="2">
        <v>41937</v>
      </c>
      <c r="B10" s="5" t="s">
        <v>13</v>
      </c>
      <c r="C10" s="5" t="s">
        <v>10</v>
      </c>
      <c r="D10" s="3">
        <f t="array" ref="D10">INDEX(Personnes!$C$1:$C$500,MATCH($B10&amp;$C10,Personnes!$A$1:$A$500&amp;Personnes!$B$1:$B$500,0))</f>
        <v>50</v>
      </c>
      <c r="E10" s="3" t="str">
        <f t="array" ref="E10">INDEX(Personnes!$D$1:$D$500,MATCH($B10&amp;$C10,Personnes!$A$1:$A$500&amp;Personnes!$B$1:$B$500,0))</f>
        <v>Homme</v>
      </c>
      <c r="F10" s="3" t="str">
        <f t="array" ref="F10">INDEX(Personnes!$E$1:$E$500,MATCH($B10&amp;$C10,Personnes!$A$1:$A$500&amp;Personnes!$B$1:$B$500,0))</f>
        <v>Autre</v>
      </c>
      <c r="G10" s="3" t="s">
        <v>27</v>
      </c>
    </row>
    <row r="11" spans="1:10">
      <c r="A11" s="2">
        <v>41938</v>
      </c>
      <c r="B11" s="5" t="s">
        <v>17</v>
      </c>
      <c r="C11" s="5" t="s">
        <v>18</v>
      </c>
      <c r="D11" s="3">
        <f t="array" ref="D11">INDEX(Personnes!$C$1:$C$500,MATCH($B11&amp;$C11,Personnes!$A$1:$A$500&amp;Personnes!$B$1:$B$500,0))</f>
        <v>41</v>
      </c>
      <c r="E11" s="3" t="str">
        <f t="array" ref="E11">INDEX(Personnes!$D$1:$D$500,MATCH($B11&amp;$C11,Personnes!$A$1:$A$500&amp;Personnes!$B$1:$B$500,0))</f>
        <v>Homme</v>
      </c>
      <c r="F11" s="3" t="str">
        <f t="array" ref="F11">INDEX(Personnes!$E$1:$E$500,MATCH($B11&amp;$C11,Personnes!$A$1:$A$500&amp;Personnes!$B$1:$B$500,0))</f>
        <v>Française</v>
      </c>
      <c r="G11" s="3" t="s">
        <v>26</v>
      </c>
    </row>
    <row r="12" spans="1:10">
      <c r="A12" s="2">
        <v>41939</v>
      </c>
      <c r="B12" s="5" t="s">
        <v>13</v>
      </c>
      <c r="C12" s="5" t="s">
        <v>10</v>
      </c>
      <c r="D12" s="3">
        <f t="array" ref="D12">INDEX(Personnes!$C$1:$C$500,MATCH($B12&amp;$C12,Personnes!$A$1:$A$500&amp;Personnes!$B$1:$B$500,0))</f>
        <v>50</v>
      </c>
      <c r="E12" s="3" t="str">
        <f t="array" ref="E12">INDEX(Personnes!$D$1:$D$500,MATCH($B12&amp;$C12,Personnes!$A$1:$A$500&amp;Personnes!$B$1:$B$500,0))</f>
        <v>Homme</v>
      </c>
      <c r="F12" s="3" t="str">
        <f t="array" ref="F12">INDEX(Personnes!$E$1:$E$500,MATCH($B12&amp;$C12,Personnes!$A$1:$A$500&amp;Personnes!$B$1:$B$500,0))</f>
        <v>Autre</v>
      </c>
      <c r="G12" s="3" t="s">
        <v>26</v>
      </c>
    </row>
    <row r="13" spans="1:10">
      <c r="A13" s="2">
        <v>41940</v>
      </c>
      <c r="B13" s="5" t="s">
        <v>12</v>
      </c>
      <c r="C13" s="5" t="s">
        <v>16</v>
      </c>
      <c r="D13" s="3">
        <f t="array" ref="D13">INDEX(Personnes!$C$1:$C$500,MATCH($B13&amp;$C13,Personnes!$A$1:$A$500&amp;Personnes!$B$1:$B$500,0))</f>
        <v>25</v>
      </c>
      <c r="E13" s="3" t="str">
        <f t="array" ref="E13">INDEX(Personnes!$D$1:$D$500,MATCH($B13&amp;$C13,Personnes!$A$1:$A$500&amp;Personnes!$B$1:$B$500,0))</f>
        <v>Homme</v>
      </c>
      <c r="F13" s="3" t="str">
        <f t="array" ref="F13">INDEX(Personnes!$E$1:$E$500,MATCH($B13&amp;$C13,Personnes!$A$1:$A$500&amp;Personnes!$B$1:$B$500,0))</f>
        <v>Autre</v>
      </c>
      <c r="G13" s="3" t="s">
        <v>26</v>
      </c>
    </row>
    <row r="14" spans="1:10">
      <c r="A14" s="2">
        <v>41941</v>
      </c>
      <c r="B14" s="5" t="s">
        <v>13</v>
      </c>
      <c r="C14" s="5" t="s">
        <v>10</v>
      </c>
      <c r="D14" s="3">
        <f t="array" ref="D14">INDEX(Personnes!$C$1:$C$500,MATCH($B14&amp;$C14,Personnes!$A$1:$A$500&amp;Personnes!$B$1:$B$500,0))</f>
        <v>50</v>
      </c>
      <c r="E14" s="3" t="str">
        <f t="array" ref="E14">INDEX(Personnes!$D$1:$D$500,MATCH($B14&amp;$C14,Personnes!$A$1:$A$500&amp;Personnes!$B$1:$B$500,0))</f>
        <v>Homme</v>
      </c>
      <c r="F14" s="3" t="str">
        <f t="array" ref="F14">INDEX(Personnes!$E$1:$E$500,MATCH($B14&amp;$C14,Personnes!$A$1:$A$500&amp;Personnes!$B$1:$B$500,0))</f>
        <v>Autre</v>
      </c>
      <c r="G14" s="3" t="s">
        <v>26</v>
      </c>
    </row>
    <row r="15" spans="1:10">
      <c r="A15" s="2"/>
      <c r="B15" s="5"/>
      <c r="C15" s="5"/>
      <c r="D15" s="3">
        <f t="array" ref="D15">INDEX(Personnes!$C$1:$C$500,MATCH($B15&amp;$C15,Personnes!$A$1:$A$500&amp;Personnes!$B$1:$B$500,0))</f>
        <v>0</v>
      </c>
      <c r="E15" s="3">
        <f t="array" ref="E15">INDEX(Personnes!$D$1:$D$500,MATCH($B15&amp;$C15,Personnes!$A$1:$A$500&amp;Personnes!$B$1:$B$500,0))</f>
        <v>0</v>
      </c>
      <c r="F15" s="3">
        <f t="array" ref="F15">INDEX(Personnes!$E$1:$E$500,MATCH($B15&amp;$C15,Personnes!$A$1:$A$500&amp;Personnes!$B$1:$B$500,0))</f>
        <v>0</v>
      </c>
      <c r="I15" s="7"/>
      <c r="J15" s="6"/>
    </row>
    <row r="16" spans="1:10">
      <c r="A16" s="2"/>
      <c r="B16" s="5"/>
      <c r="C16" s="5"/>
      <c r="D16" s="3">
        <f t="array" ref="D16">INDEX(Personnes!$C$1:$C$500,MATCH($B16&amp;$C16,Personnes!$A$1:$A$500&amp;Personnes!$B$1:$B$500,0))</f>
        <v>0</v>
      </c>
      <c r="E16" s="3">
        <f t="array" ref="E16">INDEX(Personnes!$D$1:$D$500,MATCH($B16&amp;$C16,Personnes!$A$1:$A$500&amp;Personnes!$B$1:$B$500,0))</f>
        <v>0</v>
      </c>
      <c r="F16" s="3">
        <f t="array" ref="F16">INDEX(Personnes!$E$1:$E$500,MATCH($B16&amp;$C16,Personnes!$A$1:$A$500&amp;Personnes!$B$1:$B$500,0))</f>
        <v>0</v>
      </c>
    </row>
    <row r="17" spans="1:6">
      <c r="A17" s="2"/>
      <c r="B17" s="5"/>
      <c r="C17" s="5"/>
      <c r="D17" s="3">
        <f t="array" ref="D17">INDEX(Personnes!$C$1:$C$500,MATCH($B17&amp;$C17,Personnes!$A$1:$A$500&amp;Personnes!$B$1:$B$500,0))</f>
        <v>0</v>
      </c>
      <c r="E17" s="3">
        <f t="array" ref="E17">INDEX(Personnes!$D$1:$D$500,MATCH($B17&amp;$C17,Personnes!$A$1:$A$500&amp;Personnes!$B$1:$B$500,0))</f>
        <v>0</v>
      </c>
      <c r="F17" s="3">
        <f t="array" ref="F17">INDEX(Personnes!$E$1:$E$500,MATCH($B17&amp;$C17,Personnes!$A$1:$A$500&amp;Personnes!$B$1:$B$500,0))</f>
        <v>0</v>
      </c>
    </row>
    <row r="18" spans="1:6">
      <c r="A18" s="2"/>
      <c r="B18" s="5"/>
      <c r="C18" s="5"/>
      <c r="D18" s="3">
        <f t="array" ref="D18">INDEX(Personnes!$C$1:$C$500,MATCH($B18&amp;$C18,Personnes!$A$1:$A$500&amp;Personnes!$B$1:$B$500,0))</f>
        <v>0</v>
      </c>
      <c r="E18" s="3">
        <f t="array" ref="E18">INDEX(Personnes!$D$1:$D$500,MATCH($B18&amp;$C18,Personnes!$A$1:$A$500&amp;Personnes!$B$1:$B$500,0))</f>
        <v>0</v>
      </c>
      <c r="F18" s="3">
        <f t="array" ref="F18">INDEX(Personnes!$E$1:$E$500,MATCH($B18&amp;$C18,Personnes!$A$1:$A$500&amp;Personnes!$B$1:$B$500,0))</f>
        <v>0</v>
      </c>
    </row>
    <row r="19" spans="1:6">
      <c r="A19" s="2"/>
      <c r="B19" s="5"/>
      <c r="C19" s="5"/>
      <c r="D19" s="3">
        <f t="array" ref="D19">INDEX(Personnes!$C$1:$C$500,MATCH($B19&amp;$C19,Personnes!$A$1:$A$500&amp;Personnes!$B$1:$B$500,0))</f>
        <v>0</v>
      </c>
      <c r="E19" s="3">
        <f t="array" ref="E19">INDEX(Personnes!$D$1:$D$500,MATCH($B19&amp;$C19,Personnes!$A$1:$A$500&amp;Personnes!$B$1:$B$500,0))</f>
        <v>0</v>
      </c>
      <c r="F19" s="3">
        <f t="array" ref="F19">INDEX(Personnes!$E$1:$E$500,MATCH($B19&amp;$C19,Personnes!$A$1:$A$500&amp;Personnes!$B$1:$B$500,0))</f>
        <v>0</v>
      </c>
    </row>
    <row r="20" spans="1:6">
      <c r="A20" s="2"/>
      <c r="B20" s="5"/>
      <c r="C20" s="5"/>
      <c r="D20" s="3">
        <f t="array" ref="D20">INDEX(Personnes!$C$1:$C$500,MATCH($B20&amp;$C20,Personnes!$A$1:$A$500&amp;Personnes!$B$1:$B$500,0))</f>
        <v>0</v>
      </c>
      <c r="E20" s="3">
        <f t="array" ref="E20">INDEX(Personnes!$D$1:$D$500,MATCH($B20&amp;$C20,Personnes!$A$1:$A$500&amp;Personnes!$B$1:$B$500,0))</f>
        <v>0</v>
      </c>
      <c r="F20" s="3">
        <f t="array" ref="F20">INDEX(Personnes!$E$1:$E$500,MATCH($B20&amp;$C20,Personnes!$A$1:$A$500&amp;Personnes!$B$1:$B$500,0))</f>
        <v>0</v>
      </c>
    </row>
    <row r="21" spans="1:6">
      <c r="A21" s="2"/>
      <c r="B21" s="5"/>
      <c r="C21" s="5"/>
      <c r="D21" s="3">
        <f t="array" ref="D21">INDEX(Personnes!$C$1:$C$500,MATCH($B21&amp;$C21,Personnes!$A$1:$A$500&amp;Personnes!$B$1:$B$500,0))</f>
        <v>0</v>
      </c>
      <c r="E21" s="3">
        <f t="array" ref="E21">INDEX(Personnes!$D$1:$D$500,MATCH($B21&amp;$C21,Personnes!$A$1:$A$500&amp;Personnes!$B$1:$B$500,0))</f>
        <v>0</v>
      </c>
      <c r="F21" s="3">
        <f t="array" ref="F21">INDEX(Personnes!$E$1:$E$500,MATCH($B21&amp;$C21,Personnes!$A$1:$A$500&amp;Personnes!$B$1:$B$500,0))</f>
        <v>0</v>
      </c>
    </row>
    <row r="22" spans="1:6">
      <c r="A22" s="2"/>
      <c r="B22" s="5"/>
      <c r="C22" s="5"/>
      <c r="D22" s="3">
        <f t="array" ref="D22">INDEX(Personnes!$C$1:$C$500,MATCH($B22&amp;$C22,Personnes!$A$1:$A$500&amp;Personnes!$B$1:$B$500,0))</f>
        <v>0</v>
      </c>
      <c r="E22" s="3">
        <f t="array" ref="E22">INDEX(Personnes!$D$1:$D$500,MATCH($B22&amp;$C22,Personnes!$A$1:$A$500&amp;Personnes!$B$1:$B$500,0))</f>
        <v>0</v>
      </c>
      <c r="F22" s="3">
        <f t="array" ref="F22">INDEX(Personnes!$E$1:$E$500,MATCH($B22&amp;$C22,Personnes!$A$1:$A$500&amp;Personnes!$B$1:$B$500,0))</f>
        <v>0</v>
      </c>
    </row>
    <row r="23" spans="1:6">
      <c r="A23" s="2"/>
      <c r="B23" s="5"/>
      <c r="C23" s="5"/>
      <c r="D23" s="3">
        <f t="array" ref="D23">INDEX(Personnes!$C$1:$C$500,MATCH($B23&amp;$C23,Personnes!$A$1:$A$500&amp;Personnes!$B$1:$B$500,0))</f>
        <v>0</v>
      </c>
      <c r="E23" s="3">
        <f t="array" ref="E23">INDEX(Personnes!$D$1:$D$500,MATCH($B23&amp;$C23,Personnes!$A$1:$A$500&amp;Personnes!$B$1:$B$500,0))</f>
        <v>0</v>
      </c>
      <c r="F23" s="3">
        <f t="array" ref="F23">INDEX(Personnes!$E$1:$E$500,MATCH($B23&amp;$C23,Personnes!$A$1:$A$500&amp;Personnes!$B$1:$B$500,0))</f>
        <v>0</v>
      </c>
    </row>
    <row r="24" spans="1:6">
      <c r="A24" s="2"/>
      <c r="B24" s="5"/>
      <c r="C24" s="5"/>
      <c r="D24" s="3">
        <f t="array" ref="D24">INDEX(Personnes!$C$1:$C$500,MATCH($B24&amp;$C24,Personnes!$A$1:$A$500&amp;Personnes!$B$1:$B$500,0))</f>
        <v>0</v>
      </c>
      <c r="E24" s="3">
        <f t="array" ref="E24">INDEX(Personnes!$D$1:$D$500,MATCH($B24&amp;$C24,Personnes!$A$1:$A$500&amp;Personnes!$B$1:$B$500,0))</f>
        <v>0</v>
      </c>
      <c r="F24" s="3">
        <f t="array" ref="F24">INDEX(Personnes!$E$1:$E$500,MATCH($B24&amp;$C24,Personnes!$A$1:$A$500&amp;Personnes!$B$1:$B$500,0))</f>
        <v>0</v>
      </c>
    </row>
    <row r="25" spans="1:6">
      <c r="A25" s="2"/>
      <c r="B25" s="5"/>
      <c r="C25" s="5"/>
      <c r="D25" s="3">
        <f t="array" ref="D25">INDEX(Personnes!$C$1:$C$500,MATCH($B25&amp;$C25,Personnes!$A$1:$A$500&amp;Personnes!$B$1:$B$500,0))</f>
        <v>0</v>
      </c>
      <c r="E25" s="3">
        <f t="array" ref="E25">INDEX(Personnes!$D$1:$D$500,MATCH($B25&amp;$C25,Personnes!$A$1:$A$500&amp;Personnes!$B$1:$B$500,0))</f>
        <v>0</v>
      </c>
      <c r="F25" s="3">
        <f t="array" ref="F25">INDEX(Personnes!$E$1:$E$500,MATCH($B25&amp;$C25,Personnes!$A$1:$A$500&amp;Personnes!$B$1:$B$500,0))</f>
        <v>0</v>
      </c>
    </row>
    <row r="26" spans="1:6">
      <c r="A26" s="2"/>
      <c r="B26" s="5"/>
      <c r="C26" s="5"/>
      <c r="D26" s="3">
        <f t="array" ref="D26">INDEX(Personnes!$C$1:$C$500,MATCH($B26&amp;$C26,Personnes!$A$1:$A$500&amp;Personnes!$B$1:$B$500,0))</f>
        <v>0</v>
      </c>
      <c r="E26" s="3">
        <f t="array" ref="E26">INDEX(Personnes!$D$1:$D$500,MATCH($B26&amp;$C26,Personnes!$A$1:$A$500&amp;Personnes!$B$1:$B$500,0))</f>
        <v>0</v>
      </c>
      <c r="F26" s="3">
        <f t="array" ref="F26">INDEX(Personnes!$E$1:$E$500,MATCH($B26&amp;$C26,Personnes!$A$1:$A$500&amp;Personnes!$B$1:$B$500,0))</f>
        <v>0</v>
      </c>
    </row>
    <row r="27" spans="1:6">
      <c r="A27" s="2"/>
      <c r="B27" s="5"/>
      <c r="C27" s="5"/>
      <c r="D27" s="3">
        <f t="array" ref="D27">INDEX(Personnes!$C$1:$C$500,MATCH($B27&amp;$C27,Personnes!$A$1:$A$500&amp;Personnes!$B$1:$B$500,0))</f>
        <v>0</v>
      </c>
      <c r="E27" s="3">
        <f t="array" ref="E27">INDEX(Personnes!$D$1:$D$500,MATCH($B27&amp;$C27,Personnes!$A$1:$A$500&amp;Personnes!$B$1:$B$500,0))</f>
        <v>0</v>
      </c>
      <c r="F27" s="3">
        <f t="array" ref="F27">INDEX(Personnes!$E$1:$E$500,MATCH($B27&amp;$C27,Personnes!$A$1:$A$500&amp;Personnes!$B$1:$B$500,0))</f>
        <v>0</v>
      </c>
    </row>
    <row r="28" spans="1:6">
      <c r="A28" s="2"/>
      <c r="B28" s="5"/>
      <c r="C28" s="5"/>
      <c r="D28" s="3">
        <f t="array" ref="D28">INDEX(Personnes!$C$1:$C$500,MATCH($B28&amp;$C28,Personnes!$A$1:$A$500&amp;Personnes!$B$1:$B$500,0))</f>
        <v>0</v>
      </c>
      <c r="E28" s="3">
        <f t="array" ref="E28">INDEX(Personnes!$D$1:$D$500,MATCH($B28&amp;$C28,Personnes!$A$1:$A$500&amp;Personnes!$B$1:$B$500,0))</f>
        <v>0</v>
      </c>
      <c r="F28" s="3">
        <f t="array" ref="F28">INDEX(Personnes!$E$1:$E$500,MATCH($B28&amp;$C28,Personnes!$A$1:$A$500&amp;Personnes!$B$1:$B$500,0))</f>
        <v>0</v>
      </c>
    </row>
    <row r="29" spans="1:6">
      <c r="A29" s="2"/>
      <c r="B29" s="5"/>
      <c r="C29" s="5"/>
      <c r="D29" s="3">
        <f t="array" ref="D29">INDEX(Personnes!$C$1:$C$500,MATCH($B29&amp;$C29,Personnes!$A$1:$A$500&amp;Personnes!$B$1:$B$500,0))</f>
        <v>0</v>
      </c>
      <c r="E29" s="3">
        <f t="array" ref="E29">INDEX(Personnes!$D$1:$D$500,MATCH($B29&amp;$C29,Personnes!$A$1:$A$500&amp;Personnes!$B$1:$B$500,0))</f>
        <v>0</v>
      </c>
      <c r="F29" s="3">
        <f t="array" ref="F29">INDEX(Personnes!$E$1:$E$500,MATCH($B29&amp;$C29,Personnes!$A$1:$A$500&amp;Personnes!$B$1:$B$500,0))</f>
        <v>0</v>
      </c>
    </row>
    <row r="30" spans="1:6">
      <c r="A30" s="2"/>
      <c r="B30" s="5"/>
      <c r="C30" s="5"/>
      <c r="D30" s="3">
        <f t="array" ref="D30">INDEX(Personnes!$C$1:$C$500,MATCH($B30&amp;$C30,Personnes!$A$1:$A$500&amp;Personnes!$B$1:$B$500,0))</f>
        <v>0</v>
      </c>
      <c r="E30" s="3">
        <f t="array" ref="E30">INDEX(Personnes!$D$1:$D$500,MATCH($B30&amp;$C30,Personnes!$A$1:$A$500&amp;Personnes!$B$1:$B$500,0))</f>
        <v>0</v>
      </c>
      <c r="F30" s="3">
        <f t="array" ref="F30">INDEX(Personnes!$E$1:$E$500,MATCH($B30&amp;$C30,Personnes!$A$1:$A$500&amp;Personnes!$B$1:$B$500,0))</f>
        <v>0</v>
      </c>
    </row>
    <row r="31" spans="1:6">
      <c r="A31" s="2"/>
      <c r="B31" s="5"/>
      <c r="C31" s="5"/>
      <c r="D31" s="3">
        <f t="array" ref="D31">INDEX(Personnes!$C$1:$C$500,MATCH($B31&amp;$C31,Personnes!$A$1:$A$500&amp;Personnes!$B$1:$B$500,0))</f>
        <v>0</v>
      </c>
      <c r="E31" s="3">
        <f t="array" ref="E31">INDEX(Personnes!$D$1:$D$500,MATCH($B31&amp;$C31,Personnes!$A$1:$A$500&amp;Personnes!$B$1:$B$500,0))</f>
        <v>0</v>
      </c>
      <c r="F31" s="3">
        <f t="array" ref="F31">INDEX(Personnes!$E$1:$E$500,MATCH($B31&amp;$C31,Personnes!$A$1:$A$500&amp;Personnes!$B$1:$B$500,0))</f>
        <v>0</v>
      </c>
    </row>
    <row r="32" spans="1:6">
      <c r="A32" s="2"/>
      <c r="B32" s="5"/>
      <c r="C32" s="5"/>
      <c r="D32" s="3">
        <f t="array" ref="D32">INDEX(Personnes!$C$1:$C$500,MATCH($B32&amp;$C32,Personnes!$A$1:$A$500&amp;Personnes!$B$1:$B$500,0))</f>
        <v>0</v>
      </c>
      <c r="E32" s="3">
        <f t="array" ref="E32">INDEX(Personnes!$D$1:$D$500,MATCH($B32&amp;$C32,Personnes!$A$1:$A$500&amp;Personnes!$B$1:$B$500,0))</f>
        <v>0</v>
      </c>
      <c r="F32" s="3">
        <f t="array" ref="F32">INDEX(Personnes!$E$1:$E$500,MATCH($B32&amp;$C32,Personnes!$A$1:$A$500&amp;Personnes!$B$1:$B$500,0))</f>
        <v>0</v>
      </c>
    </row>
    <row r="33" spans="1:6">
      <c r="A33" s="2"/>
      <c r="B33" s="5"/>
      <c r="C33" s="5"/>
      <c r="D33" s="3">
        <f t="array" ref="D33">INDEX(Personnes!$C$1:$C$500,MATCH($B33&amp;$C33,Personnes!$A$1:$A$500&amp;Personnes!$B$1:$B$500,0))</f>
        <v>0</v>
      </c>
      <c r="E33" s="3">
        <f t="array" ref="E33">INDEX(Personnes!$D$1:$D$500,MATCH($B33&amp;$C33,Personnes!$A$1:$A$500&amp;Personnes!$B$1:$B$500,0))</f>
        <v>0</v>
      </c>
      <c r="F33" s="3">
        <f t="array" ref="F33">INDEX(Personnes!$E$1:$E$500,MATCH($B33&amp;$C33,Personnes!$A$1:$A$500&amp;Personnes!$B$1:$B$500,0))</f>
        <v>0</v>
      </c>
    </row>
    <row r="34" spans="1:6">
      <c r="A34" s="2"/>
      <c r="B34" s="5"/>
      <c r="C34" s="5"/>
      <c r="D34" s="3">
        <f t="array" ref="D34">INDEX(Personnes!$C$1:$C$500,MATCH($B34&amp;$C34,Personnes!$A$1:$A$500&amp;Personnes!$B$1:$B$500,0))</f>
        <v>0</v>
      </c>
      <c r="E34" s="3">
        <f t="array" ref="E34">INDEX(Personnes!$D$1:$D$500,MATCH($B34&amp;$C34,Personnes!$A$1:$A$500&amp;Personnes!$B$1:$B$500,0))</f>
        <v>0</v>
      </c>
      <c r="F34" s="3">
        <f t="array" ref="F34">INDEX(Personnes!$E$1:$E$500,MATCH($B34&amp;$C34,Personnes!$A$1:$A$500&amp;Personnes!$B$1:$B$500,0))</f>
        <v>0</v>
      </c>
    </row>
    <row r="35" spans="1:6">
      <c r="A35" s="2"/>
      <c r="B35" s="5"/>
      <c r="C35" s="5"/>
      <c r="D35" s="3">
        <f t="array" ref="D35">INDEX(Personnes!$C$1:$C$500,MATCH($B35&amp;$C35,Personnes!$A$1:$A$500&amp;Personnes!$B$1:$B$500,0))</f>
        <v>0</v>
      </c>
      <c r="E35" s="3">
        <f t="array" ref="E35">INDEX(Personnes!$D$1:$D$500,MATCH($B35&amp;$C35,Personnes!$A$1:$A$500&amp;Personnes!$B$1:$B$500,0))</f>
        <v>0</v>
      </c>
      <c r="F35" s="3">
        <f t="array" ref="F35">INDEX(Personnes!$E$1:$E$500,MATCH($B35&amp;$C35,Personnes!$A$1:$A$500&amp;Personnes!$B$1:$B$500,0))</f>
        <v>0</v>
      </c>
    </row>
    <row r="36" spans="1:6">
      <c r="A36" s="2"/>
      <c r="B36" s="5"/>
      <c r="C36" s="5"/>
      <c r="D36" s="3">
        <f t="array" ref="D36">INDEX(Personnes!$C$1:$C$500,MATCH($B36&amp;$C36,Personnes!$A$1:$A$500&amp;Personnes!$B$1:$B$500,0))</f>
        <v>0</v>
      </c>
      <c r="E36" s="3">
        <f t="array" ref="E36">INDEX(Personnes!$D$1:$D$500,MATCH($B36&amp;$C36,Personnes!$A$1:$A$500&amp;Personnes!$B$1:$B$500,0))</f>
        <v>0</v>
      </c>
      <c r="F36" s="3">
        <f t="array" ref="F36">INDEX(Personnes!$E$1:$E$500,MATCH($B36&amp;$C36,Personnes!$A$1:$A$500&amp;Personnes!$B$1:$B$500,0))</f>
        <v>0</v>
      </c>
    </row>
    <row r="37" spans="1:6">
      <c r="A37" s="2"/>
      <c r="B37" s="5"/>
      <c r="C37" s="5"/>
      <c r="D37" s="3">
        <f t="array" ref="D37">INDEX(Personnes!$C$1:$C$500,MATCH($B37&amp;$C37,Personnes!$A$1:$A$500&amp;Personnes!$B$1:$B$500,0))</f>
        <v>0</v>
      </c>
      <c r="E37" s="3">
        <f t="array" ref="E37">INDEX(Personnes!$D$1:$D$500,MATCH($B37&amp;$C37,Personnes!$A$1:$A$500&amp;Personnes!$B$1:$B$500,0))</f>
        <v>0</v>
      </c>
      <c r="F37" s="3">
        <f t="array" ref="F37">INDEX(Personnes!$E$1:$E$500,MATCH($B37&amp;$C37,Personnes!$A$1:$A$500&amp;Personnes!$B$1:$B$500,0))</f>
        <v>0</v>
      </c>
    </row>
    <row r="38" spans="1:6">
      <c r="A38" s="2"/>
      <c r="B38" s="5"/>
      <c r="C38" s="5"/>
      <c r="D38" s="3">
        <f t="array" ref="D38">INDEX(Personnes!$C$1:$C$500,MATCH($B38&amp;$C38,Personnes!$A$1:$A$500&amp;Personnes!$B$1:$B$500,0))</f>
        <v>0</v>
      </c>
      <c r="E38" s="3">
        <f t="array" ref="E38">INDEX(Personnes!$D$1:$D$500,MATCH($B38&amp;$C38,Personnes!$A$1:$A$500&amp;Personnes!$B$1:$B$500,0))</f>
        <v>0</v>
      </c>
      <c r="F38" s="3">
        <f t="array" ref="F38">INDEX(Personnes!$E$1:$E$500,MATCH($B38&amp;$C38,Personnes!$A$1:$A$500&amp;Personnes!$B$1:$B$500,0))</f>
        <v>0</v>
      </c>
    </row>
    <row r="39" spans="1:6">
      <c r="A39" s="2"/>
      <c r="B39" s="5"/>
      <c r="C39" s="5"/>
      <c r="D39" s="3">
        <f t="array" ref="D39">INDEX(Personnes!$C$1:$C$500,MATCH($B39&amp;$C39,Personnes!$A$1:$A$500&amp;Personnes!$B$1:$B$500,0))</f>
        <v>0</v>
      </c>
      <c r="E39" s="3">
        <f t="array" ref="E39">INDEX(Personnes!$D$1:$D$500,MATCH($B39&amp;$C39,Personnes!$A$1:$A$500&amp;Personnes!$B$1:$B$500,0))</f>
        <v>0</v>
      </c>
      <c r="F39" s="3">
        <f t="array" ref="F39">INDEX(Personnes!$E$1:$E$500,MATCH($B39&amp;$C39,Personnes!$A$1:$A$500&amp;Personnes!$B$1:$B$500,0))</f>
        <v>0</v>
      </c>
    </row>
    <row r="40" spans="1:6">
      <c r="A40" s="2"/>
      <c r="B40" s="5"/>
      <c r="C40" s="5"/>
      <c r="D40" s="3">
        <f t="array" ref="D40">INDEX(Personnes!$C$1:$C$500,MATCH($B40&amp;$C40,Personnes!$A$1:$A$500&amp;Personnes!$B$1:$B$500,0))</f>
        <v>0</v>
      </c>
      <c r="E40" s="3">
        <f t="array" ref="E40">INDEX(Personnes!$D$1:$D$500,MATCH($B40&amp;$C40,Personnes!$A$1:$A$500&amp;Personnes!$B$1:$B$500,0))</f>
        <v>0</v>
      </c>
      <c r="F40" s="3">
        <f t="array" ref="F40">INDEX(Personnes!$E$1:$E$500,MATCH($B40&amp;$C40,Personnes!$A$1:$A$500&amp;Personnes!$B$1:$B$500,0))</f>
        <v>0</v>
      </c>
    </row>
    <row r="41" spans="1:6">
      <c r="A41" s="2"/>
      <c r="B41" s="5"/>
      <c r="C41" s="5"/>
      <c r="D41" s="3">
        <f t="array" ref="D41">INDEX(Personnes!$C$1:$C$500,MATCH($B41&amp;$C41,Personnes!$A$1:$A$500&amp;Personnes!$B$1:$B$500,0))</f>
        <v>0</v>
      </c>
      <c r="E41" s="3">
        <f t="array" ref="E41">INDEX(Personnes!$D$1:$D$500,MATCH($B41&amp;$C41,Personnes!$A$1:$A$500&amp;Personnes!$B$1:$B$500,0))</f>
        <v>0</v>
      </c>
      <c r="F41" s="3">
        <f t="array" ref="F41">INDEX(Personnes!$E$1:$E$500,MATCH($B41&amp;$C41,Personnes!$A$1:$A$500&amp;Personnes!$B$1:$B$500,0))</f>
        <v>0</v>
      </c>
    </row>
    <row r="42" spans="1:6">
      <c r="A42" s="2"/>
      <c r="B42" s="5"/>
      <c r="C42" s="5"/>
      <c r="D42" s="3">
        <f t="array" ref="D42">INDEX(Personnes!$C$1:$C$500,MATCH($B42&amp;$C42,Personnes!$A$1:$A$500&amp;Personnes!$B$1:$B$500,0))</f>
        <v>0</v>
      </c>
      <c r="E42" s="3">
        <f t="array" ref="E42">INDEX(Personnes!$D$1:$D$500,MATCH($B42&amp;$C42,Personnes!$A$1:$A$500&amp;Personnes!$B$1:$B$500,0))</f>
        <v>0</v>
      </c>
      <c r="F42" s="3">
        <f t="array" ref="F42">INDEX(Personnes!$E$1:$E$500,MATCH($B42&amp;$C42,Personnes!$A$1:$A$500&amp;Personnes!$B$1:$B$500,0))</f>
        <v>0</v>
      </c>
    </row>
    <row r="43" spans="1:6">
      <c r="A43" s="2"/>
      <c r="B43" s="5"/>
      <c r="C43" s="5"/>
      <c r="D43" s="3">
        <f t="array" ref="D43">INDEX(Personnes!$C$1:$C$500,MATCH($B43&amp;$C43,Personnes!$A$1:$A$500&amp;Personnes!$B$1:$B$500,0))</f>
        <v>0</v>
      </c>
      <c r="E43" s="3">
        <f t="array" ref="E43">INDEX(Personnes!$D$1:$D$500,MATCH($B43&amp;$C43,Personnes!$A$1:$A$500&amp;Personnes!$B$1:$B$500,0))</f>
        <v>0</v>
      </c>
      <c r="F43" s="3">
        <f t="array" ref="F43">INDEX(Personnes!$E$1:$E$500,MATCH($B43&amp;$C43,Personnes!$A$1:$A$500&amp;Personnes!$B$1:$B$500,0))</f>
        <v>0</v>
      </c>
    </row>
    <row r="44" spans="1:6">
      <c r="A44" s="2"/>
      <c r="B44" s="5"/>
      <c r="C44" s="5"/>
      <c r="D44" s="3">
        <f t="array" ref="D44">INDEX(Personnes!$C$1:$C$500,MATCH($B44&amp;$C44,Personnes!$A$1:$A$500&amp;Personnes!$B$1:$B$500,0))</f>
        <v>0</v>
      </c>
      <c r="E44" s="3">
        <f t="array" ref="E44">INDEX(Personnes!$D$1:$D$500,MATCH($B44&amp;$C44,Personnes!$A$1:$A$500&amp;Personnes!$B$1:$B$500,0))</f>
        <v>0</v>
      </c>
      <c r="F44" s="3">
        <f t="array" ref="F44">INDEX(Personnes!$E$1:$E$500,MATCH($B44&amp;$C44,Personnes!$A$1:$A$500&amp;Personnes!$B$1:$B$500,0))</f>
        <v>0</v>
      </c>
    </row>
    <row r="45" spans="1:6">
      <c r="A45" s="2"/>
      <c r="B45" s="5"/>
      <c r="C45" s="5"/>
      <c r="D45" s="3">
        <f t="array" ref="D45">INDEX(Personnes!$C$1:$C$500,MATCH($B45&amp;$C45,Personnes!$A$1:$A$500&amp;Personnes!$B$1:$B$500,0))</f>
        <v>0</v>
      </c>
      <c r="E45" s="3">
        <f t="array" ref="E45">INDEX(Personnes!$D$1:$D$500,MATCH($B45&amp;$C45,Personnes!$A$1:$A$500&amp;Personnes!$B$1:$B$500,0))</f>
        <v>0</v>
      </c>
      <c r="F45" s="3">
        <f t="array" ref="F45">INDEX(Personnes!$E$1:$E$500,MATCH($B45&amp;$C45,Personnes!$A$1:$A$500&amp;Personnes!$B$1:$B$500,0))</f>
        <v>0</v>
      </c>
    </row>
    <row r="46" spans="1:6">
      <c r="A46" s="2"/>
      <c r="B46" s="5"/>
      <c r="C46" s="5"/>
      <c r="D46" s="3">
        <f t="array" ref="D46">INDEX(Personnes!$C$1:$C$500,MATCH($B46&amp;$C46,Personnes!$A$1:$A$500&amp;Personnes!$B$1:$B$500,0))</f>
        <v>0</v>
      </c>
      <c r="E46" s="3">
        <f t="array" ref="E46">INDEX(Personnes!$D$1:$D$500,MATCH($B46&amp;$C46,Personnes!$A$1:$A$500&amp;Personnes!$B$1:$B$500,0))</f>
        <v>0</v>
      </c>
      <c r="F46" s="3">
        <f t="array" ref="F46">INDEX(Personnes!$E$1:$E$500,MATCH($B46&amp;$C46,Personnes!$A$1:$A$500&amp;Personnes!$B$1:$B$500,0))</f>
        <v>0</v>
      </c>
    </row>
    <row r="47" spans="1:6">
      <c r="A47" s="2"/>
      <c r="B47" s="5"/>
      <c r="C47" s="5"/>
      <c r="D47" s="3">
        <f t="array" ref="D47">INDEX(Personnes!$C$1:$C$500,MATCH($B47&amp;$C47,Personnes!$A$1:$A$500&amp;Personnes!$B$1:$B$500,0))</f>
        <v>0</v>
      </c>
      <c r="E47" s="3">
        <f t="array" ref="E47">INDEX(Personnes!$D$1:$D$500,MATCH($B47&amp;$C47,Personnes!$A$1:$A$500&amp;Personnes!$B$1:$B$500,0))</f>
        <v>0</v>
      </c>
      <c r="F47" s="3">
        <f t="array" ref="F47">INDEX(Personnes!$E$1:$E$500,MATCH($B47&amp;$C47,Personnes!$A$1:$A$500&amp;Personnes!$B$1:$B$500,0))</f>
        <v>0</v>
      </c>
    </row>
    <row r="48" spans="1:6">
      <c r="A48" s="2"/>
      <c r="B48" s="5"/>
      <c r="C48" s="5"/>
      <c r="D48" s="3">
        <f t="array" ref="D48">INDEX(Personnes!$C$1:$C$500,MATCH($B48&amp;$C48,Personnes!$A$1:$A$500&amp;Personnes!$B$1:$B$500,0))</f>
        <v>0</v>
      </c>
      <c r="E48" s="3">
        <f t="array" ref="E48">INDEX(Personnes!$D$1:$D$500,MATCH($B48&amp;$C48,Personnes!$A$1:$A$500&amp;Personnes!$B$1:$B$500,0))</f>
        <v>0</v>
      </c>
      <c r="F48" s="3">
        <f t="array" ref="F48">INDEX(Personnes!$E$1:$E$500,MATCH($B48&amp;$C48,Personnes!$A$1:$A$500&amp;Personnes!$B$1:$B$500,0))</f>
        <v>0</v>
      </c>
    </row>
    <row r="49" spans="1:6">
      <c r="A49" s="2"/>
      <c r="B49" s="5"/>
      <c r="C49" s="5"/>
      <c r="D49" s="3">
        <f t="array" ref="D49">INDEX(Personnes!$C$1:$C$500,MATCH($B49&amp;$C49,Personnes!$A$1:$A$500&amp;Personnes!$B$1:$B$500,0))</f>
        <v>0</v>
      </c>
      <c r="E49" s="3">
        <f t="array" ref="E49">INDEX(Personnes!$D$1:$D$500,MATCH($B49&amp;$C49,Personnes!$A$1:$A$500&amp;Personnes!$B$1:$B$500,0))</f>
        <v>0</v>
      </c>
      <c r="F49" s="3">
        <f t="array" ref="F49">INDEX(Personnes!$E$1:$E$500,MATCH($B49&amp;$C49,Personnes!$A$1:$A$500&amp;Personnes!$B$1:$B$500,0))</f>
        <v>0</v>
      </c>
    </row>
    <row r="50" spans="1:6">
      <c r="A50" s="2"/>
      <c r="B50" s="5"/>
      <c r="C50" s="5"/>
      <c r="D50" s="3">
        <f t="array" ref="D50">INDEX(Personnes!$C$1:$C$500,MATCH($B50&amp;$C50,Personnes!$A$1:$A$500&amp;Personnes!$B$1:$B$500,0))</f>
        <v>0</v>
      </c>
      <c r="E50" s="3">
        <f t="array" ref="E50">INDEX(Personnes!$D$1:$D$500,MATCH($B50&amp;$C50,Personnes!$A$1:$A$500&amp;Personnes!$B$1:$B$500,0))</f>
        <v>0</v>
      </c>
      <c r="F50" s="3">
        <f t="array" ref="F50">INDEX(Personnes!$E$1:$E$500,MATCH($B50&amp;$C50,Personnes!$A$1:$A$500&amp;Personnes!$B$1:$B$500,0))</f>
        <v>0</v>
      </c>
    </row>
    <row r="51" spans="1:6">
      <c r="A51" s="2"/>
      <c r="B51" s="5"/>
      <c r="C51" s="5"/>
      <c r="D51" s="3">
        <f t="array" ref="D51">INDEX(Personnes!$C$1:$C$500,MATCH($B51&amp;$C51,Personnes!$A$1:$A$500&amp;Personnes!$B$1:$B$500,0))</f>
        <v>0</v>
      </c>
      <c r="E51" s="3">
        <f t="array" ref="E51">INDEX(Personnes!$D$1:$D$500,MATCH($B51&amp;$C51,Personnes!$A$1:$A$500&amp;Personnes!$B$1:$B$500,0))</f>
        <v>0</v>
      </c>
      <c r="F51" s="3">
        <f t="array" ref="F51">INDEX(Personnes!$E$1:$E$500,MATCH($B51&amp;$C51,Personnes!$A$1:$A$500&amp;Personnes!$B$1:$B$500,0))</f>
        <v>0</v>
      </c>
    </row>
    <row r="52" spans="1:6">
      <c r="A52" s="2"/>
      <c r="B52" s="5"/>
      <c r="C52" s="5"/>
      <c r="D52" s="3">
        <f t="array" ref="D52">INDEX(Personnes!$C$1:$C$500,MATCH($B52&amp;$C52,Personnes!$A$1:$A$500&amp;Personnes!$B$1:$B$500,0))</f>
        <v>0</v>
      </c>
      <c r="E52" s="3">
        <f t="array" ref="E52">INDEX(Personnes!$D$1:$D$500,MATCH($B52&amp;$C52,Personnes!$A$1:$A$500&amp;Personnes!$B$1:$B$500,0))</f>
        <v>0</v>
      </c>
      <c r="F52" s="3">
        <f t="array" ref="F52">INDEX(Personnes!$E$1:$E$500,MATCH($B52&amp;$C52,Personnes!$A$1:$A$500&amp;Personnes!$B$1:$B$500,0))</f>
        <v>0</v>
      </c>
    </row>
    <row r="53" spans="1:6">
      <c r="A53" s="2"/>
      <c r="B53" s="5"/>
      <c r="C53" s="5"/>
      <c r="D53" s="3">
        <f t="array" ref="D53">INDEX(Personnes!$C$1:$C$500,MATCH($B53&amp;$C53,Personnes!$A$1:$A$500&amp;Personnes!$B$1:$B$500,0))</f>
        <v>0</v>
      </c>
      <c r="E53" s="3">
        <f t="array" ref="E53">INDEX(Personnes!$D$1:$D$500,MATCH($B53&amp;$C53,Personnes!$A$1:$A$500&amp;Personnes!$B$1:$B$500,0))</f>
        <v>0</v>
      </c>
      <c r="F53" s="3">
        <f t="array" ref="F53">INDEX(Personnes!$E$1:$E$500,MATCH($B53&amp;$C53,Personnes!$A$1:$A$500&amp;Personnes!$B$1:$B$500,0))</f>
        <v>0</v>
      </c>
    </row>
    <row r="54" spans="1:6">
      <c r="A54" s="2"/>
      <c r="B54" s="5"/>
      <c r="C54" s="5"/>
      <c r="D54" s="3">
        <f t="array" ref="D54">INDEX(Personnes!$C$1:$C$500,MATCH($B54&amp;$C54,Personnes!$A$1:$A$500&amp;Personnes!$B$1:$B$500,0))</f>
        <v>0</v>
      </c>
      <c r="E54" s="3">
        <f t="array" ref="E54">INDEX(Personnes!$D$1:$D$500,MATCH($B54&amp;$C54,Personnes!$A$1:$A$500&amp;Personnes!$B$1:$B$500,0))</f>
        <v>0</v>
      </c>
      <c r="F54" s="3">
        <f t="array" ref="F54">INDEX(Personnes!$E$1:$E$500,MATCH($B54&amp;$C54,Personnes!$A$1:$A$500&amp;Personnes!$B$1:$B$500,0))</f>
        <v>0</v>
      </c>
    </row>
    <row r="55" spans="1:6">
      <c r="A55" s="2"/>
      <c r="B55" s="5"/>
      <c r="C55" s="5"/>
      <c r="D55" s="3">
        <f t="array" ref="D55">INDEX(Personnes!$C$1:$C$500,MATCH($B55&amp;$C55,Personnes!$A$1:$A$500&amp;Personnes!$B$1:$B$500,0))</f>
        <v>0</v>
      </c>
      <c r="E55" s="3">
        <f t="array" ref="E55">INDEX(Personnes!$D$1:$D$500,MATCH($B55&amp;$C55,Personnes!$A$1:$A$500&amp;Personnes!$B$1:$B$500,0))</f>
        <v>0</v>
      </c>
      <c r="F55" s="3">
        <f t="array" ref="F55">INDEX(Personnes!$E$1:$E$500,MATCH($B55&amp;$C55,Personnes!$A$1:$A$500&amp;Personnes!$B$1:$B$500,0))</f>
        <v>0</v>
      </c>
    </row>
    <row r="56" spans="1:6">
      <c r="A56" s="2"/>
      <c r="B56" s="5"/>
      <c r="C56" s="5"/>
      <c r="D56" s="3">
        <f t="array" ref="D56">INDEX(Personnes!$C$1:$C$500,MATCH($B56&amp;$C56,Personnes!$A$1:$A$500&amp;Personnes!$B$1:$B$500,0))</f>
        <v>0</v>
      </c>
      <c r="E56" s="3">
        <f t="array" ref="E56">INDEX(Personnes!$D$1:$D$500,MATCH($B56&amp;$C56,Personnes!$A$1:$A$500&amp;Personnes!$B$1:$B$500,0))</f>
        <v>0</v>
      </c>
      <c r="F56" s="3">
        <f t="array" ref="F56">INDEX(Personnes!$E$1:$E$500,MATCH($B56&amp;$C56,Personnes!$A$1:$A$500&amp;Personnes!$B$1:$B$500,0))</f>
        <v>0</v>
      </c>
    </row>
    <row r="57" spans="1:6">
      <c r="A57" s="2"/>
      <c r="B57" s="5"/>
      <c r="C57" s="5"/>
      <c r="D57" s="3">
        <f t="array" ref="D57">INDEX(Personnes!$C$1:$C$500,MATCH($B57&amp;$C57,Personnes!$A$1:$A$500&amp;Personnes!$B$1:$B$500,0))</f>
        <v>0</v>
      </c>
      <c r="E57" s="3">
        <f t="array" ref="E57">INDEX(Personnes!$D$1:$D$500,MATCH($B57&amp;$C57,Personnes!$A$1:$A$500&amp;Personnes!$B$1:$B$500,0))</f>
        <v>0</v>
      </c>
      <c r="F57" s="3">
        <f t="array" ref="F57">INDEX(Personnes!$E$1:$E$500,MATCH($B57&amp;$C57,Personnes!$A$1:$A$500&amp;Personnes!$B$1:$B$500,0))</f>
        <v>0</v>
      </c>
    </row>
    <row r="58" spans="1:6">
      <c r="A58" s="2"/>
      <c r="B58" s="5"/>
      <c r="C58" s="5"/>
      <c r="D58" s="3">
        <f t="array" ref="D58">INDEX(Personnes!$C$1:$C$500,MATCH($B58&amp;$C58,Personnes!$A$1:$A$500&amp;Personnes!$B$1:$B$500,0))</f>
        <v>0</v>
      </c>
      <c r="E58" s="3">
        <f t="array" ref="E58">INDEX(Personnes!$D$1:$D$500,MATCH($B58&amp;$C58,Personnes!$A$1:$A$500&amp;Personnes!$B$1:$B$500,0))</f>
        <v>0</v>
      </c>
      <c r="F58" s="3">
        <f t="array" ref="F58">INDEX(Personnes!$E$1:$E$500,MATCH($B58&amp;$C58,Personnes!$A$1:$A$500&amp;Personnes!$B$1:$B$500,0))</f>
        <v>0</v>
      </c>
    </row>
    <row r="59" spans="1:6">
      <c r="A59" s="2"/>
      <c r="B59" s="5"/>
      <c r="C59" s="5"/>
      <c r="D59" s="3">
        <f t="array" ref="D59">INDEX(Personnes!$C$1:$C$500,MATCH($B59&amp;$C59,Personnes!$A$1:$A$500&amp;Personnes!$B$1:$B$500,0))</f>
        <v>0</v>
      </c>
      <c r="E59" s="3">
        <f t="array" ref="E59">INDEX(Personnes!$D$1:$D$500,MATCH($B59&amp;$C59,Personnes!$A$1:$A$500&amp;Personnes!$B$1:$B$500,0))</f>
        <v>0</v>
      </c>
      <c r="F59" s="3">
        <f t="array" ref="F59">INDEX(Personnes!$E$1:$E$500,MATCH($B59&amp;$C59,Personnes!$A$1:$A$500&amp;Personnes!$B$1:$B$500,0))</f>
        <v>0</v>
      </c>
    </row>
    <row r="60" spans="1:6">
      <c r="A60" s="2"/>
      <c r="B60" s="5"/>
      <c r="C60" s="5"/>
      <c r="D60" s="3">
        <f t="array" ref="D60">INDEX(Personnes!$C$1:$C$500,MATCH($B60&amp;$C60,Personnes!$A$1:$A$500&amp;Personnes!$B$1:$B$500,0))</f>
        <v>0</v>
      </c>
      <c r="E60" s="3">
        <f t="array" ref="E60">INDEX(Personnes!$D$1:$D$500,MATCH($B60&amp;$C60,Personnes!$A$1:$A$500&amp;Personnes!$B$1:$B$500,0))</f>
        <v>0</v>
      </c>
      <c r="F60" s="3">
        <f t="array" ref="F60">INDEX(Personnes!$E$1:$E$500,MATCH($B60&amp;$C60,Personnes!$A$1:$A$500&amp;Personnes!$B$1:$B$500,0))</f>
        <v>0</v>
      </c>
    </row>
    <row r="61" spans="1:6">
      <c r="A61" s="2"/>
      <c r="B61" s="5"/>
      <c r="C61" s="5"/>
      <c r="D61" s="3">
        <f t="array" ref="D61">INDEX(Personnes!$C$1:$C$500,MATCH($B61&amp;$C61,Personnes!$A$1:$A$500&amp;Personnes!$B$1:$B$500,0))</f>
        <v>0</v>
      </c>
      <c r="E61" s="3">
        <f t="array" ref="E61">INDEX(Personnes!$D$1:$D$500,MATCH($B61&amp;$C61,Personnes!$A$1:$A$500&amp;Personnes!$B$1:$B$500,0))</f>
        <v>0</v>
      </c>
      <c r="F61" s="3">
        <f t="array" ref="F61">INDEX(Personnes!$E$1:$E$500,MATCH($B61&amp;$C61,Personnes!$A$1:$A$500&amp;Personnes!$B$1:$B$500,0))</f>
        <v>0</v>
      </c>
    </row>
    <row r="62" spans="1:6">
      <c r="A62" s="2"/>
      <c r="B62" s="5"/>
      <c r="C62" s="5"/>
      <c r="D62" s="3">
        <f t="array" ref="D62">INDEX(Personnes!$C$1:$C$500,MATCH($B62&amp;$C62,Personnes!$A$1:$A$500&amp;Personnes!$B$1:$B$500,0))</f>
        <v>0</v>
      </c>
      <c r="E62" s="3">
        <f t="array" ref="E62">INDEX(Personnes!$D$1:$D$500,MATCH($B62&amp;$C62,Personnes!$A$1:$A$500&amp;Personnes!$B$1:$B$500,0))</f>
        <v>0</v>
      </c>
      <c r="F62" s="3">
        <f t="array" ref="F62">INDEX(Personnes!$E$1:$E$500,MATCH($B62&amp;$C62,Personnes!$A$1:$A$500&amp;Personnes!$B$1:$B$500,0))</f>
        <v>0</v>
      </c>
    </row>
    <row r="63" spans="1:6">
      <c r="A63" s="2"/>
      <c r="B63" s="5"/>
      <c r="C63" s="5"/>
      <c r="D63" s="3">
        <f t="array" ref="D63">INDEX(Personnes!$C$1:$C$500,MATCH($B63&amp;$C63,Personnes!$A$1:$A$500&amp;Personnes!$B$1:$B$500,0))</f>
        <v>0</v>
      </c>
      <c r="E63" s="3">
        <f t="array" ref="E63">INDEX(Personnes!$D$1:$D$500,MATCH($B63&amp;$C63,Personnes!$A$1:$A$500&amp;Personnes!$B$1:$B$500,0))</f>
        <v>0</v>
      </c>
      <c r="F63" s="3">
        <f t="array" ref="F63">INDEX(Personnes!$E$1:$E$500,MATCH($B63&amp;$C63,Personnes!$A$1:$A$500&amp;Personnes!$B$1:$B$500,0))</f>
        <v>0</v>
      </c>
    </row>
    <row r="64" spans="1:6">
      <c r="A64" s="2"/>
      <c r="B64" s="5"/>
      <c r="C64" s="5"/>
      <c r="D64" s="3">
        <f t="array" ref="D64">INDEX(Personnes!$C$1:$C$500,MATCH($B64&amp;$C64,Personnes!$A$1:$A$500&amp;Personnes!$B$1:$B$500,0))</f>
        <v>0</v>
      </c>
      <c r="E64" s="3">
        <f t="array" ref="E64">INDEX(Personnes!$D$1:$D$500,MATCH($B64&amp;$C64,Personnes!$A$1:$A$500&amp;Personnes!$B$1:$B$500,0))</f>
        <v>0</v>
      </c>
      <c r="F64" s="3">
        <f t="array" ref="F64">INDEX(Personnes!$E$1:$E$500,MATCH($B64&amp;$C64,Personnes!$A$1:$A$500&amp;Personnes!$B$1:$B$500,0))</f>
        <v>0</v>
      </c>
    </row>
    <row r="65" spans="1:6">
      <c r="A65" s="2"/>
      <c r="B65" s="5"/>
      <c r="C65" s="5"/>
      <c r="D65" s="3">
        <f t="array" ref="D65">INDEX(Personnes!$C$1:$C$500,MATCH($B65&amp;$C65,Personnes!$A$1:$A$500&amp;Personnes!$B$1:$B$500,0))</f>
        <v>0</v>
      </c>
      <c r="E65" s="3">
        <f t="array" ref="E65">INDEX(Personnes!$D$1:$D$500,MATCH($B65&amp;$C65,Personnes!$A$1:$A$500&amp;Personnes!$B$1:$B$500,0))</f>
        <v>0</v>
      </c>
      <c r="F65" s="3">
        <f t="array" ref="F65">INDEX(Personnes!$E$1:$E$500,MATCH($B65&amp;$C65,Personnes!$A$1:$A$500&amp;Personnes!$B$1:$B$500,0))</f>
        <v>0</v>
      </c>
    </row>
    <row r="66" spans="1:6">
      <c r="A66" s="2"/>
      <c r="B66" s="5"/>
      <c r="C66" s="5"/>
      <c r="D66" s="3">
        <f t="array" ref="D66">INDEX(Personnes!$C$1:$C$500,MATCH($B66&amp;$C66,Personnes!$A$1:$A$500&amp;Personnes!$B$1:$B$500,0))</f>
        <v>0</v>
      </c>
      <c r="E66" s="3">
        <f t="array" ref="E66">INDEX(Personnes!$D$1:$D$500,MATCH($B66&amp;$C66,Personnes!$A$1:$A$500&amp;Personnes!$B$1:$B$500,0))</f>
        <v>0</v>
      </c>
      <c r="F66" s="3">
        <f t="array" ref="F66">INDEX(Personnes!$E$1:$E$500,MATCH($B66&amp;$C66,Personnes!$A$1:$A$500&amp;Personnes!$B$1:$B$500,0))</f>
        <v>0</v>
      </c>
    </row>
    <row r="67" spans="1:6">
      <c r="A67" s="2"/>
      <c r="B67" s="5"/>
      <c r="C67" s="5"/>
      <c r="D67" s="3">
        <f t="array" ref="D67">INDEX(Personnes!$C$1:$C$500,MATCH($B67&amp;$C67,Personnes!$A$1:$A$500&amp;Personnes!$B$1:$B$500,0))</f>
        <v>0</v>
      </c>
      <c r="E67" s="3">
        <f t="array" ref="E67">INDEX(Personnes!$D$1:$D$500,MATCH($B67&amp;$C67,Personnes!$A$1:$A$500&amp;Personnes!$B$1:$B$500,0))</f>
        <v>0</v>
      </c>
      <c r="F67" s="3">
        <f t="array" ref="F67">INDEX(Personnes!$E$1:$E$500,MATCH($B67&amp;$C67,Personnes!$A$1:$A$500&amp;Personnes!$B$1:$B$500,0))</f>
        <v>0</v>
      </c>
    </row>
    <row r="68" spans="1:6">
      <c r="A68" s="2"/>
      <c r="B68" s="5"/>
      <c r="C68" s="5"/>
      <c r="D68" s="3">
        <f t="array" ref="D68">INDEX(Personnes!$C$1:$C$500,MATCH($B68&amp;$C68,Personnes!$A$1:$A$500&amp;Personnes!$B$1:$B$500,0))</f>
        <v>0</v>
      </c>
      <c r="E68" s="3">
        <f t="array" ref="E68">INDEX(Personnes!$D$1:$D$500,MATCH($B68&amp;$C68,Personnes!$A$1:$A$500&amp;Personnes!$B$1:$B$500,0))</f>
        <v>0</v>
      </c>
      <c r="F68" s="3">
        <f t="array" ref="F68">INDEX(Personnes!$E$1:$E$500,MATCH($B68&amp;$C68,Personnes!$A$1:$A$500&amp;Personnes!$B$1:$B$500,0))</f>
        <v>0</v>
      </c>
    </row>
    <row r="69" spans="1:6">
      <c r="A69" s="2"/>
      <c r="B69" s="5"/>
      <c r="C69" s="5"/>
      <c r="D69" s="3">
        <f t="array" ref="D69">INDEX(Personnes!$C$1:$C$500,MATCH($B69&amp;$C69,Personnes!$A$1:$A$500&amp;Personnes!$B$1:$B$500,0))</f>
        <v>0</v>
      </c>
      <c r="E69" s="3">
        <f t="array" ref="E69">INDEX(Personnes!$D$1:$D$500,MATCH($B69&amp;$C69,Personnes!$A$1:$A$500&amp;Personnes!$B$1:$B$500,0))</f>
        <v>0</v>
      </c>
      <c r="F69" s="3">
        <f t="array" ref="F69">INDEX(Personnes!$E$1:$E$500,MATCH($B69&amp;$C69,Personnes!$A$1:$A$500&amp;Personnes!$B$1:$B$500,0))</f>
        <v>0</v>
      </c>
    </row>
    <row r="70" spans="1:6">
      <c r="A70" s="2"/>
      <c r="B70" s="5"/>
      <c r="C70" s="5"/>
      <c r="D70" s="3">
        <f t="array" ref="D70">INDEX(Personnes!$C$1:$C$500,MATCH($B70&amp;$C70,Personnes!$A$1:$A$500&amp;Personnes!$B$1:$B$500,0))</f>
        <v>0</v>
      </c>
      <c r="E70" s="3">
        <f t="array" ref="E70">INDEX(Personnes!$D$1:$D$500,MATCH($B70&amp;$C70,Personnes!$A$1:$A$500&amp;Personnes!$B$1:$B$500,0))</f>
        <v>0</v>
      </c>
      <c r="F70" s="3">
        <f t="array" ref="F70">INDEX(Personnes!$E$1:$E$500,MATCH($B70&amp;$C70,Personnes!$A$1:$A$500&amp;Personnes!$B$1:$B$500,0))</f>
        <v>0</v>
      </c>
    </row>
    <row r="71" spans="1:6">
      <c r="A71" s="2"/>
      <c r="B71" s="5"/>
      <c r="C71" s="5"/>
      <c r="D71" s="3">
        <f t="array" ref="D71">INDEX(Personnes!$C$1:$C$500,MATCH($B71&amp;$C71,Personnes!$A$1:$A$500&amp;Personnes!$B$1:$B$500,0))</f>
        <v>0</v>
      </c>
      <c r="E71" s="3">
        <f t="array" ref="E71">INDEX(Personnes!$D$1:$D$500,MATCH($B71&amp;$C71,Personnes!$A$1:$A$500&amp;Personnes!$B$1:$B$500,0))</f>
        <v>0</v>
      </c>
      <c r="F71" s="3">
        <f t="array" ref="F71">INDEX(Personnes!$E$1:$E$500,MATCH($B71&amp;$C71,Personnes!$A$1:$A$500&amp;Personnes!$B$1:$B$500,0))</f>
        <v>0</v>
      </c>
    </row>
    <row r="72" spans="1:6">
      <c r="A72" s="2"/>
      <c r="B72" s="5"/>
      <c r="C72" s="5"/>
      <c r="D72" s="3">
        <f t="array" ref="D72">INDEX(Personnes!$C$1:$C$500,MATCH($B72&amp;$C72,Personnes!$A$1:$A$500&amp;Personnes!$B$1:$B$500,0))</f>
        <v>0</v>
      </c>
      <c r="E72" s="3">
        <f t="array" ref="E72">INDEX(Personnes!$D$1:$D$500,MATCH($B72&amp;$C72,Personnes!$A$1:$A$500&amp;Personnes!$B$1:$B$500,0))</f>
        <v>0</v>
      </c>
      <c r="F72" s="3">
        <f t="array" ref="F72">INDEX(Personnes!$E$1:$E$500,MATCH($B72&amp;$C72,Personnes!$A$1:$A$500&amp;Personnes!$B$1:$B$500,0))</f>
        <v>0</v>
      </c>
    </row>
    <row r="73" spans="1:6">
      <c r="D73" s="3">
        <f t="array" ref="D73">INDEX(Personnes!$C$1:$C$500,MATCH($B73&amp;$C73,Personnes!$A$1:$A$500&amp;Personnes!$B$1:$B$500,0))</f>
        <v>0</v>
      </c>
      <c r="E73" s="3">
        <f t="array" ref="E73">INDEX(Personnes!$D$1:$D$500,MATCH($B73&amp;$C73,Personnes!$A$1:$A$500&amp;Personnes!$B$1:$B$500,0))</f>
        <v>0</v>
      </c>
      <c r="F73" s="3">
        <f t="array" ref="F73">INDEX(Personnes!$E$1:$E$500,MATCH($B73&amp;$C73,Personnes!$A$1:$A$500&amp;Personnes!$B$1:$B$500,0))</f>
        <v>0</v>
      </c>
    </row>
    <row r="74" spans="1:6">
      <c r="D74" s="3">
        <f t="array" ref="D74">INDEX(Personnes!$C$1:$C$500,MATCH($B74&amp;$C74,Personnes!$A$1:$A$500&amp;Personnes!$B$1:$B$500,0))</f>
        <v>0</v>
      </c>
      <c r="E74" s="3">
        <f t="array" ref="E74">INDEX(Personnes!$D$1:$D$500,MATCH($B74&amp;$C74,Personnes!$A$1:$A$500&amp;Personnes!$B$1:$B$500,0))</f>
        <v>0</v>
      </c>
      <c r="F74" s="3">
        <f t="array" ref="F74">INDEX(Personnes!$E$1:$E$500,MATCH($B74&amp;$C74,Personnes!$A$1:$A$500&amp;Personnes!$B$1:$B$500,0))</f>
        <v>0</v>
      </c>
    </row>
    <row r="75" spans="1:6">
      <c r="D75" s="3">
        <f t="array" ref="D75">INDEX(Personnes!$C$1:$C$500,MATCH($B75&amp;$C75,Personnes!$A$1:$A$500&amp;Personnes!$B$1:$B$500,0))</f>
        <v>0</v>
      </c>
      <c r="E75" s="3">
        <f t="array" ref="E75">INDEX(Personnes!$D$1:$D$500,MATCH($B75&amp;$C75,Personnes!$A$1:$A$500&amp;Personnes!$B$1:$B$500,0))</f>
        <v>0</v>
      </c>
      <c r="F75" s="3">
        <f t="array" ref="F75">INDEX(Personnes!$E$1:$E$500,MATCH($B75&amp;$C75,Personnes!$A$1:$A$500&amp;Personnes!$B$1:$B$500,0))</f>
        <v>0</v>
      </c>
    </row>
    <row r="76" spans="1:6">
      <c r="D76" s="3">
        <f t="array" ref="D76">INDEX(Personnes!$C$1:$C$500,MATCH($B76&amp;$C76,Personnes!$A$1:$A$500&amp;Personnes!$B$1:$B$500,0))</f>
        <v>0</v>
      </c>
      <c r="E76" s="3">
        <f t="array" ref="E76">INDEX(Personnes!$D$1:$D$500,MATCH($B76&amp;$C76,Personnes!$A$1:$A$500&amp;Personnes!$B$1:$B$500,0))</f>
        <v>0</v>
      </c>
      <c r="F76" s="3">
        <f t="array" ref="F76">INDEX(Personnes!$E$1:$E$500,MATCH($B76&amp;$C76,Personnes!$A$1:$A$500&amp;Personnes!$B$1:$B$500,0))</f>
        <v>0</v>
      </c>
    </row>
    <row r="77" spans="1:6">
      <c r="D77" s="3">
        <f t="array" ref="D77">INDEX(Personnes!$C$1:$C$500,MATCH($B77&amp;$C77,Personnes!$A$1:$A$500&amp;Personnes!$B$1:$B$500,0))</f>
        <v>0</v>
      </c>
      <c r="E77" s="3">
        <f t="array" ref="E77">INDEX(Personnes!$D$1:$D$500,MATCH($B77&amp;$C77,Personnes!$A$1:$A$500&amp;Personnes!$B$1:$B$500,0))</f>
        <v>0</v>
      </c>
      <c r="F77" s="3">
        <f t="array" ref="F77">INDEX(Personnes!$E$1:$E$500,MATCH($B77&amp;$C77,Personnes!$A$1:$A$500&amp;Personnes!$B$1:$B$500,0))</f>
        <v>0</v>
      </c>
    </row>
    <row r="78" spans="1:6">
      <c r="D78" s="3">
        <f t="array" ref="D78">INDEX(Personnes!$C$1:$C$500,MATCH($B78&amp;$C78,Personnes!$A$1:$A$500&amp;Personnes!$B$1:$B$500,0))</f>
        <v>0</v>
      </c>
      <c r="E78" s="3">
        <f t="array" ref="E78">INDEX(Personnes!$D$1:$D$500,MATCH($B78&amp;$C78,Personnes!$A$1:$A$500&amp;Personnes!$B$1:$B$500,0))</f>
        <v>0</v>
      </c>
      <c r="F78" s="3">
        <f t="array" ref="F78">INDEX(Personnes!$E$1:$E$500,MATCH($B78&amp;$C78,Personnes!$A$1:$A$500&amp;Personnes!$B$1:$B$500,0))</f>
        <v>0</v>
      </c>
    </row>
    <row r="79" spans="1:6">
      <c r="D79" s="3">
        <f t="array" ref="D79">INDEX(Personnes!$C$1:$C$500,MATCH($B79&amp;$C79,Personnes!$A$1:$A$500&amp;Personnes!$B$1:$B$500,0))</f>
        <v>0</v>
      </c>
      <c r="E79" s="3">
        <f t="array" ref="E79">INDEX(Personnes!$D$1:$D$500,MATCH($B79&amp;$C79,Personnes!$A$1:$A$500&amp;Personnes!$B$1:$B$500,0))</f>
        <v>0</v>
      </c>
      <c r="F79" s="3">
        <f t="array" ref="F79">INDEX(Personnes!$E$1:$E$500,MATCH($B79&amp;$C79,Personnes!$A$1:$A$500&amp;Personnes!$B$1:$B$500,0))</f>
        <v>0</v>
      </c>
    </row>
    <row r="80" spans="1:6">
      <c r="D80" s="3">
        <f t="array" ref="D80">INDEX(Personnes!$C$1:$C$500,MATCH($B80&amp;$C80,Personnes!$A$1:$A$500&amp;Personnes!$B$1:$B$500,0))</f>
        <v>0</v>
      </c>
      <c r="E80" s="3">
        <f t="array" ref="E80">INDEX(Personnes!$D$1:$D$500,MATCH($B80&amp;$C80,Personnes!$A$1:$A$500&amp;Personnes!$B$1:$B$500,0))</f>
        <v>0</v>
      </c>
      <c r="F80" s="3">
        <f t="array" ref="F80">INDEX(Personnes!$E$1:$E$500,MATCH($B80&amp;$C80,Personnes!$A$1:$A$500&amp;Personnes!$B$1:$B$500,0))</f>
        <v>0</v>
      </c>
    </row>
    <row r="81" spans="4:6">
      <c r="D81" s="3">
        <f t="array" ref="D81">INDEX(Personnes!$C$1:$C$500,MATCH($B81&amp;$C81,Personnes!$A$1:$A$500&amp;Personnes!$B$1:$B$500,0))</f>
        <v>0</v>
      </c>
      <c r="E81" s="3">
        <f t="array" ref="E81">INDEX(Personnes!$D$1:$D$500,MATCH($B81&amp;$C81,Personnes!$A$1:$A$500&amp;Personnes!$B$1:$B$500,0))</f>
        <v>0</v>
      </c>
      <c r="F81" s="3">
        <f t="array" ref="F81">INDEX(Personnes!$E$1:$E$500,MATCH($B81&amp;$C81,Personnes!$A$1:$A$500&amp;Personnes!$B$1:$B$500,0))</f>
        <v>0</v>
      </c>
    </row>
    <row r="82" spans="4:6">
      <c r="D82" s="3">
        <f t="array" ref="D82">INDEX(Personnes!$C$1:$C$500,MATCH($B82&amp;$C82,Personnes!$A$1:$A$500&amp;Personnes!$B$1:$B$500,0))</f>
        <v>0</v>
      </c>
      <c r="E82" s="3">
        <f t="array" ref="E82">INDEX(Personnes!$D$1:$D$500,MATCH($B82&amp;$C82,Personnes!$A$1:$A$500&amp;Personnes!$B$1:$B$500,0))</f>
        <v>0</v>
      </c>
      <c r="F82" s="3">
        <f t="array" ref="F82">INDEX(Personnes!$E$1:$E$500,MATCH($B82&amp;$C82,Personnes!$A$1:$A$500&amp;Personnes!$B$1:$B$500,0))</f>
        <v>0</v>
      </c>
    </row>
    <row r="83" spans="4:6">
      <c r="D83" s="3">
        <f t="array" ref="D83">INDEX(Personnes!$C$1:$C$500,MATCH($B83&amp;$C83,Personnes!$A$1:$A$500&amp;Personnes!$B$1:$B$500,0))</f>
        <v>0</v>
      </c>
      <c r="E83" s="3">
        <f t="array" ref="E83">INDEX(Personnes!$D$1:$D$500,MATCH($B83&amp;$C83,Personnes!$A$1:$A$500&amp;Personnes!$B$1:$B$500,0))</f>
        <v>0</v>
      </c>
      <c r="F83" s="3">
        <f t="array" ref="F83">INDEX(Personnes!$E$1:$E$500,MATCH($B83&amp;$C83,Personnes!$A$1:$A$500&amp;Personnes!$B$1:$B$500,0))</f>
        <v>0</v>
      </c>
    </row>
    <row r="84" spans="4:6">
      <c r="D84" s="3">
        <f t="array" ref="D84">INDEX(Personnes!$C$1:$C$500,MATCH($B84&amp;$C84,Personnes!$A$1:$A$500&amp;Personnes!$B$1:$B$500,0))</f>
        <v>0</v>
      </c>
      <c r="E84" s="3">
        <f t="array" ref="E84">INDEX(Personnes!$D$1:$D$500,MATCH($B84&amp;$C84,Personnes!$A$1:$A$500&amp;Personnes!$B$1:$B$500,0))</f>
        <v>0</v>
      </c>
      <c r="F84" s="3">
        <f t="array" ref="F84">INDEX(Personnes!$E$1:$E$500,MATCH($B84&amp;$C84,Personnes!$A$1:$A$500&amp;Personnes!$B$1:$B$500,0))</f>
        <v>0</v>
      </c>
    </row>
    <row r="85" spans="4:6">
      <c r="D85" s="3">
        <f t="array" ref="D85">INDEX(Personnes!$C$1:$C$500,MATCH($B85&amp;$C85,Personnes!$A$1:$A$500&amp;Personnes!$B$1:$B$500,0))</f>
        <v>0</v>
      </c>
      <c r="E85" s="3">
        <f t="array" ref="E85">INDEX(Personnes!$D$1:$D$500,MATCH($B85&amp;$C85,Personnes!$A$1:$A$500&amp;Personnes!$B$1:$B$500,0))</f>
        <v>0</v>
      </c>
      <c r="F85" s="3">
        <f t="array" ref="F85">INDEX(Personnes!$E$1:$E$500,MATCH($B85&amp;$C85,Personnes!$A$1:$A$500&amp;Personnes!$B$1:$B$500,0))</f>
        <v>0</v>
      </c>
    </row>
    <row r="86" spans="4:6">
      <c r="D86" s="3">
        <f t="array" ref="D86">INDEX(Personnes!$C$1:$C$500,MATCH($B86&amp;$C86,Personnes!$A$1:$A$500&amp;Personnes!$B$1:$B$500,0))</f>
        <v>0</v>
      </c>
      <c r="E86" s="3">
        <f t="array" ref="E86">INDEX(Personnes!$D$1:$D$500,MATCH($B86&amp;$C86,Personnes!$A$1:$A$500&amp;Personnes!$B$1:$B$500,0))</f>
        <v>0</v>
      </c>
      <c r="F86" s="3">
        <f t="array" ref="F86">INDEX(Personnes!$E$1:$E$500,MATCH($B86&amp;$C86,Personnes!$A$1:$A$500&amp;Personnes!$B$1:$B$500,0))</f>
        <v>0</v>
      </c>
    </row>
    <row r="87" spans="4:6">
      <c r="D87" s="3">
        <f t="array" ref="D87">INDEX(Personnes!$C$1:$C$500,MATCH($B87&amp;$C87,Personnes!$A$1:$A$500&amp;Personnes!$B$1:$B$500,0))</f>
        <v>0</v>
      </c>
      <c r="E87" s="3">
        <f t="array" ref="E87">INDEX(Personnes!$D$1:$D$500,MATCH($B87&amp;$C87,Personnes!$A$1:$A$500&amp;Personnes!$B$1:$B$500,0))</f>
        <v>0</v>
      </c>
      <c r="F87" s="3">
        <f t="array" ref="F87">INDEX(Personnes!$E$1:$E$500,MATCH($B87&amp;$C87,Personnes!$A$1:$A$500&amp;Personnes!$B$1:$B$500,0))</f>
        <v>0</v>
      </c>
    </row>
    <row r="88" spans="4:6">
      <c r="D88" s="3">
        <f t="array" ref="D88">INDEX(Personnes!$C$1:$C$500,MATCH($B88&amp;$C88,Personnes!$A$1:$A$500&amp;Personnes!$B$1:$B$500,0))</f>
        <v>0</v>
      </c>
      <c r="E88" s="3">
        <f t="array" ref="E88">INDEX(Personnes!$D$1:$D$500,MATCH($B88&amp;$C88,Personnes!$A$1:$A$500&amp;Personnes!$B$1:$B$500,0))</f>
        <v>0</v>
      </c>
      <c r="F88" s="3">
        <f t="array" ref="F88">INDEX(Personnes!$E$1:$E$500,MATCH($B88&amp;$C88,Personnes!$A$1:$A$500&amp;Personnes!$B$1:$B$500,0))</f>
        <v>0</v>
      </c>
    </row>
    <row r="89" spans="4:6">
      <c r="D89" s="3">
        <f t="array" ref="D89">INDEX(Personnes!$C$1:$C$500,MATCH($B89&amp;$C89,Personnes!$A$1:$A$500&amp;Personnes!$B$1:$B$500,0))</f>
        <v>0</v>
      </c>
      <c r="E89" s="3">
        <f t="array" ref="E89">INDEX(Personnes!$D$1:$D$500,MATCH($B89&amp;$C89,Personnes!$A$1:$A$500&amp;Personnes!$B$1:$B$500,0))</f>
        <v>0</v>
      </c>
      <c r="F89" s="3">
        <f t="array" ref="F89">INDEX(Personnes!$E$1:$E$500,MATCH($B89&amp;$C89,Personnes!$A$1:$A$500&amp;Personnes!$B$1:$B$500,0))</f>
        <v>0</v>
      </c>
    </row>
    <row r="90" spans="4:6">
      <c r="D90" s="3">
        <f t="array" ref="D90">INDEX(Personnes!$C$1:$C$500,MATCH($B90&amp;$C90,Personnes!$A$1:$A$500&amp;Personnes!$B$1:$B$500,0))</f>
        <v>0</v>
      </c>
      <c r="E90" s="3">
        <f t="array" ref="E90">INDEX(Personnes!$D$1:$D$500,MATCH($B90&amp;$C90,Personnes!$A$1:$A$500&amp;Personnes!$B$1:$B$500,0))</f>
        <v>0</v>
      </c>
      <c r="F90" s="3">
        <f t="array" ref="F90">INDEX(Personnes!$E$1:$E$500,MATCH($B90&amp;$C90,Personnes!$A$1:$A$500&amp;Personnes!$B$1:$B$500,0))</f>
        <v>0</v>
      </c>
    </row>
    <row r="91" spans="4:6">
      <c r="D91" s="3">
        <f t="array" ref="D91">INDEX(Personnes!$C$1:$C$500,MATCH($B91&amp;$C91,Personnes!$A$1:$A$500&amp;Personnes!$B$1:$B$500,0))</f>
        <v>0</v>
      </c>
      <c r="E91" s="3">
        <f t="array" ref="E91">INDEX(Personnes!$D$1:$D$500,MATCH($B91&amp;$C91,Personnes!$A$1:$A$500&amp;Personnes!$B$1:$B$500,0))</f>
        <v>0</v>
      </c>
      <c r="F91" s="3">
        <f t="array" ref="F91">INDEX(Personnes!$E$1:$E$500,MATCH($B91&amp;$C91,Personnes!$A$1:$A$500&amp;Personnes!$B$1:$B$500,0))</f>
        <v>0</v>
      </c>
    </row>
    <row r="92" spans="4:6">
      <c r="D92" s="3">
        <f t="array" ref="D92">INDEX(Personnes!$C$1:$C$500,MATCH($B92&amp;$C92,Personnes!$A$1:$A$500&amp;Personnes!$B$1:$B$500,0))</f>
        <v>0</v>
      </c>
      <c r="E92" s="3">
        <f t="array" ref="E92">INDEX(Personnes!$D$1:$D$500,MATCH($B92&amp;$C92,Personnes!$A$1:$A$500&amp;Personnes!$B$1:$B$500,0))</f>
        <v>0</v>
      </c>
      <c r="F92" s="3">
        <f t="array" ref="F92">INDEX(Personnes!$E$1:$E$500,MATCH($B92&amp;$C92,Personnes!$A$1:$A$500&amp;Personnes!$B$1:$B$500,0))</f>
        <v>0</v>
      </c>
    </row>
    <row r="93" spans="4:6">
      <c r="D93" s="3">
        <f t="array" ref="D93">INDEX(Personnes!$C$1:$C$500,MATCH($B93&amp;$C93,Personnes!$A$1:$A$500&amp;Personnes!$B$1:$B$500,0))</f>
        <v>0</v>
      </c>
      <c r="E93" s="3">
        <f t="array" ref="E93">INDEX(Personnes!$D$1:$D$500,MATCH($B93&amp;$C93,Personnes!$A$1:$A$500&amp;Personnes!$B$1:$B$500,0))</f>
        <v>0</v>
      </c>
      <c r="F93" s="3">
        <f t="array" ref="F93">INDEX(Personnes!$E$1:$E$500,MATCH($B93&amp;$C93,Personnes!$A$1:$A$500&amp;Personnes!$B$1:$B$500,0))</f>
        <v>0</v>
      </c>
    </row>
    <row r="94" spans="4:6">
      <c r="D94" s="3">
        <f t="array" ref="D94">INDEX(Personnes!$C$1:$C$500,MATCH($B94&amp;$C94,Personnes!$A$1:$A$500&amp;Personnes!$B$1:$B$500,0))</f>
        <v>0</v>
      </c>
      <c r="E94" s="3">
        <f t="array" ref="E94">INDEX(Personnes!$D$1:$D$500,MATCH($B94&amp;$C94,Personnes!$A$1:$A$500&amp;Personnes!$B$1:$B$500,0))</f>
        <v>0</v>
      </c>
      <c r="F94" s="3">
        <f t="array" ref="F94">INDEX(Personnes!$E$1:$E$500,MATCH($B94&amp;$C94,Personnes!$A$1:$A$500&amp;Personnes!$B$1:$B$500,0))</f>
        <v>0</v>
      </c>
    </row>
    <row r="95" spans="4:6">
      <c r="D95" s="3">
        <f t="array" ref="D95">INDEX(Personnes!$C$1:$C$500,MATCH($B95&amp;$C95,Personnes!$A$1:$A$500&amp;Personnes!$B$1:$B$500,0))</f>
        <v>0</v>
      </c>
      <c r="E95" s="3">
        <f t="array" ref="E95">INDEX(Personnes!$D$1:$D$500,MATCH($B95&amp;$C95,Personnes!$A$1:$A$500&amp;Personnes!$B$1:$B$500,0))</f>
        <v>0</v>
      </c>
      <c r="F95" s="3">
        <f t="array" ref="F95">INDEX(Personnes!$E$1:$E$500,MATCH($B95&amp;$C95,Personnes!$A$1:$A$500&amp;Personnes!$B$1:$B$500,0))</f>
        <v>0</v>
      </c>
    </row>
    <row r="96" spans="4:6">
      <c r="D96" s="3">
        <f t="array" ref="D96">INDEX(Personnes!$C$1:$C$500,MATCH($B96&amp;$C96,Personnes!$A$1:$A$500&amp;Personnes!$B$1:$B$500,0))</f>
        <v>0</v>
      </c>
      <c r="E96" s="3">
        <f t="array" ref="E96">INDEX(Personnes!$D$1:$D$500,MATCH($B96&amp;$C96,Personnes!$A$1:$A$500&amp;Personnes!$B$1:$B$500,0))</f>
        <v>0</v>
      </c>
      <c r="F96" s="3">
        <f t="array" ref="F96">INDEX(Personnes!$E$1:$E$500,MATCH($B96&amp;$C96,Personnes!$A$1:$A$500&amp;Personnes!$B$1:$B$500,0))</f>
        <v>0</v>
      </c>
    </row>
    <row r="97" spans="4:6">
      <c r="D97" s="3">
        <f t="array" ref="D97">INDEX(Personnes!$C$1:$C$500,MATCH($B97&amp;$C97,Personnes!$A$1:$A$500&amp;Personnes!$B$1:$B$500,0))</f>
        <v>0</v>
      </c>
      <c r="E97" s="3">
        <f t="array" ref="E97">INDEX(Personnes!$D$1:$D$500,MATCH($B97&amp;$C97,Personnes!$A$1:$A$500&amp;Personnes!$B$1:$B$500,0))</f>
        <v>0</v>
      </c>
      <c r="F97" s="3">
        <f t="array" ref="F97">INDEX(Personnes!$E$1:$E$500,MATCH($B97&amp;$C97,Personnes!$A$1:$A$500&amp;Personnes!$B$1:$B$500,0))</f>
        <v>0</v>
      </c>
    </row>
    <row r="98" spans="4:6">
      <c r="D98" s="3">
        <f t="array" ref="D98">INDEX(Personnes!$C$1:$C$500,MATCH($B98&amp;$C98,Personnes!$A$1:$A$500&amp;Personnes!$B$1:$B$500,0))</f>
        <v>0</v>
      </c>
      <c r="E98" s="3">
        <f t="array" ref="E98">INDEX(Personnes!$D$1:$D$500,MATCH($B98&amp;$C98,Personnes!$A$1:$A$500&amp;Personnes!$B$1:$B$500,0))</f>
        <v>0</v>
      </c>
      <c r="F98" s="3">
        <f t="array" ref="F98">INDEX(Personnes!$E$1:$E$500,MATCH($B98&amp;$C98,Personnes!$A$1:$A$500&amp;Personnes!$B$1:$B$500,0))</f>
        <v>0</v>
      </c>
    </row>
    <row r="99" spans="4:6">
      <c r="D99" s="3">
        <f t="array" ref="D99">INDEX(Personnes!$C$1:$C$500,MATCH($B99&amp;$C99,Personnes!$A$1:$A$500&amp;Personnes!$B$1:$B$500,0))</f>
        <v>0</v>
      </c>
      <c r="E99" s="3">
        <f t="array" ref="E99">INDEX(Personnes!$D$1:$D$500,MATCH($B99&amp;$C99,Personnes!$A$1:$A$500&amp;Personnes!$B$1:$B$500,0))</f>
        <v>0</v>
      </c>
      <c r="F99" s="3">
        <f t="array" ref="F99">INDEX(Personnes!$E$1:$E$500,MATCH($B99&amp;$C99,Personnes!$A$1:$A$500&amp;Personnes!$B$1:$B$500,0))</f>
        <v>0</v>
      </c>
    </row>
    <row r="100" spans="4:6">
      <c r="D100" s="3">
        <f t="array" ref="D100">INDEX(Personnes!$C$1:$C$500,MATCH($B100&amp;$C100,Personnes!$A$1:$A$500&amp;Personnes!$B$1:$B$500,0))</f>
        <v>0</v>
      </c>
      <c r="E100" s="3">
        <f t="array" ref="E100">INDEX(Personnes!$D$1:$D$500,MATCH($B100&amp;$C100,Personnes!$A$1:$A$500&amp;Personnes!$B$1:$B$500,0))</f>
        <v>0</v>
      </c>
      <c r="F100" s="3">
        <f t="array" ref="F100">INDEX(Personnes!$E$1:$E$500,MATCH($B100&amp;$C100,Personnes!$A$1:$A$500&amp;Personnes!$B$1:$B$500,0))</f>
        <v>0</v>
      </c>
    </row>
    <row r="101" spans="4:6">
      <c r="D101" s="3">
        <f t="array" ref="D101">INDEX(Personnes!$C$1:$C$500,MATCH($B101&amp;$C101,Personnes!$A$1:$A$500&amp;Personnes!$B$1:$B$500,0))</f>
        <v>0</v>
      </c>
      <c r="E101" s="3">
        <f t="array" ref="E101">INDEX(Personnes!$D$1:$D$500,MATCH($B101&amp;$C101,Personnes!$A$1:$A$500&amp;Personnes!$B$1:$B$500,0))</f>
        <v>0</v>
      </c>
      <c r="F101" s="3">
        <f t="array" ref="F101">INDEX(Personnes!$E$1:$E$500,MATCH($B101&amp;$C101,Personnes!$A$1:$A$500&amp;Personnes!$B$1:$B$500,0))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P29"/>
  <sheetViews>
    <sheetView workbookViewId="0"/>
  </sheetViews>
  <sheetFormatPr baseColWidth="10" defaultColWidth="9.140625" defaultRowHeight="15"/>
  <cols>
    <col min="1" max="13" width="12.7109375" customWidth="1"/>
  </cols>
  <sheetData>
    <row r="1" spans="1:16" ht="15.75">
      <c r="A1" s="4" t="s">
        <v>7</v>
      </c>
      <c r="B1" s="4" t="s">
        <v>8</v>
      </c>
      <c r="C1" s="4" t="s">
        <v>0</v>
      </c>
      <c r="D1" s="4" t="s">
        <v>1</v>
      </c>
      <c r="E1" s="4" t="s">
        <v>2</v>
      </c>
      <c r="F1" s="4"/>
      <c r="G1" s="3"/>
      <c r="H1" s="3"/>
      <c r="I1" s="3"/>
      <c r="J1" s="3"/>
      <c r="K1" s="3"/>
      <c r="L1" s="3"/>
      <c r="M1" s="3"/>
    </row>
    <row r="2" spans="1:16">
      <c r="A2" s="3" t="s">
        <v>12</v>
      </c>
      <c r="B2" s="3" t="s">
        <v>9</v>
      </c>
      <c r="C2" s="3">
        <v>17</v>
      </c>
      <c r="D2" s="3" t="s">
        <v>4</v>
      </c>
      <c r="E2" s="3" t="s">
        <v>15</v>
      </c>
      <c r="F2" s="3"/>
      <c r="G2" s="3"/>
      <c r="H2" s="3"/>
      <c r="I2" s="3"/>
      <c r="J2" s="3"/>
      <c r="K2" s="3"/>
      <c r="L2" s="3"/>
      <c r="M2" s="3"/>
    </row>
    <row r="3" spans="1:16">
      <c r="A3" s="3" t="s">
        <v>13</v>
      </c>
      <c r="B3" s="3" t="s">
        <v>10</v>
      </c>
      <c r="C3" s="3">
        <v>50</v>
      </c>
      <c r="D3" s="3" t="s">
        <v>4</v>
      </c>
      <c r="E3" s="3" t="s">
        <v>5</v>
      </c>
      <c r="F3" s="3"/>
      <c r="G3" s="3"/>
      <c r="H3" s="3"/>
      <c r="I3" s="3"/>
      <c r="J3" s="3"/>
      <c r="K3" s="3"/>
      <c r="L3" s="3"/>
      <c r="M3" s="3"/>
    </row>
    <row r="4" spans="1:16">
      <c r="A4" s="3" t="s">
        <v>14</v>
      </c>
      <c r="B4" s="3" t="s">
        <v>11</v>
      </c>
      <c r="C4" s="3">
        <v>45</v>
      </c>
      <c r="D4" s="3" t="s">
        <v>6</v>
      </c>
      <c r="E4" s="3" t="s">
        <v>15</v>
      </c>
      <c r="F4" s="3"/>
      <c r="G4" s="3"/>
      <c r="H4" s="3"/>
      <c r="I4" s="3"/>
      <c r="J4" s="3"/>
      <c r="K4" s="3"/>
      <c r="L4" s="3"/>
      <c r="M4" s="3"/>
    </row>
    <row r="5" spans="1:16">
      <c r="A5" s="3" t="s">
        <v>12</v>
      </c>
      <c r="B5" s="3" t="s">
        <v>16</v>
      </c>
      <c r="C5" s="3">
        <v>25</v>
      </c>
      <c r="D5" s="3" t="s">
        <v>4</v>
      </c>
      <c r="E5" s="3" t="s">
        <v>5</v>
      </c>
      <c r="F5" s="3"/>
      <c r="G5" s="3"/>
      <c r="H5" s="3"/>
      <c r="I5" s="3"/>
      <c r="J5" s="3"/>
      <c r="K5" s="3"/>
      <c r="L5" s="3"/>
      <c r="M5" s="3"/>
      <c r="O5" s="7"/>
      <c r="P5" s="6"/>
    </row>
    <row r="6" spans="1:16">
      <c r="A6" s="3" t="s">
        <v>17</v>
      </c>
      <c r="B6" s="3" t="s">
        <v>18</v>
      </c>
      <c r="C6" s="3">
        <v>41</v>
      </c>
      <c r="D6" s="3" t="s">
        <v>4</v>
      </c>
      <c r="E6" s="3" t="s">
        <v>15</v>
      </c>
      <c r="F6" s="3"/>
      <c r="G6" s="3"/>
      <c r="H6" s="3"/>
      <c r="I6" s="3"/>
      <c r="J6" s="3"/>
      <c r="K6" s="3"/>
      <c r="L6" s="3"/>
      <c r="M6" s="3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6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</sheetData>
  <dataValidations count="2">
    <dataValidation type="list" allowBlank="1" showInputMessage="1" showErrorMessage="1" sqref="D2:D50">
      <formula1>"Homme,Femme"</formula1>
    </dataValidation>
    <dataValidation type="list" allowBlank="1" showInputMessage="1" showErrorMessage="1" sqref="E2:E50">
      <formula1>"Française,Autre"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"/>
  <dimension ref="B1:D48"/>
  <sheetViews>
    <sheetView tabSelected="1" topLeftCell="A31" workbookViewId="0">
      <selection activeCell="C58" sqref="C58"/>
    </sheetView>
  </sheetViews>
  <sheetFormatPr baseColWidth="10" defaultColWidth="9.140625" defaultRowHeight="15"/>
  <cols>
    <col min="1" max="1" width="9.85546875" customWidth="1"/>
    <col min="2" max="4" width="20.7109375" customWidth="1"/>
  </cols>
  <sheetData>
    <row r="1" spans="2:4">
      <c r="B1" s="8"/>
      <c r="C1" s="8"/>
      <c r="D1" s="8"/>
    </row>
    <row r="2" spans="2:4">
      <c r="B2" s="8"/>
      <c r="C2" s="8"/>
      <c r="D2" s="8"/>
    </row>
    <row r="3" spans="2:4">
      <c r="B3" s="8"/>
      <c r="C3" s="8"/>
      <c r="D3" s="8"/>
    </row>
    <row r="4" spans="2:4" ht="18" thickBot="1">
      <c r="B4" s="9" t="s">
        <v>1</v>
      </c>
      <c r="C4" s="9" t="s">
        <v>24</v>
      </c>
      <c r="D4" s="8"/>
    </row>
    <row r="5" spans="2:4" ht="18.75" thickTop="1" thickBot="1">
      <c r="B5" s="10" t="s">
        <v>4</v>
      </c>
      <c r="C5" s="10">
        <f>COUNTIF(Personnes!$D$2:$D$101,Analyses!B5)</f>
        <v>4</v>
      </c>
      <c r="D5" s="8"/>
    </row>
    <row r="6" spans="2:4" ht="18.75" thickTop="1" thickBot="1">
      <c r="B6" s="10" t="s">
        <v>6</v>
      </c>
      <c r="C6" s="10">
        <f>COUNTIF(Personnes!$D$2:$D$101,Analyses!B6)</f>
        <v>1</v>
      </c>
      <c r="D6" s="8"/>
    </row>
    <row r="7" spans="2:4" ht="15.75" thickTop="1">
      <c r="B7" s="8"/>
      <c r="C7" s="8"/>
      <c r="D7" s="8"/>
    </row>
    <row r="8" spans="2:4">
      <c r="D8" s="8"/>
    </row>
    <row r="9" spans="2:4">
      <c r="D9" s="8"/>
    </row>
    <row r="10" spans="2:4">
      <c r="D10" s="8"/>
    </row>
    <row r="11" spans="2:4">
      <c r="D11" s="8"/>
    </row>
    <row r="12" spans="2:4">
      <c r="D12" s="8"/>
    </row>
    <row r="13" spans="2:4">
      <c r="D13" s="8"/>
    </row>
    <row r="14" spans="2:4">
      <c r="D14" s="8"/>
    </row>
    <row r="15" spans="2:4">
      <c r="C15" s="8"/>
      <c r="D15" s="8"/>
    </row>
    <row r="16" spans="2:4" ht="18" thickBot="1">
      <c r="B16" s="9" t="s">
        <v>0</v>
      </c>
      <c r="C16" s="9" t="s">
        <v>24</v>
      </c>
      <c r="D16" s="8"/>
    </row>
    <row r="17" spans="2:4" ht="18.75" thickTop="1" thickBot="1">
      <c r="B17" s="10" t="s">
        <v>19</v>
      </c>
      <c r="C17" s="10">
        <f>COUNTIF(Personnes!$C$2:$C$101,"&gt;0")-COUNTIF(Personnes!$C$2:$C$101,"&gt;18")</f>
        <v>1</v>
      </c>
      <c r="D17" s="8"/>
    </row>
    <row r="18" spans="2:4" ht="18.75" thickTop="1" thickBot="1">
      <c r="B18" s="10" t="s">
        <v>20</v>
      </c>
      <c r="C18" s="10">
        <f>COUNTIF(Personnes!$C$2:$C$101,"&gt;18")-COUNTIF(Personnes!$C$2:$C$101,"&gt;21")</f>
        <v>0</v>
      </c>
      <c r="D18" s="8"/>
    </row>
    <row r="19" spans="2:4" ht="18.75" thickTop="1" thickBot="1">
      <c r="B19" s="10" t="s">
        <v>21</v>
      </c>
      <c r="C19" s="10">
        <f>COUNTIF(Personnes!$C$2:$C$101,"&gt;21")-COUNTIF(Personnes!$C$2:$C$101,"&gt;25")</f>
        <v>1</v>
      </c>
      <c r="D19" s="8"/>
    </row>
    <row r="20" spans="2:4" ht="18.75" thickTop="1" thickBot="1">
      <c r="B20" s="10" t="s">
        <v>22</v>
      </c>
      <c r="C20" s="10">
        <f>COUNTIF(Personnes!$C$2:$C$101,"&gt;25")-COUNTIF(Personnes!$C$2:$C$101,"&gt;60")</f>
        <v>3</v>
      </c>
      <c r="D20" s="8"/>
    </row>
    <row r="21" spans="2:4" ht="18.75" thickTop="1" thickBot="1">
      <c r="B21" s="10" t="s">
        <v>23</v>
      </c>
      <c r="C21" s="10">
        <f>COUNTIF(Personnes!$C$2:$C$101,"&gt;60")</f>
        <v>0</v>
      </c>
      <c r="D21" s="8"/>
    </row>
    <row r="22" spans="2:4" ht="15.75" thickTop="1">
      <c r="D22" s="8"/>
    </row>
    <row r="23" spans="2:4">
      <c r="B23" s="8"/>
      <c r="C23" s="8"/>
      <c r="D23" s="8"/>
    </row>
    <row r="24" spans="2:4">
      <c r="B24" s="8"/>
      <c r="C24" s="8"/>
      <c r="D24" s="8"/>
    </row>
    <row r="25" spans="2:4">
      <c r="B25" s="8"/>
      <c r="C25" s="8"/>
      <c r="D25" s="8"/>
    </row>
    <row r="26" spans="2:4">
      <c r="B26" s="8"/>
      <c r="C26" s="8"/>
      <c r="D26" s="8"/>
    </row>
    <row r="27" spans="2:4">
      <c r="B27" s="8"/>
      <c r="C27" s="8"/>
      <c r="D27" s="8"/>
    </row>
    <row r="28" spans="2:4">
      <c r="B28" s="8"/>
      <c r="C28" s="8"/>
      <c r="D28" s="8"/>
    </row>
    <row r="29" spans="2:4">
      <c r="B29" s="8"/>
      <c r="C29" s="8"/>
      <c r="D29" s="8"/>
    </row>
    <row r="30" spans="2:4">
      <c r="B30" s="8"/>
      <c r="C30" s="8"/>
      <c r="D30" s="8"/>
    </row>
    <row r="31" spans="2:4">
      <c r="B31" s="8"/>
      <c r="C31" s="8"/>
      <c r="D31" s="8"/>
    </row>
    <row r="32" spans="2:4" ht="18" thickBot="1">
      <c r="B32" s="9" t="s">
        <v>1</v>
      </c>
      <c r="C32" s="9" t="s">
        <v>2</v>
      </c>
      <c r="D32" s="9" t="s">
        <v>24</v>
      </c>
    </row>
    <row r="33" spans="2:4" ht="18.75" thickTop="1" thickBot="1">
      <c r="B33" s="10" t="s">
        <v>4</v>
      </c>
      <c r="C33" s="11" t="s">
        <v>15</v>
      </c>
      <c r="D33" s="10">
        <f>SUMPRODUCT((Personnes!$D$2:$D$101=Analyses!B33)*(Personnes!$E$2:$E$101=Analyses!C33))</f>
        <v>2</v>
      </c>
    </row>
    <row r="34" spans="2:4" ht="18.75" thickTop="1" thickBot="1">
      <c r="B34" s="10" t="s">
        <v>4</v>
      </c>
      <c r="C34" s="11" t="s">
        <v>5</v>
      </c>
      <c r="D34" s="10">
        <f>SUMPRODUCT((Personnes!$D$2:$D$101=Analyses!B34)*(Personnes!$E$2:$E$101=Analyses!C34))</f>
        <v>2</v>
      </c>
    </row>
    <row r="35" spans="2:4" ht="18.75" thickTop="1" thickBot="1">
      <c r="B35" s="10" t="s">
        <v>6</v>
      </c>
      <c r="C35" s="11" t="s">
        <v>15</v>
      </c>
      <c r="D35" s="10">
        <f>SUMPRODUCT((Personnes!$D$2:$D$101=Analyses!B35)*(Personnes!$E$2:$E$101=Analyses!C35))</f>
        <v>1</v>
      </c>
    </row>
    <row r="36" spans="2:4" ht="18.75" thickTop="1" thickBot="1">
      <c r="B36" s="10" t="s">
        <v>6</v>
      </c>
      <c r="C36" s="11" t="s">
        <v>5</v>
      </c>
      <c r="D36" s="10">
        <f>SUMPRODUCT((Personnes!$D$2:$D$101=Analyses!B36)*(Personnes!$E$2:$E$101=Analyses!C36))</f>
        <v>0</v>
      </c>
    </row>
    <row r="37" spans="2:4" ht="15.75" thickTop="1"/>
    <row r="45" spans="2:4" ht="18" thickBot="1">
      <c r="B45" s="9" t="s">
        <v>25</v>
      </c>
      <c r="C45" s="9" t="s">
        <v>24</v>
      </c>
    </row>
    <row r="46" spans="2:4" ht="18.75" thickTop="1" thickBot="1">
      <c r="B46" s="9" t="s">
        <v>26</v>
      </c>
      <c r="C46" s="9">
        <f>COUNTIF(Données!$G$2:$G$101,"Oui")</f>
        <v>12</v>
      </c>
    </row>
    <row r="47" spans="2:4" ht="18.75" thickTop="1" thickBot="1">
      <c r="B47" s="9" t="s">
        <v>27</v>
      </c>
      <c r="C47" s="9">
        <f>COUNTIF(Données!$G$2:$G$101,"Non")</f>
        <v>1</v>
      </c>
    </row>
    <row r="48" spans="2:4" ht="15.75" thickTop="1"/>
  </sheetData>
  <dataValidations count="2">
    <dataValidation type="list" allowBlank="1" showInputMessage="1" showErrorMessage="1" sqref="B33:B36 B5:B6">
      <formula1>"Homme,Femme"</formula1>
    </dataValidation>
    <dataValidation type="list" allowBlank="1" showInputMessage="1" showErrorMessage="1" sqref="C33:C36">
      <formula1>"Française,Autre"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Personnes</vt:lpstr>
      <vt:lpstr>Analyses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stagiaire</cp:lastModifiedBy>
  <dcterms:created xsi:type="dcterms:W3CDTF">2014-10-27T10:58:17Z</dcterms:created>
  <dcterms:modified xsi:type="dcterms:W3CDTF">2014-10-30T10:50:34Z</dcterms:modified>
</cp:coreProperties>
</file>