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15480" windowHeight="10035" tabRatio="965"/>
  </bookViews>
  <sheets>
    <sheet name="Garde" sheetId="5" r:id="rId1"/>
    <sheet name="equipier1" sheetId="1" r:id="rId2"/>
    <sheet name="equipier 2" sheetId="6" r:id="rId3"/>
    <sheet name="equipier 3" sheetId="7" r:id="rId4"/>
    <sheet name="equipier 4" sheetId="8" r:id="rId5"/>
    <sheet name="equipier 5" sheetId="9" r:id="rId6"/>
    <sheet name="equipier 6" sheetId="13" r:id="rId7"/>
    <sheet name="equipier7" sheetId="14" r:id="rId8"/>
    <sheet name="equipier 8" sheetId="11" r:id="rId9"/>
    <sheet name="equipier 9" sheetId="12" r:id="rId10"/>
    <sheet name="equipier 10" sheetId="17" r:id="rId11"/>
    <sheet name="Sous off 1" sheetId="15" r:id="rId12"/>
    <sheet name="Sous off 2" sheetId="16" r:id="rId13"/>
    <sheet name="Sous off 3" sheetId="19" r:id="rId14"/>
    <sheet name="Sous off 4" sheetId="20" r:id="rId15"/>
    <sheet name="Sous off 5" sheetId="21" r:id="rId16"/>
    <sheet name="Sous off 6" sheetId="23" r:id="rId17"/>
  </sheets>
  <definedNames>
    <definedName name="_xlnm.Print_Area" localSheetId="10">'equipier 10'!$A$1:$Q$13</definedName>
    <definedName name="_xlnm.Print_Area" localSheetId="2">'equipier 2'!$A$1:$Q$13</definedName>
    <definedName name="_xlnm.Print_Area" localSheetId="3">'equipier 3'!$A$1:$Q$13</definedName>
    <definedName name="_xlnm.Print_Area" localSheetId="4">'equipier 4'!$A$1:$Q$13</definedName>
    <definedName name="_xlnm.Print_Area" localSheetId="5">'equipier 5'!$A$1:$Q$13</definedName>
    <definedName name="_xlnm.Print_Area" localSheetId="6">'equipier 6'!$A$1:$Q$13</definedName>
    <definedName name="_xlnm.Print_Area" localSheetId="8">'equipier 8'!$A$1:$Q$13</definedName>
    <definedName name="_xlnm.Print_Area" localSheetId="9">'equipier 9'!$A$1:$Q$13</definedName>
    <definedName name="_xlnm.Print_Area" localSheetId="1">equipier1!$A$1:$Q$14</definedName>
    <definedName name="_xlnm.Print_Area" localSheetId="7">equipier7!$A$1:$Q$13</definedName>
    <definedName name="_xlnm.Print_Area" localSheetId="0">Garde!$G$1:$W$32</definedName>
    <definedName name="_xlnm.Print_Area" localSheetId="11">'Sous off 1'!$A$1:$P$11</definedName>
    <definedName name="_xlnm.Print_Area" localSheetId="12">'Sous off 2'!$A$1:$P$11</definedName>
    <definedName name="_xlnm.Print_Area" localSheetId="13">'Sous off 3'!$A$1:$P$11</definedName>
    <definedName name="_xlnm.Print_Area" localSheetId="14">'Sous off 4'!$A$1:$P$11</definedName>
    <definedName name="_xlnm.Print_Area" localSheetId="15">'Sous off 5'!$A$1:$P$11</definedName>
    <definedName name="_xlnm.Print_Area" localSheetId="16">'Sous off 6'!$A$1:$P$11</definedName>
  </definedNames>
  <calcPr calcId="125725"/>
</workbook>
</file>

<file path=xl/calcChain.xml><?xml version="1.0" encoding="utf-8"?>
<calcChain xmlns="http://schemas.openxmlformats.org/spreadsheetml/2006/main">
  <c r="K38" i="5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W14" s="1"/>
  <c r="K47"/>
  <c r="U14" s="1"/>
  <c r="K46"/>
  <c r="W13" s="1"/>
  <c r="K45"/>
  <c r="U13" s="1"/>
  <c r="K44"/>
  <c r="S13" s="1"/>
  <c r="K43"/>
  <c r="Q13" s="1"/>
  <c r="K42"/>
  <c r="O13" s="1"/>
  <c r="K41"/>
  <c r="M13" s="1"/>
  <c r="K40"/>
  <c r="K13" s="1"/>
  <c r="K39"/>
  <c r="I13" s="1"/>
  <c r="G13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W12" s="1"/>
  <c r="G45"/>
  <c r="U12" s="1"/>
  <c r="G44"/>
  <c r="S12" s="1"/>
  <c r="G43"/>
  <c r="Q12" s="1"/>
  <c r="G42"/>
  <c r="O12" s="1"/>
  <c r="G41"/>
  <c r="M12" s="1"/>
  <c r="G40"/>
  <c r="K12" s="1"/>
  <c r="G39"/>
  <c r="I12" s="1"/>
  <c r="G38"/>
  <c r="G12" s="1"/>
  <c r="A7" i="23"/>
  <c r="F1"/>
  <c r="A7" i="21"/>
  <c r="A7" i="20"/>
  <c r="A7" i="19"/>
  <c r="A7" i="16"/>
  <c r="A7" i="15"/>
  <c r="I77" i="5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W23" s="1"/>
  <c r="I47"/>
  <c r="W17" s="1"/>
  <c r="I46"/>
  <c r="W11" s="1"/>
  <c r="I45"/>
  <c r="U11" s="1"/>
  <c r="I44"/>
  <c r="S11" s="1"/>
  <c r="I43"/>
  <c r="Q11" s="1"/>
  <c r="I42"/>
  <c r="O11" s="1"/>
  <c r="I41"/>
  <c r="M11" s="1"/>
  <c r="I40"/>
  <c r="K11" s="1"/>
  <c r="I39"/>
  <c r="I11" s="1"/>
  <c r="I38"/>
  <c r="G11" s="1"/>
  <c r="AB18"/>
  <c r="G203"/>
  <c r="G202"/>
  <c r="W8" l="1"/>
  <c r="S8"/>
  <c r="U8"/>
  <c r="Q8"/>
  <c r="O8"/>
  <c r="M8"/>
  <c r="K8"/>
  <c r="I8"/>
  <c r="G8"/>
  <c r="S14"/>
  <c r="Q14"/>
  <c r="O14"/>
  <c r="M14"/>
  <c r="K14"/>
  <c r="I14"/>
  <c r="G14"/>
  <c r="U23"/>
  <c r="S23"/>
  <c r="Q23"/>
  <c r="O23"/>
  <c r="M23"/>
  <c r="K23"/>
  <c r="I23"/>
  <c r="G23"/>
  <c r="U17"/>
  <c r="S17"/>
  <c r="Q17"/>
  <c r="O17"/>
  <c r="M17"/>
  <c r="K17"/>
  <c r="I17"/>
  <c r="G17"/>
  <c r="D6" i="15"/>
  <c r="P13" i="1"/>
  <c r="N13"/>
  <c r="D13"/>
  <c r="D6" i="16" l="1"/>
  <c r="D11" s="1"/>
  <c r="J6" i="23"/>
  <c r="J11" s="1"/>
  <c r="F6" i="21"/>
  <c r="F11" s="1"/>
  <c r="F6" i="23"/>
  <c r="F11" s="1"/>
  <c r="N6" i="21"/>
  <c r="N11" s="1"/>
  <c r="N6" i="23"/>
  <c r="N11" s="1"/>
  <c r="H6" i="21"/>
  <c r="H11" s="1"/>
  <c r="H6" i="23"/>
  <c r="H11" s="1"/>
  <c r="L6" i="21"/>
  <c r="L11" s="1"/>
  <c r="L6" i="23"/>
  <c r="L11" s="1"/>
  <c r="P6" i="21"/>
  <c r="P11" s="1"/>
  <c r="P6" i="23"/>
  <c r="P11" s="1"/>
  <c r="D6"/>
  <c r="D11" s="1"/>
  <c r="D6" i="21"/>
  <c r="D11" s="1"/>
  <c r="J6"/>
  <c r="J11" s="1"/>
  <c r="J6" i="19"/>
  <c r="J11" s="1"/>
  <c r="J6" i="20"/>
  <c r="J11" s="1"/>
  <c r="N6" i="19"/>
  <c r="N11" s="1"/>
  <c r="N6" i="20"/>
  <c r="N11" s="1"/>
  <c r="H6" i="19"/>
  <c r="H11" s="1"/>
  <c r="H6" i="20"/>
  <c r="H11" s="1"/>
  <c r="L6" i="19"/>
  <c r="L11" s="1"/>
  <c r="L6" i="20"/>
  <c r="L11" s="1"/>
  <c r="P6" i="19"/>
  <c r="P11" s="1"/>
  <c r="P6" i="20"/>
  <c r="P11" s="1"/>
  <c r="F6"/>
  <c r="F11" s="1"/>
  <c r="D6"/>
  <c r="D11" s="1"/>
  <c r="F6" i="16"/>
  <c r="F11" s="1"/>
  <c r="F6" i="19"/>
  <c r="F11" s="1"/>
  <c r="D6"/>
  <c r="D11" s="1"/>
  <c r="N6" i="16"/>
  <c r="N11" s="1"/>
  <c r="H6"/>
  <c r="H11" s="1"/>
  <c r="L6"/>
  <c r="L11" s="1"/>
  <c r="P6" i="15"/>
  <c r="P6" i="16"/>
  <c r="P11" s="1"/>
  <c r="J6"/>
  <c r="J11" s="1"/>
  <c r="J6" i="15"/>
  <c r="N6"/>
  <c r="L6"/>
  <c r="H6"/>
  <c r="F6"/>
  <c r="L13" i="1"/>
  <c r="J13"/>
  <c r="F13"/>
  <c r="H13"/>
  <c r="H11" i="15" l="1"/>
  <c r="L11"/>
  <c r="J11"/>
  <c r="N11"/>
  <c r="D11"/>
  <c r="P11"/>
  <c r="F11" l="1"/>
  <c r="F1" i="21"/>
  <c r="F1" i="20"/>
  <c r="F1" i="19"/>
  <c r="A7" i="17"/>
  <c r="F1"/>
  <c r="G204" i="5"/>
  <c r="A7" i="12"/>
  <c r="A7" i="11"/>
  <c r="A7" i="14"/>
  <c r="A7" i="13"/>
  <c r="A7" i="9"/>
  <c r="A7" i="8"/>
  <c r="A7" i="7"/>
  <c r="A7" i="6"/>
  <c r="F1" i="16"/>
  <c r="F1" i="15"/>
  <c r="F1" i="14"/>
  <c r="F1" i="13"/>
  <c r="F1" i="12"/>
  <c r="F1" i="11"/>
  <c r="F1" i="9"/>
  <c r="F1" i="8"/>
  <c r="F1" i="7"/>
  <c r="F1" i="6"/>
  <c r="A7" i="1"/>
  <c r="F1"/>
  <c r="H7" l="1"/>
  <c r="D7"/>
  <c r="D12" s="1"/>
  <c r="N7"/>
  <c r="N12" s="1"/>
  <c r="P7"/>
  <c r="P12" s="1"/>
  <c r="L7"/>
  <c r="L12" s="1"/>
  <c r="F7"/>
  <c r="F12" s="1"/>
  <c r="J7"/>
  <c r="J12" s="1"/>
  <c r="F6" i="7"/>
  <c r="F11" s="1"/>
  <c r="D12"/>
  <c r="P12"/>
  <c r="N12"/>
  <c r="L6"/>
  <c r="L11" s="1"/>
  <c r="F12"/>
  <c r="L12"/>
  <c r="J12"/>
  <c r="N6"/>
  <c r="N11" s="1"/>
  <c r="J6"/>
  <c r="J11" s="1"/>
  <c r="D6"/>
  <c r="D11" s="1"/>
  <c r="P6"/>
  <c r="P11" s="1"/>
  <c r="H6"/>
  <c r="H11" s="1"/>
  <c r="H12"/>
  <c r="D12" i="9"/>
  <c r="F6"/>
  <c r="F11" s="1"/>
  <c r="L6"/>
  <c r="L11" s="1"/>
  <c r="P12"/>
  <c r="N12"/>
  <c r="J12"/>
  <c r="N6"/>
  <c r="N11" s="1"/>
  <c r="D6"/>
  <c r="D11" s="1"/>
  <c r="H6"/>
  <c r="H11" s="1"/>
  <c r="H12"/>
  <c r="F12"/>
  <c r="P6"/>
  <c r="P11" s="1"/>
  <c r="J6"/>
  <c r="J11" s="1"/>
  <c r="L12"/>
  <c r="F12" i="14"/>
  <c r="L6"/>
  <c r="L11" s="1"/>
  <c r="P12"/>
  <c r="N12"/>
  <c r="D12"/>
  <c r="F6"/>
  <c r="F11" s="1"/>
  <c r="D6"/>
  <c r="D11" s="1"/>
  <c r="P6"/>
  <c r="P11" s="1"/>
  <c r="H12"/>
  <c r="L12"/>
  <c r="N6"/>
  <c r="N11" s="1"/>
  <c r="J6"/>
  <c r="J11" s="1"/>
  <c r="J12"/>
  <c r="H6"/>
  <c r="H11" s="1"/>
  <c r="D12" i="12"/>
  <c r="F6"/>
  <c r="F11" s="1"/>
  <c r="N12"/>
  <c r="L6"/>
  <c r="L11" s="1"/>
  <c r="P12"/>
  <c r="N6"/>
  <c r="N11" s="1"/>
  <c r="H6"/>
  <c r="H11" s="1"/>
  <c r="H12"/>
  <c r="F12"/>
  <c r="D6"/>
  <c r="D11" s="1"/>
  <c r="P6"/>
  <c r="P11" s="1"/>
  <c r="J12"/>
  <c r="J6"/>
  <c r="J11" s="1"/>
  <c r="L12"/>
  <c r="L6" i="6"/>
  <c r="L11" s="1"/>
  <c r="F6"/>
  <c r="F11" s="1"/>
  <c r="P12"/>
  <c r="N12"/>
  <c r="D12"/>
  <c r="P6"/>
  <c r="P11" s="1"/>
  <c r="H6"/>
  <c r="H11" s="1"/>
  <c r="N6"/>
  <c r="N11" s="1"/>
  <c r="J6"/>
  <c r="J11" s="1"/>
  <c r="D6"/>
  <c r="D11" s="1"/>
  <c r="J12"/>
  <c r="F12"/>
  <c r="L12"/>
  <c r="H12"/>
  <c r="D12" i="8"/>
  <c r="L6"/>
  <c r="L11" s="1"/>
  <c r="F6"/>
  <c r="F11" s="1"/>
  <c r="P12"/>
  <c r="N12"/>
  <c r="J12"/>
  <c r="N6"/>
  <c r="N11" s="1"/>
  <c r="L12"/>
  <c r="J6"/>
  <c r="J11" s="1"/>
  <c r="D6"/>
  <c r="D11" s="1"/>
  <c r="H6"/>
  <c r="H11" s="1"/>
  <c r="F12"/>
  <c r="P6"/>
  <c r="P11" s="1"/>
  <c r="H12"/>
  <c r="D12" i="13"/>
  <c r="P12"/>
  <c r="F6"/>
  <c r="F11" s="1"/>
  <c r="L6"/>
  <c r="L11" s="1"/>
  <c r="N12"/>
  <c r="H6"/>
  <c r="H11" s="1"/>
  <c r="F12"/>
  <c r="D6"/>
  <c r="D11" s="1"/>
  <c r="P6"/>
  <c r="P11" s="1"/>
  <c r="J12"/>
  <c r="N6"/>
  <c r="N11" s="1"/>
  <c r="L12"/>
  <c r="J6"/>
  <c r="J11" s="1"/>
  <c r="H12"/>
  <c r="D12" i="11"/>
  <c r="N12"/>
  <c r="L6"/>
  <c r="L11" s="1"/>
  <c r="P12"/>
  <c r="F6"/>
  <c r="F11" s="1"/>
  <c r="H12"/>
  <c r="L12"/>
  <c r="N6"/>
  <c r="N11" s="1"/>
  <c r="J6"/>
  <c r="J11" s="1"/>
  <c r="F12"/>
  <c r="H6"/>
  <c r="H11" s="1"/>
  <c r="D6"/>
  <c r="D11" s="1"/>
  <c r="P6"/>
  <c r="P11" s="1"/>
  <c r="J12"/>
  <c r="D12" i="17"/>
  <c r="F6"/>
  <c r="F11" s="1"/>
  <c r="L6"/>
  <c r="L11" s="1"/>
  <c r="P12"/>
  <c r="N12"/>
  <c r="P6"/>
  <c r="P11" s="1"/>
  <c r="H6"/>
  <c r="H11" s="1"/>
  <c r="L12"/>
  <c r="J12"/>
  <c r="J6"/>
  <c r="J11" s="1"/>
  <c r="D6"/>
  <c r="D11" s="1"/>
  <c r="H12"/>
  <c r="F12"/>
  <c r="N6"/>
  <c r="N11" s="1"/>
  <c r="H12" i="1" l="1"/>
</calcChain>
</file>

<file path=xl/comments1.xml><?xml version="1.0" encoding="utf-8"?>
<comments xmlns="http://schemas.openxmlformats.org/spreadsheetml/2006/main">
  <authors>
    <author>BENITIME</author>
  </authors>
  <commentList>
    <comment ref="S28" authorId="0">
      <text>
        <r>
          <rPr>
            <b/>
            <sz val="9"/>
            <color indexed="81"/>
            <rFont val="Tahoma"/>
            <family val="2"/>
          </rPr>
          <t>BENITIME: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<sst xmlns="http://schemas.openxmlformats.org/spreadsheetml/2006/main" count="286" uniqueCount="55">
  <si>
    <t xml:space="preserve">Vendredi 18h-06h </t>
  </si>
  <si>
    <t>VSAV1</t>
  </si>
  <si>
    <t>Stationnaire</t>
  </si>
  <si>
    <t xml:space="preserve">Lundi 18h-06h </t>
  </si>
  <si>
    <t xml:space="preserve">Mardi 18h-06h </t>
  </si>
  <si>
    <t xml:space="preserve">Mercredi 18h-06h </t>
  </si>
  <si>
    <t xml:space="preserve">Jeudi 18h-06h </t>
  </si>
  <si>
    <t xml:space="preserve">GROUPE </t>
  </si>
  <si>
    <t>Feuille personnalisée de</t>
  </si>
  <si>
    <t xml:space="preserve">Samedi 06h-06h </t>
  </si>
  <si>
    <t>Dimanche 06h-06h</t>
  </si>
  <si>
    <t>CA</t>
  </si>
  <si>
    <t>CA EPA</t>
  </si>
  <si>
    <t>Feuille  personnalisée de</t>
  </si>
  <si>
    <t>CA VSAV2</t>
  </si>
  <si>
    <t>CA FSRM</t>
  </si>
  <si>
    <t>VSAV   ET    FSRM</t>
  </si>
  <si>
    <t>CA VTU</t>
  </si>
  <si>
    <t xml:space="preserve">PL 2 </t>
  </si>
  <si>
    <t>PL 3</t>
  </si>
  <si>
    <t>PL 4</t>
  </si>
  <si>
    <t>PL 5</t>
  </si>
  <si>
    <t xml:space="preserve">Eq 1 </t>
  </si>
  <si>
    <t>Eq 2</t>
  </si>
  <si>
    <t>Eq 3</t>
  </si>
  <si>
    <t>Eq 4</t>
  </si>
  <si>
    <t>Eq 5</t>
  </si>
  <si>
    <t xml:space="preserve">PL 1 </t>
  </si>
  <si>
    <t>Roulement PL</t>
  </si>
  <si>
    <t>Roulement Equipiers</t>
  </si>
  <si>
    <t>Garde   ….          Du ….       Au   ……</t>
  </si>
  <si>
    <t>Eq 6</t>
  </si>
  <si>
    <t>PL 6</t>
  </si>
  <si>
    <t>Samedi</t>
  </si>
  <si>
    <t>06h-18h</t>
  </si>
  <si>
    <t>18-h06h</t>
  </si>
  <si>
    <t>Dimanche</t>
  </si>
  <si>
    <t>oui</t>
  </si>
  <si>
    <t>non</t>
  </si>
  <si>
    <t xml:space="preserve">Lundi </t>
  </si>
  <si>
    <t>Mardi</t>
  </si>
  <si>
    <t xml:space="preserve">Mercredi </t>
  </si>
  <si>
    <t>Jeudi</t>
  </si>
  <si>
    <t xml:space="preserve">Vendredi </t>
  </si>
  <si>
    <t>jean</t>
  </si>
  <si>
    <t>patrice</t>
  </si>
  <si>
    <t>marcel</t>
  </si>
  <si>
    <t>laurent</t>
  </si>
  <si>
    <t>renaud</t>
  </si>
  <si>
    <t>PL de Garde</t>
  </si>
  <si>
    <t>VTU</t>
  </si>
  <si>
    <t>roulement CAVTU</t>
  </si>
  <si>
    <t>Roulement HDR</t>
  </si>
  <si>
    <t>PL</t>
  </si>
  <si>
    <t>zert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</si>
</sst>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333333"/>
      <name val="Courier New"/>
      <family val="3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000000"/>
      <name val="Verdana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sz val="9"/>
      <name val="Courier New"/>
      <family val="3"/>
    </font>
    <font>
      <sz val="9"/>
      <name val="Verdana"/>
      <family val="2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63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horizontal="left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4" fillId="0" borderId="0" xfId="0" applyFont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left"/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6" fillId="0" borderId="0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left"/>
      <protection hidden="1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hidden="1"/>
    </xf>
    <xf numFmtId="0" fontId="0" fillId="3" borderId="1" xfId="0" applyFill="1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2" borderId="1" xfId="0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6" fillId="0" borderId="0" xfId="0" applyFont="1" applyBorder="1" applyProtection="1"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 applyBorder="1" applyAlignment="1" applyProtection="1">
      <alignment horizontal="left"/>
      <protection locked="0" hidden="1"/>
    </xf>
    <xf numFmtId="0" fontId="1" fillId="0" borderId="0" xfId="0" applyFont="1" applyBorder="1" applyAlignment="1" applyProtection="1">
      <alignment horizontal="center"/>
      <protection hidden="1"/>
    </xf>
    <xf numFmtId="0" fontId="0" fillId="3" borderId="9" xfId="0" applyFill="1" applyBorder="1" applyAlignment="1" applyProtection="1">
      <alignment horizontal="center"/>
      <protection hidden="1"/>
    </xf>
    <xf numFmtId="0" fontId="0" fillId="3" borderId="6" xfId="0" applyFill="1" applyBorder="1" applyProtection="1"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0" fillId="0" borderId="0" xfId="0" applyFill="1" applyBorder="1" applyProtection="1">
      <protection hidden="1"/>
    </xf>
    <xf numFmtId="0" fontId="8" fillId="0" borderId="0" xfId="1" applyAlignment="1" applyProtection="1">
      <alignment horizontal="center"/>
      <protection hidden="1"/>
    </xf>
    <xf numFmtId="0" fontId="6" fillId="0" borderId="0" xfId="0" applyFont="1" applyBorder="1" applyAlignment="1" applyProtection="1">
      <alignment horizontal="center"/>
      <protection locked="0" hidden="1"/>
    </xf>
    <xf numFmtId="0" fontId="5" fillId="0" borderId="0" xfId="0" applyFont="1" applyFill="1" applyBorder="1" applyProtection="1">
      <protection hidden="1"/>
    </xf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0" fillId="0" borderId="0" xfId="0" applyAlignment="1" applyProtection="1">
      <alignment wrapText="1"/>
      <protection hidden="1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3" xfId="0" applyFill="1" applyBorder="1" applyAlignment="1" applyProtection="1">
      <alignment horizontal="left"/>
      <protection locked="0"/>
    </xf>
    <xf numFmtId="0" fontId="6" fillId="7" borderId="9" xfId="0" applyFont="1" applyFill="1" applyBorder="1" applyAlignment="1" applyProtection="1">
      <alignment horizontal="center"/>
      <protection hidden="1"/>
    </xf>
    <xf numFmtId="0" fontId="6" fillId="3" borderId="9" xfId="0" applyFont="1" applyFill="1" applyBorder="1" applyAlignment="1" applyProtection="1">
      <alignment horizontal="center"/>
      <protection hidden="1"/>
    </xf>
    <xf numFmtId="0" fontId="6" fillId="3" borderId="10" xfId="0" applyFont="1" applyFill="1" applyBorder="1" applyAlignment="1" applyProtection="1">
      <alignment horizontal="center"/>
      <protection hidden="1"/>
    </xf>
    <xf numFmtId="0" fontId="10" fillId="0" borderId="0" xfId="0" applyFont="1" applyFill="1" applyBorder="1" applyAlignment="1" applyProtection="1">
      <alignment horizontal="center" wrapText="1"/>
      <protection hidden="1"/>
    </xf>
    <xf numFmtId="0" fontId="9" fillId="0" borderId="0" xfId="0" applyFont="1" applyProtection="1">
      <protection hidden="1"/>
    </xf>
    <xf numFmtId="0" fontId="13" fillId="0" borderId="0" xfId="0" applyFont="1" applyFill="1" applyBorder="1" applyAlignment="1" applyProtection="1">
      <alignment horizontal="center"/>
      <protection hidden="1"/>
    </xf>
    <xf numFmtId="0" fontId="13" fillId="0" borderId="0" xfId="0" applyFont="1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1" fillId="7" borderId="1" xfId="0" applyFont="1" applyFill="1" applyBorder="1" applyAlignment="1" applyProtection="1">
      <alignment horizontal="center"/>
      <protection hidden="1"/>
    </xf>
    <xf numFmtId="0" fontId="0" fillId="0" borderId="9" xfId="0" applyFill="1" applyBorder="1" applyAlignment="1" applyProtection="1">
      <alignment horizontal="left"/>
      <protection locked="0"/>
    </xf>
    <xf numFmtId="0" fontId="6" fillId="0" borderId="9" xfId="0" applyFont="1" applyBorder="1" applyAlignment="1" applyProtection="1">
      <alignment horizontal="left"/>
      <protection locked="0"/>
    </xf>
    <xf numFmtId="0" fontId="0" fillId="5" borderId="1" xfId="0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4" borderId="1" xfId="0" applyFill="1" applyBorder="1" applyAlignment="1" applyProtection="1">
      <alignment horizontal="center"/>
      <protection hidden="1"/>
    </xf>
    <xf numFmtId="0" fontId="1" fillId="3" borderId="5" xfId="0" applyFont="1" applyFill="1" applyBorder="1" applyAlignment="1" applyProtection="1">
      <alignment horizontal="center"/>
      <protection hidden="1"/>
    </xf>
    <xf numFmtId="0" fontId="6" fillId="3" borderId="8" xfId="0" applyFont="1" applyFill="1" applyBorder="1" applyAlignment="1" applyProtection="1">
      <alignment horizontal="center"/>
      <protection hidden="1"/>
    </xf>
    <xf numFmtId="0" fontId="0" fillId="3" borderId="14" xfId="0" applyFill="1" applyBorder="1" applyAlignment="1" applyProtection="1">
      <alignment horizontal="left"/>
      <protection hidden="1"/>
    </xf>
    <xf numFmtId="0" fontId="6" fillId="0" borderId="4" xfId="0" applyFont="1" applyBorder="1" applyAlignment="1" applyProtection="1">
      <alignment horizontal="left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 wrapText="1"/>
      <protection hidden="1"/>
    </xf>
    <xf numFmtId="0" fontId="10" fillId="0" borderId="16" xfId="0" applyFont="1" applyFill="1" applyBorder="1" applyAlignment="1" applyProtection="1">
      <alignment horizontal="center" vertical="center" wrapText="1"/>
      <protection hidden="1"/>
    </xf>
    <xf numFmtId="0" fontId="0" fillId="0" borderId="16" xfId="0" applyFill="1" applyBorder="1" applyAlignment="1" applyProtection="1">
      <alignment horizontal="center" wrapText="1"/>
      <protection hidden="1"/>
    </xf>
    <xf numFmtId="0" fontId="14" fillId="0" borderId="15" xfId="0" applyFont="1" applyFill="1" applyBorder="1" applyAlignment="1" applyProtection="1">
      <alignment horizontal="center" wrapText="1"/>
      <protection hidden="1"/>
    </xf>
    <xf numFmtId="0" fontId="14" fillId="0" borderId="0" xfId="0" applyFont="1" applyFill="1" applyBorder="1" applyAlignment="1" applyProtection="1">
      <alignment horizontal="center" wrapText="1"/>
      <protection hidden="1"/>
    </xf>
    <xf numFmtId="0" fontId="13" fillId="0" borderId="0" xfId="0" applyFont="1" applyAlignment="1" applyProtection="1">
      <alignment horizontal="center"/>
      <protection hidden="1"/>
    </xf>
    <xf numFmtId="0" fontId="13" fillId="0" borderId="0" xfId="0" applyFont="1" applyProtection="1"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0" fillId="0" borderId="0" xfId="0" applyFill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6" fillId="0" borderId="0" xfId="0" applyFont="1" applyFill="1" applyBorder="1" applyProtection="1">
      <protection hidden="1"/>
    </xf>
    <xf numFmtId="0" fontId="1" fillId="5" borderId="1" xfId="0" applyFont="1" applyFill="1" applyBorder="1" applyAlignment="1" applyProtection="1">
      <alignment horizontal="center"/>
      <protection hidden="1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>
      <protection hidden="1"/>
    </xf>
    <xf numFmtId="0" fontId="5" fillId="0" borderId="0" xfId="0" applyFont="1" applyFill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locked="0"/>
    </xf>
    <xf numFmtId="0" fontId="15" fillId="0" borderId="0" xfId="0" applyFont="1" applyProtection="1">
      <protection hidden="1"/>
    </xf>
    <xf numFmtId="0" fontId="6" fillId="0" borderId="0" xfId="0" applyFont="1" applyFill="1" applyBorder="1" applyAlignment="1" applyProtection="1">
      <alignment horizontal="center"/>
      <protection hidden="1"/>
    </xf>
    <xf numFmtId="0" fontId="6" fillId="0" borderId="0" xfId="0" applyFont="1" applyFill="1" applyAlignment="1" applyProtection="1">
      <alignment horizontal="center"/>
      <protection hidden="1"/>
    </xf>
    <xf numFmtId="0" fontId="16" fillId="0" borderId="0" xfId="0" applyFont="1" applyFill="1" applyProtection="1">
      <protection hidden="1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Fill="1" applyBorder="1" applyAlignment="1" applyProtection="1">
      <alignment horizontal="left"/>
      <protection locked="0"/>
    </xf>
    <xf numFmtId="0" fontId="0" fillId="0" borderId="6" xfId="0" applyFill="1" applyBorder="1" applyAlignment="1" applyProtection="1">
      <alignment horizontal="left"/>
      <protection locked="0"/>
    </xf>
    <xf numFmtId="0" fontId="6" fillId="7" borderId="2" xfId="0" applyFont="1" applyFill="1" applyBorder="1" applyAlignment="1" applyProtection="1">
      <alignment horizontal="center"/>
      <protection hidden="1"/>
    </xf>
    <xf numFmtId="0" fontId="6" fillId="7" borderId="3" xfId="0" applyFont="1" applyFill="1" applyBorder="1" applyAlignment="1" applyProtection="1">
      <alignment horizontal="center"/>
      <protection hidden="1"/>
    </xf>
    <xf numFmtId="0" fontId="6" fillId="7" borderId="4" xfId="0" applyFont="1" applyFill="1" applyBorder="1" applyAlignment="1" applyProtection="1">
      <alignment horizontal="center"/>
      <protection hidden="1"/>
    </xf>
    <xf numFmtId="0" fontId="1" fillId="8" borderId="4" xfId="0" applyFont="1" applyFill="1" applyBorder="1" applyAlignment="1" applyProtection="1">
      <alignment horizontal="center"/>
      <protection hidden="1"/>
    </xf>
    <xf numFmtId="0" fontId="17" fillId="3" borderId="0" xfId="0" applyFont="1" applyFill="1" applyBorder="1" applyAlignment="1" applyProtection="1">
      <alignment horizontal="center"/>
      <protection hidden="1"/>
    </xf>
    <xf numFmtId="0" fontId="17" fillId="0" borderId="0" xfId="0" applyFont="1" applyFill="1" applyBorder="1" applyAlignment="1" applyProtection="1">
      <alignment horizontal="center"/>
      <protection hidden="1"/>
    </xf>
    <xf numFmtId="0" fontId="17" fillId="0" borderId="0" xfId="0" applyFont="1" applyFill="1" applyBorder="1" applyProtection="1">
      <protection hidden="1"/>
    </xf>
    <xf numFmtId="0" fontId="19" fillId="0" borderId="0" xfId="0" applyFont="1" applyFill="1" applyBorder="1" applyAlignment="1" applyProtection="1">
      <alignment horizontal="center"/>
      <protection hidden="1"/>
    </xf>
    <xf numFmtId="0" fontId="18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left" vertical="top" wrapText="1"/>
      <protection hidden="1"/>
    </xf>
    <xf numFmtId="0" fontId="0" fillId="0" borderId="0" xfId="0" applyFill="1" applyBorder="1" applyAlignment="1">
      <alignment horizontal="center"/>
    </xf>
    <xf numFmtId="0" fontId="0" fillId="0" borderId="5" xfId="0" applyFont="1" applyFill="1" applyBorder="1" applyAlignment="1" applyProtection="1">
      <alignment horizontal="left"/>
      <protection locked="0"/>
    </xf>
    <xf numFmtId="0" fontId="0" fillId="0" borderId="6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0" fontId="0" fillId="0" borderId="0" xfId="0" applyFill="1" applyAlignment="1">
      <alignment horizontal="center"/>
    </xf>
    <xf numFmtId="0" fontId="1" fillId="0" borderId="0" xfId="0" applyFont="1" applyFill="1" applyBorder="1" applyAlignment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hidden="1"/>
    </xf>
    <xf numFmtId="0" fontId="0" fillId="0" borderId="4" xfId="0" applyFill="1" applyBorder="1" applyAlignment="1" applyProtection="1">
      <alignment horizontal="center"/>
      <protection hidden="1"/>
    </xf>
    <xf numFmtId="0" fontId="1" fillId="9" borderId="1" xfId="0" applyFont="1" applyFill="1" applyBorder="1" applyAlignment="1" applyProtection="1">
      <alignment horizontal="center"/>
      <protection hidden="1"/>
    </xf>
    <xf numFmtId="0" fontId="1" fillId="0" borderId="3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Alignment="1" applyProtection="1">
      <alignment horizontal="center" vertical="center" wrapText="1"/>
      <protection hidden="1"/>
    </xf>
    <xf numFmtId="0" fontId="0" fillId="4" borderId="13" xfId="0" applyFill="1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3" borderId="13" xfId="0" applyFill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1" fillId="0" borderId="2" xfId="0" applyFont="1" applyFill="1" applyBorder="1" applyAlignment="1" applyProtection="1">
      <alignment horizontal="center"/>
      <protection hidden="1"/>
    </xf>
    <xf numFmtId="0" fontId="1" fillId="0" borderId="3" xfId="0" applyFont="1" applyFill="1" applyBorder="1" applyAlignment="1" applyProtection="1">
      <alignment horizontal="center"/>
      <protection hidden="1"/>
    </xf>
    <xf numFmtId="0" fontId="0" fillId="0" borderId="3" xfId="0" applyFill="1" applyBorder="1" applyProtection="1">
      <protection hidden="1"/>
    </xf>
    <xf numFmtId="0" fontId="0" fillId="0" borderId="4" xfId="0" applyFill="1" applyBorder="1" applyProtection="1">
      <protection hidden="1"/>
    </xf>
    <xf numFmtId="0" fontId="1" fillId="0" borderId="6" xfId="0" applyFont="1" applyFill="1" applyBorder="1" applyAlignment="1" applyProtection="1">
      <alignment horizontal="center"/>
      <protection hidden="1"/>
    </xf>
    <xf numFmtId="0" fontId="0" fillId="0" borderId="6" xfId="0" applyFill="1" applyBorder="1" applyProtection="1">
      <protection hidden="1"/>
    </xf>
    <xf numFmtId="0" fontId="1" fillId="0" borderId="4" xfId="0" applyFont="1" applyFill="1" applyBorder="1" applyAlignment="1" applyProtection="1">
      <alignment horizontal="center"/>
      <protection hidden="1"/>
    </xf>
    <xf numFmtId="0" fontId="7" fillId="10" borderId="0" xfId="0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left"/>
      <protection locked="0"/>
    </xf>
    <xf numFmtId="0" fontId="19" fillId="3" borderId="0" xfId="0" applyFont="1" applyFill="1" applyBorder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10" borderId="0" xfId="0" applyFont="1" applyFill="1" applyAlignment="1" applyProtection="1">
      <alignment horizontal="center"/>
      <protection hidden="1"/>
    </xf>
    <xf numFmtId="0" fontId="0" fillId="11" borderId="1" xfId="0" applyFill="1" applyBorder="1" applyAlignment="1" applyProtection="1">
      <alignment horizontal="center"/>
      <protection hidden="1"/>
    </xf>
    <xf numFmtId="0" fontId="2" fillId="5" borderId="11" xfId="0" applyFont="1" applyFill="1" applyBorder="1" applyAlignment="1" applyProtection="1">
      <alignment horizontal="center"/>
      <protection locked="0"/>
    </xf>
    <xf numFmtId="0" fontId="2" fillId="5" borderId="12" xfId="0" applyFont="1" applyFill="1" applyBorder="1" applyAlignment="1" applyProtection="1">
      <alignment horizontal="center"/>
      <protection locked="0"/>
    </xf>
    <xf numFmtId="0" fontId="2" fillId="5" borderId="13" xfId="0" applyFont="1" applyFill="1" applyBorder="1" applyAlignment="1" applyProtection="1">
      <alignment horizontal="center"/>
      <protection locked="0"/>
    </xf>
    <xf numFmtId="0" fontId="7" fillId="10" borderId="0" xfId="0" applyFont="1" applyFill="1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  <protection hidden="1"/>
    </xf>
    <xf numFmtId="0" fontId="0" fillId="3" borderId="7" xfId="0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hidden="1"/>
    </xf>
    <xf numFmtId="0" fontId="3" fillId="0" borderId="3" xfId="0" applyFont="1" applyFill="1" applyBorder="1" applyAlignment="1" applyProtection="1">
      <alignment horizontal="center" vertical="center" wrapText="1"/>
      <protection hidden="1"/>
    </xf>
    <xf numFmtId="0" fontId="3" fillId="0" borderId="4" xfId="0" applyFont="1" applyFill="1" applyBorder="1" applyAlignment="1" applyProtection="1">
      <alignment horizontal="center" vertical="center" wrapText="1"/>
      <protection hidden="1"/>
    </xf>
    <xf numFmtId="0" fontId="2" fillId="5" borderId="11" xfId="0" applyFont="1" applyFill="1" applyBorder="1" applyAlignment="1" applyProtection="1">
      <alignment horizontal="center"/>
      <protection hidden="1"/>
    </xf>
    <xf numFmtId="0" fontId="2" fillId="5" borderId="12" xfId="0" applyFont="1" applyFill="1" applyBorder="1" applyAlignment="1" applyProtection="1">
      <alignment horizontal="center"/>
      <protection hidden="1"/>
    </xf>
    <xf numFmtId="0" fontId="2" fillId="5" borderId="13" xfId="0" applyFont="1" applyFill="1" applyBorder="1" applyAlignment="1" applyProtection="1">
      <alignment horizontal="center"/>
      <protection hidden="1"/>
    </xf>
    <xf numFmtId="0" fontId="1" fillId="3" borderId="8" xfId="0" applyFont="1" applyFill="1" applyBorder="1" applyAlignment="1" applyProtection="1">
      <alignment horizontal="center"/>
      <protection hidden="1"/>
    </xf>
    <xf numFmtId="0" fontId="1" fillId="3" borderId="5" xfId="0" applyFont="1" applyFill="1" applyBorder="1" applyAlignment="1" applyProtection="1">
      <alignment horizontal="center"/>
      <protection hidden="1"/>
    </xf>
    <xf numFmtId="0" fontId="2" fillId="3" borderId="9" xfId="0" applyFont="1" applyFill="1" applyBorder="1" applyAlignment="1" applyProtection="1">
      <alignment horizontal="center" vertical="center"/>
      <protection hidden="1"/>
    </xf>
    <xf numFmtId="0" fontId="2" fillId="3" borderId="6" xfId="0" applyFont="1" applyFill="1" applyBorder="1" applyAlignment="1" applyProtection="1">
      <alignment horizontal="center" vertical="center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7" xfId="0" applyFont="1" applyFill="1" applyBorder="1" applyAlignment="1" applyProtection="1">
      <alignment horizontal="center" vertic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00"/>
      <color rgb="FFCC99FF"/>
      <color rgb="FFFF9933"/>
      <color rgb="FF0066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G218"/>
  <sheetViews>
    <sheetView tabSelected="1" zoomScale="83" zoomScaleNormal="83" workbookViewId="0">
      <selection activeCell="U38" sqref="U38"/>
    </sheetView>
  </sheetViews>
  <sheetFormatPr baseColWidth="10" defaultRowHeight="15"/>
  <cols>
    <col min="1" max="1" width="13.42578125" style="1" customWidth="1"/>
    <col min="2" max="2" width="16.28515625" style="6" customWidth="1"/>
    <col min="3" max="3" width="8.140625" style="1" customWidth="1"/>
    <col min="4" max="4" width="7.85546875" customWidth="1"/>
    <col min="5" max="5" width="8.140625" customWidth="1"/>
    <col min="6" max="6" width="3.42578125" customWidth="1"/>
    <col min="7" max="7" width="17.42578125" style="1" customWidth="1"/>
    <col min="8" max="8" width="2.7109375" style="1" customWidth="1"/>
    <col min="9" max="9" width="17.42578125" style="1" customWidth="1"/>
    <col min="10" max="10" width="3.85546875" style="1" customWidth="1"/>
    <col min="11" max="11" width="17.42578125" style="1" customWidth="1"/>
    <col min="12" max="12" width="2.7109375" style="1" customWidth="1"/>
    <col min="13" max="13" width="17.42578125" style="1" customWidth="1"/>
    <col min="14" max="14" width="2.7109375" style="1" customWidth="1"/>
    <col min="15" max="15" width="18" style="1" customWidth="1"/>
    <col min="16" max="16" width="2.5703125" style="1" customWidth="1"/>
    <col min="17" max="17" width="17.42578125" style="1" customWidth="1"/>
    <col min="18" max="18" width="2.5703125" style="1" customWidth="1"/>
    <col min="19" max="19" width="17.42578125" style="1" customWidth="1"/>
    <col min="20" max="20" width="2.5703125" style="1" customWidth="1"/>
    <col min="21" max="21" width="17.42578125" style="1" customWidth="1"/>
    <col min="22" max="22" width="2.5703125" style="1" customWidth="1"/>
    <col min="23" max="23" width="17.42578125" style="1" customWidth="1"/>
  </cols>
  <sheetData>
    <row r="1" spans="1:28" ht="27" thickBot="1">
      <c r="A1" s="36"/>
      <c r="B1" s="11"/>
      <c r="C1" s="8"/>
      <c r="D1" s="10"/>
      <c r="E1" s="79"/>
      <c r="F1" s="79"/>
      <c r="G1" s="8"/>
      <c r="H1" s="8"/>
      <c r="I1" s="142" t="s">
        <v>30</v>
      </c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4"/>
      <c r="V1" s="8"/>
      <c r="W1" s="8"/>
      <c r="X1" s="10"/>
      <c r="Y1" s="10"/>
      <c r="Z1" s="10"/>
      <c r="AA1" s="10"/>
      <c r="AB1" s="10"/>
    </row>
    <row r="2" spans="1:28" ht="6" customHeight="1" thickBot="1">
      <c r="A2" s="8"/>
      <c r="B2" s="11"/>
      <c r="C2" s="8"/>
      <c r="D2" s="10"/>
      <c r="E2" s="79"/>
      <c r="F2" s="79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10"/>
      <c r="Y2" s="10"/>
      <c r="Z2" s="10"/>
      <c r="AA2" s="10"/>
      <c r="AB2" s="10"/>
    </row>
    <row r="3" spans="1:28" ht="15.75" thickBot="1">
      <c r="A3" s="146" t="s">
        <v>7</v>
      </c>
      <c r="B3" s="147"/>
      <c r="C3" s="82" t="s">
        <v>12</v>
      </c>
      <c r="D3" s="57" t="s">
        <v>17</v>
      </c>
      <c r="E3" s="120" t="s">
        <v>53</v>
      </c>
      <c r="F3" s="8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10"/>
      <c r="Y3" s="10"/>
      <c r="Z3" s="10"/>
      <c r="AA3" s="10"/>
      <c r="AB3" s="10"/>
    </row>
    <row r="4" spans="1:28" ht="15.75" thickBot="1">
      <c r="A4" s="99" t="s">
        <v>27</v>
      </c>
      <c r="B4" s="111">
        <v>1</v>
      </c>
      <c r="C4" s="16" t="s">
        <v>37</v>
      </c>
      <c r="D4" s="16" t="s">
        <v>37</v>
      </c>
      <c r="E4" s="128" t="s">
        <v>37</v>
      </c>
      <c r="F4" s="80"/>
      <c r="G4" s="90" t="s">
        <v>43</v>
      </c>
      <c r="H4" s="69"/>
      <c r="I4" s="83" t="s">
        <v>33</v>
      </c>
      <c r="J4" s="116"/>
      <c r="K4" s="83" t="s">
        <v>33</v>
      </c>
      <c r="L4" s="69"/>
      <c r="M4" s="83" t="s">
        <v>36</v>
      </c>
      <c r="N4" s="116"/>
      <c r="O4" s="83" t="s">
        <v>36</v>
      </c>
      <c r="P4" s="69"/>
      <c r="Q4" s="90" t="s">
        <v>39</v>
      </c>
      <c r="R4" s="69"/>
      <c r="S4" s="90" t="s">
        <v>40</v>
      </c>
      <c r="T4" s="69"/>
      <c r="U4" s="90" t="s">
        <v>41</v>
      </c>
      <c r="V4" s="69"/>
      <c r="W4" s="90" t="s">
        <v>42</v>
      </c>
      <c r="X4" s="10"/>
      <c r="Y4" s="10"/>
      <c r="Z4" s="10"/>
      <c r="AA4" s="10"/>
      <c r="AB4" s="10"/>
    </row>
    <row r="5" spans="1:28" ht="15.75" thickBot="1">
      <c r="A5" s="100" t="s">
        <v>18</v>
      </c>
      <c r="B5" s="112">
        <v>2</v>
      </c>
      <c r="C5" s="16" t="s">
        <v>38</v>
      </c>
      <c r="D5" s="16" t="s">
        <v>37</v>
      </c>
      <c r="E5" s="129" t="s">
        <v>37</v>
      </c>
      <c r="F5" s="80"/>
      <c r="G5" s="95"/>
      <c r="H5" s="69"/>
      <c r="I5" s="102" t="s">
        <v>34</v>
      </c>
      <c r="J5" s="34"/>
      <c r="K5" s="102" t="s">
        <v>35</v>
      </c>
      <c r="L5" s="69"/>
      <c r="M5" s="102" t="s">
        <v>34</v>
      </c>
      <c r="N5" s="117"/>
      <c r="O5" s="102" t="s">
        <v>35</v>
      </c>
      <c r="P5" s="69"/>
      <c r="Q5" s="95"/>
      <c r="R5" s="69"/>
      <c r="S5" s="95"/>
      <c r="T5" s="69"/>
      <c r="U5" s="95"/>
      <c r="V5" s="69"/>
      <c r="W5" s="95"/>
      <c r="X5" s="10"/>
      <c r="Y5" s="10"/>
      <c r="Z5" s="10"/>
      <c r="AA5" s="10"/>
      <c r="AB5" s="10"/>
    </row>
    <row r="6" spans="1:28" ht="15.75" thickBot="1">
      <c r="A6" s="100" t="s">
        <v>19</v>
      </c>
      <c r="B6" s="112">
        <v>3</v>
      </c>
      <c r="C6" s="16" t="s">
        <v>37</v>
      </c>
      <c r="D6" s="16" t="s">
        <v>37</v>
      </c>
      <c r="E6" s="129" t="s">
        <v>37</v>
      </c>
      <c r="F6" s="80"/>
      <c r="G6" s="30"/>
      <c r="H6" s="34"/>
      <c r="I6" s="110"/>
      <c r="J6" s="110"/>
      <c r="K6" s="110"/>
      <c r="L6" s="34"/>
      <c r="M6" s="80"/>
      <c r="N6" s="34"/>
      <c r="O6" s="80"/>
      <c r="P6" s="34"/>
      <c r="Q6" s="30"/>
      <c r="R6" s="61"/>
      <c r="S6" s="30"/>
      <c r="T6" s="8"/>
      <c r="U6" s="30"/>
      <c r="V6" s="8"/>
      <c r="W6" s="30"/>
      <c r="X6" s="10"/>
      <c r="Y6" s="10"/>
      <c r="Z6" s="10"/>
      <c r="AA6" s="10"/>
      <c r="AB6" s="10"/>
    </row>
    <row r="7" spans="1:28" ht="15.75" thickBot="1">
      <c r="A7" s="100" t="s">
        <v>20</v>
      </c>
      <c r="B7" s="112">
        <v>4</v>
      </c>
      <c r="C7" s="16" t="s">
        <v>37</v>
      </c>
      <c r="D7" s="16" t="s">
        <v>37</v>
      </c>
      <c r="E7" s="129" t="s">
        <v>37</v>
      </c>
      <c r="F7" s="132"/>
      <c r="G7" s="123" t="s">
        <v>2</v>
      </c>
      <c r="H7" s="8"/>
      <c r="I7" s="62" t="s">
        <v>2</v>
      </c>
      <c r="J7" s="34"/>
      <c r="K7" s="62" t="s">
        <v>2</v>
      </c>
      <c r="L7" s="8"/>
      <c r="M7" s="62" t="s">
        <v>2</v>
      </c>
      <c r="N7" s="34"/>
      <c r="O7" s="62" t="s">
        <v>2</v>
      </c>
      <c r="P7" s="8"/>
      <c r="Q7" s="62" t="s">
        <v>2</v>
      </c>
      <c r="R7" s="8"/>
      <c r="S7" s="62" t="s">
        <v>2</v>
      </c>
      <c r="T7" s="8"/>
      <c r="U7" s="62" t="s">
        <v>2</v>
      </c>
      <c r="V7" s="8"/>
      <c r="W7" s="62" t="s">
        <v>2</v>
      </c>
      <c r="X7" s="10"/>
      <c r="Y7" s="10"/>
      <c r="Z7" s="10"/>
      <c r="AA7" s="10"/>
      <c r="AB7" s="10"/>
    </row>
    <row r="8" spans="1:28" ht="15.75" thickBot="1">
      <c r="A8" s="100" t="s">
        <v>21</v>
      </c>
      <c r="B8" s="98"/>
      <c r="C8" s="16"/>
      <c r="D8" s="16"/>
      <c r="E8" s="129"/>
      <c r="F8" s="132"/>
      <c r="G8" s="124">
        <f ca="1">G39</f>
        <v>2</v>
      </c>
      <c r="H8" s="8"/>
      <c r="I8" s="20">
        <f ca="1">G40</f>
        <v>3</v>
      </c>
      <c r="J8" s="34"/>
      <c r="K8" s="20">
        <f ca="1">G41</f>
        <v>4</v>
      </c>
      <c r="L8" s="8"/>
      <c r="M8" s="20">
        <f ca="1">K42</f>
        <v>11</v>
      </c>
      <c r="N8" s="34"/>
      <c r="O8" s="20">
        <f ca="1">K43</f>
        <v>22</v>
      </c>
      <c r="P8" s="8"/>
      <c r="Q8" s="20">
        <f ca="1">K44</f>
        <v>33</v>
      </c>
      <c r="R8" s="8"/>
      <c r="S8" s="20">
        <f ca="1">K45</f>
        <v>44</v>
      </c>
      <c r="T8" s="8"/>
      <c r="U8" s="20">
        <f ca="1">G38</f>
        <v>1</v>
      </c>
      <c r="V8" s="8"/>
      <c r="W8" s="20">
        <f ca="1">K47</f>
        <v>22</v>
      </c>
      <c r="X8" s="10"/>
      <c r="Y8" s="10"/>
      <c r="Z8" s="10"/>
      <c r="AA8" s="10"/>
      <c r="AB8" s="10"/>
    </row>
    <row r="9" spans="1:28" ht="15.75" thickBot="1">
      <c r="A9" s="101" t="s">
        <v>32</v>
      </c>
      <c r="B9" s="97"/>
      <c r="C9" s="16"/>
      <c r="D9" s="16"/>
      <c r="E9" s="129"/>
      <c r="F9" s="80"/>
      <c r="G9" s="96"/>
      <c r="H9" s="34"/>
      <c r="I9" s="34"/>
      <c r="J9" s="34"/>
      <c r="K9" s="34"/>
      <c r="L9" s="34"/>
      <c r="M9" s="34"/>
      <c r="N9" s="34"/>
      <c r="O9" s="34"/>
      <c r="P9" s="34"/>
      <c r="Q9" s="56"/>
      <c r="R9" s="8"/>
      <c r="S9" s="8"/>
      <c r="T9" s="8"/>
      <c r="U9" s="8"/>
      <c r="V9" s="8"/>
      <c r="W9" s="8"/>
      <c r="X9" s="10"/>
      <c r="Y9" s="10"/>
      <c r="Z9" s="10"/>
      <c r="AA9" s="10"/>
      <c r="AB9" s="10"/>
    </row>
    <row r="10" spans="1:28" ht="15.75" thickBot="1">
      <c r="A10" s="49" t="s">
        <v>22</v>
      </c>
      <c r="B10" s="58">
        <v>11</v>
      </c>
      <c r="C10" s="16" t="s">
        <v>38</v>
      </c>
      <c r="D10" s="16" t="s">
        <v>37</v>
      </c>
      <c r="E10" s="129" t="s">
        <v>37</v>
      </c>
      <c r="F10" s="132"/>
      <c r="G10" s="125" t="s">
        <v>1</v>
      </c>
      <c r="H10" s="8"/>
      <c r="I10" s="18" t="s">
        <v>1</v>
      </c>
      <c r="J10" s="34"/>
      <c r="K10" s="18" t="s">
        <v>1</v>
      </c>
      <c r="L10" s="8"/>
      <c r="M10" s="18" t="s">
        <v>1</v>
      </c>
      <c r="N10" s="34"/>
      <c r="O10" s="18" t="s">
        <v>1</v>
      </c>
      <c r="P10" s="8"/>
      <c r="Q10" s="18" t="s">
        <v>1</v>
      </c>
      <c r="R10" s="8"/>
      <c r="S10" s="18" t="s">
        <v>1</v>
      </c>
      <c r="T10" s="8"/>
      <c r="U10" s="18" t="s">
        <v>1</v>
      </c>
      <c r="V10" s="8"/>
      <c r="W10" s="18" t="s">
        <v>1</v>
      </c>
      <c r="X10" s="10"/>
      <c r="Y10" s="10"/>
      <c r="Z10" s="10"/>
      <c r="AA10" s="10"/>
      <c r="AB10" s="10"/>
    </row>
    <row r="11" spans="1:28">
      <c r="A11" s="49" t="s">
        <v>23</v>
      </c>
      <c r="B11" s="58">
        <v>22</v>
      </c>
      <c r="C11" s="16" t="s">
        <v>38</v>
      </c>
      <c r="D11" s="16" t="s">
        <v>38</v>
      </c>
      <c r="E11" s="129" t="s">
        <v>37</v>
      </c>
      <c r="F11" s="132"/>
      <c r="G11" s="126" t="str">
        <f ca="1">I38</f>
        <v>jean</v>
      </c>
      <c r="H11" s="8"/>
      <c r="I11" s="19" t="str">
        <f ca="1">I39</f>
        <v>patrice</v>
      </c>
      <c r="J11" s="34"/>
      <c r="K11" s="19" t="str">
        <f ca="1">I40</f>
        <v>marcel</v>
      </c>
      <c r="L11" s="8"/>
      <c r="M11" s="19" t="str">
        <f ca="1">I41</f>
        <v>laurent</v>
      </c>
      <c r="N11" s="34"/>
      <c r="O11" s="19" t="str">
        <f ca="1">I42</f>
        <v>renaud</v>
      </c>
      <c r="P11" s="8"/>
      <c r="Q11" s="19" t="str">
        <f ca="1">I43</f>
        <v>zert</v>
      </c>
      <c r="R11" s="8"/>
      <c r="S11" s="19" t="str">
        <f ca="1">I44</f>
        <v>jean</v>
      </c>
      <c r="T11" s="8"/>
      <c r="U11" s="19" t="str">
        <f ca="1">I45</f>
        <v>patrice</v>
      </c>
      <c r="V11" s="8"/>
      <c r="W11" s="19" t="str">
        <f ca="1">I46</f>
        <v>marcel</v>
      </c>
      <c r="X11" s="10"/>
      <c r="Y11" s="10"/>
      <c r="Z11" s="10"/>
      <c r="AA11" s="10"/>
      <c r="AB11" s="10"/>
    </row>
    <row r="12" spans="1:28">
      <c r="A12" s="49" t="s">
        <v>24</v>
      </c>
      <c r="B12" s="59">
        <v>33</v>
      </c>
      <c r="C12" s="16" t="s">
        <v>38</v>
      </c>
      <c r="D12" s="16" t="s">
        <v>38</v>
      </c>
      <c r="E12" s="129" t="s">
        <v>38</v>
      </c>
      <c r="F12" s="132"/>
      <c r="G12" s="127">
        <f ca="1">G38</f>
        <v>1</v>
      </c>
      <c r="H12" s="8"/>
      <c r="I12" s="19">
        <f ca="1">G39</f>
        <v>2</v>
      </c>
      <c r="J12" s="34"/>
      <c r="K12" s="19">
        <f ca="1">G40</f>
        <v>3</v>
      </c>
      <c r="L12" s="8"/>
      <c r="M12" s="19">
        <f ca="1">G41</f>
        <v>4</v>
      </c>
      <c r="N12" s="34"/>
      <c r="O12" s="19">
        <f ca="1">G42</f>
        <v>1</v>
      </c>
      <c r="P12" s="8"/>
      <c r="Q12" s="19">
        <f ca="1">G43</f>
        <v>2</v>
      </c>
      <c r="R12" s="8"/>
      <c r="S12" s="19">
        <f ca="1">G44</f>
        <v>3</v>
      </c>
      <c r="T12" s="8"/>
      <c r="U12" s="19">
        <f ca="1">G45</f>
        <v>4</v>
      </c>
      <c r="V12" s="8"/>
      <c r="W12" s="19">
        <f ca="1">G46</f>
        <v>1</v>
      </c>
      <c r="X12" s="10"/>
      <c r="Y12" s="10"/>
      <c r="Z12" s="10"/>
      <c r="AA12" s="10"/>
      <c r="AB12" s="10"/>
    </row>
    <row r="13" spans="1:28">
      <c r="A13" s="49" t="s">
        <v>25</v>
      </c>
      <c r="B13" s="58">
        <v>44</v>
      </c>
      <c r="C13" s="16" t="s">
        <v>38</v>
      </c>
      <c r="D13" s="16" t="s">
        <v>37</v>
      </c>
      <c r="E13" s="129" t="s">
        <v>37</v>
      </c>
      <c r="F13" s="132"/>
      <c r="G13" s="127">
        <f>K38</f>
        <v>0</v>
      </c>
      <c r="H13" s="8"/>
      <c r="I13" s="19">
        <f ca="1">K39</f>
        <v>22</v>
      </c>
      <c r="J13" s="34"/>
      <c r="K13" s="19">
        <f ca="1">K40</f>
        <v>33</v>
      </c>
      <c r="L13" s="8"/>
      <c r="M13" s="19">
        <f ca="1">K41</f>
        <v>44</v>
      </c>
      <c r="N13" s="34"/>
      <c r="O13" s="19">
        <f ca="1">K42</f>
        <v>11</v>
      </c>
      <c r="P13" s="8"/>
      <c r="Q13" s="19">
        <f ca="1">K43</f>
        <v>22</v>
      </c>
      <c r="R13" s="8"/>
      <c r="S13" s="19">
        <f ca="1">K44</f>
        <v>33</v>
      </c>
      <c r="T13" s="8"/>
      <c r="U13" s="19">
        <f ca="1">K45</f>
        <v>44</v>
      </c>
      <c r="V13" s="8"/>
      <c r="W13" s="19">
        <f ca="1">K46</f>
        <v>11</v>
      </c>
      <c r="X13" s="10"/>
      <c r="Y13" s="10"/>
      <c r="Z13" s="10"/>
      <c r="AA13" s="10"/>
      <c r="AB13" s="10"/>
    </row>
    <row r="14" spans="1:28" ht="14.25" customHeight="1" thickBot="1">
      <c r="A14" s="49" t="s">
        <v>26</v>
      </c>
      <c r="B14" s="58"/>
      <c r="C14" s="16"/>
      <c r="D14" s="16"/>
      <c r="E14" s="130"/>
      <c r="F14" s="133"/>
      <c r="G14" s="124">
        <f ca="1">K40</f>
        <v>33</v>
      </c>
      <c r="H14" s="8"/>
      <c r="I14" s="20">
        <f ca="1">K41</f>
        <v>44</v>
      </c>
      <c r="J14" s="34"/>
      <c r="K14" s="20">
        <f ca="1">K42</f>
        <v>11</v>
      </c>
      <c r="L14" s="8"/>
      <c r="M14" s="20">
        <f ca="1">K43</f>
        <v>22</v>
      </c>
      <c r="N14" s="34"/>
      <c r="O14" s="20">
        <f ca="1">K44</f>
        <v>33</v>
      </c>
      <c r="P14" s="8"/>
      <c r="Q14" s="20">
        <f ca="1">K45</f>
        <v>44</v>
      </c>
      <c r="R14" s="8"/>
      <c r="S14" s="20">
        <f ca="1">K46</f>
        <v>11</v>
      </c>
      <c r="T14" s="8"/>
      <c r="U14" s="20">
        <f ca="1">K47</f>
        <v>22</v>
      </c>
      <c r="V14" s="8"/>
      <c r="W14" s="20">
        <f ca="1">K48</f>
        <v>33</v>
      </c>
      <c r="X14" s="10"/>
      <c r="Y14" s="10"/>
      <c r="Z14" s="10"/>
      <c r="AA14" s="10"/>
      <c r="AB14" s="10"/>
    </row>
    <row r="15" spans="1:28" ht="12.75" customHeight="1" thickBot="1">
      <c r="A15" s="49" t="s">
        <v>31</v>
      </c>
      <c r="B15" s="58"/>
      <c r="C15" s="16"/>
      <c r="D15" s="84"/>
      <c r="E15" s="131"/>
      <c r="F15" s="35"/>
      <c r="G15" s="56"/>
      <c r="H15" s="34"/>
      <c r="I15" s="34"/>
      <c r="J15" s="34"/>
      <c r="K15" s="34"/>
      <c r="L15" s="34"/>
      <c r="M15" s="34"/>
      <c r="N15" s="34"/>
      <c r="O15" s="34"/>
      <c r="P15" s="34"/>
      <c r="Q15" s="56"/>
      <c r="R15" s="8"/>
      <c r="S15" s="8"/>
      <c r="T15" s="8"/>
      <c r="U15" s="8"/>
      <c r="V15" s="8"/>
      <c r="W15" s="8"/>
      <c r="X15" s="10"/>
      <c r="Y15" s="10"/>
      <c r="Z15" s="10"/>
      <c r="AA15" s="10"/>
      <c r="AB15" s="10"/>
    </row>
    <row r="16" spans="1:28" ht="15.75" thickBot="1">
      <c r="A16" s="64"/>
      <c r="B16" s="65"/>
      <c r="C16" s="63"/>
      <c r="D16" s="10"/>
      <c r="E16" s="80"/>
      <c r="F16" s="80"/>
      <c r="G16" s="41" t="s">
        <v>14</v>
      </c>
      <c r="H16" s="8"/>
      <c r="I16" s="41" t="s">
        <v>14</v>
      </c>
      <c r="J16" s="34"/>
      <c r="K16" s="41" t="s">
        <v>14</v>
      </c>
      <c r="L16" s="8"/>
      <c r="M16" s="41" t="s">
        <v>14</v>
      </c>
      <c r="N16" s="34"/>
      <c r="O16" s="41" t="s">
        <v>14</v>
      </c>
      <c r="P16" s="8"/>
      <c r="Q16" s="41" t="s">
        <v>14</v>
      </c>
      <c r="R16" s="8"/>
      <c r="S16" s="41" t="s">
        <v>14</v>
      </c>
      <c r="T16" s="8"/>
      <c r="U16" s="41" t="s">
        <v>14</v>
      </c>
      <c r="V16" s="8"/>
      <c r="W16" s="41" t="s">
        <v>14</v>
      </c>
      <c r="X16" s="10"/>
      <c r="Y16" s="10"/>
      <c r="Z16" s="10"/>
      <c r="AA16" s="10"/>
      <c r="AB16" s="10"/>
    </row>
    <row r="17" spans="1:33" ht="15.75" thickBot="1">
      <c r="A17" s="148" t="s">
        <v>16</v>
      </c>
      <c r="B17" s="149"/>
      <c r="C17" s="82" t="s">
        <v>12</v>
      </c>
      <c r="D17" s="57" t="s">
        <v>17</v>
      </c>
      <c r="E17" s="120" t="s">
        <v>53</v>
      </c>
      <c r="F17" s="129"/>
      <c r="G17" s="20" t="str">
        <f ca="1">I39</f>
        <v>patrice</v>
      </c>
      <c r="H17" s="8"/>
      <c r="I17" s="20" t="str">
        <f ca="1">I40</f>
        <v>marcel</v>
      </c>
      <c r="J17" s="34"/>
      <c r="K17" s="20" t="str">
        <f ca="1">I41</f>
        <v>laurent</v>
      </c>
      <c r="L17" s="8"/>
      <c r="M17" s="20" t="str">
        <f ca="1">I42</f>
        <v>renaud</v>
      </c>
      <c r="N17" s="34"/>
      <c r="O17" s="20" t="str">
        <f ca="1">I43</f>
        <v>zert</v>
      </c>
      <c r="P17" s="8"/>
      <c r="Q17" s="20" t="str">
        <f ca="1">I44</f>
        <v>jean</v>
      </c>
      <c r="R17" s="8"/>
      <c r="S17" s="20" t="str">
        <f ca="1">I45</f>
        <v>patrice</v>
      </c>
      <c r="T17" s="8"/>
      <c r="U17" s="20" t="str">
        <f ca="1">I46</f>
        <v>marcel</v>
      </c>
      <c r="V17" s="8"/>
      <c r="W17" s="20" t="str">
        <f ca="1">I47</f>
        <v>laurent</v>
      </c>
      <c r="X17" s="10"/>
      <c r="Y17" s="10"/>
      <c r="Z17" s="10"/>
      <c r="AA17" s="10"/>
      <c r="AB17" s="10"/>
    </row>
    <row r="18" spans="1:33" ht="15.75" thickBot="1">
      <c r="A18" s="50">
        <v>1</v>
      </c>
      <c r="B18" s="48" t="s">
        <v>44</v>
      </c>
      <c r="C18" s="16" t="s">
        <v>37</v>
      </c>
      <c r="D18" s="16" t="s">
        <v>38</v>
      </c>
      <c r="E18" s="128" t="s">
        <v>38</v>
      </c>
      <c r="F18" s="80"/>
      <c r="G18" s="8"/>
      <c r="H18" s="34"/>
      <c r="I18" s="34"/>
      <c r="J18" s="34"/>
      <c r="K18" s="34"/>
      <c r="L18" s="34"/>
      <c r="M18" s="34"/>
      <c r="N18" s="34"/>
      <c r="O18" s="34"/>
      <c r="P18" s="34"/>
      <c r="Q18" s="56"/>
      <c r="R18" s="8"/>
      <c r="S18" s="8"/>
      <c r="T18" s="8"/>
      <c r="U18" s="8"/>
      <c r="V18" s="8"/>
      <c r="W18" s="8"/>
      <c r="X18" s="10"/>
      <c r="Y18" s="10"/>
      <c r="Z18" s="10"/>
      <c r="AA18" s="10"/>
      <c r="AB18" s="10" t="str">
        <f>IF(P41=P55,P39,IF(P45=P55,P39,IF(P37=P55,P40,IF(P39=P55,P43,"  "))))</f>
        <v xml:space="preserve">  </v>
      </c>
    </row>
    <row r="19" spans="1:33" ht="15.75" thickBot="1">
      <c r="A19" s="50">
        <v>2</v>
      </c>
      <c r="B19" s="48" t="s">
        <v>45</v>
      </c>
      <c r="C19" s="16" t="s">
        <v>37</v>
      </c>
      <c r="D19" s="16" t="s">
        <v>37</v>
      </c>
      <c r="E19" s="129" t="s">
        <v>38</v>
      </c>
      <c r="F19" s="132"/>
      <c r="G19" s="21" t="s">
        <v>12</v>
      </c>
      <c r="H19" s="8"/>
      <c r="I19" s="21" t="s">
        <v>12</v>
      </c>
      <c r="J19" s="34"/>
      <c r="K19" s="21" t="s">
        <v>12</v>
      </c>
      <c r="L19" s="8"/>
      <c r="M19" s="21" t="s">
        <v>12</v>
      </c>
      <c r="N19" s="34"/>
      <c r="O19" s="21" t="s">
        <v>12</v>
      </c>
      <c r="P19" s="8"/>
      <c r="Q19" s="21" t="s">
        <v>12</v>
      </c>
      <c r="R19" s="8"/>
      <c r="S19" s="21" t="s">
        <v>12</v>
      </c>
      <c r="T19" s="8"/>
      <c r="U19" s="21" t="s">
        <v>12</v>
      </c>
      <c r="V19" s="8"/>
      <c r="W19" s="21" t="s">
        <v>12</v>
      </c>
      <c r="X19" s="10"/>
      <c r="Y19" s="10"/>
      <c r="Z19" s="10"/>
      <c r="AA19" s="10"/>
      <c r="AB19" s="10"/>
    </row>
    <row r="20" spans="1:33" ht="15.75" thickBot="1">
      <c r="A20" s="50">
        <v>3</v>
      </c>
      <c r="B20" s="48" t="s">
        <v>46</v>
      </c>
      <c r="C20" s="16" t="s">
        <v>38</v>
      </c>
      <c r="D20" s="16" t="s">
        <v>38</v>
      </c>
      <c r="E20" s="129" t="s">
        <v>37</v>
      </c>
      <c r="F20" s="132"/>
      <c r="G20" s="68"/>
      <c r="H20" s="69"/>
      <c r="I20" s="68"/>
      <c r="J20" s="117"/>
      <c r="K20" s="68"/>
      <c r="L20" s="69"/>
      <c r="M20" s="68"/>
      <c r="N20" s="117"/>
      <c r="O20" s="68"/>
      <c r="P20" s="69"/>
      <c r="Q20" s="68"/>
      <c r="R20" s="69"/>
      <c r="S20" s="68"/>
      <c r="T20" s="8"/>
      <c r="U20" s="68"/>
      <c r="V20" s="8"/>
      <c r="W20" s="68"/>
      <c r="X20" s="10"/>
      <c r="Y20" s="10"/>
      <c r="Z20" s="10"/>
      <c r="AA20" s="10"/>
      <c r="AB20" s="10"/>
    </row>
    <row r="21" spans="1:33" ht="13.5" customHeight="1" thickBot="1">
      <c r="A21" s="50">
        <v>4</v>
      </c>
      <c r="B21" s="48" t="s">
        <v>47</v>
      </c>
      <c r="C21" s="16" t="s">
        <v>37</v>
      </c>
      <c r="D21" s="16" t="s">
        <v>38</v>
      </c>
      <c r="E21" s="129" t="s">
        <v>38</v>
      </c>
      <c r="F21" s="80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8"/>
      <c r="S21" s="61"/>
      <c r="T21" s="8"/>
      <c r="U21" s="89"/>
      <c r="V21" s="8"/>
      <c r="W21" s="89"/>
      <c r="X21" s="10"/>
      <c r="Y21" s="10"/>
      <c r="Z21" s="10"/>
      <c r="AA21" s="10"/>
      <c r="AB21" s="10"/>
      <c r="AC21" s="10"/>
      <c r="AD21" s="10"/>
      <c r="AE21" s="10"/>
      <c r="AF21" s="10"/>
      <c r="AG21" s="10"/>
    </row>
    <row r="22" spans="1:33" ht="15.75" thickBot="1">
      <c r="A22" s="50">
        <v>5</v>
      </c>
      <c r="B22" s="48" t="s">
        <v>48</v>
      </c>
      <c r="C22" s="16" t="s">
        <v>37</v>
      </c>
      <c r="D22" s="16" t="s">
        <v>37</v>
      </c>
      <c r="E22" s="129" t="s">
        <v>38</v>
      </c>
      <c r="F22" s="132"/>
      <c r="G22" s="60" t="s">
        <v>15</v>
      </c>
      <c r="H22" s="8"/>
      <c r="I22" s="60" t="s">
        <v>15</v>
      </c>
      <c r="J22" s="34"/>
      <c r="K22" s="60" t="s">
        <v>15</v>
      </c>
      <c r="L22" s="8"/>
      <c r="M22" s="60" t="s">
        <v>15</v>
      </c>
      <c r="N22" s="34"/>
      <c r="O22" s="60" t="s">
        <v>15</v>
      </c>
      <c r="P22" s="8"/>
      <c r="Q22" s="60" t="s">
        <v>15</v>
      </c>
      <c r="R22" s="8"/>
      <c r="S22" s="60" t="s">
        <v>15</v>
      </c>
      <c r="T22" s="61"/>
      <c r="U22" s="60" t="s">
        <v>15</v>
      </c>
      <c r="V22" s="8"/>
      <c r="W22" s="60" t="s">
        <v>15</v>
      </c>
      <c r="X22" s="10"/>
      <c r="Y22" s="10"/>
      <c r="Z22" s="10"/>
      <c r="AA22" s="10"/>
      <c r="AB22" s="10"/>
      <c r="AC22" s="10"/>
      <c r="AD22" s="10"/>
      <c r="AE22" s="10"/>
      <c r="AF22" s="10"/>
      <c r="AG22" s="10"/>
    </row>
    <row r="23" spans="1:33" ht="16.5" customHeight="1" thickBot="1">
      <c r="A23" s="51">
        <v>6</v>
      </c>
      <c r="B23" s="66" t="s">
        <v>54</v>
      </c>
      <c r="C23" s="67" t="s">
        <v>37</v>
      </c>
      <c r="D23" s="85" t="s">
        <v>37</v>
      </c>
      <c r="E23" s="134" t="s">
        <v>37</v>
      </c>
      <c r="F23" s="132"/>
      <c r="G23" s="20" t="str">
        <f ca="1">I40</f>
        <v>marcel</v>
      </c>
      <c r="H23" s="8"/>
      <c r="I23" s="22" t="str">
        <f ca="1">I41</f>
        <v>laurent</v>
      </c>
      <c r="J23" s="34"/>
      <c r="K23" s="22" t="str">
        <f ca="1">I42</f>
        <v>renaud</v>
      </c>
      <c r="L23" s="8"/>
      <c r="M23" s="22" t="str">
        <f ca="1">I43</f>
        <v>zert</v>
      </c>
      <c r="N23" s="34"/>
      <c r="O23" s="22" t="str">
        <f ca="1">I44</f>
        <v>jean</v>
      </c>
      <c r="P23" s="8"/>
      <c r="Q23" s="20" t="str">
        <f ca="1">I45</f>
        <v>patrice</v>
      </c>
      <c r="R23" s="8"/>
      <c r="S23" s="20" t="str">
        <f ca="1">I46</f>
        <v>marcel</v>
      </c>
      <c r="T23" s="61"/>
      <c r="U23" s="20" t="str">
        <f ca="1">I47</f>
        <v>laurent</v>
      </c>
      <c r="V23" s="8"/>
      <c r="W23" s="20" t="str">
        <f ca="1">I48</f>
        <v>renaud</v>
      </c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spans="1:33" ht="11.25" customHeight="1" thickBot="1">
      <c r="A24" s="14"/>
      <c r="B24" s="13"/>
      <c r="C24" s="25"/>
      <c r="D24" s="24"/>
      <c r="E24" s="24"/>
      <c r="F24" s="24"/>
      <c r="G24" s="61"/>
      <c r="H24" s="34"/>
      <c r="I24" s="34"/>
      <c r="J24" s="34"/>
      <c r="K24" s="34"/>
      <c r="L24" s="34"/>
      <c r="M24" s="34"/>
      <c r="N24" s="34"/>
      <c r="O24" s="34"/>
      <c r="P24" s="34"/>
      <c r="Q24" s="61"/>
      <c r="R24" s="8"/>
      <c r="S24" s="61"/>
      <c r="T24" s="61"/>
      <c r="U24" s="61"/>
      <c r="V24" s="8"/>
      <c r="W24" s="9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spans="1:33" ht="15" customHeight="1" thickBot="1">
      <c r="A25" s="39"/>
      <c r="B25" s="137"/>
      <c r="C25" s="40"/>
      <c r="D25" s="24"/>
      <c r="E25" s="24"/>
      <c r="F25" s="24"/>
      <c r="G25" s="120" t="s">
        <v>49</v>
      </c>
      <c r="H25" s="34"/>
      <c r="I25" s="120" t="s">
        <v>49</v>
      </c>
      <c r="J25" s="113"/>
      <c r="K25" s="120" t="s">
        <v>49</v>
      </c>
      <c r="L25" s="34"/>
      <c r="M25" s="120" t="s">
        <v>49</v>
      </c>
      <c r="N25" s="113"/>
      <c r="O25" s="120" t="s">
        <v>49</v>
      </c>
      <c r="P25" s="34"/>
      <c r="Q25" s="120" t="s">
        <v>49</v>
      </c>
      <c r="R25" s="34"/>
      <c r="S25" s="120" t="s">
        <v>49</v>
      </c>
      <c r="T25" s="34"/>
      <c r="U25" s="120" t="s">
        <v>49</v>
      </c>
      <c r="V25" s="34"/>
      <c r="W25" s="120" t="s">
        <v>49</v>
      </c>
      <c r="X25" s="35"/>
      <c r="Y25" s="10"/>
      <c r="Z25" s="10"/>
      <c r="AA25" s="10"/>
      <c r="AB25" s="10"/>
      <c r="AC25" s="10"/>
      <c r="AD25" s="10"/>
      <c r="AE25" s="10"/>
      <c r="AF25" s="10"/>
      <c r="AG25" s="10"/>
    </row>
    <row r="26" spans="1:33" ht="16.5" customHeight="1">
      <c r="A26" s="39"/>
      <c r="B26" s="137"/>
      <c r="C26" s="40"/>
      <c r="D26" s="24"/>
      <c r="E26" s="24"/>
      <c r="F26" s="24"/>
      <c r="G26" s="118">
        <v>3</v>
      </c>
      <c r="H26" s="34"/>
      <c r="I26" s="118" t="s">
        <v>48</v>
      </c>
      <c r="J26" s="114"/>
      <c r="K26" s="118" t="s">
        <v>48</v>
      </c>
      <c r="L26" s="34"/>
      <c r="M26" s="118">
        <v>2</v>
      </c>
      <c r="N26" s="114"/>
      <c r="O26" s="118" t="s">
        <v>45</v>
      </c>
      <c r="P26" s="34"/>
      <c r="Q26" s="118">
        <v>1</v>
      </c>
      <c r="R26" s="34"/>
      <c r="S26" s="118">
        <v>3</v>
      </c>
      <c r="T26" s="34"/>
      <c r="U26" s="118" t="s">
        <v>48</v>
      </c>
      <c r="V26" s="34"/>
      <c r="W26" s="118">
        <v>2</v>
      </c>
      <c r="X26" s="35"/>
      <c r="Y26" s="10"/>
      <c r="Z26" s="10"/>
      <c r="AA26" s="10"/>
      <c r="AB26" s="10"/>
      <c r="AC26" s="10"/>
      <c r="AD26" s="10"/>
      <c r="AE26" s="10"/>
      <c r="AF26" s="10"/>
      <c r="AG26" s="10"/>
    </row>
    <row r="27" spans="1:33" ht="15" customHeight="1" thickBot="1">
      <c r="A27" s="39"/>
      <c r="B27" s="137"/>
      <c r="C27" s="40"/>
      <c r="D27" s="24"/>
      <c r="E27" s="24"/>
      <c r="F27" s="24"/>
      <c r="G27" s="119" t="s">
        <v>45</v>
      </c>
      <c r="H27" s="34"/>
      <c r="I27" s="119">
        <v>1</v>
      </c>
      <c r="J27" s="114"/>
      <c r="K27" s="119">
        <v>2</v>
      </c>
      <c r="L27" s="34"/>
      <c r="M27" s="119">
        <v>3</v>
      </c>
      <c r="N27" s="114"/>
      <c r="O27" s="119">
        <v>1</v>
      </c>
      <c r="P27" s="34"/>
      <c r="Q27" s="119">
        <v>2</v>
      </c>
      <c r="R27" s="34"/>
      <c r="S27" s="119" t="s">
        <v>48</v>
      </c>
      <c r="T27" s="34"/>
      <c r="U27" s="119">
        <v>3</v>
      </c>
      <c r="V27" s="34"/>
      <c r="W27" s="119" t="s">
        <v>45</v>
      </c>
      <c r="X27" s="35"/>
      <c r="Y27" s="10"/>
      <c r="Z27" s="10"/>
      <c r="AA27" s="10"/>
      <c r="AB27" s="10"/>
      <c r="AC27" s="10"/>
      <c r="AD27" s="10"/>
      <c r="AE27" s="10"/>
      <c r="AF27" s="10"/>
      <c r="AG27" s="10"/>
    </row>
    <row r="28" spans="1:33" ht="13.5" customHeight="1" thickBot="1">
      <c r="A28" s="39"/>
      <c r="B28" s="137"/>
      <c r="C28" s="40"/>
      <c r="D28" s="24"/>
      <c r="E28" s="24"/>
      <c r="F28" s="24"/>
      <c r="G28" s="34"/>
      <c r="H28" s="34"/>
      <c r="I28" s="114"/>
      <c r="J28" s="114"/>
      <c r="K28" s="114"/>
      <c r="L28" s="34"/>
      <c r="M28" s="114"/>
      <c r="N28" s="114"/>
      <c r="O28" s="114"/>
      <c r="P28" s="34"/>
      <c r="Q28" s="34"/>
      <c r="R28" s="34"/>
      <c r="Z28" s="10"/>
      <c r="AA28" s="10"/>
      <c r="AB28" s="10"/>
      <c r="AC28" s="10"/>
      <c r="AD28" s="10"/>
      <c r="AE28" s="10"/>
      <c r="AF28" s="10"/>
      <c r="AG28" s="10"/>
    </row>
    <row r="29" spans="1:33" ht="15" customHeight="1" thickBot="1">
      <c r="A29" s="39"/>
      <c r="B29" s="137"/>
      <c r="C29" s="40"/>
      <c r="D29" s="24"/>
      <c r="E29" s="24"/>
      <c r="F29" s="24"/>
      <c r="G29" s="141" t="s">
        <v>50</v>
      </c>
      <c r="H29" s="34"/>
      <c r="I29" s="141" t="s">
        <v>50</v>
      </c>
      <c r="J29" s="34"/>
      <c r="K29" s="141" t="s">
        <v>50</v>
      </c>
      <c r="L29" s="34"/>
      <c r="M29" s="141" t="s">
        <v>50</v>
      </c>
      <c r="N29" s="34"/>
      <c r="O29" s="141" t="s">
        <v>50</v>
      </c>
      <c r="P29" s="34"/>
      <c r="Q29" s="141" t="s">
        <v>50</v>
      </c>
      <c r="R29" s="34"/>
      <c r="S29" s="141" t="s">
        <v>50</v>
      </c>
      <c r="U29" s="141" t="s">
        <v>50</v>
      </c>
      <c r="W29" s="141" t="s">
        <v>50</v>
      </c>
      <c r="Z29" s="10"/>
      <c r="AA29" s="10"/>
      <c r="AB29" s="10"/>
      <c r="AC29" s="10"/>
      <c r="AD29" s="10"/>
      <c r="AE29" s="10"/>
      <c r="AF29" s="10"/>
      <c r="AG29" s="10"/>
    </row>
    <row r="30" spans="1:33">
      <c r="A30" s="39"/>
      <c r="B30" s="137"/>
      <c r="C30" s="40"/>
      <c r="D30" s="24"/>
      <c r="E30" s="24"/>
      <c r="F30" s="24"/>
      <c r="G30" s="121"/>
      <c r="H30" s="34"/>
      <c r="I30" s="121"/>
      <c r="J30" s="113"/>
      <c r="K30" s="121"/>
      <c r="L30" s="34"/>
      <c r="M30" s="121"/>
      <c r="N30" s="113"/>
      <c r="O30" s="121"/>
      <c r="P30" s="34"/>
      <c r="Q30" s="121"/>
      <c r="R30" s="34"/>
      <c r="S30" s="121"/>
      <c r="U30" s="121"/>
      <c r="W30" s="121"/>
      <c r="Z30" s="10"/>
      <c r="AA30" s="10"/>
      <c r="AB30" s="10"/>
      <c r="AC30" s="10"/>
      <c r="AD30" s="10"/>
      <c r="AE30" s="10"/>
      <c r="AF30" s="10"/>
      <c r="AG30" s="10"/>
    </row>
    <row r="31" spans="1:33" ht="15.75" thickBot="1">
      <c r="A31" s="39"/>
      <c r="B31" s="137"/>
      <c r="C31" s="40"/>
      <c r="D31" s="24"/>
      <c r="E31" s="81"/>
      <c r="F31" s="81"/>
      <c r="G31" s="122"/>
      <c r="H31" s="92"/>
      <c r="I31" s="122"/>
      <c r="J31" s="114"/>
      <c r="K31" s="122"/>
      <c r="L31" s="34"/>
      <c r="M31" s="122"/>
      <c r="N31" s="114"/>
      <c r="O31" s="122"/>
      <c r="P31" s="109"/>
      <c r="Q31" s="122"/>
      <c r="R31" s="109"/>
      <c r="S31" s="122"/>
      <c r="U31" s="122"/>
      <c r="W31" s="122"/>
      <c r="Z31" s="10"/>
      <c r="AA31" s="10"/>
      <c r="AB31" s="10"/>
      <c r="AC31" s="10"/>
      <c r="AD31" s="10"/>
      <c r="AE31" s="10"/>
      <c r="AF31" s="10"/>
      <c r="AG31" s="10"/>
    </row>
    <row r="32" spans="1:33">
      <c r="A32" s="39"/>
      <c r="B32" s="137"/>
      <c r="C32" s="40"/>
      <c r="D32" s="24"/>
      <c r="E32" s="81"/>
      <c r="F32" s="81"/>
      <c r="G32" s="108"/>
      <c r="H32" s="92"/>
      <c r="I32" s="114"/>
      <c r="J32" s="114"/>
      <c r="K32" s="114"/>
      <c r="L32" s="34"/>
      <c r="M32" s="114"/>
      <c r="N32" s="114"/>
      <c r="O32" s="114"/>
      <c r="P32" s="109"/>
      <c r="Q32" s="108"/>
      <c r="R32" s="109"/>
      <c r="Z32" s="10"/>
      <c r="AA32" s="10"/>
      <c r="AB32" s="10"/>
      <c r="AC32" s="10"/>
      <c r="AD32" s="10"/>
      <c r="AE32" s="10"/>
      <c r="AF32" s="10"/>
      <c r="AG32" s="10"/>
    </row>
    <row r="33" spans="1:33">
      <c r="A33" s="39"/>
      <c r="B33" s="137"/>
      <c r="C33" s="40"/>
      <c r="D33" s="24"/>
      <c r="E33" s="81"/>
      <c r="F33" s="81"/>
      <c r="G33" s="110"/>
      <c r="H33" s="110"/>
      <c r="I33" s="114"/>
      <c r="J33" s="114"/>
      <c r="K33" s="114"/>
      <c r="L33" s="34"/>
      <c r="M33" s="114"/>
      <c r="N33" s="114"/>
      <c r="O33" s="114"/>
      <c r="P33" s="110"/>
      <c r="Q33" s="110"/>
      <c r="R33" s="110"/>
      <c r="Z33" s="10"/>
      <c r="AA33" s="10"/>
      <c r="AB33" s="10"/>
      <c r="AC33" s="10"/>
      <c r="AD33" s="10"/>
      <c r="AE33" s="10"/>
      <c r="AF33" s="10"/>
      <c r="AG33" s="10"/>
    </row>
    <row r="34" spans="1:33">
      <c r="A34" s="39"/>
      <c r="B34" s="136"/>
      <c r="C34" s="40"/>
      <c r="D34" s="24"/>
      <c r="E34" s="81"/>
      <c r="F34" s="81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Z34" s="10"/>
      <c r="AA34" s="10"/>
      <c r="AB34" s="10"/>
      <c r="AC34" s="10"/>
      <c r="AD34" s="10"/>
      <c r="AE34" s="10"/>
      <c r="AF34" s="10"/>
      <c r="AG34" s="10"/>
    </row>
    <row r="35" spans="1:33" s="10" customFormat="1">
      <c r="A35" s="37"/>
      <c r="B35" s="29"/>
      <c r="C35" s="12"/>
      <c r="D35" s="81"/>
      <c r="E35" s="81"/>
      <c r="F35" s="81"/>
      <c r="G35" s="92"/>
      <c r="H35" s="92"/>
      <c r="I35" s="92"/>
      <c r="J35" s="92"/>
      <c r="K35" s="92"/>
      <c r="L35" s="12"/>
      <c r="M35" s="12"/>
      <c r="N35" s="12"/>
      <c r="O35" s="12"/>
      <c r="P35" s="12"/>
      <c r="Q35" s="12"/>
      <c r="R35" s="12"/>
      <c r="S35" s="12"/>
      <c r="T35" s="14"/>
      <c r="U35" s="14"/>
      <c r="V35" s="14"/>
      <c r="W35" s="91"/>
    </row>
    <row r="36" spans="1:33" s="10" customFormat="1">
      <c r="A36" s="12"/>
      <c r="B36" s="13"/>
      <c r="C36" s="12"/>
      <c r="D36" s="81"/>
      <c r="E36" s="81"/>
      <c r="F36" s="81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14"/>
      <c r="U36" s="14"/>
      <c r="V36" s="14"/>
      <c r="W36" s="91"/>
    </row>
    <row r="37" spans="1:33" s="10" customFormat="1">
      <c r="A37" s="12"/>
      <c r="B37" s="13"/>
      <c r="C37" s="12"/>
      <c r="D37" s="81"/>
      <c r="E37" s="92"/>
      <c r="F37" s="92"/>
      <c r="G37" s="135" t="s">
        <v>28</v>
      </c>
      <c r="H37" s="138"/>
      <c r="I37" s="135" t="s">
        <v>11</v>
      </c>
      <c r="J37" s="106"/>
      <c r="K37" s="145" t="s">
        <v>29</v>
      </c>
      <c r="L37" s="145"/>
      <c r="M37" s="145"/>
      <c r="N37" s="78"/>
      <c r="O37" s="78"/>
      <c r="P37" s="78"/>
      <c r="Q37" s="135" t="s">
        <v>51</v>
      </c>
      <c r="R37" s="78"/>
      <c r="S37" s="135" t="s">
        <v>28</v>
      </c>
      <c r="T37" s="139"/>
      <c r="U37" s="140" t="s">
        <v>52</v>
      </c>
      <c r="V37" s="14"/>
      <c r="W37" s="91"/>
    </row>
    <row r="38" spans="1:33" s="10" customFormat="1">
      <c r="A38" s="12"/>
      <c r="B38" s="13"/>
      <c r="C38" s="12"/>
      <c r="D38" s="104"/>
      <c r="E38" s="92"/>
      <c r="F38" s="92"/>
      <c r="G38" s="92">
        <f ca="1">INDEX(OFFSET($B$4:$B$9,0,0,COUNTA($B$4:$B$9),1),MOD(ROWS($1:1)-1,COUNTA($B$4:$B$9))+1)</f>
        <v>1</v>
      </c>
      <c r="H38" s="103">
        <v>1</v>
      </c>
      <c r="I38" s="92" t="str">
        <f ca="1">INDEX(OFFSET($B$18:$B$23,0,0,COUNTA($B$18:$B$23),1),MOD(ROWS($1:1)-1,COUNTA($B$18:$B$23))+1)</f>
        <v>jean</v>
      </c>
      <c r="J38" s="104"/>
      <c r="K38" s="92">
        <f>X14</f>
        <v>0</v>
      </c>
      <c r="L38" s="103">
        <v>1</v>
      </c>
      <c r="M38" s="93"/>
      <c r="N38" s="93"/>
      <c r="O38" s="78"/>
      <c r="P38" s="103">
        <v>1</v>
      </c>
      <c r="Q38" s="93"/>
      <c r="R38" s="103">
        <v>1</v>
      </c>
      <c r="S38" s="93"/>
      <c r="T38" s="103">
        <v>1</v>
      </c>
      <c r="U38" s="14"/>
      <c r="V38" s="103">
        <v>1</v>
      </c>
      <c r="W38" s="91"/>
    </row>
    <row r="39" spans="1:33" s="10" customFormat="1">
      <c r="A39" s="12"/>
      <c r="B39" s="13"/>
      <c r="C39" s="12"/>
      <c r="D39" s="104"/>
      <c r="E39" s="92"/>
      <c r="F39" s="92"/>
      <c r="G39" s="92">
        <f ca="1">INDEX(OFFSET($B$4:$B$9,0,0,COUNTA($B$4:$B$9),1),MOD(ROWS($1:2)-1,COUNTA($B$4:$B$9))+1)</f>
        <v>2</v>
      </c>
      <c r="H39" s="103">
        <v>2</v>
      </c>
      <c r="I39" s="92" t="str">
        <f ca="1">INDEX(OFFSET($B$18:$B$23,0,0,COUNTA($B$18:$B$23),1),MOD(ROWS($1:2)-1,COUNTA($B$18:$B$23))+1)</f>
        <v>patrice</v>
      </c>
      <c r="J39" s="104"/>
      <c r="K39" s="92">
        <f ca="1">INDEX(OFFSET($B$10:$B$15,0,0,COUNTA($B$10:$B$15),1),MOD(ROWS($1:2)-1,COUNTA($B$10:$B$15))+1)</f>
        <v>22</v>
      </c>
      <c r="L39" s="103">
        <v>2</v>
      </c>
      <c r="M39" s="94"/>
      <c r="N39" s="93"/>
      <c r="O39" s="94"/>
      <c r="P39" s="103">
        <v>2</v>
      </c>
      <c r="Q39" s="93"/>
      <c r="R39" s="103">
        <v>2</v>
      </c>
      <c r="S39" s="93"/>
      <c r="T39" s="103">
        <v>2</v>
      </c>
      <c r="U39" s="14"/>
      <c r="V39" s="103">
        <v>2</v>
      </c>
      <c r="W39" s="91"/>
    </row>
    <row r="40" spans="1:33" s="10" customFormat="1">
      <c r="A40" s="12"/>
      <c r="B40" s="13"/>
      <c r="C40" s="12"/>
      <c r="D40" s="104"/>
      <c r="E40" s="92"/>
      <c r="F40" s="92"/>
      <c r="G40" s="92">
        <f ca="1">INDEX(OFFSET($B$4:$B$9,0,0,COUNTA($B$4:$B$9),1),MOD(ROWS($1:3)-1,COUNTA($B$4:$B$9))+1)</f>
        <v>3</v>
      </c>
      <c r="H40" s="103">
        <v>3</v>
      </c>
      <c r="I40" s="92" t="str">
        <f ca="1">INDEX(OFFSET($B$18:$B$23,0,0,COUNTA($B$18:$B$23),1),MOD(ROWS($1:3)-1,COUNTA($B$18:$B$23))+1)</f>
        <v>marcel</v>
      </c>
      <c r="J40" s="104"/>
      <c r="K40" s="92">
        <f ca="1">INDEX(OFFSET($B$10:$B$15,0,0,COUNTA($B$10:$B$15),1),MOD(ROWS($1:3)-1,COUNTA($B$10:$B$15))+1)</f>
        <v>33</v>
      </c>
      <c r="L40" s="103">
        <v>3</v>
      </c>
      <c r="M40" s="93"/>
      <c r="N40" s="93"/>
      <c r="O40" s="94"/>
      <c r="P40" s="103">
        <v>3</v>
      </c>
      <c r="Q40" s="93"/>
      <c r="R40" s="103">
        <v>3</v>
      </c>
      <c r="S40" s="93"/>
      <c r="T40" s="103">
        <v>3</v>
      </c>
      <c r="U40" s="14"/>
      <c r="V40" s="103">
        <v>3</v>
      </c>
      <c r="W40" s="91"/>
    </row>
    <row r="41" spans="1:33" s="10" customFormat="1">
      <c r="A41" s="12"/>
      <c r="B41" s="13"/>
      <c r="C41" s="12"/>
      <c r="D41" s="104"/>
      <c r="E41" s="92"/>
      <c r="F41" s="92"/>
      <c r="G41" s="92">
        <f ca="1">INDEX(OFFSET($B$4:$B$9,0,0,COUNTA($B$4:$B$9),1),MOD(ROWS($1:4)-1,COUNTA($B$4:$B$9))+1)</f>
        <v>4</v>
      </c>
      <c r="H41" s="103">
        <v>4</v>
      </c>
      <c r="I41" s="92" t="str">
        <f ca="1">INDEX(OFFSET($B$18:$B$23,0,0,COUNTA($B$18:$B$23),1),MOD(ROWS($1:4)-1,COUNTA($B$18:$B$23))+1)</f>
        <v>laurent</v>
      </c>
      <c r="J41" s="104"/>
      <c r="K41" s="92">
        <f ca="1">INDEX(OFFSET($B$10:$B$15,0,0,COUNTA($B$10:$B$15),1),MOD(ROWS($1:4)-1,COUNTA($B$10:$B$15))+1)</f>
        <v>44</v>
      </c>
      <c r="L41" s="103">
        <v>4</v>
      </c>
      <c r="M41" s="93"/>
      <c r="N41" s="93"/>
      <c r="O41" s="94"/>
      <c r="P41" s="103">
        <v>4</v>
      </c>
      <c r="Q41" s="93"/>
      <c r="R41" s="103">
        <v>4</v>
      </c>
      <c r="S41" s="93"/>
      <c r="T41" s="103">
        <v>4</v>
      </c>
      <c r="U41" s="14"/>
      <c r="V41" s="103">
        <v>4</v>
      </c>
      <c r="W41" s="91"/>
    </row>
    <row r="42" spans="1:33" s="10" customFormat="1">
      <c r="A42" s="12"/>
      <c r="B42" s="13"/>
      <c r="C42" s="12"/>
      <c r="D42" s="104"/>
      <c r="E42" s="92"/>
      <c r="F42" s="92"/>
      <c r="G42" s="92">
        <f ca="1">INDEX(OFFSET($B$4:$B$9,0,0,COUNTA($B$4:$B$9),1),MOD(ROWS($1:5)-1,COUNTA($B$4:$B$9))+1)</f>
        <v>1</v>
      </c>
      <c r="H42" s="103">
        <v>5</v>
      </c>
      <c r="I42" s="92" t="str">
        <f ca="1">INDEX(OFFSET($B$18:$B$23,0,0,COUNTA($B$18:$B$23),1),MOD(ROWS($1:5)-1,COUNTA($B$18:$B$23))+1)</f>
        <v>renaud</v>
      </c>
      <c r="J42" s="104"/>
      <c r="K42" s="92">
        <f ca="1">INDEX(OFFSET($B$10:$B$15,0,0,COUNTA($B$10:$B$15),1),MOD(ROWS($1:5)-1,COUNTA($B$10:$B$15))+1)</f>
        <v>11</v>
      </c>
      <c r="L42" s="103">
        <v>5</v>
      </c>
      <c r="M42" s="93"/>
      <c r="N42" s="93"/>
      <c r="O42" s="94"/>
      <c r="P42" s="103">
        <v>5</v>
      </c>
      <c r="Q42" s="93"/>
      <c r="R42" s="103">
        <v>5</v>
      </c>
      <c r="S42" s="93"/>
      <c r="T42" s="103">
        <v>5</v>
      </c>
      <c r="U42" s="14"/>
      <c r="V42" s="103">
        <v>5</v>
      </c>
      <c r="W42" s="91"/>
    </row>
    <row r="43" spans="1:33" s="10" customFormat="1">
      <c r="A43" s="12"/>
      <c r="B43" s="13"/>
      <c r="C43" s="12"/>
      <c r="D43" s="104"/>
      <c r="E43" s="92"/>
      <c r="F43" s="92"/>
      <c r="G43" s="92">
        <f ca="1">INDEX(OFFSET($B$4:$B$9,0,0,COUNTA($B$4:$B$9),1),MOD(ROWS($1:6)-1,COUNTA($B$4:$B$9))+1)</f>
        <v>2</v>
      </c>
      <c r="H43" s="103">
        <v>6</v>
      </c>
      <c r="I43" s="92" t="str">
        <f ca="1">INDEX(OFFSET($B$18:$B$23,0,0,COUNTA($B$18:$B$23),1),MOD(ROWS($1:6)-1,COUNTA($B$18:$B$23))+1)</f>
        <v>zert</v>
      </c>
      <c r="J43" s="104"/>
      <c r="K43" s="92">
        <f ca="1">INDEX(OFFSET($B$10:$B$15,0,0,COUNTA($B$10:$B$15),1),MOD(ROWS($1:6)-1,COUNTA($B$10:$B$15))+1)</f>
        <v>22</v>
      </c>
      <c r="L43" s="103">
        <v>6</v>
      </c>
      <c r="M43" s="93"/>
      <c r="N43" s="93"/>
      <c r="O43" s="94"/>
      <c r="P43" s="103">
        <v>6</v>
      </c>
      <c r="Q43" s="93"/>
      <c r="R43" s="103">
        <v>6</v>
      </c>
      <c r="S43" s="93"/>
      <c r="T43" s="103">
        <v>6</v>
      </c>
      <c r="U43" s="14"/>
      <c r="V43" s="103">
        <v>6</v>
      </c>
      <c r="W43" s="91"/>
    </row>
    <row r="44" spans="1:33" s="10" customFormat="1">
      <c r="A44" s="12"/>
      <c r="B44" s="13"/>
      <c r="C44" s="12"/>
      <c r="D44" s="104"/>
      <c r="E44" s="92"/>
      <c r="F44" s="92"/>
      <c r="G44" s="92">
        <f ca="1">INDEX(OFFSET($B$4:$B$9,0,0,COUNTA($B$4:$B$9),1),MOD(ROWS($1:7)-1,COUNTA($B$4:$B$9))+1)</f>
        <v>3</v>
      </c>
      <c r="H44" s="103">
        <v>7</v>
      </c>
      <c r="I44" s="92" t="str">
        <f ca="1">INDEX(OFFSET($B$18:$B$23,0,0,COUNTA($B$18:$B$23),1),MOD(ROWS($1:7)-1,COUNTA($B$18:$B$23))+1)</f>
        <v>jean</v>
      </c>
      <c r="J44" s="104"/>
      <c r="K44" s="92">
        <f ca="1">INDEX(OFFSET($B$10:$B$15,0,0,COUNTA($B$10:$B$15),1),MOD(ROWS($1:7)-1,COUNTA($B$10:$B$15))+1)</f>
        <v>33</v>
      </c>
      <c r="L44" s="103">
        <v>7</v>
      </c>
      <c r="M44" s="93"/>
      <c r="N44" s="93"/>
      <c r="O44" s="94"/>
      <c r="P44" s="103">
        <v>7</v>
      </c>
      <c r="Q44" s="93"/>
      <c r="R44" s="103">
        <v>7</v>
      </c>
      <c r="S44" s="93"/>
      <c r="T44" s="103">
        <v>7</v>
      </c>
      <c r="U44" s="14"/>
      <c r="V44" s="103">
        <v>7</v>
      </c>
      <c r="W44" s="14"/>
    </row>
    <row r="45" spans="1:33" s="10" customFormat="1">
      <c r="A45" s="12"/>
      <c r="B45" s="13"/>
      <c r="C45" s="12"/>
      <c r="D45" s="104"/>
      <c r="E45" s="92"/>
      <c r="F45" s="92"/>
      <c r="G45" s="92">
        <f ca="1">INDEX(OFFSET($B$4:$B$9,0,0,COUNTA($B$4:$B$9),1),MOD(ROWS($1:8)-1,COUNTA($B$4:$B$9))+1)</f>
        <v>4</v>
      </c>
      <c r="H45" s="103">
        <v>8</v>
      </c>
      <c r="I45" s="92" t="str">
        <f ca="1">INDEX(OFFSET($B$18:$B$23,0,0,COUNTA($B$18:$B$23),1),MOD(ROWS($1:8)-1,COUNTA($B$18:$B$23))+1)</f>
        <v>patrice</v>
      </c>
      <c r="J45" s="104"/>
      <c r="K45" s="92">
        <f ca="1">INDEX(OFFSET($B$10:$B$15,0,0,COUNTA($B$10:$B$15),1),MOD(ROWS($1:8)-1,COUNTA($B$10:$B$15))+1)</f>
        <v>44</v>
      </c>
      <c r="L45" s="103">
        <v>8</v>
      </c>
      <c r="M45" s="93"/>
      <c r="N45" s="93"/>
      <c r="O45" s="94"/>
      <c r="P45" s="103">
        <v>8</v>
      </c>
      <c r="Q45" s="93"/>
      <c r="R45" s="103">
        <v>8</v>
      </c>
      <c r="S45" s="93"/>
      <c r="T45" s="103">
        <v>8</v>
      </c>
      <c r="U45" s="14"/>
      <c r="V45" s="103">
        <v>8</v>
      </c>
      <c r="W45" s="14"/>
    </row>
    <row r="46" spans="1:33" s="10" customFormat="1">
      <c r="A46" s="12"/>
      <c r="B46" s="13"/>
      <c r="C46" s="12"/>
      <c r="D46" s="104"/>
      <c r="E46" s="92"/>
      <c r="F46" s="92"/>
      <c r="G46" s="92">
        <f ca="1">INDEX(OFFSET($B$4:$B$9,0,0,COUNTA($B$4:$B$9),1),MOD(ROWS($1:9)-1,COUNTA($B$4:$B$9))+1)</f>
        <v>1</v>
      </c>
      <c r="H46" s="103">
        <v>9</v>
      </c>
      <c r="I46" s="92" t="str">
        <f ca="1">INDEX(OFFSET($B$18:$B$23,0,0,COUNTA($B$18:$B$23),1),MOD(ROWS($1:9)-1,COUNTA($B$18:$B$23))+1)</f>
        <v>marcel</v>
      </c>
      <c r="J46" s="104"/>
      <c r="K46" s="92">
        <f ca="1">INDEX(OFFSET($B$10:$B$15,0,0,COUNTA($B$10:$B$15),1),MOD(ROWS($1:9)-1,COUNTA($B$10:$B$15))+1)</f>
        <v>11</v>
      </c>
      <c r="L46" s="103">
        <v>9</v>
      </c>
      <c r="M46" s="93"/>
      <c r="N46" s="93"/>
      <c r="O46" s="94"/>
      <c r="P46" s="103">
        <v>9</v>
      </c>
      <c r="Q46" s="93"/>
      <c r="R46" s="103">
        <v>9</v>
      </c>
      <c r="S46" s="93"/>
      <c r="T46" s="103">
        <v>9</v>
      </c>
      <c r="U46" s="14"/>
      <c r="V46" s="103">
        <v>9</v>
      </c>
      <c r="W46" s="14"/>
    </row>
    <row r="47" spans="1:33" s="10" customFormat="1">
      <c r="A47" s="12"/>
      <c r="B47" s="13"/>
      <c r="C47" s="12"/>
      <c r="D47" s="104"/>
      <c r="E47" s="92"/>
      <c r="F47" s="92"/>
      <c r="G47" s="92">
        <f ca="1">INDEX(OFFSET($B$4:$B$9,0,0,COUNTA($B$4:$B$9),1),MOD(ROWS($1:10)-1,COUNTA($B$4:$B$9))+1)</f>
        <v>2</v>
      </c>
      <c r="H47" s="103">
        <v>10</v>
      </c>
      <c r="I47" s="92" t="str">
        <f ca="1">INDEX(OFFSET($B$18:$B$23,0,0,COUNTA($B$18:$B$23),1),MOD(ROWS($1:10)-1,COUNTA($B$18:$B$23))+1)</f>
        <v>laurent</v>
      </c>
      <c r="J47" s="104"/>
      <c r="K47" s="92">
        <f ca="1">INDEX(OFFSET($B$10:$B$15,0,0,COUNTA($B$10:$B$15),1),MOD(ROWS($1:10)-1,COUNTA($B$10:$B$15))+1)</f>
        <v>22</v>
      </c>
      <c r="L47" s="103">
        <v>10</v>
      </c>
      <c r="M47" s="93"/>
      <c r="N47" s="93"/>
      <c r="O47" s="94"/>
      <c r="P47" s="103">
        <v>10</v>
      </c>
      <c r="Q47" s="93"/>
      <c r="R47" s="103">
        <v>10</v>
      </c>
      <c r="S47" s="93"/>
      <c r="T47" s="103">
        <v>10</v>
      </c>
      <c r="U47" s="14"/>
      <c r="V47" s="103">
        <v>10</v>
      </c>
      <c r="W47" s="14"/>
    </row>
    <row r="48" spans="1:33" s="10" customFormat="1">
      <c r="A48" s="12"/>
      <c r="B48" s="15"/>
      <c r="C48" s="14"/>
      <c r="D48" s="104"/>
      <c r="E48" s="92"/>
      <c r="F48" s="92"/>
      <c r="G48" s="92">
        <f ca="1">INDEX(OFFSET($B$4:$B$9,0,0,COUNTA($B$4:$B$9),1),MOD(ROWS($1:11)-1,COUNTA($B$4:$B$9))+1)</f>
        <v>3</v>
      </c>
      <c r="H48" s="103">
        <v>11</v>
      </c>
      <c r="I48" s="92" t="str">
        <f ca="1">INDEX(OFFSET($B$18:$B$23,0,0,COUNTA($B$18:$B$23),1),MOD(ROWS($1:11)-1,COUNTA($B$18:$B$23))+1)</f>
        <v>renaud</v>
      </c>
      <c r="J48" s="104"/>
      <c r="K48" s="92">
        <f ca="1">INDEX(OFFSET($B$10:$B$15,0,0,COUNTA($B$10:$B$15),1),MOD(ROWS($1:11)-1,COUNTA($B$10:$B$15))+1)</f>
        <v>33</v>
      </c>
      <c r="L48" s="103">
        <v>11</v>
      </c>
      <c r="M48" s="93"/>
      <c r="N48" s="93"/>
      <c r="O48" s="94"/>
      <c r="P48" s="103">
        <v>11</v>
      </c>
      <c r="Q48" s="93"/>
      <c r="R48" s="103">
        <v>11</v>
      </c>
      <c r="S48" s="93"/>
      <c r="T48" s="103">
        <v>11</v>
      </c>
      <c r="U48" s="14"/>
      <c r="V48" s="103">
        <v>11</v>
      </c>
      <c r="W48" s="14"/>
    </row>
    <row r="49" spans="1:23" s="10" customFormat="1">
      <c r="A49" s="12"/>
      <c r="B49" s="15"/>
      <c r="C49" s="14"/>
      <c r="D49" s="104"/>
      <c r="E49" s="92"/>
      <c r="F49" s="92"/>
      <c r="G49" s="92">
        <f ca="1">INDEX(OFFSET($B$4:$B$9,0,0,COUNTA($B$4:$B$9),1),MOD(ROWS($1:12)-1,COUNTA($B$4:$B$9))+1)</f>
        <v>4</v>
      </c>
      <c r="H49" s="103">
        <v>12</v>
      </c>
      <c r="I49" s="92" t="str">
        <f ca="1">INDEX(OFFSET($B$18:$B$23,0,0,COUNTA($B$18:$B$23),1),MOD(ROWS($1:12)-1,COUNTA($B$18:$B$23))+1)</f>
        <v>zert</v>
      </c>
      <c r="J49" s="104"/>
      <c r="K49" s="92">
        <f ca="1">INDEX(OFFSET($B$10:$B$15,0,0,COUNTA($B$10:$B$15),1),MOD(ROWS($1:12)-1,COUNTA($B$10:$B$15))+1)</f>
        <v>44</v>
      </c>
      <c r="L49" s="103">
        <v>12</v>
      </c>
      <c r="M49" s="93"/>
      <c r="N49" s="93"/>
      <c r="O49" s="94"/>
      <c r="P49" s="103">
        <v>12</v>
      </c>
      <c r="Q49" s="93"/>
      <c r="R49" s="103">
        <v>12</v>
      </c>
      <c r="S49" s="93"/>
      <c r="T49" s="103">
        <v>12</v>
      </c>
      <c r="U49" s="14"/>
      <c r="V49" s="103">
        <v>12</v>
      </c>
      <c r="W49" s="14"/>
    </row>
    <row r="50" spans="1:23" s="10" customFormat="1">
      <c r="A50" s="14"/>
      <c r="B50" s="15"/>
      <c r="C50" s="14"/>
      <c r="D50" s="104"/>
      <c r="E50" s="92"/>
      <c r="F50" s="92"/>
      <c r="G50" s="92">
        <f ca="1">INDEX(OFFSET($B$4:$B$9,0,0,COUNTA($B$4:$B$9),1),MOD(ROWS($1:13)-1,COUNTA($B$4:$B$9))+1)</f>
        <v>1</v>
      </c>
      <c r="H50" s="103">
        <v>13</v>
      </c>
      <c r="I50" s="92" t="str">
        <f ca="1">INDEX(OFFSET($B$18:$B$23,0,0,COUNTA($B$18:$B$23),1),MOD(ROWS($1:13)-1,COUNTA($B$18:$B$23))+1)</f>
        <v>jean</v>
      </c>
      <c r="J50" s="104"/>
      <c r="K50" s="92">
        <f ca="1">INDEX(OFFSET($B$10:$B$15,0,0,COUNTA($B$10:$B$15),1),MOD(ROWS($1:13)-1,COUNTA($B$10:$B$15))+1)</f>
        <v>11</v>
      </c>
      <c r="L50" s="103">
        <v>13</v>
      </c>
      <c r="M50" s="93"/>
      <c r="N50" s="93"/>
      <c r="O50" s="94"/>
      <c r="P50" s="103">
        <v>13</v>
      </c>
      <c r="Q50" s="93"/>
      <c r="R50" s="103">
        <v>13</v>
      </c>
      <c r="S50" s="93"/>
      <c r="T50" s="103">
        <v>13</v>
      </c>
      <c r="U50" s="14"/>
      <c r="V50" s="103">
        <v>13</v>
      </c>
      <c r="W50" s="14"/>
    </row>
    <row r="51" spans="1:23" s="10" customFormat="1">
      <c r="A51" s="14"/>
      <c r="B51" s="15"/>
      <c r="C51" s="14"/>
      <c r="D51" s="104"/>
      <c r="E51" s="92"/>
      <c r="F51" s="92"/>
      <c r="G51" s="92">
        <f ca="1">INDEX(OFFSET($B$4:$B$9,0,0,COUNTA($B$4:$B$9),1),MOD(ROWS($1:14)-1,COUNTA($B$4:$B$9))+1)</f>
        <v>2</v>
      </c>
      <c r="H51" s="103">
        <v>14</v>
      </c>
      <c r="I51" s="92" t="str">
        <f ca="1">INDEX(OFFSET($B$18:$B$23,0,0,COUNTA($B$18:$B$23),1),MOD(ROWS($1:14)-1,COUNTA($B$18:$B$23))+1)</f>
        <v>patrice</v>
      </c>
      <c r="J51" s="104"/>
      <c r="K51" s="92">
        <f ca="1">INDEX(OFFSET($B$10:$B$15,0,0,COUNTA($B$10:$B$15),1),MOD(ROWS($1:14)-1,COUNTA($B$10:$B$15))+1)</f>
        <v>22</v>
      </c>
      <c r="L51" s="103">
        <v>14</v>
      </c>
      <c r="M51" s="93"/>
      <c r="N51" s="93"/>
      <c r="O51" s="94"/>
      <c r="P51" s="103">
        <v>14</v>
      </c>
      <c r="Q51" s="93"/>
      <c r="R51" s="103">
        <v>14</v>
      </c>
      <c r="S51" s="93"/>
      <c r="T51" s="103">
        <v>14</v>
      </c>
      <c r="U51" s="14"/>
      <c r="V51" s="103">
        <v>14</v>
      </c>
      <c r="W51" s="14"/>
    </row>
    <row r="52" spans="1:23" s="10" customFormat="1">
      <c r="A52" s="14"/>
      <c r="B52" s="15"/>
      <c r="C52" s="14"/>
      <c r="D52" s="104"/>
      <c r="E52" s="92"/>
      <c r="F52" s="92"/>
      <c r="G52" s="92">
        <f ca="1">INDEX(OFFSET($B$4:$B$9,0,0,COUNTA($B$4:$B$9),1),MOD(ROWS($1:15)-1,COUNTA($B$4:$B$9))+1)</f>
        <v>3</v>
      </c>
      <c r="H52" s="103">
        <v>15</v>
      </c>
      <c r="I52" s="92" t="str">
        <f ca="1">INDEX(OFFSET($B$18:$B$23,0,0,COUNTA($B$18:$B$23),1),MOD(ROWS($1:15)-1,COUNTA($B$18:$B$23))+1)</f>
        <v>marcel</v>
      </c>
      <c r="J52" s="104"/>
      <c r="K52" s="92">
        <f ca="1">INDEX(OFFSET($B$10:$B$15,0,0,COUNTA($B$10:$B$15),1),MOD(ROWS($1:15)-1,COUNTA($B$10:$B$15))+1)</f>
        <v>33</v>
      </c>
      <c r="L52" s="103">
        <v>15</v>
      </c>
      <c r="M52" s="93"/>
      <c r="N52" s="93"/>
      <c r="O52" s="94"/>
      <c r="P52" s="103">
        <v>15</v>
      </c>
      <c r="Q52" s="93"/>
      <c r="R52" s="103">
        <v>15</v>
      </c>
      <c r="S52" s="93"/>
      <c r="T52" s="103">
        <v>15</v>
      </c>
      <c r="U52" s="14"/>
      <c r="V52" s="103">
        <v>15</v>
      </c>
      <c r="W52" s="14"/>
    </row>
    <row r="53" spans="1:23" s="10" customFormat="1">
      <c r="A53" s="14"/>
      <c r="B53" s="15"/>
      <c r="C53" s="14"/>
      <c r="D53" s="104"/>
      <c r="E53" s="92"/>
      <c r="F53" s="92"/>
      <c r="G53" s="92">
        <f ca="1">INDEX(OFFSET($B$4:$B$9,0,0,COUNTA($B$4:$B$9),1),MOD(ROWS($1:16)-1,COUNTA($B$4:$B$9))+1)</f>
        <v>4</v>
      </c>
      <c r="H53" s="103">
        <v>16</v>
      </c>
      <c r="I53" s="92" t="str">
        <f ca="1">INDEX(OFFSET($B$18:$B$23,0,0,COUNTA($B$18:$B$23),1),MOD(ROWS($1:16)-1,COUNTA($B$18:$B$23))+1)</f>
        <v>laurent</v>
      </c>
      <c r="J53" s="104"/>
      <c r="K53" s="92">
        <f ca="1">INDEX(OFFSET($B$10:$B$15,0,0,COUNTA($B$10:$B$15),1),MOD(ROWS($1:16)-1,COUNTA($B$10:$B$15))+1)</f>
        <v>44</v>
      </c>
      <c r="L53" s="103">
        <v>16</v>
      </c>
      <c r="M53" s="93"/>
      <c r="N53" s="93"/>
      <c r="O53" s="94"/>
      <c r="P53" s="103">
        <v>16</v>
      </c>
      <c r="Q53" s="93"/>
      <c r="R53" s="103">
        <v>16</v>
      </c>
      <c r="S53" s="93"/>
      <c r="T53" s="103">
        <v>16</v>
      </c>
      <c r="U53" s="14"/>
      <c r="V53" s="103">
        <v>16</v>
      </c>
      <c r="W53" s="14"/>
    </row>
    <row r="54" spans="1:23" s="10" customFormat="1">
      <c r="A54" s="14"/>
      <c r="B54" s="15"/>
      <c r="C54" s="14"/>
      <c r="D54" s="104"/>
      <c r="E54" s="92"/>
      <c r="F54" s="92"/>
      <c r="G54" s="92">
        <f ca="1">INDEX(OFFSET($B$4:$B$9,0,0,COUNTA($B$4:$B$9),1),MOD(ROWS($1:17)-1,COUNTA($B$4:$B$9))+1)</f>
        <v>1</v>
      </c>
      <c r="H54" s="103">
        <v>17</v>
      </c>
      <c r="I54" s="92" t="str">
        <f ca="1">INDEX(OFFSET($B$18:$B$23,0,0,COUNTA($B$18:$B$23),1),MOD(ROWS($1:17)-1,COUNTA($B$18:$B$23))+1)</f>
        <v>renaud</v>
      </c>
      <c r="J54" s="104"/>
      <c r="K54" s="92">
        <f ca="1">INDEX(OFFSET($B$10:$B$15,0,0,COUNTA($B$10:$B$15),1),MOD(ROWS($1:17)-1,COUNTA($B$10:$B$15))+1)</f>
        <v>11</v>
      </c>
      <c r="L54" s="103">
        <v>17</v>
      </c>
      <c r="M54" s="93"/>
      <c r="N54" s="93"/>
      <c r="O54" s="94"/>
      <c r="P54" s="103">
        <v>17</v>
      </c>
      <c r="Q54" s="93"/>
      <c r="R54" s="103">
        <v>17</v>
      </c>
      <c r="S54" s="93"/>
      <c r="T54" s="103">
        <v>17</v>
      </c>
      <c r="U54" s="14"/>
      <c r="V54" s="103">
        <v>17</v>
      </c>
      <c r="W54" s="14"/>
    </row>
    <row r="55" spans="1:23" s="10" customFormat="1">
      <c r="A55" s="14"/>
      <c r="B55" s="15"/>
      <c r="C55" s="14"/>
      <c r="D55" s="104"/>
      <c r="E55" s="92"/>
      <c r="F55" s="92"/>
      <c r="G55" s="92">
        <f ca="1">INDEX(OFFSET($B$4:$B$9,0,0,COUNTA($B$4:$B$9),1),MOD(ROWS($1:18)-1,COUNTA($B$4:$B$9))+1)</f>
        <v>2</v>
      </c>
      <c r="H55" s="103">
        <v>18</v>
      </c>
      <c r="I55" s="92" t="str">
        <f ca="1">INDEX(OFFSET($B$18:$B$23,0,0,COUNTA($B$18:$B$23),1),MOD(ROWS($1:18)-1,COUNTA($B$18:$B$23))+1)</f>
        <v>zert</v>
      </c>
      <c r="J55" s="104"/>
      <c r="K55" s="92">
        <f ca="1">INDEX(OFFSET($B$10:$B$15,0,0,COUNTA($B$10:$B$15),1),MOD(ROWS($1:18)-1,COUNTA($B$10:$B$15))+1)</f>
        <v>22</v>
      </c>
      <c r="L55" s="103">
        <v>18</v>
      </c>
      <c r="M55" s="93"/>
      <c r="N55" s="93"/>
      <c r="O55" s="94"/>
      <c r="P55" s="103">
        <v>18</v>
      </c>
      <c r="Q55" s="93"/>
      <c r="R55" s="103">
        <v>18</v>
      </c>
      <c r="S55" s="93"/>
      <c r="T55" s="103">
        <v>18</v>
      </c>
      <c r="U55" s="14"/>
      <c r="V55" s="103">
        <v>18</v>
      </c>
      <c r="W55" s="14"/>
    </row>
    <row r="56" spans="1:23" s="10" customFormat="1">
      <c r="A56" s="14"/>
      <c r="B56" s="15"/>
      <c r="C56" s="14"/>
      <c r="D56" s="104"/>
      <c r="E56" s="92"/>
      <c r="F56" s="92"/>
      <c r="G56" s="92">
        <f ca="1">INDEX(OFFSET($B$4:$B$9,0,0,COUNTA($B$4:$B$9),1),MOD(ROWS($1:19)-1,COUNTA($B$4:$B$9))+1)</f>
        <v>3</v>
      </c>
      <c r="H56" s="103">
        <v>19</v>
      </c>
      <c r="I56" s="92" t="str">
        <f ca="1">INDEX(OFFSET($B$18:$B$23,0,0,COUNTA($B$18:$B$23),1),MOD(ROWS($1:19)-1,COUNTA($B$18:$B$23))+1)</f>
        <v>jean</v>
      </c>
      <c r="J56" s="104"/>
      <c r="K56" s="92">
        <f ca="1">INDEX(OFFSET($B$10:$B$15,0,0,COUNTA($B$10:$B$15),1),MOD(ROWS($1:19)-1,COUNTA($B$10:$B$15))+1)</f>
        <v>33</v>
      </c>
      <c r="L56" s="103">
        <v>19</v>
      </c>
      <c r="M56" s="93"/>
      <c r="N56" s="93"/>
      <c r="O56" s="94"/>
      <c r="P56" s="103">
        <v>19</v>
      </c>
      <c r="Q56" s="93"/>
      <c r="R56" s="103">
        <v>19</v>
      </c>
      <c r="S56" s="93"/>
      <c r="T56" s="103">
        <v>19</v>
      </c>
      <c r="U56" s="14"/>
      <c r="V56" s="103">
        <v>19</v>
      </c>
      <c r="W56" s="14"/>
    </row>
    <row r="57" spans="1:23" s="10" customFormat="1">
      <c r="A57" s="14"/>
      <c r="B57" s="15"/>
      <c r="C57" s="14"/>
      <c r="D57" s="104"/>
      <c r="E57" s="92"/>
      <c r="F57" s="92"/>
      <c r="G57" s="92">
        <f ca="1">INDEX(OFFSET($B$4:$B$9,0,0,COUNTA($B$4:$B$9),1),MOD(ROWS($1:20)-1,COUNTA($B$4:$B$9))+1)</f>
        <v>4</v>
      </c>
      <c r="H57" s="103">
        <v>20</v>
      </c>
      <c r="I57" s="92" t="str">
        <f ca="1">INDEX(OFFSET($B$18:$B$23,0,0,COUNTA($B$18:$B$23),1),MOD(ROWS($1:20)-1,COUNTA($B$18:$B$23))+1)</f>
        <v>patrice</v>
      </c>
      <c r="J57" s="104"/>
      <c r="K57" s="92">
        <f ca="1">INDEX(OFFSET($B$10:$B$15,0,0,COUNTA($B$10:$B$15),1),MOD(ROWS($1:20)-1,COUNTA($B$10:$B$15))+1)</f>
        <v>44</v>
      </c>
      <c r="L57" s="103">
        <v>20</v>
      </c>
      <c r="M57" s="93"/>
      <c r="N57" s="93"/>
      <c r="O57" s="94"/>
      <c r="P57" s="103">
        <v>20</v>
      </c>
      <c r="Q57" s="93"/>
      <c r="R57" s="103">
        <v>20</v>
      </c>
      <c r="S57" s="93"/>
      <c r="T57" s="103">
        <v>20</v>
      </c>
      <c r="U57" s="14"/>
      <c r="V57" s="103">
        <v>20</v>
      </c>
      <c r="W57" s="14"/>
    </row>
    <row r="58" spans="1:23" s="10" customFormat="1">
      <c r="A58" s="14"/>
      <c r="B58" s="15"/>
      <c r="C58" s="14"/>
      <c r="D58" s="104"/>
      <c r="E58" s="92"/>
      <c r="F58" s="92"/>
      <c r="G58" s="92">
        <f ca="1">INDEX(OFFSET($B$4:$B$9,0,0,COUNTA($B$4:$B$9),1),MOD(ROWS($1:21)-1,COUNTA($B$4:$B$9))+1)</f>
        <v>1</v>
      </c>
      <c r="H58" s="103">
        <v>21</v>
      </c>
      <c r="I58" s="92" t="str">
        <f ca="1">INDEX(OFFSET($B$18:$B$23,0,0,COUNTA($B$18:$B$23),1),MOD(ROWS($1:21)-1,COUNTA($B$18:$B$23))+1)</f>
        <v>marcel</v>
      </c>
      <c r="J58" s="104"/>
      <c r="K58" s="92">
        <f ca="1">INDEX(OFFSET($B$10:$B$15,0,0,COUNTA($B$10:$B$15),1),MOD(ROWS($1:21)-1,COUNTA($B$10:$B$15))+1)</f>
        <v>11</v>
      </c>
      <c r="L58" s="103">
        <v>21</v>
      </c>
      <c r="M58" s="93"/>
      <c r="N58" s="93"/>
      <c r="O58" s="94"/>
      <c r="P58" s="103">
        <v>21</v>
      </c>
      <c r="Q58" s="93"/>
      <c r="R58" s="103">
        <v>21</v>
      </c>
      <c r="S58" s="93"/>
      <c r="T58" s="103">
        <v>21</v>
      </c>
      <c r="U58" s="14"/>
      <c r="V58" s="103">
        <v>21</v>
      </c>
      <c r="W58" s="14"/>
    </row>
    <row r="59" spans="1:23" s="10" customFormat="1">
      <c r="A59" s="14"/>
      <c r="B59" s="15"/>
      <c r="C59" s="14"/>
      <c r="D59" s="104"/>
      <c r="E59" s="92"/>
      <c r="F59" s="92"/>
      <c r="G59" s="92">
        <f ca="1">INDEX(OFFSET($B$4:$B$9,0,0,COUNTA($B$4:$B$9),1),MOD(ROWS($1:22)-1,COUNTA($B$4:$B$9))+1)</f>
        <v>2</v>
      </c>
      <c r="H59" s="103">
        <v>22</v>
      </c>
      <c r="I59" s="92" t="str">
        <f ca="1">INDEX(OFFSET($B$18:$B$23,0,0,COUNTA($B$18:$B$23),1),MOD(ROWS($1:22)-1,COUNTA($B$18:$B$23))+1)</f>
        <v>laurent</v>
      </c>
      <c r="J59" s="104"/>
      <c r="K59" s="92">
        <f ca="1">INDEX(OFFSET($B$10:$B$15,0,0,COUNTA($B$10:$B$15),1),MOD(ROWS($1:22)-1,COUNTA($B$10:$B$15))+1)</f>
        <v>22</v>
      </c>
      <c r="L59" s="103">
        <v>22</v>
      </c>
      <c r="M59" s="93"/>
      <c r="N59" s="93"/>
      <c r="O59" s="94"/>
      <c r="P59" s="103">
        <v>22</v>
      </c>
      <c r="Q59" s="93"/>
      <c r="R59" s="103">
        <v>22</v>
      </c>
      <c r="S59" s="93"/>
      <c r="T59" s="103">
        <v>22</v>
      </c>
      <c r="U59" s="14"/>
      <c r="V59" s="103">
        <v>22</v>
      </c>
      <c r="W59" s="14"/>
    </row>
    <row r="60" spans="1:23" s="10" customFormat="1">
      <c r="A60" s="14"/>
      <c r="B60" s="15"/>
      <c r="C60" s="14"/>
      <c r="D60" s="104"/>
      <c r="E60" s="92"/>
      <c r="F60" s="92"/>
      <c r="G60" s="92">
        <f ca="1">INDEX(OFFSET($B$4:$B$9,0,0,COUNTA($B$4:$B$9),1),MOD(ROWS($1:23)-1,COUNTA($B$4:$B$9))+1)</f>
        <v>3</v>
      </c>
      <c r="H60" s="103">
        <v>23</v>
      </c>
      <c r="I60" s="92" t="str">
        <f ca="1">INDEX(OFFSET($B$18:$B$23,0,0,COUNTA($B$18:$B$23),1),MOD(ROWS($1:23)-1,COUNTA($B$18:$B$23))+1)</f>
        <v>renaud</v>
      </c>
      <c r="J60" s="104"/>
      <c r="K60" s="92">
        <f ca="1">INDEX(OFFSET($B$10:$B$15,0,0,COUNTA($B$10:$B$15),1),MOD(ROWS($1:23)-1,COUNTA($B$10:$B$15))+1)</f>
        <v>33</v>
      </c>
      <c r="L60" s="103">
        <v>23</v>
      </c>
      <c r="M60" s="93"/>
      <c r="N60" s="93"/>
      <c r="O60" s="94"/>
      <c r="P60" s="103">
        <v>23</v>
      </c>
      <c r="Q60" s="93"/>
      <c r="R60" s="103">
        <v>23</v>
      </c>
      <c r="S60" s="93"/>
      <c r="T60" s="103">
        <v>23</v>
      </c>
      <c r="U60" s="14"/>
      <c r="V60" s="103">
        <v>23</v>
      </c>
      <c r="W60" s="14"/>
    </row>
    <row r="61" spans="1:23" s="10" customFormat="1">
      <c r="A61" s="14"/>
      <c r="B61" s="15"/>
      <c r="C61" s="14"/>
      <c r="D61" s="104"/>
      <c r="E61" s="92"/>
      <c r="F61" s="92"/>
      <c r="G61" s="92">
        <f ca="1">INDEX(OFFSET($B$4:$B$9,0,0,COUNTA($B$4:$B$9),1),MOD(ROWS($1:24)-1,COUNTA($B$4:$B$9))+1)</f>
        <v>4</v>
      </c>
      <c r="H61" s="103">
        <v>24</v>
      </c>
      <c r="I61" s="92" t="str">
        <f ca="1">INDEX(OFFSET($B$18:$B$23,0,0,COUNTA($B$18:$B$23),1),MOD(ROWS($1:24)-1,COUNTA($B$18:$B$23))+1)</f>
        <v>zert</v>
      </c>
      <c r="J61" s="104"/>
      <c r="K61" s="92">
        <f ca="1">INDEX(OFFSET($B$10:$B$15,0,0,COUNTA($B$10:$B$15),1),MOD(ROWS($1:24)-1,COUNTA($B$10:$B$15))+1)</f>
        <v>44</v>
      </c>
      <c r="L61" s="103">
        <v>24</v>
      </c>
      <c r="M61" s="93"/>
      <c r="N61" s="93"/>
      <c r="O61" s="94"/>
      <c r="P61" s="103">
        <v>24</v>
      </c>
      <c r="Q61" s="93"/>
      <c r="R61" s="103">
        <v>24</v>
      </c>
      <c r="S61" s="93"/>
      <c r="T61" s="103">
        <v>24</v>
      </c>
      <c r="U61" s="14"/>
      <c r="V61" s="103">
        <v>24</v>
      </c>
      <c r="W61" s="14"/>
    </row>
    <row r="62" spans="1:23" s="10" customFormat="1">
      <c r="A62" s="14"/>
      <c r="B62" s="15"/>
      <c r="C62" s="14"/>
      <c r="D62" s="104"/>
      <c r="E62" s="92"/>
      <c r="F62" s="92"/>
      <c r="G62" s="92">
        <f ca="1">INDEX(OFFSET($B$4:$B$9,0,0,COUNTA($B$4:$B$9),1),MOD(ROWS($1:26)-1,COUNTA($B$4:$B$9))+1)</f>
        <v>2</v>
      </c>
      <c r="H62" s="103">
        <v>25</v>
      </c>
      <c r="I62" s="92" t="str">
        <f ca="1">INDEX(OFFSET($B$18:$B$23,0,0,COUNTA($B$18:$B$23),1),MOD(ROWS($1:26)-1,COUNTA($B$18:$B$23))+1)</f>
        <v>patrice</v>
      </c>
      <c r="J62" s="104"/>
      <c r="K62" s="92">
        <f ca="1">INDEX(OFFSET($B$10:$B$15,0,0,COUNTA($B$10:$B$15),1),MOD(ROWS($1:26)-1,COUNTA($B$10:$B$15))+1)</f>
        <v>22</v>
      </c>
      <c r="L62" s="103">
        <v>25</v>
      </c>
      <c r="M62" s="93"/>
      <c r="N62" s="93"/>
      <c r="O62" s="94"/>
      <c r="P62" s="103">
        <v>25</v>
      </c>
      <c r="Q62" s="93"/>
      <c r="R62" s="103">
        <v>25</v>
      </c>
      <c r="S62" s="93"/>
      <c r="T62" s="103">
        <v>25</v>
      </c>
      <c r="U62" s="14"/>
      <c r="V62" s="103">
        <v>25</v>
      </c>
      <c r="W62" s="14"/>
    </row>
    <row r="63" spans="1:23" s="10" customFormat="1">
      <c r="A63" s="14"/>
      <c r="B63" s="15"/>
      <c r="C63" s="14"/>
      <c r="D63" s="104"/>
      <c r="E63" s="92"/>
      <c r="F63" s="92"/>
      <c r="G63" s="92">
        <f ca="1">INDEX(OFFSET($B$4:$B$9,0,0,COUNTA($B$4:$B$9),1),MOD(ROWS($1:27)-1,COUNTA($B$4:$B$9))+1)</f>
        <v>3</v>
      </c>
      <c r="H63" s="103">
        <v>26</v>
      </c>
      <c r="I63" s="92" t="str">
        <f ca="1">INDEX(OFFSET($B$18:$B$23,0,0,COUNTA($B$18:$B$23),1),MOD(ROWS($1:27)-1,COUNTA($B$18:$B$23))+1)</f>
        <v>marcel</v>
      </c>
      <c r="J63" s="104"/>
      <c r="K63" s="92">
        <f ca="1">INDEX(OFFSET($B$10:$B$15,0,0,COUNTA($B$10:$B$15),1),MOD(ROWS($1:27)-1,COUNTA($B$10:$B$15))+1)</f>
        <v>33</v>
      </c>
      <c r="L63" s="103">
        <v>26</v>
      </c>
      <c r="M63" s="93"/>
      <c r="N63" s="93"/>
      <c r="O63" s="93"/>
      <c r="P63" s="103">
        <v>26</v>
      </c>
      <c r="Q63" s="93"/>
      <c r="R63" s="103">
        <v>26</v>
      </c>
      <c r="S63" s="93"/>
      <c r="T63" s="103">
        <v>26</v>
      </c>
      <c r="U63" s="14"/>
      <c r="V63" s="103">
        <v>26</v>
      </c>
      <c r="W63" s="14"/>
    </row>
    <row r="64" spans="1:23" s="10" customFormat="1">
      <c r="A64" s="14"/>
      <c r="B64" s="15"/>
      <c r="C64" s="14"/>
      <c r="D64" s="104"/>
      <c r="E64" s="92"/>
      <c r="F64" s="92"/>
      <c r="G64" s="92">
        <f ca="1">INDEX(OFFSET($B$4:$B$9,0,0,COUNTA($B$4:$B$9),1),MOD(ROWS($1:28)-1,COUNTA($B$4:$B$9))+1)</f>
        <v>4</v>
      </c>
      <c r="H64" s="103">
        <v>27</v>
      </c>
      <c r="I64" s="92" t="str">
        <f ca="1">INDEX(OFFSET($B$18:$B$23,0,0,COUNTA($B$18:$B$23),1),MOD(ROWS($1:28)-1,COUNTA($B$18:$B$23))+1)</f>
        <v>laurent</v>
      </c>
      <c r="J64" s="104"/>
      <c r="K64" s="92">
        <f ca="1">INDEX(OFFSET($B$10:$B$15,0,0,COUNTA($B$10:$B$15),1),MOD(ROWS($1:28)-1,COUNTA($B$10:$B$15))+1)</f>
        <v>44</v>
      </c>
      <c r="L64" s="103">
        <v>27</v>
      </c>
      <c r="M64" s="93"/>
      <c r="N64" s="93"/>
      <c r="O64" s="93"/>
      <c r="P64" s="103">
        <v>27</v>
      </c>
      <c r="Q64" s="93"/>
      <c r="R64" s="103">
        <v>27</v>
      </c>
      <c r="S64" s="93"/>
      <c r="T64" s="103">
        <v>27</v>
      </c>
      <c r="U64" s="14"/>
      <c r="V64" s="103">
        <v>27</v>
      </c>
      <c r="W64" s="14"/>
    </row>
    <row r="65" spans="1:24" s="10" customFormat="1">
      <c r="A65" s="14"/>
      <c r="B65" s="15"/>
      <c r="C65" s="14"/>
      <c r="D65" s="104"/>
      <c r="E65" s="92"/>
      <c r="F65" s="92"/>
      <c r="G65" s="92">
        <f ca="1">INDEX(OFFSET($B$4:$B$9,0,0,COUNTA($B$4:$B$9),1),MOD(ROWS($1:29)-1,COUNTA($B$4:$B$9))+1)</f>
        <v>1</v>
      </c>
      <c r="H65" s="103">
        <v>28</v>
      </c>
      <c r="I65" s="92" t="str">
        <f ca="1">INDEX(OFFSET($B$18:$B$23,0,0,COUNTA($B$18:$B$23),1),MOD(ROWS($1:29)-1,COUNTA($B$18:$B$23))+1)</f>
        <v>renaud</v>
      </c>
      <c r="J65" s="104"/>
      <c r="K65" s="92">
        <f ca="1">INDEX(OFFSET($B$10:$B$15,0,0,COUNTA($B$10:$B$15),1),MOD(ROWS($1:29)-1,COUNTA($B$10:$B$15))+1)</f>
        <v>11</v>
      </c>
      <c r="L65" s="103">
        <v>28</v>
      </c>
      <c r="M65" s="93"/>
      <c r="N65" s="93"/>
      <c r="O65" s="93"/>
      <c r="P65" s="103">
        <v>28</v>
      </c>
      <c r="Q65" s="93"/>
      <c r="R65" s="103">
        <v>28</v>
      </c>
      <c r="S65" s="93"/>
      <c r="T65" s="103">
        <v>28</v>
      </c>
      <c r="U65" s="14"/>
      <c r="V65" s="103">
        <v>28</v>
      </c>
      <c r="W65" s="14"/>
    </row>
    <row r="66" spans="1:24" s="10" customFormat="1">
      <c r="A66" s="14"/>
      <c r="B66" s="15"/>
      <c r="C66" s="14"/>
      <c r="D66" s="104"/>
      <c r="E66" s="92"/>
      <c r="F66" s="92"/>
      <c r="G66" s="92">
        <f ca="1">INDEX(OFFSET($B$4:$B$9,0,0,COUNTA($B$4:$B$9),1),MOD(ROWS($1:30)-1,COUNTA($B$4:$B$9))+1)</f>
        <v>2</v>
      </c>
      <c r="H66" s="103">
        <v>29</v>
      </c>
      <c r="I66" s="92" t="str">
        <f ca="1">INDEX(OFFSET($B$18:$B$23,0,0,COUNTA($B$18:$B$23),1),MOD(ROWS($1:30)-1,COUNTA($B$18:$B$23))+1)</f>
        <v>zert</v>
      </c>
      <c r="J66" s="104"/>
      <c r="K66" s="92">
        <f ca="1">INDEX(OFFSET($B$10:$B$15,0,0,COUNTA($B$10:$B$15),1),MOD(ROWS($1:30)-1,COUNTA($B$10:$B$15))+1)</f>
        <v>22</v>
      </c>
      <c r="L66" s="103">
        <v>29</v>
      </c>
      <c r="M66" s="93"/>
      <c r="N66" s="93"/>
      <c r="O66" s="93"/>
      <c r="P66" s="103">
        <v>29</v>
      </c>
      <c r="Q66" s="93"/>
      <c r="R66" s="103">
        <v>29</v>
      </c>
      <c r="S66" s="93"/>
      <c r="T66" s="103">
        <v>29</v>
      </c>
      <c r="U66" s="14"/>
      <c r="V66" s="103">
        <v>29</v>
      </c>
      <c r="W66" s="14"/>
    </row>
    <row r="67" spans="1:24" s="10" customFormat="1">
      <c r="A67" s="14"/>
      <c r="B67" s="15"/>
      <c r="C67" s="14"/>
      <c r="D67" s="104"/>
      <c r="E67" s="92"/>
      <c r="F67" s="92"/>
      <c r="G67" s="92">
        <f ca="1">INDEX(OFFSET($B$4:$B$9,0,0,COUNTA($B$4:$B$9),1),MOD(ROWS($1:31)-1,COUNTA($B$4:$B$9))+1)</f>
        <v>3</v>
      </c>
      <c r="H67" s="103">
        <v>30</v>
      </c>
      <c r="I67" s="92" t="str">
        <f ca="1">INDEX(OFFSET($B$18:$B$23,0,0,COUNTA($B$18:$B$23),1),MOD(ROWS($1:31)-1,COUNTA($B$18:$B$23))+1)</f>
        <v>jean</v>
      </c>
      <c r="J67" s="104"/>
      <c r="K67" s="92">
        <f ca="1">INDEX(OFFSET($B$10:$B$15,0,0,COUNTA($B$10:$B$15),1),MOD(ROWS($1:31)-1,COUNTA($B$10:$B$15))+1)</f>
        <v>33</v>
      </c>
      <c r="L67" s="103">
        <v>30</v>
      </c>
      <c r="M67" s="93"/>
      <c r="N67" s="93"/>
      <c r="O67" s="93"/>
      <c r="P67" s="103">
        <v>30</v>
      </c>
      <c r="Q67" s="93"/>
      <c r="R67" s="103">
        <v>30</v>
      </c>
      <c r="S67" s="93"/>
      <c r="T67" s="103">
        <v>30</v>
      </c>
      <c r="U67" s="14"/>
      <c r="V67" s="103">
        <v>30</v>
      </c>
      <c r="W67" s="14"/>
    </row>
    <row r="68" spans="1:24" s="10" customFormat="1">
      <c r="A68" s="14"/>
      <c r="B68" s="15"/>
      <c r="C68" s="14"/>
      <c r="D68" s="104"/>
      <c r="E68" s="92"/>
      <c r="F68" s="92"/>
      <c r="G68" s="92">
        <f ca="1">INDEX(OFFSET($B$4:$B$9,0,0,COUNTA($B$4:$B$9),1),MOD(ROWS($1:32)-1,COUNTA($B$4:$B$9))+1)</f>
        <v>4</v>
      </c>
      <c r="H68" s="103">
        <v>31</v>
      </c>
      <c r="I68" s="92" t="str">
        <f ca="1">INDEX(OFFSET($B$18:$B$23,0,0,COUNTA($B$18:$B$23),1),MOD(ROWS($1:32)-1,COUNTA($B$18:$B$23))+1)</f>
        <v>patrice</v>
      </c>
      <c r="J68" s="104"/>
      <c r="K68" s="92">
        <f ca="1">INDEX(OFFSET($B$10:$B$15,0,0,COUNTA($B$10:$B$15),1),MOD(ROWS($1:32)-1,COUNTA($B$10:$B$15))+1)</f>
        <v>44</v>
      </c>
      <c r="L68" s="103">
        <v>31</v>
      </c>
      <c r="M68" s="93"/>
      <c r="N68" s="93"/>
      <c r="O68" s="93"/>
      <c r="P68" s="103">
        <v>31</v>
      </c>
      <c r="Q68" s="93"/>
      <c r="R68" s="103">
        <v>31</v>
      </c>
      <c r="S68" s="93"/>
      <c r="T68" s="103">
        <v>31</v>
      </c>
      <c r="U68" s="14"/>
      <c r="V68" s="103">
        <v>31</v>
      </c>
      <c r="W68" s="14"/>
    </row>
    <row r="69" spans="1:24" s="10" customFormat="1">
      <c r="A69" s="14"/>
      <c r="B69" s="15"/>
      <c r="C69" s="14"/>
      <c r="D69" s="104"/>
      <c r="E69" s="92"/>
      <c r="F69" s="92"/>
      <c r="G69" s="92">
        <f ca="1">INDEX(OFFSET($B$4:$B$9,0,0,COUNTA($B$4:$B$9),1),MOD(ROWS($1:33)-1,COUNTA($B$4:$B$9))+1)</f>
        <v>1</v>
      </c>
      <c r="H69" s="103">
        <v>32</v>
      </c>
      <c r="I69" s="92" t="str">
        <f ca="1">INDEX(OFFSET($B$18:$B$23,0,0,COUNTA($B$18:$B$23),1),MOD(ROWS($1:32)-1,COUNTA($B$18:$B$23))+1)</f>
        <v>patrice</v>
      </c>
      <c r="J69" s="104"/>
      <c r="K69" s="92">
        <f ca="1">INDEX(OFFSET($B$10:$B$15,0,0,COUNTA($B$10:$B$15),1),MOD(ROWS($1:33)-1,COUNTA($B$10:$B$15))+1)</f>
        <v>11</v>
      </c>
      <c r="L69" s="103">
        <v>32</v>
      </c>
      <c r="M69" s="93"/>
      <c r="N69" s="93"/>
      <c r="O69" s="93"/>
      <c r="P69" s="103">
        <v>32</v>
      </c>
      <c r="Q69" s="93"/>
      <c r="R69" s="103">
        <v>32</v>
      </c>
      <c r="S69" s="93"/>
      <c r="T69" s="103">
        <v>32</v>
      </c>
      <c r="U69" s="14"/>
      <c r="V69" s="103">
        <v>32</v>
      </c>
      <c r="W69" s="14"/>
    </row>
    <row r="70" spans="1:24" s="10" customFormat="1">
      <c r="A70" s="14"/>
      <c r="B70" s="15"/>
      <c r="C70" s="14"/>
      <c r="D70" s="104"/>
      <c r="E70" s="92"/>
      <c r="F70" s="92"/>
      <c r="G70" s="92">
        <f ca="1">INDEX(OFFSET($B$4:$B$9,0,0,COUNTA($B$4:$B$9),1),MOD(ROWS($1:34)-1,COUNTA($B$4:$B$9))+1)</f>
        <v>2</v>
      </c>
      <c r="H70" s="103">
        <v>33</v>
      </c>
      <c r="I70" s="92" t="str">
        <f ca="1">INDEX(OFFSET($B$18:$B$23,0,0,COUNTA($B$18:$B$23),1),MOD(ROWS($1:32)-1,COUNTA($B$18:$B$23))+1)</f>
        <v>patrice</v>
      </c>
      <c r="J70" s="104"/>
      <c r="K70" s="92">
        <f ca="1">INDEX(OFFSET($B$10:$B$15,0,0,COUNTA($B$10:$B$15),1),MOD(ROWS($1:34)-1,COUNTA($B$10:$B$15))+1)</f>
        <v>22</v>
      </c>
      <c r="L70" s="103">
        <v>33</v>
      </c>
      <c r="M70" s="93"/>
      <c r="N70" s="93"/>
      <c r="O70" s="93"/>
      <c r="P70" s="103">
        <v>33</v>
      </c>
      <c r="Q70" s="93"/>
      <c r="R70" s="103">
        <v>33</v>
      </c>
      <c r="S70" s="93"/>
      <c r="T70" s="103">
        <v>33</v>
      </c>
      <c r="U70" s="14"/>
      <c r="V70" s="103">
        <v>33</v>
      </c>
      <c r="W70" s="14"/>
    </row>
    <row r="71" spans="1:24" s="10" customFormat="1">
      <c r="A71" s="14"/>
      <c r="B71" s="15"/>
      <c r="C71" s="14"/>
      <c r="D71" s="104"/>
      <c r="E71" s="92"/>
      <c r="F71" s="92"/>
      <c r="G71" s="92">
        <f ca="1">INDEX(OFFSET($B$4:$B$9,0,0,COUNTA($B$4:$B$9),1),MOD(ROWS($1:34)-1,COUNTA($B$4:$B$9))+1)</f>
        <v>2</v>
      </c>
      <c r="H71" s="103">
        <v>34</v>
      </c>
      <c r="I71" s="92" t="str">
        <f ca="1">INDEX(OFFSET($B$18:$B$23,0,0,COUNTA($B$18:$B$23),1),MOD(ROWS($1:33)-1,COUNTA($B$18:$B$23))+1)</f>
        <v>marcel</v>
      </c>
      <c r="J71" s="104"/>
      <c r="K71" s="92">
        <f ca="1">INDEX(OFFSET($B$10:$B$15,0,0,COUNTA($B$10:$B$15),1),MOD(ROWS($1:34)-1,COUNTA($B$10:$B$15))+1)</f>
        <v>22</v>
      </c>
      <c r="L71" s="103">
        <v>34</v>
      </c>
      <c r="M71" s="93"/>
      <c r="N71" s="93"/>
      <c r="O71" s="93"/>
      <c r="P71" s="103">
        <v>34</v>
      </c>
      <c r="Q71" s="93"/>
      <c r="R71" s="103">
        <v>34</v>
      </c>
      <c r="S71" s="93"/>
      <c r="T71" s="103">
        <v>34</v>
      </c>
      <c r="U71" s="14"/>
      <c r="V71" s="103">
        <v>34</v>
      </c>
      <c r="W71" s="14"/>
    </row>
    <row r="72" spans="1:24" s="10" customFormat="1">
      <c r="A72" s="14"/>
      <c r="B72" s="15"/>
      <c r="C72" s="14"/>
      <c r="D72" s="104"/>
      <c r="E72" s="92"/>
      <c r="F72" s="92"/>
      <c r="G72" s="92">
        <f ca="1">INDEX(OFFSET($B$4:$B$9,0,0,COUNTA($B$4:$B$9),1),MOD(ROWS($1:34)-1,COUNTA($B$4:$B$9))+1)</f>
        <v>2</v>
      </c>
      <c r="H72" s="103">
        <v>35</v>
      </c>
      <c r="I72" s="92" t="str">
        <f ca="1">INDEX(OFFSET($B$18:$B$23,0,0,COUNTA($B$18:$B$23),1),MOD(ROWS($1:34)-1,COUNTA($B$18:$B$23))+1)</f>
        <v>laurent</v>
      </c>
      <c r="J72" s="104"/>
      <c r="K72" s="92">
        <f ca="1">INDEX(OFFSET($B$10:$B$15,0,0,COUNTA($B$10:$B$15),1),MOD(ROWS($1:34)-1,COUNTA($B$10:$B$15))+1)</f>
        <v>22</v>
      </c>
      <c r="L72" s="103">
        <v>35</v>
      </c>
      <c r="M72" s="93"/>
      <c r="N72" s="93"/>
      <c r="O72" s="93"/>
      <c r="P72" s="103">
        <v>35</v>
      </c>
      <c r="Q72" s="93"/>
      <c r="R72" s="103">
        <v>35</v>
      </c>
      <c r="S72" s="93"/>
      <c r="T72" s="103">
        <v>35</v>
      </c>
      <c r="U72" s="14"/>
      <c r="V72" s="103">
        <v>35</v>
      </c>
      <c r="W72" s="14"/>
    </row>
    <row r="73" spans="1:24" s="10" customFormat="1">
      <c r="A73" s="14"/>
      <c r="B73" s="15"/>
      <c r="C73" s="14"/>
      <c r="D73" s="104"/>
      <c r="E73" s="92"/>
      <c r="F73" s="92"/>
      <c r="G73" s="92">
        <f ca="1">INDEX(OFFSET($B$4:$B$9,0,0,COUNTA($B$4:$B$9),1),MOD(ROWS($1:34)-1,COUNTA($B$4:$B$9))+1)</f>
        <v>2</v>
      </c>
      <c r="H73" s="103">
        <v>36</v>
      </c>
      <c r="I73" s="92" t="str">
        <f ca="1">INDEX(OFFSET($B$18:$B$23,0,0,COUNTA($B$18:$B$23),1),MOD(ROWS($1:34)-1,COUNTA($B$18:$B$23))+1)</f>
        <v>laurent</v>
      </c>
      <c r="J73" s="104"/>
      <c r="K73" s="92">
        <f ca="1">INDEX(OFFSET($B$10:$B$15,0,0,COUNTA($B$10:$B$15),1),MOD(ROWS($1:34)-1,COUNTA($B$10:$B$15))+1)</f>
        <v>22</v>
      </c>
      <c r="L73" s="103">
        <v>36</v>
      </c>
      <c r="M73" s="93"/>
      <c r="N73" s="93"/>
      <c r="O73" s="93"/>
      <c r="P73" s="103">
        <v>36</v>
      </c>
      <c r="Q73" s="93"/>
      <c r="R73" s="103">
        <v>36</v>
      </c>
      <c r="S73" s="93"/>
      <c r="T73" s="103">
        <v>36</v>
      </c>
      <c r="U73" s="14"/>
      <c r="V73" s="103">
        <v>36</v>
      </c>
      <c r="W73" s="14"/>
    </row>
    <row r="74" spans="1:24" s="10" customFormat="1">
      <c r="A74" s="14"/>
      <c r="B74" s="15"/>
      <c r="C74" s="14"/>
      <c r="D74" s="104"/>
      <c r="E74" s="92"/>
      <c r="F74" s="92"/>
      <c r="G74" s="92">
        <f ca="1">INDEX(OFFSET($B$4:$B$9,0,0,COUNTA($B$4:$B$9),1),MOD(ROWS($1:34)-1,COUNTA($B$4:$B$9))+1)</f>
        <v>2</v>
      </c>
      <c r="H74" s="103">
        <v>37</v>
      </c>
      <c r="I74" s="92" t="str">
        <f ca="1">INDEX(OFFSET($B$18:$B$23,0,0,COUNTA($B$18:$B$23),1),MOD(ROWS($1:34)-1,COUNTA($B$18:$B$23))+1)</f>
        <v>laurent</v>
      </c>
      <c r="J74" s="104"/>
      <c r="K74" s="92">
        <f ca="1">INDEX(OFFSET($B$10:$B$15,0,0,COUNTA($B$10:$B$15),1),MOD(ROWS($1:34)-1,COUNTA($B$10:$B$15))+1)</f>
        <v>22</v>
      </c>
      <c r="L74" s="103">
        <v>37</v>
      </c>
      <c r="M74" s="93"/>
      <c r="N74" s="93"/>
      <c r="O74" s="93"/>
      <c r="P74" s="103">
        <v>37</v>
      </c>
      <c r="Q74" s="93"/>
      <c r="R74" s="103">
        <v>37</v>
      </c>
      <c r="S74" s="93"/>
      <c r="T74" s="103">
        <v>37</v>
      </c>
      <c r="U74" s="14"/>
      <c r="V74" s="103">
        <v>37</v>
      </c>
      <c r="W74" s="14"/>
    </row>
    <row r="75" spans="1:24" s="10" customFormat="1">
      <c r="A75" s="14"/>
      <c r="B75" s="15"/>
      <c r="C75" s="14"/>
      <c r="D75" s="104"/>
      <c r="E75" s="92"/>
      <c r="F75" s="92"/>
      <c r="G75" s="92">
        <f ca="1">INDEX(OFFSET($B$4:$B$9,0,0,COUNTA($B$4:$B$9),1),MOD(ROWS($1:34)-1,COUNTA($B$4:$B$9))+1)</f>
        <v>2</v>
      </c>
      <c r="H75" s="103">
        <v>38</v>
      </c>
      <c r="I75" s="92" t="str">
        <f ca="1">INDEX(OFFSET($B$18:$B$23,0,0,COUNTA($B$18:$B$23),1),MOD(ROWS($1:34)-1,COUNTA($B$18:$B$23))+1)</f>
        <v>laurent</v>
      </c>
      <c r="J75" s="104"/>
      <c r="K75" s="92">
        <f ca="1">INDEX(OFFSET($B$10:$B$15,0,0,COUNTA($B$10:$B$15),1),MOD(ROWS($1:34)-1,COUNTA($B$10:$B$15))+1)</f>
        <v>22</v>
      </c>
      <c r="L75" s="103">
        <v>38</v>
      </c>
      <c r="M75" s="93"/>
      <c r="N75" s="93"/>
      <c r="O75" s="93"/>
      <c r="P75" s="103">
        <v>38</v>
      </c>
      <c r="Q75" s="93"/>
      <c r="R75" s="103">
        <v>38</v>
      </c>
      <c r="S75" s="93"/>
      <c r="T75" s="103">
        <v>38</v>
      </c>
      <c r="U75" s="14"/>
      <c r="V75" s="103">
        <v>38</v>
      </c>
      <c r="W75" s="14"/>
    </row>
    <row r="76" spans="1:24" s="10" customFormat="1">
      <c r="A76" s="14"/>
      <c r="B76" s="15"/>
      <c r="C76" s="14"/>
      <c r="D76" s="104"/>
      <c r="E76" s="92"/>
      <c r="F76" s="92"/>
      <c r="G76" s="92">
        <f ca="1">INDEX(OFFSET($B$4:$B$9,0,0,COUNTA($B$4:$B$9),1),MOD(ROWS($1:34)-1,COUNTA($B$4:$B$9))+1)</f>
        <v>2</v>
      </c>
      <c r="H76" s="103">
        <v>39</v>
      </c>
      <c r="I76" s="92" t="str">
        <f ca="1">INDEX(OFFSET($B$18:$B$23,0,0,COUNTA($B$18:$B$23),1),MOD(ROWS($1:34)-1,COUNTA($B$18:$B$23))+1)</f>
        <v>laurent</v>
      </c>
      <c r="J76" s="104"/>
      <c r="K76" s="92">
        <f ca="1">INDEX(OFFSET($B$10:$B$15,0,0,COUNTA($B$10:$B$15),1),MOD(ROWS($1:34)-1,COUNTA($B$10:$B$15))+1)</f>
        <v>22</v>
      </c>
      <c r="L76" s="103">
        <v>39</v>
      </c>
      <c r="M76" s="93"/>
      <c r="N76" s="93"/>
      <c r="O76" s="93"/>
      <c r="P76" s="103">
        <v>39</v>
      </c>
      <c r="Q76" s="93"/>
      <c r="R76" s="103">
        <v>39</v>
      </c>
      <c r="S76" s="93"/>
      <c r="T76" s="103">
        <v>39</v>
      </c>
      <c r="U76" s="14"/>
      <c r="V76" s="103">
        <v>39</v>
      </c>
      <c r="W76" s="14"/>
    </row>
    <row r="77" spans="1:24" s="10" customFormat="1">
      <c r="A77" s="14"/>
      <c r="B77" s="15"/>
      <c r="C77" s="14"/>
      <c r="D77" s="104"/>
      <c r="E77" s="92"/>
      <c r="F77" s="92"/>
      <c r="G77" s="92">
        <f ca="1">INDEX(OFFSET($B$4:$B$9,0,0,COUNTA($B$4:$B$9),1),MOD(ROWS($1:34)-1,COUNTA($B$4:$B$9))+1)</f>
        <v>2</v>
      </c>
      <c r="H77" s="103">
        <v>40</v>
      </c>
      <c r="I77" s="92" t="str">
        <f ca="1">INDEX(OFFSET($B$18:$B$23,0,0,COUNTA($B$18:$B$23),1),MOD(ROWS($1:34)-1,COUNTA($B$18:$B$23))+1)</f>
        <v>laurent</v>
      </c>
      <c r="J77" s="104"/>
      <c r="K77" s="92">
        <f ca="1">INDEX(OFFSET($B$10:$B$15,0,0,COUNTA($B$10:$B$15),1),MOD(ROWS($1:34)-1,COUNTA($B$10:$B$15))+1)</f>
        <v>22</v>
      </c>
      <c r="L77" s="103">
        <v>40</v>
      </c>
      <c r="M77" s="93"/>
      <c r="N77" s="93"/>
      <c r="O77" s="93"/>
      <c r="P77" s="103">
        <v>40</v>
      </c>
      <c r="Q77" s="93"/>
      <c r="R77" s="103">
        <v>40</v>
      </c>
      <c r="S77" s="93"/>
      <c r="T77" s="103">
        <v>40</v>
      </c>
      <c r="U77" s="14"/>
      <c r="V77" s="103">
        <v>40</v>
      </c>
      <c r="W77" s="14"/>
    </row>
    <row r="78" spans="1:24" s="10" customFormat="1">
      <c r="A78" s="14"/>
      <c r="B78" s="15"/>
      <c r="C78" s="93"/>
      <c r="D78" s="104"/>
      <c r="E78" s="92"/>
      <c r="F78" s="92"/>
      <c r="G78" s="92"/>
      <c r="H78" s="104"/>
      <c r="I78" s="92"/>
      <c r="J78" s="104"/>
      <c r="K78" s="92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79"/>
    </row>
    <row r="79" spans="1:24" s="10" customFormat="1">
      <c r="A79" s="14"/>
      <c r="B79" s="15"/>
      <c r="C79" s="93"/>
      <c r="D79" s="104"/>
      <c r="E79" s="92"/>
      <c r="F79" s="92"/>
      <c r="G79" s="92"/>
      <c r="H79" s="104"/>
      <c r="I79" s="92"/>
      <c r="J79" s="104"/>
      <c r="K79" s="92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79"/>
    </row>
    <row r="80" spans="1:24" s="10" customFormat="1">
      <c r="A80" s="14"/>
      <c r="B80" s="15"/>
      <c r="C80" s="93"/>
      <c r="D80" s="104"/>
      <c r="E80" s="92"/>
      <c r="F80" s="92"/>
      <c r="G80" s="92"/>
      <c r="H80" s="104"/>
      <c r="I80" s="92"/>
      <c r="J80" s="104"/>
      <c r="K80" s="92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79"/>
    </row>
    <row r="81" spans="1:24" s="10" customFormat="1">
      <c r="A81" s="14"/>
      <c r="B81" s="15"/>
      <c r="C81" s="93"/>
      <c r="D81" s="104"/>
      <c r="E81" s="92"/>
      <c r="F81" s="92"/>
      <c r="G81" s="92"/>
      <c r="H81" s="104"/>
      <c r="I81" s="92"/>
      <c r="J81" s="104"/>
      <c r="K81" s="92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79"/>
    </row>
    <row r="82" spans="1:24" s="10" customFormat="1">
      <c r="A82" s="14"/>
      <c r="B82" s="15"/>
      <c r="C82" s="93"/>
      <c r="D82" s="104"/>
      <c r="E82" s="92"/>
      <c r="F82" s="92"/>
      <c r="G82" s="92"/>
      <c r="H82" s="104"/>
      <c r="I82" s="92"/>
      <c r="J82" s="104"/>
      <c r="K82" s="92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79"/>
    </row>
    <row r="83" spans="1:24" s="10" customFormat="1">
      <c r="A83" s="14"/>
      <c r="B83" s="15"/>
      <c r="C83" s="93"/>
      <c r="D83" s="104"/>
      <c r="E83" s="92"/>
      <c r="F83" s="92"/>
      <c r="G83" s="92"/>
      <c r="H83" s="104"/>
      <c r="I83" s="92"/>
      <c r="J83" s="104"/>
      <c r="K83" s="92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79"/>
    </row>
    <row r="84" spans="1:24" s="10" customFormat="1">
      <c r="A84" s="14"/>
      <c r="B84" s="15"/>
      <c r="C84" s="93"/>
      <c r="D84" s="104"/>
      <c r="E84" s="92"/>
      <c r="F84" s="92"/>
      <c r="G84" s="92"/>
      <c r="H84" s="104"/>
      <c r="I84" s="92"/>
      <c r="J84" s="104"/>
      <c r="K84" s="92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79"/>
    </row>
    <row r="85" spans="1:24" s="10" customFormat="1">
      <c r="A85" s="14"/>
      <c r="B85" s="15"/>
      <c r="C85" s="93"/>
      <c r="D85" s="104"/>
      <c r="E85" s="92"/>
      <c r="F85" s="92"/>
      <c r="G85" s="92"/>
      <c r="H85" s="104"/>
      <c r="I85" s="92"/>
      <c r="J85" s="104"/>
      <c r="K85" s="92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79"/>
    </row>
    <row r="86" spans="1:24" s="10" customFormat="1">
      <c r="A86" s="14"/>
      <c r="B86" s="15"/>
      <c r="C86" s="93"/>
      <c r="D86" s="104"/>
      <c r="E86" s="92"/>
      <c r="F86" s="92"/>
      <c r="G86" s="92"/>
      <c r="H86" s="104"/>
      <c r="I86" s="92"/>
      <c r="J86" s="104"/>
      <c r="K86" s="92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79"/>
    </row>
    <row r="87" spans="1:24" s="10" customFormat="1">
      <c r="A87" s="14"/>
      <c r="B87" s="15"/>
      <c r="C87" s="93"/>
      <c r="D87" s="104"/>
      <c r="E87" s="92"/>
      <c r="F87" s="92"/>
      <c r="G87" s="92"/>
      <c r="H87" s="104"/>
      <c r="I87" s="92"/>
      <c r="J87" s="104"/>
      <c r="K87" s="92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79"/>
    </row>
    <row r="88" spans="1:24" s="10" customFormat="1">
      <c r="A88" s="14"/>
      <c r="B88" s="15"/>
      <c r="C88" s="93"/>
      <c r="D88" s="104"/>
      <c r="E88" s="92"/>
      <c r="F88" s="92"/>
      <c r="G88" s="92"/>
      <c r="H88" s="104"/>
      <c r="I88" s="92"/>
      <c r="J88" s="104"/>
      <c r="K88" s="92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79"/>
    </row>
    <row r="89" spans="1:24" s="10" customFormat="1">
      <c r="A89" s="14"/>
      <c r="B89" s="15"/>
      <c r="C89" s="93"/>
      <c r="D89" s="104"/>
      <c r="E89" s="92"/>
      <c r="F89" s="92"/>
      <c r="G89" s="92"/>
      <c r="H89" s="104"/>
      <c r="I89" s="92"/>
      <c r="J89" s="104"/>
      <c r="K89" s="92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79"/>
    </row>
    <row r="90" spans="1:24" s="10" customFormat="1">
      <c r="A90" s="14"/>
      <c r="B90" s="15"/>
      <c r="C90" s="93"/>
      <c r="D90" s="104"/>
      <c r="E90" s="92"/>
      <c r="F90" s="92"/>
      <c r="G90" s="92"/>
      <c r="H90" s="104"/>
      <c r="I90" s="92"/>
      <c r="J90" s="104"/>
      <c r="K90" s="92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79"/>
    </row>
    <row r="91" spans="1:24" s="10" customFormat="1">
      <c r="A91" s="14"/>
      <c r="B91" s="15"/>
      <c r="C91" s="93"/>
      <c r="D91" s="104"/>
      <c r="E91" s="92"/>
      <c r="F91" s="92"/>
      <c r="G91" s="92"/>
      <c r="H91" s="104"/>
      <c r="I91" s="92"/>
      <c r="J91" s="104"/>
      <c r="K91" s="92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79"/>
    </row>
    <row r="92" spans="1:24" s="10" customFormat="1">
      <c r="A92" s="14"/>
      <c r="B92" s="15"/>
      <c r="C92" s="93"/>
      <c r="D92" s="104"/>
      <c r="E92" s="92"/>
      <c r="F92" s="92"/>
      <c r="G92" s="92"/>
      <c r="H92" s="104"/>
      <c r="I92" s="92"/>
      <c r="J92" s="104"/>
      <c r="K92" s="92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79"/>
    </row>
    <row r="93" spans="1:24" s="10" customFormat="1">
      <c r="A93" s="14"/>
      <c r="B93" s="15"/>
      <c r="C93" s="93"/>
      <c r="D93" s="104"/>
      <c r="E93" s="92"/>
      <c r="F93" s="92"/>
      <c r="G93" s="92"/>
      <c r="H93" s="104"/>
      <c r="I93" s="92"/>
      <c r="J93" s="104"/>
      <c r="K93" s="92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79"/>
    </row>
    <row r="94" spans="1:24" s="10" customFormat="1">
      <c r="A94" s="14"/>
      <c r="B94" s="15"/>
      <c r="C94" s="93"/>
      <c r="D94" s="104"/>
      <c r="E94" s="92"/>
      <c r="F94" s="92"/>
      <c r="G94" s="92"/>
      <c r="H94" s="104"/>
      <c r="I94" s="92"/>
      <c r="J94" s="104"/>
      <c r="K94" s="92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79"/>
    </row>
    <row r="95" spans="1:24" s="10" customFormat="1">
      <c r="A95" s="14"/>
      <c r="B95" s="15"/>
      <c r="C95" s="93"/>
      <c r="D95" s="104"/>
      <c r="E95" s="92"/>
      <c r="F95" s="92"/>
      <c r="G95" s="92"/>
      <c r="H95" s="104"/>
      <c r="I95" s="92"/>
      <c r="J95" s="104"/>
      <c r="K95" s="92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79"/>
    </row>
    <row r="96" spans="1:24" s="10" customFormat="1">
      <c r="A96" s="14"/>
      <c r="B96" s="15"/>
      <c r="C96" s="93"/>
      <c r="D96" s="104"/>
      <c r="E96" s="92"/>
      <c r="F96" s="92"/>
      <c r="G96" s="92"/>
      <c r="H96" s="104"/>
      <c r="I96" s="92"/>
      <c r="J96" s="104"/>
      <c r="K96" s="92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79"/>
    </row>
    <row r="97" spans="1:24" s="10" customFormat="1">
      <c r="A97" s="14"/>
      <c r="B97" s="15"/>
      <c r="C97" s="93"/>
      <c r="D97" s="104"/>
      <c r="E97" s="92"/>
      <c r="F97" s="92"/>
      <c r="G97" s="92"/>
      <c r="H97" s="104"/>
      <c r="I97" s="92"/>
      <c r="J97" s="104"/>
      <c r="K97" s="92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79"/>
    </row>
    <row r="98" spans="1:24" s="10" customFormat="1">
      <c r="A98" s="14"/>
      <c r="B98" s="15"/>
      <c r="C98" s="93"/>
      <c r="D98" s="104"/>
      <c r="E98" s="92"/>
      <c r="F98" s="92"/>
      <c r="G98" s="92"/>
      <c r="H98" s="104"/>
      <c r="I98" s="92"/>
      <c r="J98" s="104"/>
      <c r="K98" s="92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79"/>
    </row>
    <row r="99" spans="1:24" s="10" customFormat="1">
      <c r="A99" s="14"/>
      <c r="B99" s="15"/>
      <c r="C99" s="93"/>
      <c r="D99" s="104"/>
      <c r="E99" s="92"/>
      <c r="F99" s="92"/>
      <c r="G99" s="92"/>
      <c r="H99" s="104"/>
      <c r="I99" s="92"/>
      <c r="J99" s="104"/>
      <c r="K99" s="92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79"/>
    </row>
    <row r="100" spans="1:24" s="10" customFormat="1">
      <c r="A100" s="14"/>
      <c r="B100" s="15"/>
      <c r="C100" s="93"/>
      <c r="D100" s="104"/>
      <c r="E100" s="92"/>
      <c r="F100" s="92"/>
      <c r="G100" s="92"/>
      <c r="H100" s="104"/>
      <c r="I100" s="92"/>
      <c r="J100" s="104"/>
      <c r="K100" s="92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79"/>
    </row>
    <row r="101" spans="1:24" s="10" customFormat="1">
      <c r="A101" s="14"/>
      <c r="B101" s="15"/>
      <c r="C101" s="93"/>
      <c r="D101" s="104"/>
      <c r="E101" s="92"/>
      <c r="F101" s="92"/>
      <c r="G101" s="92"/>
      <c r="H101" s="104"/>
      <c r="I101" s="92"/>
      <c r="J101" s="104"/>
      <c r="K101" s="92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79"/>
    </row>
    <row r="102" spans="1:24" s="10" customFormat="1">
      <c r="A102" s="14"/>
      <c r="B102" s="15"/>
      <c r="C102" s="93"/>
      <c r="D102" s="104"/>
      <c r="E102" s="92"/>
      <c r="F102" s="92"/>
      <c r="G102" s="92"/>
      <c r="H102" s="104"/>
      <c r="I102" s="92"/>
      <c r="J102" s="104"/>
      <c r="K102" s="92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79"/>
    </row>
    <row r="103" spans="1:24" s="10" customFormat="1">
      <c r="A103" s="14"/>
      <c r="B103" s="15"/>
      <c r="C103" s="93"/>
      <c r="D103" s="104"/>
      <c r="E103" s="92"/>
      <c r="F103" s="92"/>
      <c r="G103" s="92"/>
      <c r="H103" s="104"/>
      <c r="I103" s="92"/>
      <c r="J103" s="104"/>
      <c r="K103" s="92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79"/>
    </row>
    <row r="104" spans="1:24" s="10" customFormat="1">
      <c r="A104" s="14"/>
      <c r="B104" s="15"/>
      <c r="C104" s="93"/>
      <c r="D104" s="104"/>
      <c r="E104" s="92"/>
      <c r="F104" s="92"/>
      <c r="G104" s="92"/>
      <c r="H104" s="104"/>
      <c r="I104" s="92"/>
      <c r="J104" s="104"/>
      <c r="K104" s="92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79"/>
    </row>
    <row r="105" spans="1:24" s="10" customFormat="1">
      <c r="A105" s="14"/>
      <c r="B105" s="15"/>
      <c r="C105" s="93"/>
      <c r="D105" s="104"/>
      <c r="E105" s="92"/>
      <c r="F105" s="92"/>
      <c r="G105" s="92"/>
      <c r="H105" s="104"/>
      <c r="I105" s="92"/>
      <c r="J105" s="104"/>
      <c r="K105" s="92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79"/>
    </row>
    <row r="106" spans="1:24" s="10" customFormat="1">
      <c r="A106" s="14"/>
      <c r="B106" s="15"/>
      <c r="C106" s="93"/>
      <c r="D106" s="104"/>
      <c r="E106" s="92"/>
      <c r="F106" s="92"/>
      <c r="G106" s="92"/>
      <c r="H106" s="104"/>
      <c r="I106" s="92"/>
      <c r="J106" s="104"/>
      <c r="K106" s="92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79"/>
    </row>
    <row r="107" spans="1:24" s="10" customFormat="1">
      <c r="A107" s="14"/>
      <c r="B107" s="15"/>
      <c r="C107" s="93"/>
      <c r="D107" s="104"/>
      <c r="E107" s="92"/>
      <c r="F107" s="92"/>
      <c r="G107" s="92"/>
      <c r="H107" s="104"/>
      <c r="I107" s="92"/>
      <c r="J107" s="104"/>
      <c r="K107" s="92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79"/>
    </row>
    <row r="108" spans="1:24" s="10" customFormat="1">
      <c r="A108" s="14"/>
      <c r="B108" s="15"/>
      <c r="C108" s="93"/>
      <c r="D108" s="104"/>
      <c r="E108" s="92"/>
      <c r="F108" s="92"/>
      <c r="G108" s="92"/>
      <c r="H108" s="104"/>
      <c r="I108" s="92"/>
      <c r="J108" s="104"/>
      <c r="K108" s="92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79"/>
    </row>
    <row r="109" spans="1:24" s="10" customFormat="1">
      <c r="A109" s="14"/>
      <c r="B109" s="15"/>
      <c r="C109" s="93"/>
      <c r="D109" s="104"/>
      <c r="E109" s="92"/>
      <c r="F109" s="92"/>
      <c r="G109" s="92"/>
      <c r="H109" s="104"/>
      <c r="I109" s="92"/>
      <c r="J109" s="104"/>
      <c r="K109" s="92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79"/>
    </row>
    <row r="110" spans="1:24" s="10" customFormat="1">
      <c r="A110" s="14"/>
      <c r="B110" s="15"/>
      <c r="C110" s="93"/>
      <c r="D110" s="104"/>
      <c r="E110" s="92"/>
      <c r="F110" s="92"/>
      <c r="G110" s="92"/>
      <c r="H110" s="104"/>
      <c r="I110" s="92"/>
      <c r="J110" s="104"/>
      <c r="K110" s="92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79"/>
    </row>
    <row r="111" spans="1:24" s="10" customFormat="1">
      <c r="A111" s="14"/>
      <c r="B111" s="15"/>
      <c r="C111" s="93"/>
      <c r="D111" s="104"/>
      <c r="E111" s="92"/>
      <c r="F111" s="92"/>
      <c r="G111" s="92"/>
      <c r="H111" s="104"/>
      <c r="I111" s="92"/>
      <c r="J111" s="104"/>
      <c r="K111" s="92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79"/>
    </row>
    <row r="112" spans="1:24" s="10" customFormat="1">
      <c r="A112" s="14"/>
      <c r="B112" s="15"/>
      <c r="C112" s="93"/>
      <c r="D112" s="104"/>
      <c r="E112" s="92"/>
      <c r="F112" s="92"/>
      <c r="G112" s="92"/>
      <c r="H112" s="104"/>
      <c r="I112" s="92"/>
      <c r="J112" s="104"/>
      <c r="K112" s="92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79"/>
    </row>
    <row r="113" spans="1:24" s="10" customFormat="1">
      <c r="A113" s="14"/>
      <c r="B113" s="15"/>
      <c r="C113" s="93"/>
      <c r="D113" s="104"/>
      <c r="E113" s="92"/>
      <c r="F113" s="92"/>
      <c r="G113" s="92"/>
      <c r="H113" s="104"/>
      <c r="I113" s="92"/>
      <c r="J113" s="104"/>
      <c r="K113" s="92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79"/>
    </row>
    <row r="114" spans="1:24" s="10" customFormat="1">
      <c r="A114" s="14"/>
      <c r="B114" s="15"/>
      <c r="C114" s="93"/>
      <c r="D114" s="104"/>
      <c r="E114" s="92"/>
      <c r="F114" s="92"/>
      <c r="G114" s="92"/>
      <c r="H114" s="104"/>
      <c r="I114" s="92"/>
      <c r="J114" s="104"/>
      <c r="K114" s="92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79"/>
    </row>
    <row r="115" spans="1:24" s="10" customFormat="1">
      <c r="A115" s="14"/>
      <c r="B115" s="15"/>
      <c r="C115" s="93"/>
      <c r="D115" s="104"/>
      <c r="E115" s="92"/>
      <c r="F115" s="92"/>
      <c r="G115" s="92"/>
      <c r="H115" s="104"/>
      <c r="I115" s="92"/>
      <c r="J115" s="104"/>
      <c r="K115" s="92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79"/>
    </row>
    <row r="116" spans="1:24" s="10" customFormat="1">
      <c r="A116" s="14"/>
      <c r="B116" s="15"/>
      <c r="C116" s="93"/>
      <c r="D116" s="104"/>
      <c r="E116" s="92"/>
      <c r="F116" s="92"/>
      <c r="G116" s="92"/>
      <c r="H116" s="104"/>
      <c r="I116" s="92"/>
      <c r="J116" s="104"/>
      <c r="K116" s="92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79"/>
    </row>
    <row r="117" spans="1:24" s="10" customFormat="1">
      <c r="A117" s="14"/>
      <c r="B117" s="15"/>
      <c r="C117" s="93"/>
      <c r="D117" s="104"/>
      <c r="E117" s="92"/>
      <c r="F117" s="92"/>
      <c r="G117" s="92"/>
      <c r="H117" s="104"/>
      <c r="I117" s="92"/>
      <c r="J117" s="104"/>
      <c r="K117" s="92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79"/>
    </row>
    <row r="118" spans="1:24" s="10" customFormat="1">
      <c r="A118" s="14"/>
      <c r="B118" s="15"/>
      <c r="C118" s="93"/>
      <c r="D118" s="104"/>
      <c r="E118" s="92"/>
      <c r="F118" s="92"/>
      <c r="G118" s="92"/>
      <c r="H118" s="104"/>
      <c r="I118" s="92"/>
      <c r="J118" s="104"/>
      <c r="K118" s="92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79"/>
    </row>
    <row r="119" spans="1:24" s="10" customFormat="1">
      <c r="A119" s="14"/>
      <c r="B119" s="15"/>
      <c r="C119" s="93"/>
      <c r="D119" s="104"/>
      <c r="E119" s="92"/>
      <c r="F119" s="92"/>
      <c r="G119" s="92"/>
      <c r="H119" s="104"/>
      <c r="I119" s="92"/>
      <c r="J119" s="104"/>
      <c r="K119" s="92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79"/>
    </row>
    <row r="120" spans="1:24" s="10" customFormat="1">
      <c r="A120" s="14"/>
      <c r="B120" s="15"/>
      <c r="C120" s="93"/>
      <c r="D120" s="104"/>
      <c r="E120" s="92"/>
      <c r="F120" s="92"/>
      <c r="G120" s="92"/>
      <c r="H120" s="104"/>
      <c r="I120" s="92"/>
      <c r="J120" s="104"/>
      <c r="K120" s="92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79"/>
    </row>
    <row r="121" spans="1:24" s="10" customFormat="1">
      <c r="A121" s="14"/>
      <c r="B121" s="15"/>
      <c r="C121" s="93"/>
      <c r="D121" s="104"/>
      <c r="E121" s="92"/>
      <c r="F121" s="92"/>
      <c r="G121" s="92"/>
      <c r="H121" s="104"/>
      <c r="I121" s="92"/>
      <c r="J121" s="104"/>
      <c r="K121" s="92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79"/>
    </row>
    <row r="122" spans="1:24" s="10" customFormat="1">
      <c r="A122" s="14"/>
      <c r="B122" s="15"/>
      <c r="C122" s="93"/>
      <c r="D122" s="104"/>
      <c r="E122" s="92"/>
      <c r="F122" s="92"/>
      <c r="G122" s="92"/>
      <c r="H122" s="104"/>
      <c r="I122" s="92"/>
      <c r="J122" s="104"/>
      <c r="K122" s="92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79"/>
    </row>
    <row r="123" spans="1:24" s="10" customFormat="1">
      <c r="A123" s="14"/>
      <c r="B123" s="15"/>
      <c r="C123" s="93"/>
      <c r="D123" s="104"/>
      <c r="E123" s="92"/>
      <c r="F123" s="92"/>
      <c r="G123" s="92"/>
      <c r="H123" s="104"/>
      <c r="I123" s="92"/>
      <c r="J123" s="104"/>
      <c r="K123" s="92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79"/>
    </row>
    <row r="124" spans="1:24" s="10" customFormat="1">
      <c r="A124" s="14"/>
      <c r="B124" s="15"/>
      <c r="C124" s="93"/>
      <c r="D124" s="104"/>
      <c r="E124" s="92"/>
      <c r="F124" s="92"/>
      <c r="G124" s="92"/>
      <c r="H124" s="104"/>
      <c r="I124" s="92"/>
      <c r="J124" s="104"/>
      <c r="K124" s="92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79"/>
    </row>
    <row r="125" spans="1:24" s="10" customFormat="1">
      <c r="A125" s="14"/>
      <c r="B125" s="15"/>
      <c r="C125" s="93"/>
      <c r="D125" s="104"/>
      <c r="E125" s="92"/>
      <c r="F125" s="92"/>
      <c r="G125" s="92"/>
      <c r="H125" s="104"/>
      <c r="I125" s="92"/>
      <c r="J125" s="104"/>
      <c r="K125" s="92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79"/>
    </row>
    <row r="126" spans="1:24" s="10" customFormat="1">
      <c r="A126" s="14"/>
      <c r="B126" s="15"/>
      <c r="C126" s="93"/>
      <c r="D126" s="104"/>
      <c r="E126" s="92"/>
      <c r="F126" s="92"/>
      <c r="G126" s="92"/>
      <c r="H126" s="104"/>
      <c r="I126" s="92"/>
      <c r="J126" s="104"/>
      <c r="K126" s="92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  <c r="W126" s="93"/>
      <c r="X126" s="79"/>
    </row>
    <row r="127" spans="1:24" s="10" customFormat="1">
      <c r="A127" s="14"/>
      <c r="B127" s="15"/>
      <c r="C127" s="93"/>
      <c r="D127" s="104"/>
      <c r="E127" s="92"/>
      <c r="F127" s="92"/>
      <c r="G127" s="92"/>
      <c r="H127" s="104"/>
      <c r="I127" s="92"/>
      <c r="J127" s="104"/>
      <c r="K127" s="92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79"/>
    </row>
    <row r="128" spans="1:24" s="10" customFormat="1">
      <c r="A128" s="14"/>
      <c r="B128" s="15"/>
      <c r="C128" s="93"/>
      <c r="D128" s="104"/>
      <c r="E128" s="92"/>
      <c r="F128" s="92"/>
      <c r="G128" s="92"/>
      <c r="H128" s="104"/>
      <c r="I128" s="92"/>
      <c r="J128" s="104"/>
      <c r="K128" s="92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79"/>
    </row>
    <row r="129" spans="1:24" s="10" customFormat="1">
      <c r="A129" s="14"/>
      <c r="B129" s="15"/>
      <c r="C129" s="93"/>
      <c r="D129" s="104"/>
      <c r="E129" s="92"/>
      <c r="F129" s="92"/>
      <c r="G129" s="92"/>
      <c r="H129" s="104"/>
      <c r="I129" s="92"/>
      <c r="J129" s="104"/>
      <c r="K129" s="92"/>
      <c r="L129" s="93"/>
      <c r="M129" s="93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79"/>
    </row>
    <row r="130" spans="1:24" s="10" customFormat="1">
      <c r="A130" s="14"/>
      <c r="B130" s="15"/>
      <c r="C130" s="93"/>
      <c r="D130" s="104"/>
      <c r="E130" s="92"/>
      <c r="F130" s="92"/>
      <c r="G130" s="92"/>
      <c r="H130" s="104"/>
      <c r="I130" s="92"/>
      <c r="J130" s="104"/>
      <c r="K130" s="92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79"/>
    </row>
    <row r="131" spans="1:24" s="10" customFormat="1">
      <c r="A131" s="14"/>
      <c r="B131" s="15"/>
      <c r="C131" s="93"/>
      <c r="D131" s="104"/>
      <c r="E131" s="92"/>
      <c r="F131" s="92"/>
      <c r="G131" s="92"/>
      <c r="H131" s="104"/>
      <c r="I131" s="92"/>
      <c r="J131" s="104"/>
      <c r="K131" s="92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79"/>
    </row>
    <row r="132" spans="1:24" s="10" customFormat="1">
      <c r="A132" s="14"/>
      <c r="B132" s="15"/>
      <c r="C132" s="93"/>
      <c r="D132" s="104"/>
      <c r="E132" s="92"/>
      <c r="F132" s="92"/>
      <c r="G132" s="92"/>
      <c r="H132" s="104"/>
      <c r="I132" s="92"/>
      <c r="J132" s="104"/>
      <c r="K132" s="92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79"/>
    </row>
    <row r="133" spans="1:24" s="10" customFormat="1">
      <c r="A133" s="14"/>
      <c r="B133" s="15"/>
      <c r="C133" s="93"/>
      <c r="D133" s="104"/>
      <c r="E133" s="92"/>
      <c r="F133" s="92"/>
      <c r="G133" s="92"/>
      <c r="H133" s="104"/>
      <c r="I133" s="92"/>
      <c r="J133" s="104"/>
      <c r="K133" s="92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79"/>
    </row>
    <row r="134" spans="1:24" s="10" customFormat="1">
      <c r="A134" s="14"/>
      <c r="B134" s="15"/>
      <c r="C134" s="93"/>
      <c r="D134" s="104"/>
      <c r="E134" s="92"/>
      <c r="F134" s="92"/>
      <c r="G134" s="92"/>
      <c r="H134" s="104"/>
      <c r="I134" s="92"/>
      <c r="J134" s="104"/>
      <c r="K134" s="92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79"/>
    </row>
    <row r="135" spans="1:24" s="10" customFormat="1">
      <c r="A135" s="14"/>
      <c r="B135" s="15"/>
      <c r="C135" s="93"/>
      <c r="D135" s="104"/>
      <c r="E135" s="92"/>
      <c r="F135" s="92"/>
      <c r="G135" s="92"/>
      <c r="H135" s="104"/>
      <c r="I135" s="92"/>
      <c r="J135" s="104"/>
      <c r="K135" s="92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79"/>
    </row>
    <row r="136" spans="1:24" s="10" customFormat="1">
      <c r="A136" s="14"/>
      <c r="B136" s="15"/>
      <c r="C136" s="93"/>
      <c r="D136" s="104"/>
      <c r="E136" s="92"/>
      <c r="F136" s="92"/>
      <c r="G136" s="92"/>
      <c r="H136" s="104"/>
      <c r="I136" s="92"/>
      <c r="J136" s="104"/>
      <c r="K136" s="92"/>
      <c r="L136" s="93"/>
      <c r="M136" s="93"/>
      <c r="N136" s="93"/>
      <c r="O136" s="93"/>
      <c r="P136" s="93"/>
      <c r="Q136" s="93"/>
      <c r="R136" s="93"/>
      <c r="S136" s="93"/>
      <c r="T136" s="93"/>
      <c r="U136" s="93"/>
      <c r="V136" s="93"/>
      <c r="W136" s="93"/>
      <c r="X136" s="79"/>
    </row>
    <row r="137" spans="1:24" s="10" customFormat="1">
      <c r="A137" s="14"/>
      <c r="B137" s="15"/>
      <c r="C137" s="93"/>
      <c r="D137" s="104"/>
      <c r="E137" s="81"/>
      <c r="F137" s="81"/>
      <c r="G137" s="92"/>
      <c r="H137" s="104"/>
      <c r="I137" s="92"/>
      <c r="J137" s="104"/>
      <c r="K137" s="92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79"/>
    </row>
    <row r="138" spans="1:24" s="10" customFormat="1">
      <c r="A138" s="14"/>
      <c r="B138" s="15"/>
      <c r="C138" s="93"/>
      <c r="D138" s="105"/>
      <c r="E138" s="81"/>
      <c r="F138" s="81"/>
      <c r="G138" s="92"/>
      <c r="H138" s="104"/>
      <c r="I138" s="92"/>
      <c r="J138" s="104"/>
      <c r="K138" s="92"/>
      <c r="L138" s="93"/>
      <c r="M138" s="93"/>
      <c r="N138" s="93"/>
      <c r="O138" s="93"/>
      <c r="P138" s="93"/>
      <c r="Q138" s="93"/>
      <c r="R138" s="93"/>
      <c r="S138" s="93"/>
      <c r="T138" s="93"/>
      <c r="U138" s="93"/>
      <c r="V138" s="93"/>
      <c r="W138" s="93"/>
      <c r="X138" s="79"/>
    </row>
    <row r="139" spans="1:24" s="10" customFormat="1">
      <c r="A139" s="14"/>
      <c r="B139" s="15"/>
      <c r="C139" s="93"/>
      <c r="D139" s="81"/>
      <c r="E139" s="81"/>
      <c r="F139" s="81"/>
      <c r="G139" s="92"/>
      <c r="H139" s="104"/>
      <c r="I139" s="92"/>
      <c r="J139" s="104"/>
      <c r="K139" s="92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93"/>
      <c r="W139" s="93"/>
      <c r="X139" s="79"/>
    </row>
    <row r="140" spans="1:24" s="10" customFormat="1">
      <c r="A140" s="14"/>
      <c r="B140" s="15"/>
      <c r="C140" s="93"/>
      <c r="D140" s="81"/>
      <c r="E140" s="81"/>
      <c r="F140" s="81"/>
      <c r="G140" s="92"/>
      <c r="H140" s="104"/>
      <c r="I140" s="92"/>
      <c r="J140" s="104"/>
      <c r="K140" s="92"/>
      <c r="L140" s="93"/>
      <c r="M140" s="93"/>
      <c r="N140" s="93"/>
      <c r="O140" s="93"/>
      <c r="P140" s="93"/>
      <c r="Q140" s="93"/>
      <c r="R140" s="93"/>
      <c r="S140" s="93"/>
      <c r="T140" s="93"/>
      <c r="U140" s="93"/>
      <c r="V140" s="93"/>
      <c r="W140" s="93"/>
      <c r="X140" s="79"/>
    </row>
    <row r="141" spans="1:24" s="10" customFormat="1">
      <c r="A141" s="14"/>
      <c r="B141" s="15"/>
      <c r="C141" s="93"/>
      <c r="D141" s="81"/>
      <c r="E141" s="81"/>
      <c r="F141" s="81"/>
      <c r="G141" s="92"/>
      <c r="H141" s="104"/>
      <c r="I141" s="92"/>
      <c r="J141" s="104"/>
      <c r="K141" s="92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3"/>
      <c r="W141" s="93"/>
      <c r="X141" s="79"/>
    </row>
    <row r="142" spans="1:24" s="10" customFormat="1">
      <c r="A142" s="14"/>
      <c r="B142" s="15"/>
      <c r="C142" s="93"/>
      <c r="D142" s="81"/>
      <c r="E142" s="81"/>
      <c r="F142" s="81"/>
      <c r="G142" s="92"/>
      <c r="H142" s="104"/>
      <c r="I142" s="92"/>
      <c r="J142" s="104"/>
      <c r="K142" s="92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79"/>
    </row>
    <row r="143" spans="1:24" s="10" customFormat="1">
      <c r="A143" s="14"/>
      <c r="B143" s="15"/>
      <c r="C143" s="93"/>
      <c r="D143" s="81"/>
      <c r="E143" s="81"/>
      <c r="F143" s="81"/>
      <c r="G143" s="92"/>
      <c r="H143" s="104"/>
      <c r="I143" s="92"/>
      <c r="J143" s="104"/>
      <c r="K143" s="92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79"/>
    </row>
    <row r="144" spans="1:24" s="10" customFormat="1">
      <c r="A144" s="14"/>
      <c r="B144" s="15"/>
      <c r="C144" s="93"/>
      <c r="D144" s="81"/>
      <c r="E144" s="81"/>
      <c r="F144" s="81"/>
      <c r="G144" s="92"/>
      <c r="H144" s="104"/>
      <c r="I144" s="92"/>
      <c r="J144" s="104"/>
      <c r="K144" s="92"/>
      <c r="L144" s="93"/>
      <c r="M144" s="93"/>
      <c r="N144" s="93"/>
      <c r="O144" s="93"/>
      <c r="P144" s="93"/>
      <c r="Q144" s="93"/>
      <c r="R144" s="93"/>
      <c r="S144" s="93"/>
      <c r="T144" s="93"/>
      <c r="U144" s="93"/>
      <c r="V144" s="93"/>
      <c r="W144" s="93"/>
      <c r="X144" s="79"/>
    </row>
    <row r="145" spans="1:24" s="10" customFormat="1">
      <c r="A145" s="14"/>
      <c r="B145" s="15"/>
      <c r="C145" s="93"/>
      <c r="D145" s="81"/>
      <c r="E145" s="81"/>
      <c r="F145" s="81"/>
      <c r="G145" s="92"/>
      <c r="H145" s="104"/>
      <c r="I145" s="92"/>
      <c r="J145" s="104"/>
      <c r="K145" s="92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3"/>
      <c r="W145" s="93"/>
      <c r="X145" s="79"/>
    </row>
    <row r="146" spans="1:24" s="10" customFormat="1">
      <c r="A146" s="14"/>
      <c r="B146" s="15"/>
      <c r="C146" s="93"/>
      <c r="D146" s="81"/>
      <c r="E146" s="81"/>
      <c r="F146" s="81"/>
      <c r="G146" s="92"/>
      <c r="H146" s="104"/>
      <c r="I146" s="92"/>
      <c r="J146" s="104"/>
      <c r="K146" s="92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79"/>
    </row>
    <row r="147" spans="1:24" s="10" customFormat="1">
      <c r="A147" s="14"/>
      <c r="B147" s="15"/>
      <c r="C147" s="93"/>
      <c r="D147" s="81"/>
      <c r="E147" s="81"/>
      <c r="F147" s="81"/>
      <c r="G147" s="92"/>
      <c r="H147" s="104"/>
      <c r="I147" s="92"/>
      <c r="J147" s="104"/>
      <c r="K147" s="92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3"/>
      <c r="W147" s="93"/>
      <c r="X147" s="79"/>
    </row>
    <row r="148" spans="1:24" s="10" customFormat="1">
      <c r="A148" s="14"/>
      <c r="B148" s="15"/>
      <c r="C148" s="93"/>
      <c r="D148" s="81"/>
      <c r="E148" s="81"/>
      <c r="F148" s="81"/>
      <c r="G148" s="92"/>
      <c r="H148" s="104"/>
      <c r="I148" s="92"/>
      <c r="J148" s="104"/>
      <c r="K148" s="92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3"/>
      <c r="W148" s="93"/>
      <c r="X148" s="79"/>
    </row>
    <row r="149" spans="1:24" s="10" customFormat="1">
      <c r="A149" s="14"/>
      <c r="B149" s="15"/>
      <c r="C149" s="93"/>
      <c r="D149" s="81"/>
      <c r="E149" s="81"/>
      <c r="F149" s="81"/>
      <c r="G149" s="92"/>
      <c r="H149" s="104"/>
      <c r="I149" s="92"/>
      <c r="J149" s="104"/>
      <c r="K149" s="92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79"/>
    </row>
    <row r="150" spans="1:24" s="10" customFormat="1">
      <c r="A150" s="14"/>
      <c r="B150" s="15"/>
      <c r="C150" s="93"/>
      <c r="D150" s="81"/>
      <c r="E150" s="81"/>
      <c r="F150" s="81"/>
      <c r="G150" s="92"/>
      <c r="H150" s="104"/>
      <c r="I150" s="92"/>
      <c r="J150" s="104"/>
      <c r="K150" s="92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79"/>
    </row>
    <row r="151" spans="1:24" s="10" customFormat="1">
      <c r="A151" s="14"/>
      <c r="B151" s="15"/>
      <c r="C151" s="93"/>
      <c r="D151" s="81"/>
      <c r="E151" s="81"/>
      <c r="F151" s="81"/>
      <c r="G151" s="92"/>
      <c r="H151" s="104"/>
      <c r="I151" s="92"/>
      <c r="J151" s="104"/>
      <c r="K151" s="92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3"/>
      <c r="W151" s="93"/>
      <c r="X151" s="79"/>
    </row>
    <row r="152" spans="1:24" s="10" customFormat="1">
      <c r="A152" s="14"/>
      <c r="B152" s="15"/>
      <c r="C152" s="93"/>
      <c r="D152" s="81"/>
      <c r="E152" s="81"/>
      <c r="F152" s="81"/>
      <c r="G152" s="92"/>
      <c r="H152" s="104"/>
      <c r="I152" s="92"/>
      <c r="J152" s="104"/>
      <c r="K152" s="92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79"/>
    </row>
    <row r="153" spans="1:24" s="10" customFormat="1">
      <c r="A153" s="14"/>
      <c r="B153" s="15"/>
      <c r="C153" s="93"/>
      <c r="D153" s="81"/>
      <c r="E153" s="81"/>
      <c r="F153" s="81"/>
      <c r="G153" s="92"/>
      <c r="H153" s="104"/>
      <c r="I153" s="92"/>
      <c r="J153" s="104"/>
      <c r="K153" s="92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79"/>
    </row>
    <row r="154" spans="1:24" s="10" customFormat="1">
      <c r="A154" s="14"/>
      <c r="B154" s="15"/>
      <c r="C154" s="93"/>
      <c r="D154" s="81"/>
      <c r="E154" s="81"/>
      <c r="F154" s="81"/>
      <c r="G154" s="92"/>
      <c r="H154" s="104"/>
      <c r="I154" s="92"/>
      <c r="J154" s="104"/>
      <c r="K154" s="92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3"/>
      <c r="W154" s="93"/>
      <c r="X154" s="79"/>
    </row>
    <row r="155" spans="1:24" s="10" customFormat="1">
      <c r="A155" s="14"/>
      <c r="B155" s="15"/>
      <c r="C155" s="93"/>
      <c r="D155" s="81"/>
      <c r="E155" s="81"/>
      <c r="F155" s="81"/>
      <c r="G155" s="92"/>
      <c r="H155" s="104"/>
      <c r="I155" s="92"/>
      <c r="J155" s="104"/>
      <c r="K155" s="92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79"/>
    </row>
    <row r="156" spans="1:24" s="10" customFormat="1">
      <c r="A156" s="14"/>
      <c r="B156" s="15"/>
      <c r="C156" s="93"/>
      <c r="D156" s="81"/>
      <c r="E156" s="81"/>
      <c r="F156" s="81"/>
      <c r="G156" s="92"/>
      <c r="H156" s="104"/>
      <c r="I156" s="92"/>
      <c r="J156" s="104"/>
      <c r="K156" s="92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93"/>
      <c r="W156" s="93"/>
      <c r="X156" s="79"/>
    </row>
    <row r="157" spans="1:24" s="10" customFormat="1">
      <c r="A157" s="14"/>
      <c r="B157" s="15"/>
      <c r="C157" s="93"/>
      <c r="D157" s="81"/>
      <c r="E157" s="81"/>
      <c r="F157" s="81"/>
      <c r="G157" s="92"/>
      <c r="H157" s="104"/>
      <c r="I157" s="92"/>
      <c r="J157" s="104"/>
      <c r="K157" s="92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3"/>
      <c r="W157" s="93"/>
      <c r="X157" s="79"/>
    </row>
    <row r="158" spans="1:24" s="10" customFormat="1">
      <c r="A158" s="14"/>
      <c r="B158" s="15"/>
      <c r="C158" s="93"/>
      <c r="D158" s="81"/>
      <c r="E158" s="38"/>
      <c r="F158" s="38"/>
      <c r="G158" s="92"/>
      <c r="H158" s="104"/>
      <c r="I158" s="92"/>
      <c r="J158" s="104"/>
      <c r="K158" s="92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93"/>
      <c r="W158" s="93"/>
      <c r="X158" s="79"/>
    </row>
    <row r="159" spans="1:24" s="10" customFormat="1">
      <c r="A159" s="14"/>
      <c r="B159" s="15"/>
      <c r="C159" s="93"/>
      <c r="D159" s="38"/>
      <c r="E159" s="38"/>
      <c r="F159" s="38"/>
      <c r="G159" s="86"/>
      <c r="H159" s="107"/>
      <c r="I159" s="86"/>
      <c r="J159" s="107"/>
      <c r="K159" s="86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88"/>
      <c r="W159" s="88"/>
      <c r="X159" s="79"/>
    </row>
    <row r="160" spans="1:24" s="10" customFormat="1">
      <c r="A160" s="14"/>
      <c r="B160" s="15"/>
      <c r="C160" s="93"/>
      <c r="D160" s="38"/>
      <c r="E160" s="38"/>
      <c r="F160" s="38"/>
      <c r="G160" s="86"/>
      <c r="H160" s="107"/>
      <c r="I160" s="86"/>
      <c r="J160" s="107"/>
      <c r="K160" s="86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88"/>
      <c r="W160" s="88"/>
      <c r="X160" s="79"/>
    </row>
    <row r="161" spans="1:24" s="10" customFormat="1">
      <c r="A161" s="14"/>
      <c r="B161" s="15"/>
      <c r="C161" s="93"/>
      <c r="D161" s="38"/>
      <c r="E161" s="38"/>
      <c r="F161" s="38"/>
      <c r="G161" s="86"/>
      <c r="H161" s="107"/>
      <c r="I161" s="86"/>
      <c r="J161" s="107"/>
      <c r="K161" s="86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88"/>
      <c r="W161" s="88"/>
      <c r="X161" s="79"/>
    </row>
    <row r="162" spans="1:24" s="10" customFormat="1">
      <c r="A162" s="14"/>
      <c r="B162" s="15"/>
      <c r="C162" s="93"/>
      <c r="D162" s="38"/>
      <c r="E162" s="38"/>
      <c r="F162" s="38"/>
      <c r="G162" s="86"/>
      <c r="H162" s="107"/>
      <c r="I162" s="86"/>
      <c r="J162" s="107"/>
      <c r="K162" s="86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88"/>
      <c r="W162" s="88"/>
      <c r="X162" s="79"/>
    </row>
    <row r="163" spans="1:24" s="10" customFormat="1">
      <c r="A163" s="14"/>
      <c r="B163" s="15"/>
      <c r="C163" s="93"/>
      <c r="D163" s="38"/>
      <c r="E163" s="38"/>
      <c r="F163" s="38"/>
      <c r="G163" s="86"/>
      <c r="H163" s="107"/>
      <c r="I163" s="86"/>
      <c r="J163" s="107"/>
      <c r="K163" s="86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88"/>
      <c r="W163" s="88"/>
      <c r="X163" s="79"/>
    </row>
    <row r="164" spans="1:24" s="10" customFormat="1">
      <c r="A164" s="14"/>
      <c r="B164" s="15"/>
      <c r="C164" s="93"/>
      <c r="D164" s="38"/>
      <c r="E164" s="38"/>
      <c r="F164" s="38"/>
      <c r="G164" s="86"/>
      <c r="H164" s="107"/>
      <c r="I164" s="86"/>
      <c r="J164" s="107"/>
      <c r="K164" s="86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88"/>
      <c r="W164" s="88"/>
      <c r="X164" s="79"/>
    </row>
    <row r="165" spans="1:24" s="10" customFormat="1">
      <c r="A165" s="14"/>
      <c r="B165" s="15"/>
      <c r="C165" s="93"/>
      <c r="D165" s="38"/>
      <c r="E165" s="38"/>
      <c r="F165" s="38"/>
      <c r="G165" s="86"/>
      <c r="H165" s="107"/>
      <c r="I165" s="86"/>
      <c r="J165" s="107"/>
      <c r="K165" s="86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88"/>
      <c r="W165" s="88"/>
      <c r="X165" s="79"/>
    </row>
    <row r="166" spans="1:24" s="10" customFormat="1">
      <c r="A166" s="14"/>
      <c r="B166" s="15"/>
      <c r="C166" s="93"/>
      <c r="D166" s="38"/>
      <c r="E166" s="38"/>
      <c r="F166" s="38"/>
      <c r="G166" s="86"/>
      <c r="H166" s="107"/>
      <c r="I166" s="86"/>
      <c r="J166" s="107"/>
      <c r="K166" s="86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88"/>
      <c r="W166" s="88"/>
      <c r="X166" s="79"/>
    </row>
    <row r="167" spans="1:24" s="10" customFormat="1">
      <c r="A167" s="14"/>
      <c r="B167" s="15"/>
      <c r="C167" s="93"/>
      <c r="D167" s="38"/>
      <c r="E167" s="38"/>
      <c r="F167" s="38"/>
      <c r="G167" s="86"/>
      <c r="H167" s="107"/>
      <c r="I167" s="86"/>
      <c r="J167" s="86"/>
      <c r="K167" s="86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88"/>
      <c r="W167" s="88"/>
      <c r="X167" s="79"/>
    </row>
    <row r="168" spans="1:24" s="10" customFormat="1">
      <c r="A168" s="14"/>
      <c r="B168" s="15"/>
      <c r="C168" s="93"/>
      <c r="D168" s="38"/>
      <c r="E168" s="38"/>
      <c r="F168" s="38"/>
      <c r="G168" s="86"/>
      <c r="H168" s="107"/>
      <c r="I168" s="86"/>
      <c r="J168" s="86"/>
      <c r="K168" s="86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88"/>
      <c r="W168" s="88"/>
      <c r="X168" s="79"/>
    </row>
    <row r="169" spans="1:24" s="10" customFormat="1">
      <c r="A169" s="14"/>
      <c r="B169" s="15"/>
      <c r="C169" s="93"/>
      <c r="D169" s="38"/>
      <c r="E169" s="38"/>
      <c r="F169" s="38"/>
      <c r="G169" s="86"/>
      <c r="H169" s="107"/>
      <c r="I169" s="86"/>
      <c r="J169" s="86"/>
      <c r="K169" s="86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88"/>
      <c r="W169" s="88"/>
      <c r="X169" s="79"/>
    </row>
    <row r="170" spans="1:24" s="10" customFormat="1">
      <c r="A170" s="14"/>
      <c r="B170" s="15"/>
      <c r="C170" s="88"/>
      <c r="D170" s="38"/>
      <c r="E170" s="38"/>
      <c r="F170" s="38"/>
      <c r="G170" s="86"/>
      <c r="H170" s="107"/>
      <c r="I170" s="86"/>
      <c r="J170" s="86"/>
      <c r="K170" s="86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88"/>
      <c r="W170" s="88"/>
      <c r="X170" s="79"/>
    </row>
    <row r="171" spans="1:24" s="10" customFormat="1">
      <c r="A171" s="14"/>
      <c r="B171" s="15"/>
      <c r="C171" s="88"/>
      <c r="D171" s="38"/>
      <c r="E171" s="38"/>
      <c r="F171" s="38"/>
      <c r="G171" s="86"/>
      <c r="H171" s="107"/>
      <c r="I171" s="86"/>
      <c r="J171" s="86"/>
      <c r="K171" s="86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88"/>
      <c r="W171" s="88"/>
      <c r="X171" s="79"/>
    </row>
    <row r="172" spans="1:24" s="10" customFormat="1">
      <c r="A172" s="14"/>
      <c r="B172" s="15"/>
      <c r="C172" s="88"/>
      <c r="D172" s="38"/>
      <c r="E172" s="38"/>
      <c r="F172" s="38"/>
      <c r="G172" s="86"/>
      <c r="H172" s="107"/>
      <c r="I172" s="86"/>
      <c r="J172" s="86"/>
      <c r="K172" s="86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88"/>
      <c r="W172" s="88"/>
      <c r="X172" s="79"/>
    </row>
    <row r="173" spans="1:24" s="10" customFormat="1">
      <c r="A173" s="14"/>
      <c r="B173" s="15"/>
      <c r="C173" s="88"/>
      <c r="D173" s="38"/>
      <c r="E173" s="38"/>
      <c r="F173" s="38"/>
      <c r="G173" s="86"/>
      <c r="H173" s="107"/>
      <c r="I173" s="86"/>
      <c r="J173" s="86"/>
      <c r="K173" s="86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88"/>
      <c r="W173" s="88"/>
      <c r="X173" s="79"/>
    </row>
    <row r="174" spans="1:24" s="10" customFormat="1">
      <c r="A174" s="14"/>
      <c r="B174" s="15"/>
      <c r="C174" s="88"/>
      <c r="D174" s="38"/>
      <c r="E174" s="38"/>
      <c r="F174" s="38"/>
      <c r="G174" s="86"/>
      <c r="H174" s="107"/>
      <c r="I174" s="86"/>
      <c r="J174" s="86"/>
      <c r="K174" s="86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88"/>
      <c r="W174" s="88"/>
      <c r="X174" s="79"/>
    </row>
    <row r="175" spans="1:24" s="10" customFormat="1">
      <c r="A175" s="14"/>
      <c r="B175" s="15"/>
      <c r="C175" s="88"/>
      <c r="D175" s="38"/>
      <c r="E175" s="38"/>
      <c r="F175" s="38"/>
      <c r="G175" s="86"/>
      <c r="H175" s="107"/>
      <c r="I175" s="86"/>
      <c r="J175" s="86"/>
      <c r="K175" s="86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88"/>
      <c r="W175" s="88"/>
      <c r="X175" s="79"/>
    </row>
    <row r="176" spans="1:24" s="10" customFormat="1">
      <c r="A176" s="14"/>
      <c r="B176" s="15"/>
      <c r="C176" s="88"/>
      <c r="D176" s="38"/>
      <c r="E176" s="38"/>
      <c r="F176" s="38"/>
      <c r="G176" s="86"/>
      <c r="H176" s="107"/>
      <c r="I176" s="86"/>
      <c r="J176" s="86"/>
      <c r="K176" s="86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88"/>
      <c r="W176" s="88"/>
      <c r="X176" s="79"/>
    </row>
    <row r="177" spans="1:24" s="10" customFormat="1">
      <c r="A177" s="14"/>
      <c r="B177" s="15"/>
      <c r="C177" s="88"/>
      <c r="D177" s="38"/>
      <c r="E177" s="38"/>
      <c r="F177" s="38"/>
      <c r="G177" s="86"/>
      <c r="H177" s="107"/>
      <c r="I177" s="86"/>
      <c r="J177" s="86"/>
      <c r="K177" s="86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88"/>
      <c r="W177" s="88"/>
      <c r="X177" s="79"/>
    </row>
    <row r="178" spans="1:24" s="10" customFormat="1">
      <c r="A178" s="14"/>
      <c r="B178" s="15"/>
      <c r="C178" s="88"/>
      <c r="D178" s="38"/>
      <c r="E178" s="38"/>
      <c r="F178" s="38"/>
      <c r="G178" s="86"/>
      <c r="H178" s="107"/>
      <c r="I178" s="86"/>
      <c r="J178" s="86"/>
      <c r="K178" s="86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88"/>
      <c r="W178" s="88"/>
      <c r="X178" s="79"/>
    </row>
    <row r="179" spans="1:24" s="10" customFormat="1">
      <c r="A179" s="14"/>
      <c r="B179" s="15"/>
      <c r="C179" s="88"/>
      <c r="D179" s="38"/>
      <c r="E179" s="38"/>
      <c r="F179" s="38"/>
      <c r="G179" s="86"/>
      <c r="H179" s="107"/>
      <c r="I179" s="86"/>
      <c r="J179" s="86"/>
      <c r="K179" s="86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88"/>
      <c r="W179" s="88"/>
      <c r="X179" s="79"/>
    </row>
    <row r="180" spans="1:24" s="10" customFormat="1">
      <c r="A180" s="14"/>
      <c r="B180" s="15"/>
      <c r="C180" s="88"/>
      <c r="D180" s="38"/>
      <c r="E180" s="38"/>
      <c r="F180" s="38"/>
      <c r="G180" s="86"/>
      <c r="H180" s="107"/>
      <c r="I180" s="86"/>
      <c r="J180" s="86"/>
      <c r="K180" s="86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88"/>
      <c r="W180" s="88"/>
      <c r="X180" s="79"/>
    </row>
    <row r="181" spans="1:24" s="10" customFormat="1">
      <c r="A181" s="14"/>
      <c r="B181" s="15"/>
      <c r="C181" s="88"/>
      <c r="D181" s="38"/>
      <c r="E181" s="38"/>
      <c r="F181" s="38"/>
      <c r="G181" s="86"/>
      <c r="H181" s="107"/>
      <c r="I181" s="86"/>
      <c r="J181" s="86"/>
      <c r="K181" s="86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88"/>
      <c r="W181" s="88"/>
      <c r="X181" s="79"/>
    </row>
    <row r="182" spans="1:24" s="10" customFormat="1">
      <c r="A182" s="14"/>
      <c r="B182" s="15"/>
      <c r="C182" s="88"/>
      <c r="D182" s="38"/>
      <c r="E182" s="38"/>
      <c r="F182" s="38"/>
      <c r="G182" s="86"/>
      <c r="H182" s="107"/>
      <c r="I182" s="86"/>
      <c r="J182" s="86"/>
      <c r="K182" s="86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88"/>
      <c r="W182" s="88"/>
      <c r="X182" s="79"/>
    </row>
    <row r="183" spans="1:24" s="10" customFormat="1">
      <c r="A183" s="14"/>
      <c r="B183" s="15"/>
      <c r="C183" s="88"/>
      <c r="D183" s="38"/>
      <c r="E183" s="38"/>
      <c r="F183" s="38"/>
      <c r="G183" s="86"/>
      <c r="H183" s="107"/>
      <c r="I183" s="86"/>
      <c r="J183" s="86"/>
      <c r="K183" s="86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88"/>
      <c r="W183" s="88"/>
      <c r="X183" s="79"/>
    </row>
    <row r="184" spans="1:24" s="10" customFormat="1">
      <c r="A184" s="14"/>
      <c r="B184" s="15"/>
      <c r="C184" s="88"/>
      <c r="D184" s="38"/>
      <c r="E184" s="38"/>
      <c r="F184" s="38"/>
      <c r="G184" s="86"/>
      <c r="H184" s="107"/>
      <c r="I184" s="86"/>
      <c r="J184" s="86"/>
      <c r="K184" s="86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88"/>
      <c r="W184" s="88"/>
      <c r="X184" s="79"/>
    </row>
    <row r="185" spans="1:24" s="10" customFormat="1">
      <c r="A185" s="14"/>
      <c r="B185" s="15"/>
      <c r="C185" s="88"/>
      <c r="D185" s="38"/>
      <c r="E185" s="38"/>
      <c r="F185" s="38"/>
      <c r="G185" s="86"/>
      <c r="H185" s="86"/>
      <c r="I185" s="86"/>
      <c r="J185" s="86"/>
      <c r="K185" s="86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88"/>
      <c r="W185" s="88"/>
      <c r="X185" s="79"/>
    </row>
    <row r="186" spans="1:24" s="10" customFormat="1">
      <c r="A186" s="14"/>
      <c r="B186" s="15"/>
      <c r="C186" s="88"/>
      <c r="D186" s="38"/>
      <c r="E186" s="38"/>
      <c r="F186" s="38"/>
      <c r="G186" s="86"/>
      <c r="H186" s="86"/>
      <c r="I186" s="86"/>
      <c r="J186" s="86"/>
      <c r="K186" s="86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88"/>
      <c r="W186" s="88"/>
      <c r="X186" s="79"/>
    </row>
    <row r="187" spans="1:24" s="10" customFormat="1">
      <c r="A187" s="14"/>
      <c r="B187" s="15"/>
      <c r="C187" s="88"/>
      <c r="D187" s="38"/>
      <c r="E187" s="38"/>
      <c r="F187" s="38"/>
      <c r="G187" s="86"/>
      <c r="H187" s="86"/>
      <c r="I187" s="86"/>
      <c r="J187" s="86"/>
      <c r="K187" s="86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88"/>
      <c r="W187" s="88"/>
      <c r="X187" s="79"/>
    </row>
    <row r="188" spans="1:24" s="10" customFormat="1">
      <c r="A188" s="14"/>
      <c r="B188" s="15"/>
      <c r="C188" s="88"/>
      <c r="D188" s="38"/>
      <c r="E188" s="38"/>
      <c r="F188" s="38"/>
      <c r="G188" s="86"/>
      <c r="H188" s="86"/>
      <c r="I188" s="86"/>
      <c r="J188" s="86"/>
      <c r="K188" s="86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88"/>
      <c r="W188" s="88"/>
      <c r="X188" s="79"/>
    </row>
    <row r="189" spans="1:24" s="10" customFormat="1">
      <c r="A189" s="14"/>
      <c r="B189" s="15"/>
      <c r="C189" s="88"/>
      <c r="D189" s="38"/>
      <c r="E189" s="38"/>
      <c r="F189" s="38"/>
      <c r="G189" s="86"/>
      <c r="H189" s="86"/>
      <c r="I189" s="86"/>
      <c r="J189" s="86"/>
      <c r="K189" s="86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88"/>
      <c r="W189" s="88"/>
      <c r="X189" s="79"/>
    </row>
    <row r="190" spans="1:24" s="10" customFormat="1">
      <c r="A190" s="14"/>
      <c r="B190" s="15"/>
      <c r="C190" s="88"/>
      <c r="D190" s="38"/>
      <c r="E190" s="38"/>
      <c r="F190" s="38"/>
      <c r="G190" s="86"/>
      <c r="H190" s="86"/>
      <c r="I190" s="86"/>
      <c r="J190" s="86"/>
      <c r="K190" s="86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88"/>
      <c r="W190" s="88"/>
      <c r="X190" s="79"/>
    </row>
    <row r="191" spans="1:24" s="10" customFormat="1">
      <c r="A191" s="14"/>
      <c r="B191" s="15"/>
      <c r="C191" s="88"/>
      <c r="D191" s="38"/>
      <c r="E191" s="38"/>
      <c r="F191" s="38"/>
      <c r="G191" s="86"/>
      <c r="H191" s="86"/>
      <c r="I191" s="86"/>
      <c r="J191" s="86"/>
      <c r="K191" s="86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88"/>
      <c r="W191" s="88"/>
      <c r="X191" s="79"/>
    </row>
    <row r="192" spans="1:24" s="10" customFormat="1">
      <c r="A192" s="14"/>
      <c r="B192" s="15"/>
      <c r="C192" s="88"/>
      <c r="D192" s="38"/>
      <c r="E192" s="38"/>
      <c r="F192" s="38"/>
      <c r="G192" s="86"/>
      <c r="H192" s="86"/>
      <c r="I192" s="86"/>
      <c r="J192" s="86"/>
      <c r="K192" s="86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88"/>
      <c r="W192" s="88"/>
      <c r="X192" s="79"/>
    </row>
    <row r="193" spans="1:33" s="10" customFormat="1">
      <c r="A193" s="14"/>
      <c r="B193" s="15"/>
      <c r="C193" s="88"/>
      <c r="D193" s="38"/>
      <c r="E193" s="38"/>
      <c r="F193" s="38"/>
      <c r="G193" s="86"/>
      <c r="H193" s="86"/>
      <c r="I193" s="86"/>
      <c r="J193" s="86"/>
      <c r="K193" s="86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88"/>
      <c r="W193" s="88"/>
      <c r="X193" s="79"/>
    </row>
    <row r="194" spans="1:33" s="10" customFormat="1">
      <c r="A194" s="8"/>
      <c r="B194" s="15"/>
      <c r="C194" s="88"/>
      <c r="D194" s="38"/>
      <c r="E194" s="38"/>
      <c r="F194" s="38"/>
      <c r="G194" s="86"/>
      <c r="H194" s="86"/>
      <c r="I194" s="86"/>
      <c r="J194" s="86"/>
      <c r="K194" s="86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88"/>
      <c r="W194" s="88"/>
      <c r="X194" s="79"/>
    </row>
    <row r="195" spans="1:33" s="10" customFormat="1">
      <c r="A195" s="8"/>
      <c r="B195" s="15"/>
      <c r="C195" s="88"/>
      <c r="D195" s="38"/>
      <c r="E195" s="87"/>
      <c r="F195" s="87"/>
      <c r="G195" s="86"/>
      <c r="H195" s="86"/>
      <c r="I195" s="86"/>
      <c r="J195" s="86"/>
      <c r="K195" s="86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88"/>
      <c r="W195" s="88"/>
      <c r="X195" s="79"/>
    </row>
    <row r="196" spans="1:33">
      <c r="A196" s="8"/>
      <c r="B196" s="15"/>
      <c r="C196" s="88"/>
      <c r="D196" s="87"/>
      <c r="E196" s="87"/>
      <c r="F196" s="87"/>
      <c r="G196" s="86"/>
      <c r="H196" s="86"/>
      <c r="I196" s="86"/>
      <c r="J196" s="86"/>
      <c r="K196" s="86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88"/>
      <c r="W196" s="88"/>
      <c r="X196" s="79"/>
      <c r="Y196" s="10"/>
      <c r="Z196" s="10"/>
      <c r="AA196" s="10"/>
      <c r="AB196" s="10"/>
      <c r="AC196" s="10"/>
      <c r="AD196" s="10"/>
      <c r="AE196" s="10"/>
      <c r="AF196" s="10"/>
      <c r="AG196" s="10"/>
    </row>
    <row r="197" spans="1:33">
      <c r="A197" s="8"/>
      <c r="B197" s="15"/>
      <c r="C197" s="88"/>
      <c r="D197" s="87"/>
      <c r="E197" s="87"/>
      <c r="F197" s="87"/>
      <c r="G197" s="86"/>
      <c r="H197" s="86"/>
      <c r="I197" s="86"/>
      <c r="J197" s="86"/>
      <c r="K197" s="86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88"/>
      <c r="W197" s="88"/>
      <c r="X197" s="79"/>
      <c r="Y197" s="10"/>
      <c r="Z197" s="10"/>
      <c r="AA197" s="10"/>
      <c r="AB197" s="10"/>
      <c r="AC197" s="10"/>
      <c r="AD197" s="10"/>
      <c r="AE197" s="10"/>
      <c r="AF197" s="10"/>
      <c r="AG197" s="10"/>
    </row>
    <row r="198" spans="1:33">
      <c r="A198" s="8"/>
      <c r="B198" s="15"/>
      <c r="C198" s="88"/>
      <c r="D198" s="87"/>
      <c r="E198" s="87"/>
      <c r="F198" s="87"/>
      <c r="G198" s="88"/>
      <c r="H198" s="88"/>
      <c r="I198" s="88"/>
      <c r="J198" s="88"/>
      <c r="K198" s="88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88"/>
      <c r="W198" s="88"/>
      <c r="X198" s="79"/>
      <c r="Y198" s="10"/>
      <c r="Z198" s="10"/>
      <c r="AA198" s="10"/>
      <c r="AB198" s="10"/>
      <c r="AC198" s="10"/>
      <c r="AD198" s="10"/>
      <c r="AE198" s="10"/>
      <c r="AF198" s="10"/>
      <c r="AG198" s="10"/>
    </row>
    <row r="199" spans="1:33">
      <c r="A199" s="8"/>
      <c r="B199" s="15"/>
      <c r="C199" s="88"/>
      <c r="D199" s="87"/>
      <c r="E199" s="87"/>
      <c r="F199" s="87"/>
      <c r="G199" s="88"/>
      <c r="H199" s="88"/>
      <c r="I199" s="88"/>
      <c r="J199" s="88"/>
      <c r="K199" s="88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88"/>
      <c r="W199" s="88"/>
      <c r="X199" s="79"/>
      <c r="Y199" s="10"/>
      <c r="Z199" s="10"/>
      <c r="AA199" s="10"/>
      <c r="AB199" s="10"/>
      <c r="AC199" s="10"/>
      <c r="AD199" s="10"/>
      <c r="AE199" s="10"/>
      <c r="AF199" s="10"/>
      <c r="AG199" s="10"/>
    </row>
    <row r="200" spans="1:33">
      <c r="A200" s="8"/>
      <c r="B200" s="15"/>
      <c r="C200" s="88"/>
      <c r="D200" s="87"/>
      <c r="E200" s="87"/>
      <c r="F200" s="87"/>
      <c r="G200" s="86"/>
      <c r="H200" s="86"/>
      <c r="I200" s="86"/>
      <c r="J200" s="86"/>
      <c r="K200" s="86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88"/>
      <c r="W200" s="88"/>
      <c r="X200" s="79"/>
      <c r="Y200" s="10"/>
      <c r="Z200" s="10"/>
      <c r="AA200" s="10"/>
      <c r="AB200" s="10"/>
      <c r="AC200" s="10"/>
      <c r="AD200" s="10"/>
      <c r="AE200" s="10"/>
      <c r="AF200" s="10"/>
      <c r="AG200" s="10"/>
    </row>
    <row r="201" spans="1:33">
      <c r="A201" s="8"/>
      <c r="B201" s="11"/>
      <c r="C201" s="88"/>
      <c r="D201" s="87"/>
      <c r="E201" s="87"/>
      <c r="F201" s="87"/>
      <c r="G201" s="86"/>
      <c r="H201" s="86"/>
      <c r="I201" s="86"/>
      <c r="J201" s="86"/>
      <c r="K201" s="86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88"/>
      <c r="W201" s="88"/>
      <c r="X201" s="79"/>
      <c r="Y201" s="10"/>
      <c r="Z201" s="10"/>
      <c r="AA201" s="10"/>
      <c r="AB201" s="10"/>
      <c r="AC201" s="10"/>
      <c r="AD201" s="10"/>
      <c r="AE201" s="10"/>
      <c r="AF201" s="10"/>
      <c r="AG201" s="10"/>
    </row>
    <row r="202" spans="1:33">
      <c r="A202" s="8"/>
      <c r="B202" s="11"/>
      <c r="C202" s="26"/>
      <c r="D202" s="87"/>
      <c r="E202" s="87"/>
      <c r="F202" s="87"/>
      <c r="G202" s="86">
        <f ca="1">INDEX(OFFSET($B$4:$B$16,0,0,COUNTA($B$4:$B$16),1),MOD(ROWS($1:170)-1,COUNTA($B$4:$B$16))+1)</f>
        <v>2</v>
      </c>
      <c r="H202" s="86"/>
      <c r="I202" s="86"/>
      <c r="J202" s="86"/>
      <c r="K202" s="8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26"/>
      <c r="W202" s="26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</row>
    <row r="203" spans="1:33">
      <c r="A203" s="8"/>
      <c r="B203" s="11"/>
      <c r="C203" s="26"/>
      <c r="D203" s="87"/>
      <c r="E203" s="77"/>
      <c r="F203" s="77"/>
      <c r="G203" s="86">
        <f ca="1">INDEX(OFFSET($B$4:$B$16,0,0,COUNTA($B$4:$B$16),1),MOD(ROWS($1:171)-1,COUNTA($B$4:$B$16))+1)</f>
        <v>3</v>
      </c>
      <c r="H203" s="86"/>
      <c r="I203" s="86"/>
      <c r="J203" s="86"/>
      <c r="K203" s="8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26"/>
      <c r="W203" s="26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</row>
    <row r="204" spans="1:33">
      <c r="A204" s="8"/>
      <c r="B204" s="11"/>
      <c r="C204" s="26"/>
      <c r="D204" s="77"/>
      <c r="E204" s="77"/>
      <c r="F204" s="77"/>
      <c r="G204" s="54">
        <f ca="1">INDEX(OFFSET($B$4:$B$16,0,0,COUNTA($B$4:$B$16),1),MOD(ROWS($1:172)-1,COUNTA($B$4:$B$16))+1)</f>
        <v>4</v>
      </c>
      <c r="H204" s="54"/>
      <c r="I204" s="54"/>
      <c r="J204" s="54"/>
      <c r="K204" s="54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26"/>
      <c r="W204" s="26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</row>
    <row r="205" spans="1:33">
      <c r="A205" s="8"/>
      <c r="B205" s="11"/>
      <c r="C205" s="26"/>
      <c r="D205" s="77"/>
      <c r="E205" s="77"/>
      <c r="F205" s="77"/>
      <c r="G205" s="54"/>
      <c r="H205" s="54"/>
      <c r="I205" s="54"/>
      <c r="J205" s="54"/>
      <c r="K205" s="54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26"/>
      <c r="W205" s="26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</row>
    <row r="206" spans="1:33">
      <c r="A206" s="8"/>
      <c r="B206" s="11"/>
      <c r="C206" s="26"/>
      <c r="D206" s="77"/>
      <c r="E206" s="77"/>
      <c r="F206" s="77"/>
      <c r="G206" s="54"/>
      <c r="H206" s="54"/>
      <c r="I206" s="54"/>
      <c r="J206" s="54"/>
      <c r="K206" s="54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8"/>
      <c r="W206" s="8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</row>
    <row r="207" spans="1:33">
      <c r="A207" s="8"/>
      <c r="B207" s="11"/>
      <c r="C207" s="8"/>
      <c r="D207" s="77"/>
      <c r="E207" s="77"/>
      <c r="F207" s="77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8"/>
      <c r="W207" s="8"/>
    </row>
    <row r="208" spans="1:33">
      <c r="A208" s="8"/>
      <c r="B208" s="11"/>
      <c r="C208" s="8"/>
      <c r="D208" s="77"/>
      <c r="E208" s="10"/>
      <c r="F208" s="10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</row>
    <row r="209" spans="3:21">
      <c r="C209" s="8"/>
      <c r="D209" s="10"/>
      <c r="E209" s="10"/>
      <c r="F209" s="10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8"/>
      <c r="U209" s="8"/>
    </row>
    <row r="210" spans="3:21">
      <c r="C210" s="8"/>
      <c r="D210" s="10"/>
      <c r="E210" s="10"/>
      <c r="F210" s="10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8"/>
      <c r="U210" s="8"/>
    </row>
    <row r="211" spans="3:21">
      <c r="C211" s="8"/>
      <c r="D211" s="10"/>
      <c r="E211" s="10"/>
      <c r="F211" s="10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8"/>
      <c r="U211" s="8"/>
    </row>
    <row r="212" spans="3:21">
      <c r="C212" s="8"/>
      <c r="D212" s="10"/>
      <c r="E212" s="10"/>
      <c r="F212" s="10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8"/>
      <c r="U212" s="8"/>
    </row>
    <row r="213" spans="3:21">
      <c r="C213" s="8"/>
      <c r="D213" s="10"/>
      <c r="E213" s="10"/>
      <c r="F213" s="10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8"/>
      <c r="U213" s="8"/>
    </row>
    <row r="214" spans="3:21">
      <c r="C214" s="8"/>
      <c r="D214" s="10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8"/>
      <c r="U214" s="8"/>
    </row>
    <row r="215" spans="3:21"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</row>
    <row r="216" spans="3:21"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</row>
    <row r="217" spans="3:21"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</row>
    <row r="218" spans="3:21"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</row>
  </sheetData>
  <mergeCells count="4">
    <mergeCell ref="I1:U1"/>
    <mergeCell ref="K37:M37"/>
    <mergeCell ref="A3:B3"/>
    <mergeCell ref="A17:B17"/>
  </mergeCells>
  <pageMargins left="0.7" right="0.7" top="0.75" bottom="0.75" header="0.3" footer="0.3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U31"/>
  <sheetViews>
    <sheetView workbookViewId="0">
      <selection activeCell="E22" sqref="E22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  <col min="18" max="18" width="17.42578125" style="1" customWidth="1"/>
    <col min="19" max="19" width="2.5703125" style="1" customWidth="1"/>
    <col min="20" max="20" width="17.42578125" style="1" customWidth="1"/>
  </cols>
  <sheetData>
    <row r="1" spans="1:21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8"/>
      <c r="S1" s="8"/>
      <c r="T1" s="8"/>
    </row>
    <row r="2" spans="1:21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1" ht="15.75" thickBot="1">
      <c r="A4" s="42"/>
      <c r="B4" s="23"/>
      <c r="C4" s="10"/>
      <c r="D4" s="30"/>
      <c r="E4" s="42"/>
      <c r="F4" s="30"/>
      <c r="G4" s="42"/>
      <c r="H4" s="30"/>
      <c r="I4" s="42"/>
      <c r="J4" s="30"/>
      <c r="K4" s="42"/>
      <c r="L4" s="30"/>
      <c r="M4" s="42"/>
      <c r="N4" s="30"/>
      <c r="O4" s="42"/>
      <c r="P4" s="30"/>
      <c r="Q4" s="42"/>
      <c r="R4" s="30"/>
      <c r="S4" s="42"/>
      <c r="T4" s="30"/>
    </row>
    <row r="5" spans="1:21" ht="15.75" thickBot="1">
      <c r="A5" s="157" t="s">
        <v>13</v>
      </c>
      <c r="B5" s="158"/>
      <c r="C5" s="10"/>
      <c r="D5" s="17" t="s">
        <v>0</v>
      </c>
      <c r="E5" s="8"/>
      <c r="F5" s="17" t="s">
        <v>9</v>
      </c>
      <c r="G5" s="8"/>
      <c r="H5" s="17" t="s">
        <v>10</v>
      </c>
      <c r="I5" s="8"/>
      <c r="J5" s="17" t="s">
        <v>3</v>
      </c>
      <c r="K5" s="8"/>
      <c r="L5" s="17" t="s">
        <v>4</v>
      </c>
      <c r="M5" s="8"/>
      <c r="N5" s="17" t="s">
        <v>5</v>
      </c>
      <c r="O5" s="8"/>
      <c r="P5" s="17" t="s">
        <v>6</v>
      </c>
      <c r="Q5" s="42"/>
      <c r="R5" s="42"/>
      <c r="S5" s="42"/>
      <c r="T5" s="42"/>
    </row>
    <row r="6" spans="1:21" ht="15" customHeight="1" thickBot="1">
      <c r="A6" s="31"/>
      <c r="B6" s="32"/>
      <c r="C6" s="10"/>
      <c r="D6" s="33"/>
      <c r="E6" s="34"/>
      <c r="F6" s="33"/>
      <c r="G6" s="34"/>
      <c r="H6" s="33"/>
      <c r="I6" s="34"/>
      <c r="J6" s="33"/>
      <c r="K6" s="34"/>
      <c r="L6" s="33"/>
      <c r="M6" s="34"/>
      <c r="N6" s="33"/>
      <c r="O6" s="34"/>
      <c r="P6" s="33"/>
      <c r="Q6" s="34"/>
      <c r="R6" s="33"/>
      <c r="S6" s="34"/>
      <c r="T6" s="33"/>
      <c r="U6" s="5"/>
    </row>
    <row r="7" spans="1:21" ht="15" customHeight="1">
      <c r="A7" s="159">
        <f>Garde!B4</f>
        <v>1</v>
      </c>
      <c r="B7" s="160"/>
      <c r="C7" s="10"/>
      <c r="D7" s="151" t="str">
        <f ca="1">IF(A7=Garde!C7,"Stationnaire",IF(A7=Garde!G12,"VSAV1",IF(A7=Garde!G13,"VSAV1",IF(A7=Garde!G14,"VSAV1",IF(A7=Garde!G20,"CA EPA + Table d'appel","Table d'appel")))))</f>
        <v>VSAV1</v>
      </c>
      <c r="E7" s="71"/>
      <c r="F7" s="151" t="str">
        <f ca="1">IF(A7=Garde!G8,"Stationnaire",IF(A7=Garde!I12,"VSAV1",IF(A7=Garde!I13,"VSAV1",IF(A7=Garde!I14,"VSAV1",IF(A7=Garde!I20,"CA EPA + Table d'appel","Table d'appel")))))</f>
        <v>Table d'appel</v>
      </c>
      <c r="G7" s="71"/>
      <c r="H7" s="151" t="str">
        <f ca="1">IF(A7=Garde!I8,"Stationnaire",IF(A7=Garde!K12,"VSAV1",IF(A7=Garde!K13,"VSAV1",IF(A7=Garde!K14,"VSAV1",IF(A7=Garde!K20,"CA EPA + Table d'appel","Table d'appel")))))</f>
        <v>Table d'appel</v>
      </c>
      <c r="I7" s="71"/>
      <c r="J7" s="151" t="str">
        <f ca="1">IF(A7=Garde!K8,"Stationnaire",IF(A7=Garde!M12,"VSAV1",IF(A7=Garde!M13,"VSAV1",IF(A7=Garde!M14,"VSAV1",IF(A7=Garde!M20,"CA EPA + Table d'appel","Table d'appel")))))</f>
        <v>Table d'appel</v>
      </c>
      <c r="K7" s="71"/>
      <c r="L7" s="151" t="str">
        <f ca="1">IF(A7=Garde!M8,"Stationnaire",IF(A7=Garde!O12,"VSAV1",IF(A7=Garde!O13,"VSAV1",IF(A7=Garde!O14,"VSAV1",IF(A7=Garde!O20,"CA EPA + Table d'appel","Table d'appel")))))</f>
        <v>VSAV1</v>
      </c>
      <c r="M7" s="71"/>
      <c r="N7" s="151" t="str">
        <f ca="1">IF(A7=Garde!O8,"Stationnaire",IF(A7=Garde!Q12,"VSAV1",IF(A7=Garde!Q13,"VSAV1",IF(A7=Garde!Q14,"VSAV1",IF(A7=Garde!Q20,"CA EPA + Table d'appel","Table d'appel")))))</f>
        <v>Table d'appel</v>
      </c>
      <c r="O7" s="71"/>
      <c r="P7" s="151" t="str">
        <f ca="1">IF(A7=Garde!Q8,"Stationnaire",IF(A7=Garde!S12,"VSAV1",IF(A7=Garde!S13,"VSAV1",IF(A7=Garde!S14,"VSAV1",IF(A7=Garde!S20,"CA EPA + Table d'appel","Table d'appel")))))</f>
        <v>Table d'appel</v>
      </c>
      <c r="Q7" s="34"/>
      <c r="R7" s="33"/>
      <c r="S7" s="34"/>
      <c r="T7" s="33"/>
      <c r="U7" s="5"/>
    </row>
    <row r="8" spans="1:21" ht="15.7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3"/>
      <c r="S8" s="34"/>
      <c r="T8" s="33"/>
      <c r="U8" s="5"/>
    </row>
    <row r="9" spans="1:21" ht="15" customHeight="1">
      <c r="A9" s="159"/>
      <c r="B9" s="160"/>
      <c r="C9" s="10"/>
      <c r="D9" s="152"/>
      <c r="E9" s="71"/>
      <c r="F9" s="152"/>
      <c r="G9" s="71"/>
      <c r="H9" s="152"/>
      <c r="I9" s="71"/>
      <c r="J9" s="152"/>
      <c r="K9" s="71"/>
      <c r="L9" s="152"/>
      <c r="M9" s="71"/>
      <c r="N9" s="152"/>
      <c r="O9" s="71"/>
      <c r="P9" s="152"/>
      <c r="Q9" s="34"/>
      <c r="R9" s="34"/>
      <c r="S9" s="34"/>
      <c r="T9" s="34"/>
      <c r="U9" s="5"/>
    </row>
    <row r="10" spans="1:21" ht="15.75" customHeight="1" thickBot="1">
      <c r="A10" s="161"/>
      <c r="B10" s="162"/>
      <c r="C10" s="10"/>
      <c r="D10" s="153"/>
      <c r="E10" s="71"/>
      <c r="F10" s="153"/>
      <c r="G10" s="71"/>
      <c r="H10" s="153"/>
      <c r="I10" s="71"/>
      <c r="J10" s="153"/>
      <c r="K10" s="71"/>
      <c r="L10" s="153"/>
      <c r="M10" s="71"/>
      <c r="N10" s="153"/>
      <c r="O10" s="71"/>
      <c r="P10" s="153"/>
      <c r="Q10" s="34"/>
      <c r="R10" s="34"/>
      <c r="S10" s="34"/>
      <c r="T10" s="34"/>
      <c r="U10" s="5"/>
    </row>
    <row r="11" spans="1:21" ht="6" customHeight="1">
      <c r="A11" s="42"/>
      <c r="B11" s="23"/>
      <c r="C11" s="10"/>
      <c r="D11" s="73"/>
      <c r="E11" s="71"/>
      <c r="F11" s="73"/>
      <c r="G11" s="71"/>
      <c r="H11" s="73"/>
      <c r="I11" s="71"/>
      <c r="J11" s="73"/>
      <c r="K11" s="71"/>
      <c r="L11" s="73"/>
      <c r="M11" s="71"/>
      <c r="N11" s="73"/>
      <c r="O11" s="71"/>
      <c r="P11" s="73"/>
      <c r="Q11" s="34"/>
      <c r="R11" s="34"/>
      <c r="S11" s="34"/>
      <c r="T11" s="34"/>
      <c r="U11" s="5"/>
    </row>
    <row r="12" spans="1:21">
      <c r="A12" s="42"/>
      <c r="B12" s="44"/>
      <c r="C12" s="45"/>
      <c r="D12" s="72" t="str">
        <f ca="1">IF(D7="VSAV1","!!! NIVEAU 3 !!!",IF(D7="stationnaire","Garde                        Stationnaire","  "))</f>
        <v>!!! NIVEAU 3 !!!</v>
      </c>
      <c r="E12" s="47"/>
      <c r="F12" s="72" t="str">
        <f ca="1">IF(F7="VSAV1","!!! NIVEAU 3 !!!",IF(F7="stationnaire","Garde                        Stationnaire","  "))</f>
        <v xml:space="preserve">  </v>
      </c>
      <c r="G12" s="47"/>
      <c r="H12" s="72" t="str">
        <f ca="1">IF(H7="VSAV1","!!! NIVEAU 3 !!!",IF(H7="stationnaire","Garde                        Stationnaire","  "))</f>
        <v xml:space="preserve">  </v>
      </c>
      <c r="I12" s="47"/>
      <c r="J12" s="72" t="str">
        <f ca="1">IF(J7="VSAV1","!!! NIVEAU 3 !!!",IF(J7="stationnaire","Garde                        Stationnaire","  "))</f>
        <v xml:space="preserve">  </v>
      </c>
      <c r="K12" s="47"/>
      <c r="L12" s="72" t="str">
        <f ca="1">IF(L7="VSAV1","!!! NIVEAU 3 !!!",IF(L7="stationnaire","Garde                        Stationnaire","  "))</f>
        <v>!!! NIVEAU 3 !!!</v>
      </c>
      <c r="M12" s="47"/>
      <c r="N12" s="72" t="str">
        <f ca="1">IF(N7="VSAV1","!!! NIVEAU 3 !!!",IF(N7="stationnaire","Garde                        Stationnaire","  "))</f>
        <v xml:space="preserve">  </v>
      </c>
      <c r="O12" s="47"/>
      <c r="P12" s="72" t="str">
        <f ca="1">IF(P7="VSAV1","!!! NIVEAU 3 !!!",IF(P7="stationnaire","Garde                        Stationnaire","  "))</f>
        <v xml:space="preserve">  </v>
      </c>
      <c r="Q12" s="47"/>
      <c r="R12" s="34"/>
      <c r="S12" s="34"/>
      <c r="T12" s="34"/>
      <c r="U12" s="5"/>
    </row>
    <row r="13" spans="1:21">
      <c r="A13" s="42"/>
      <c r="B13" s="23"/>
      <c r="C13" s="10"/>
      <c r="D13" s="74" t="str">
        <f>IF(Garde!B4=Garde!G26," !!! + Nids VTU",IF(Garde!B4=Garde!G27," !!! + Nids VTU",IF(Garde!B4=Garde!G28," !!! + Nids Complément VTU","")))</f>
        <v/>
      </c>
      <c r="E13" s="75"/>
      <c r="F13" s="74" t="str">
        <f>IF(Garde!B4=Garde!I26," !!! + Nids VTU",IF(Garde!B4=Garde!I27," !!! + Nids VTU",IF(Garde!B4=Garde!I28," !!! + Nids Complément VTU","")))</f>
        <v xml:space="preserve"> !!! + Nids VTU</v>
      </c>
      <c r="G13" s="75"/>
      <c r="H13" s="74" t="str">
        <f>IF(Garde!B4=Garde!K26," !!! + Nids VTU",IF(Garde!B4=Garde!K27," !!! + Nids VTU",IF(Garde!B4=Garde!K28," !!! + Nids Complément VTU","")))</f>
        <v/>
      </c>
      <c r="I13" s="75"/>
      <c r="J13" s="74" t="str">
        <f>IF(Garde!B4=Garde!M26," !!! + Nids VTU",IF(Garde!B4=Garde!M27," !!! + Nids VTU",IF(Garde!B4=Garde!M28," !!! + Nids Complément VTU","")))</f>
        <v/>
      </c>
      <c r="K13" s="75"/>
      <c r="L13" s="74" t="str">
        <f>IF(Garde!B4=Garde!O26," !!! + Nids VTU",IF(Garde!B4=Garde!O27," !!! + Nids VTU",IF(Garde!B4=Garde!O28," !!! + Nids Complément VTU","")))</f>
        <v xml:space="preserve"> !!! + Nids VTU</v>
      </c>
      <c r="M13" s="75"/>
      <c r="N13" s="74" t="str">
        <f>IF(Garde!B4=Garde!Q26," !!! + Nids VTU",IF(Garde!B4=Garde!Q27," !!! + Nids VTU",IF(Garde!B4=Garde!Q28," !!! + Nids Complément VTU","")))</f>
        <v xml:space="preserve"> !!! + Nids VTU</v>
      </c>
      <c r="O13" s="75"/>
      <c r="P13" s="74" t="e">
        <f>IF(Garde!B4=Garde!S26," !!! + Nids VTU",IF(Garde!B4=Garde!S27," !!! + Nids VTU",IF(Garde!B4=Garde!#REF!," !!! + Nids Complément VTU","")))</f>
        <v>#REF!</v>
      </c>
      <c r="Q13" s="34"/>
      <c r="R13" s="34"/>
      <c r="S13" s="34"/>
      <c r="T13" s="34"/>
      <c r="U13" s="5"/>
    </row>
    <row r="14" spans="1:21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5"/>
    </row>
    <row r="15" spans="1:21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5"/>
    </row>
    <row r="16" spans="1:21" ht="15.75">
      <c r="A16" s="42"/>
      <c r="B16" s="10"/>
      <c r="C16" s="10"/>
      <c r="D16" s="34"/>
      <c r="E16" s="34"/>
      <c r="F16" s="34"/>
      <c r="G16" s="34"/>
      <c r="H16" s="34"/>
      <c r="I16" s="34"/>
      <c r="J16" s="53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5"/>
    </row>
    <row r="17" spans="1:20">
      <c r="A17" s="150"/>
      <c r="B17" s="150"/>
      <c r="C17" s="10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>
      <c r="A18" s="42"/>
      <c r="B18" s="23"/>
      <c r="C18" s="23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>
      <c r="A19" s="42"/>
      <c r="B19" s="23"/>
      <c r="C19" s="23"/>
      <c r="D19" s="8"/>
      <c r="E19" s="8"/>
      <c r="F19" s="8"/>
      <c r="G19" s="8"/>
      <c r="H19" s="8"/>
      <c r="I19" s="8"/>
      <c r="J19" s="43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>
      <c r="A20" s="42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>
      <c r="A21" s="42"/>
      <c r="B21" s="23"/>
      <c r="C21" s="23"/>
      <c r="D21" s="8"/>
      <c r="E21" s="8"/>
      <c r="F21" s="8"/>
      <c r="G21" s="8"/>
      <c r="H21" s="43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>
      <c r="A22" s="7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>
      <c r="A23" s="7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>
      <c r="A24" s="7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>
      <c r="A25" s="7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>
      <c r="A26" s="7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>
      <c r="A27" s="7"/>
      <c r="B27" s="23"/>
      <c r="C27" s="23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>
      <c r="A28" s="7"/>
      <c r="B28" s="23"/>
      <c r="C28" s="23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>
      <c r="A29" s="7"/>
      <c r="B29" s="23"/>
      <c r="C29" s="23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>
      <c r="A30" s="2"/>
      <c r="B30" s="3"/>
      <c r="C30" s="3"/>
    </row>
    <row r="31" spans="1:20">
      <c r="C31" s="3"/>
    </row>
  </sheetData>
  <sheetProtection password="ED71" sheet="1" objects="1" scenarios="1" selectLockedCells="1" selectUnlockedCells="1"/>
  <mergeCells count="12">
    <mergeCell ref="A17:B17"/>
    <mergeCell ref="P7:P10"/>
    <mergeCell ref="F1:N1"/>
    <mergeCell ref="A5:B5"/>
    <mergeCell ref="A7:B10"/>
    <mergeCell ref="D7:D10"/>
    <mergeCell ref="F7:F10"/>
    <mergeCell ref="H7:H10"/>
    <mergeCell ref="J7:J10"/>
    <mergeCell ref="L7:L10"/>
    <mergeCell ref="N7:N10"/>
    <mergeCell ref="A3:B3"/>
  </mergeCells>
  <pageMargins left="0.7" right="0.7" top="0.75" bottom="0.75" header="0.3" footer="0.3"/>
  <pageSetup paperSize="9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S32"/>
  <sheetViews>
    <sheetView workbookViewId="0">
      <selection activeCell="D18" sqref="D18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19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</row>
    <row r="2" spans="1:19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  <c r="S2" s="10"/>
    </row>
    <row r="3" spans="1:19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</row>
    <row r="4" spans="1:19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</row>
    <row r="5" spans="1:19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</row>
    <row r="6" spans="1:19" ht="15" customHeight="1">
      <c r="A6" s="31"/>
      <c r="B6" s="32"/>
      <c r="C6" s="10"/>
      <c r="D6" s="151" t="str">
        <f ca="1">IF(A7=Garde!G8,"Stationnaire",IF(A7=Garde!G12,"VSAV1",IF(A7=Garde!G13,"VSAV1",IF(A7=Garde!G14,"VSAV1",IF(A7=Garde!G20,"CA EPA + Table d'appel","Table d'appel")))))</f>
        <v>Stationnaire</v>
      </c>
      <c r="E6" s="71"/>
      <c r="F6" s="151" t="str">
        <f ca="1">IF(A7=Garde!I8,"Stationnaire",IF(A7=Garde!I12,"VSAV1",IF(A7=Garde!I13,"VSAV1",IF(A7=Garde!I14,"VSAV1",IF(A7=Garde!I20,"CA EPA + Table d'appel","Table d'appel")))))</f>
        <v>VSAV1</v>
      </c>
      <c r="G6" s="71"/>
      <c r="H6" s="151" t="str">
        <f ca="1">IF(A7=Garde!K8,"Stationnaire",IF(A7=Garde!K12,"VSAV1",IF(A7=Garde!K13,"VSAV1",IF(A7=Garde!K14,"VSAV1",IF(A7=Garde!K20,"CA EPA + Table d'appel","Table d'appel")))))</f>
        <v>Table d'appel</v>
      </c>
      <c r="I6" s="71"/>
      <c r="J6" s="151" t="str">
        <f ca="1">IF(A7=Garde!M8,"Stationnaire",IF(A7=Garde!M12,"VSAV1",IF(A7=Garde!M13,"VSAV1",IF(A7=Garde!M14,"VSAV1",IF(A7=Garde!M20,"CA EPA + Table d'appel","Table d'appel")))))</f>
        <v>Table d'appel</v>
      </c>
      <c r="K6" s="71"/>
      <c r="L6" s="151" t="str">
        <f ca="1">IF(A7=Garde!O8,"Stationnaire",IF(A7=Garde!O12,"VSAV1",IF(A7=Garde!O13,"VSAV1",IF(A7=Garde!O14,"VSAV1",IF(A7=Garde!O20,"CA EPA + Table d'appel","Table d'appel")))))</f>
        <v>Table d'appel</v>
      </c>
      <c r="M6" s="71"/>
      <c r="N6" s="151" t="str">
        <f ca="1">IF(A7=Garde!Q8,"Stationnaire",IF(A7=Garde!Q12,"VSAV1",IF(A7=Garde!Q13,"VSAV1",IF(A7=Garde!Q14,"VSAV1",IF(A7=Garde!Q20,"CA EPA + Table d'appel","Table d'appel")))))</f>
        <v>VSAV1</v>
      </c>
      <c r="O6" s="71"/>
      <c r="P6" s="151" t="str">
        <f ca="1">IF(A7=Garde!S8,"Stationnaire",IF(A7=Garde!S12,"VSAV1",IF(A7=Garde!S13,"VSAV1",IF(A7=Garde!S14,"VSAV1",IF(A7=Garde!S20,"CA EPA + Table d'appel","Table d'appel")))))</f>
        <v>Table d'appel</v>
      </c>
      <c r="Q6" s="34"/>
      <c r="R6" s="35"/>
      <c r="S6" s="10"/>
    </row>
    <row r="7" spans="1:19" ht="15" customHeight="1">
      <c r="A7" s="159">
        <f>Garde!B5</f>
        <v>2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</row>
    <row r="8" spans="1:19" ht="15.7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</row>
    <row r="9" spans="1:19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</row>
    <row r="10" spans="1:19" ht="15.75" thickBot="1">
      <c r="A10" s="161"/>
      <c r="B10" s="162"/>
      <c r="C10" s="10"/>
      <c r="D10" s="73"/>
      <c r="E10" s="71"/>
      <c r="F10" s="73"/>
      <c r="G10" s="71"/>
      <c r="H10" s="73"/>
      <c r="I10" s="71"/>
      <c r="J10" s="73"/>
      <c r="K10" s="71"/>
      <c r="L10" s="73"/>
      <c r="M10" s="71"/>
      <c r="N10" s="73"/>
      <c r="O10" s="71"/>
      <c r="P10" s="73"/>
      <c r="Q10" s="34"/>
      <c r="R10" s="35"/>
      <c r="S10" s="10"/>
    </row>
    <row r="11" spans="1:19" ht="30">
      <c r="A11" s="42"/>
      <c r="B11" s="23"/>
      <c r="C11" s="10"/>
      <c r="D11" s="72" t="str">
        <f ca="1">IF(D6="VSAV1","!!! NIVEAU 3 !!!",IF(D6="stationnaire","Garde                        Stationnaire","  "))</f>
        <v>Garde                        Stationnaire</v>
      </c>
      <c r="E11" s="47"/>
      <c r="F11" s="72" t="str">
        <f ca="1">IF(F6="VSAV1","!!! NIVEAU 3 !!!",IF(F6="stationnaire","Garde                        Stationnaire","  "))</f>
        <v>!!! NIVEAU 3 !!!</v>
      </c>
      <c r="G11" s="47"/>
      <c r="H11" s="72" t="str">
        <f ca="1">IF(H6="VSAV1","!!! NIVEAU 3 !!!",IF(H6="stationnaire","Garde                        Stationnaire","  "))</f>
        <v xml:space="preserve">  </v>
      </c>
      <c r="I11" s="47"/>
      <c r="J11" s="72" t="str">
        <f ca="1">IF(J6="VSAV1","!!! NIVEAU 3 !!!",IF(J6="stationnaire","Garde                        Stationnaire","  "))</f>
        <v xml:space="preserve">  </v>
      </c>
      <c r="K11" s="47"/>
      <c r="L11" s="72" t="str">
        <f ca="1">IF(L6="VSAV1","!!! NIVEAU 3 !!!",IF(L6="stationnaire","Garde                        Stationnaire","  "))</f>
        <v xml:space="preserve">  </v>
      </c>
      <c r="M11" s="47"/>
      <c r="N11" s="72" t="str">
        <f ca="1">IF(N6="VSAV1","!!! NIVEAU 3 !!!",IF(N6="stationnaire","Garde                        Stationnaire","  "))</f>
        <v>!!! NIVEAU 3 !!!</v>
      </c>
      <c r="O11" s="47"/>
      <c r="P11" s="72" t="str">
        <f ca="1">IF(P6="VSAV1","!!! NIVEAU 3 !!!",IF(P6="stationnaire","Garde                        Stationnaire","  "))</f>
        <v xml:space="preserve">  </v>
      </c>
      <c r="Q11" s="34"/>
      <c r="R11" s="35"/>
      <c r="S11" s="10"/>
    </row>
    <row r="12" spans="1:19">
      <c r="A12" s="42"/>
      <c r="B12" s="23"/>
      <c r="C12" s="10"/>
      <c r="D12" s="74" t="str">
        <f>IF(A7=Garde!G26," !!! + Nids VTU",IF(A7=Garde!G27," !!! + Nids VTU",IF(A7=Garde!G28," !!! + Nids Complément VTU","")))</f>
        <v/>
      </c>
      <c r="E12" s="75"/>
      <c r="F12" s="74" t="str">
        <f>IF(A7=Garde!I26," !!! + Nids VTU",IF(A7=Garde!I27," !!! + Nids VTU",IF(A7=Garde!I28," !!! + Nids Complément VTU","")))</f>
        <v/>
      </c>
      <c r="G12" s="75"/>
      <c r="H12" s="74" t="str">
        <f>IF(A7=Garde!K26," !!! + Nids VTU",IF(A7=Garde!K27," !!! + Nids VTU",IF(A7=Garde!K28," !!! + Nids Complément VTU","")))</f>
        <v xml:space="preserve"> !!! + Nids VTU</v>
      </c>
      <c r="I12" s="75"/>
      <c r="J12" s="74" t="str">
        <f>IF(A7=Garde!M26," !!! + Nids VTU",IF(A7=Garde!M27," !!! + Nids VTU",IF(A7=Garde!M28," !!! + Nids Complément VTU","")))</f>
        <v xml:space="preserve"> !!! + Nids VTU</v>
      </c>
      <c r="K12" s="75"/>
      <c r="L12" s="74" t="str">
        <f>IF(A7=Garde!O26," !!! + Nids VTU",IF(A7=Garde!O27," !!! + Nids VTU",IF(A7=Garde!O28," !!! + Nids Complément VTU","")))</f>
        <v/>
      </c>
      <c r="M12" s="75"/>
      <c r="N12" s="74" t="str">
        <f>IF(A7=Garde!Q26," !!! + Nids VTU",IF(A7=Garde!Q27," !!! + Nids VTU",IF(A7=Garde!Q28," !!! + Nids Complément VTU","")))</f>
        <v xml:space="preserve"> !!! + Nids VTU</v>
      </c>
      <c r="O12" s="75"/>
      <c r="P12" s="74" t="e">
        <f>IF(A7=Garde!S26," !!! + Nids VTU",IF(A7=Garde!S27," !!! + Nids VTU",IF(A7=Garde!#REF!," !!! + Nids Complément VTU","")))</f>
        <v>#REF!</v>
      </c>
      <c r="Q12" s="34"/>
      <c r="R12" s="35"/>
      <c r="S12" s="10"/>
    </row>
    <row r="13" spans="1:19">
      <c r="A13" s="42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10"/>
    </row>
    <row r="14" spans="1:19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</row>
    <row r="15" spans="1:19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</row>
    <row r="16" spans="1:19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</row>
    <row r="17" spans="1:19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</row>
    <row r="18" spans="1:19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</row>
    <row r="19" spans="1:19">
      <c r="A19" s="7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</row>
    <row r="20" spans="1:19">
      <c r="A20" s="7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</row>
    <row r="21" spans="1:19">
      <c r="A21" s="7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</row>
    <row r="22" spans="1:19">
      <c r="A22" s="7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</row>
    <row r="23" spans="1:19">
      <c r="A23" s="7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</row>
    <row r="24" spans="1:19">
      <c r="A24" s="7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  <c r="S24" s="10"/>
    </row>
    <row r="25" spans="1:19">
      <c r="A25" s="7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  <c r="S25" s="10"/>
    </row>
    <row r="26" spans="1:19">
      <c r="A26" s="7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  <c r="S26" s="10"/>
    </row>
    <row r="27" spans="1:19">
      <c r="A27" s="7"/>
      <c r="B27" s="23"/>
      <c r="C27" s="23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10"/>
      <c r="S27" s="10"/>
    </row>
    <row r="28" spans="1:19">
      <c r="A28" s="7"/>
      <c r="B28" s="23"/>
      <c r="C28" s="23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10"/>
      <c r="S28" s="10"/>
    </row>
    <row r="29" spans="1:19">
      <c r="A29" s="7"/>
      <c r="B29" s="23"/>
      <c r="C29" s="23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10"/>
      <c r="S29" s="10"/>
    </row>
    <row r="30" spans="1:19">
      <c r="A30" s="4"/>
      <c r="B30" s="3"/>
      <c r="C30" s="3"/>
    </row>
    <row r="31" spans="1:19">
      <c r="A31" s="4"/>
      <c r="B31" s="3"/>
      <c r="C31" s="3"/>
    </row>
    <row r="32" spans="1:19">
      <c r="C32" s="3"/>
    </row>
  </sheetData>
  <sheetProtection password="ED71" sheet="1" objects="1" scenarios="1" selectLockedCells="1" selectUnlockedCells="1"/>
  <mergeCells count="12">
    <mergeCell ref="P6:P9"/>
    <mergeCell ref="F1:N1"/>
    <mergeCell ref="A7:B10"/>
    <mergeCell ref="A18:B18"/>
    <mergeCell ref="D6:D9"/>
    <mergeCell ref="F6:F9"/>
    <mergeCell ref="H6:H9"/>
    <mergeCell ref="A3:B3"/>
    <mergeCell ref="A5:B5"/>
    <mergeCell ref="J6:J9"/>
    <mergeCell ref="L6:L9"/>
    <mergeCell ref="N6:N9"/>
  </mergeCells>
  <pageMargins left="0.7" right="0.7" top="0.75" bottom="0.75" header="0.3" footer="0.3"/>
  <pageSetup paperSize="9" scale="7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T32"/>
  <sheetViews>
    <sheetView workbookViewId="0">
      <selection activeCell="E22" sqref="E22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20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  <c r="S1" s="10"/>
    </row>
    <row r="2" spans="1:20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  <c r="S2" s="10"/>
      <c r="T2" s="10"/>
    </row>
    <row r="3" spans="1:20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  <c r="T3" s="10"/>
    </row>
    <row r="4" spans="1:20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  <c r="T4" s="10"/>
    </row>
    <row r="5" spans="1:20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  <c r="T5" s="10"/>
    </row>
    <row r="6" spans="1:20" ht="15" customHeight="1">
      <c r="A6" s="31"/>
      <c r="B6" s="32"/>
      <c r="C6" s="10"/>
      <c r="D6" s="151" t="str">
        <f ca="1">IF(A7=Garde!G8,"Stationnaire",IF(A7=Garde!G12,"VSAV1",IF(A7=Garde!G13,"VSAV1",IF(A7=Garde!G14,"VSAV1",IF(A7=Garde!G20,"CA EPA + Table d'appel","Table d'appel")))))</f>
        <v>Table d'appel</v>
      </c>
      <c r="E6" s="71"/>
      <c r="F6" s="151" t="str">
        <f ca="1">IF(A7=Garde!I8,"Stationnaire",IF(A7=Garde!I12,"VSAV1",IF(A7=Garde!I13,"VSAV1",IF(A7=Garde!I14,"VSAV1",IF(A7=Garde!I20,"CA EPA + Table d'appel","Table d'appel")))))</f>
        <v>Stationnaire</v>
      </c>
      <c r="G6" s="71"/>
      <c r="H6" s="151" t="str">
        <f ca="1">IF(A7=Garde!K8,"Stationnaire",IF(A7=Garde!K12,"VSAV1",IF(A7=Garde!K13,"VSAV1",IF(A7=Garde!K14,"VSAV1",IF(A7=Garde!K20,"CA EPA + Table d'appel","Table d'appel")))))</f>
        <v>VSAV1</v>
      </c>
      <c r="I6" s="71"/>
      <c r="J6" s="151" t="str">
        <f ca="1">IF(A7=Garde!M8,"Stationnaire",IF(A7=Garde!M12,"VSAV1",IF(A7=Garde!M13,"VSAV1",IF(A7=Garde!M14,"VSAV1",IF(A7=Garde!M20,"CA EPA + Table d'appel","Table d'appel")))))</f>
        <v>Table d'appel</v>
      </c>
      <c r="K6" s="71"/>
      <c r="L6" s="151" t="str">
        <f ca="1">IF(A7=Garde!O8,"Stationnaire",IF(A7=Garde!O12,"VSAV1",IF(A7=Garde!O13,"VSAV1",IF(A7=Garde!O14,"VSAV1",IF(A7=Garde!O20,"CA EPA + Table d'appel","Table d'appel")))))</f>
        <v>Table d'appel</v>
      </c>
      <c r="M6" s="71"/>
      <c r="N6" s="151" t="str">
        <f ca="1">IF(A7=Garde!Q8,"Stationnaire",IF(A7=Garde!Q12,"VSAV1",IF(A7=Garde!Q13,"VSAV1",IF(A7=Garde!Q14,"VSAV1",IF(A7=Garde!Q20,"CA EPA + Table d'appel","Table d'appel")))))</f>
        <v>Table d'appel</v>
      </c>
      <c r="O6" s="71"/>
      <c r="P6" s="151" t="str">
        <f ca="1">IF(A7=Garde!S8,"Stationnaire",IF(A7=Garde!S12,"VSAV1",IF(A7=Garde!S13,"VSAV1",IF(A7=Garde!S14,"VSAV1",IF(A7=Garde!S20,"CA EPA + Table d'appel","Table d'appel")))))</f>
        <v>VSAV1</v>
      </c>
      <c r="Q6" s="34"/>
      <c r="R6" s="35"/>
      <c r="S6" s="10"/>
      <c r="T6" s="10"/>
    </row>
    <row r="7" spans="1:20" ht="15" customHeight="1">
      <c r="A7" s="159">
        <f>Garde!B6</f>
        <v>3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  <c r="T7" s="10"/>
    </row>
    <row r="8" spans="1:20" ht="15.7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  <c r="T8" s="10"/>
    </row>
    <row r="9" spans="1:20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  <c r="T9" s="10"/>
    </row>
    <row r="10" spans="1:20" ht="15.75" thickBot="1">
      <c r="A10" s="161"/>
      <c r="B10" s="162"/>
      <c r="C10" s="10"/>
      <c r="D10" s="73"/>
      <c r="E10" s="71"/>
      <c r="F10" s="73"/>
      <c r="G10" s="71"/>
      <c r="H10" s="73"/>
      <c r="I10" s="71"/>
      <c r="J10" s="73"/>
      <c r="K10" s="71"/>
      <c r="L10" s="73"/>
      <c r="M10" s="71"/>
      <c r="N10" s="73"/>
      <c r="O10" s="71"/>
      <c r="P10" s="73"/>
      <c r="Q10" s="34"/>
      <c r="R10" s="35"/>
      <c r="S10" s="10"/>
      <c r="T10" s="10"/>
    </row>
    <row r="11" spans="1:20" ht="36" customHeight="1">
      <c r="A11" s="42"/>
      <c r="B11" s="23"/>
      <c r="C11" s="10"/>
      <c r="D11" s="72" t="str">
        <f ca="1">IF(D6="VSAV1","!!! NIVEAU 3 !!!",IF(D6="stationnaire","Garde                        Stationnaire","  "))</f>
        <v xml:space="preserve">  </v>
      </c>
      <c r="E11" s="47"/>
      <c r="F11" s="72" t="str">
        <f ca="1">IF(F6="VSAV1","!!! NIVEAU 3 !!!",IF(F6="stationnaire","Garde                        Stationnaire","  "))</f>
        <v>Garde                        Stationnaire</v>
      </c>
      <c r="G11" s="47"/>
      <c r="H11" s="72" t="str">
        <f ca="1">IF(H6="VSAV1","!!! NIVEAU 3 !!!",IF(H6="stationnaire","Garde                        Stationnaire","  "))</f>
        <v>!!! NIVEAU 3 !!!</v>
      </c>
      <c r="I11" s="47"/>
      <c r="J11" s="72" t="str">
        <f ca="1">IF(J6="VSAV1","!!! NIVEAU 3 !!!",IF(J6="stationnaire","Garde                        Stationnaire","  "))</f>
        <v xml:space="preserve">  </v>
      </c>
      <c r="K11" s="47"/>
      <c r="L11" s="72" t="str">
        <f ca="1">IF(L6="VSAV1","!!! NIVEAU 3 !!!",IF(L6="stationnaire","Garde                        Stationnaire","  "))</f>
        <v xml:space="preserve">  </v>
      </c>
      <c r="M11" s="47"/>
      <c r="N11" s="72" t="str">
        <f ca="1">IF(N6="VSAV1","!!! NIVEAU 3 !!!",IF(N6="stationnaire","Garde                        Stationnaire","  "))</f>
        <v xml:space="preserve">  </v>
      </c>
      <c r="O11" s="47"/>
      <c r="P11" s="72" t="str">
        <f ca="1">IF(P6="VSAV1","!!! NIVEAU 3 !!!",IF(P6="stationnaire","Garde                        Stationnaire","  "))</f>
        <v>!!! NIVEAU 3 !!!</v>
      </c>
      <c r="Q11" s="34"/>
      <c r="R11" s="35"/>
      <c r="S11" s="10"/>
      <c r="T11" s="10"/>
    </row>
    <row r="12" spans="1:20">
      <c r="A12" s="42"/>
      <c r="B12" s="23"/>
      <c r="C12" s="10"/>
      <c r="D12" s="74" t="str">
        <f>IF(A7=Garde!G26," !!! + Nids VTU",IF(A7=Garde!G27," !!! + Nids VTU",IF(A7=Garde!G28," !!! + Nids Complément VTU","")))</f>
        <v xml:space="preserve"> !!! + Nids VTU</v>
      </c>
      <c r="E12" s="75"/>
      <c r="F12" s="74" t="str">
        <f>IF(A7=Garde!I26," !!! + Nids VTU",IF(A7=Garde!I27," !!! + Nids VTU",IF(A7=Garde!I28," !!! + Nids Complément VTU","")))</f>
        <v/>
      </c>
      <c r="G12" s="75"/>
      <c r="H12" s="74" t="str">
        <f>IF(A7=Garde!K26," !!! + Nids VTU",IF(A7=Garde!K27," !!! + Nids VTU",IF(A7=Garde!K28," !!! + Nids Complément VTU","")))</f>
        <v/>
      </c>
      <c r="I12" s="75"/>
      <c r="J12" s="74" t="str">
        <f>IF(A7=Garde!M26," !!! + Nids VTU",IF(A7=Garde!M27," !!! + Nids VTU",IF(A7=Garde!M28," !!! + Nids Complément VTU","")))</f>
        <v xml:space="preserve"> !!! + Nids VTU</v>
      </c>
      <c r="K12" s="75"/>
      <c r="L12" s="74" t="str">
        <f>IF(A7=Garde!O26," !!! + Nids VTU",IF(A7=Garde!O27," !!! + Nids VTU",IF(A7=Garde!O28," !!! + Nids Complément VTU","")))</f>
        <v/>
      </c>
      <c r="M12" s="75"/>
      <c r="N12" s="74" t="str">
        <f>IF(A7=Garde!Q26," !!! + Nids VTU",IF(A7=Garde!Q27," !!! + Nids VTU",IF(A7=Garde!Q28," !!! + Nids Complément VTU","")))</f>
        <v/>
      </c>
      <c r="O12" s="75"/>
      <c r="P12" s="74" t="str">
        <f>IF(A7=Garde!S26," !!! + Nids VTU",IF(A7=Garde!S27," !!! + Nids VTU",IF(A7=Garde!#REF!," !!! + Nids Complément VTU","")))</f>
        <v xml:space="preserve"> !!! + Nids VTU</v>
      </c>
      <c r="Q12" s="34"/>
      <c r="R12" s="35"/>
      <c r="S12" s="10"/>
      <c r="T12" s="10"/>
    </row>
    <row r="13" spans="1:20">
      <c r="A13" s="42"/>
      <c r="B13" s="23"/>
      <c r="C13" s="10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34"/>
      <c r="R13" s="35"/>
      <c r="S13" s="10"/>
      <c r="T13" s="10"/>
    </row>
    <row r="14" spans="1:20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  <c r="T14" s="10"/>
    </row>
    <row r="15" spans="1:20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  <c r="T15" s="10"/>
    </row>
    <row r="16" spans="1:20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  <c r="T16" s="10"/>
    </row>
    <row r="17" spans="1:20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  <c r="T17" s="10"/>
    </row>
    <row r="18" spans="1:20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  <c r="T18" s="10"/>
    </row>
    <row r="19" spans="1:20">
      <c r="A19" s="7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  <c r="T19" s="10"/>
    </row>
    <row r="20" spans="1:20">
      <c r="A20" s="7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  <c r="T20" s="10"/>
    </row>
    <row r="21" spans="1:20">
      <c r="A21" s="7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  <c r="T21" s="10"/>
    </row>
    <row r="22" spans="1:20">
      <c r="A22" s="7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  <c r="T22" s="10"/>
    </row>
    <row r="23" spans="1:20">
      <c r="A23" s="7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  <c r="T23" s="10"/>
    </row>
    <row r="24" spans="1:20">
      <c r="A24" s="7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  <c r="S24" s="10"/>
      <c r="T24" s="10"/>
    </row>
    <row r="25" spans="1:20">
      <c r="A25" s="7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  <c r="S25" s="10"/>
      <c r="T25" s="10"/>
    </row>
    <row r="26" spans="1:20">
      <c r="A26" s="7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  <c r="S26" s="10"/>
      <c r="T26" s="10"/>
    </row>
    <row r="27" spans="1:20">
      <c r="A27" s="4"/>
      <c r="B27" s="3"/>
      <c r="C27" s="3"/>
    </row>
    <row r="28" spans="1:20" ht="15.75" thickBot="1">
      <c r="A28" s="4"/>
      <c r="B28" s="3"/>
      <c r="C28" s="3"/>
    </row>
    <row r="29" spans="1:20" ht="15.75" thickBot="1">
      <c r="A29" s="4"/>
      <c r="B29" s="3"/>
      <c r="C29" s="3"/>
      <c r="L29" s="28"/>
    </row>
    <row r="30" spans="1:20">
      <c r="A30" s="4"/>
      <c r="B30" s="3"/>
      <c r="C30" s="3"/>
    </row>
    <row r="31" spans="1:20">
      <c r="A31" s="4"/>
      <c r="B31" s="3"/>
      <c r="C31" s="3"/>
    </row>
    <row r="32" spans="1:20">
      <c r="C32" s="3"/>
    </row>
  </sheetData>
  <sheetProtection password="ED71" sheet="1" objects="1" scenarios="1" selectLockedCells="1" selectUnlockedCells="1"/>
  <mergeCells count="12">
    <mergeCell ref="P6:P9"/>
    <mergeCell ref="F1:N1"/>
    <mergeCell ref="A7:B10"/>
    <mergeCell ref="A18:B18"/>
    <mergeCell ref="D6:D9"/>
    <mergeCell ref="F6:F9"/>
    <mergeCell ref="H6:H9"/>
    <mergeCell ref="A3:B3"/>
    <mergeCell ref="A5:B5"/>
    <mergeCell ref="J6:J9"/>
    <mergeCell ref="L6:L9"/>
    <mergeCell ref="N6:N9"/>
  </mergeCells>
  <pageMargins left="0.7" right="0.7" top="0.75" bottom="0.75" header="0.3" footer="0.3"/>
  <pageSetup paperSize="9" scale="7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U32"/>
  <sheetViews>
    <sheetView workbookViewId="0">
      <selection activeCell="H17" sqref="H17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21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</row>
    <row r="2" spans="1:21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  <c r="S2" s="10"/>
      <c r="T2" s="10"/>
      <c r="U2" s="10"/>
    </row>
    <row r="3" spans="1:21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  <c r="T3" s="10"/>
      <c r="U3" s="10"/>
    </row>
    <row r="4" spans="1:21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  <c r="T4" s="10"/>
      <c r="U4" s="10"/>
    </row>
    <row r="5" spans="1:21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  <c r="T5" s="10"/>
      <c r="U5" s="10"/>
    </row>
    <row r="6" spans="1:21" ht="15" customHeight="1">
      <c r="A6" s="31"/>
      <c r="B6" s="32"/>
      <c r="C6" s="10"/>
      <c r="D6" s="151" t="str">
        <f ca="1">IF(A7=Garde!G8,"Stationnaire",IF(A7=Garde!G12,"VSAV1",IF(A7=Garde!G13,"VSAV1",IF(A7=Garde!G14,"VSAV1",IF(A7=Garde!G20,"CA EPA + Table d'appel","Table d'appel")))))</f>
        <v>Table d'appel</v>
      </c>
      <c r="E6" s="71"/>
      <c r="F6" s="151" t="str">
        <f ca="1">IF(A7=Garde!I8,"Stationnaire",IF(A7=Garde!I12,"VSAV1",IF(A7=Garde!I13,"VSAV1",IF(A7=Garde!I14,"VSAV1",IF(A7=Garde!I20,"CA EPA + Table d'appel","Table d'appel")))))</f>
        <v>Table d'appel</v>
      </c>
      <c r="G6" s="71"/>
      <c r="H6" s="151" t="str">
        <f ca="1">IF(A7=Garde!K8,"Stationnaire",IF(A7=Garde!K12,"VSAV1",IF(A7=Garde!K13,"VSAV1",IF(A7=Garde!K14,"VSAV1",IF(A7=Garde!K20,"CA EPA + Table d'appel","Table d'appel")))))</f>
        <v>Stationnaire</v>
      </c>
      <c r="I6" s="71"/>
      <c r="J6" s="151" t="str">
        <f ca="1">IF(A7=Garde!M8,"Stationnaire",IF(A7=Garde!M12,"VSAV1",IF(A7=Garde!M13,"VSAV1",IF(A7=Garde!M14,"VSAV1",IF(A7=Garde!M20,"CA EPA + Table d'appel","Table d'appel")))))</f>
        <v>VSAV1</v>
      </c>
      <c r="K6" s="71"/>
      <c r="L6" s="151" t="str">
        <f ca="1">IF(A7=Garde!O8,"Stationnaire",IF(A7=Garde!O12,"VSAV1",IF(A7=Garde!O13,"VSAV1",IF(A7=Garde!O14,"VSAV1",IF(A7=Garde!O20,"CA EPA + Table d'appel","Table d'appel")))))</f>
        <v>Table d'appel</v>
      </c>
      <c r="M6" s="71"/>
      <c r="N6" s="151" t="str">
        <f ca="1">IF(A7=Garde!Q8,"Stationnaire",IF(A7=Garde!Q12,"VSAV1",IF(A7=Garde!Q13,"VSAV1",IF(A7=Garde!Q14,"VSAV1",IF(A7=Garde!Q20,"CA EPA + Table d'appel","Table d'appel")))))</f>
        <v>Table d'appel</v>
      </c>
      <c r="O6" s="71"/>
      <c r="P6" s="151" t="str">
        <f ca="1">IF(A7=Garde!S8,"Stationnaire",IF(A7=Garde!S12,"VSAV1",IF(A7=Garde!S13,"VSAV1",IF(A7=Garde!S14,"VSAV1",IF(A7=Garde!S20,"CA EPA + Table d'appel","Table d'appel")))))</f>
        <v>Table d'appel</v>
      </c>
      <c r="Q6" s="34"/>
      <c r="R6" s="35"/>
      <c r="S6" s="10"/>
      <c r="T6" s="10"/>
      <c r="U6" s="10"/>
    </row>
    <row r="7" spans="1:21" ht="15" customHeight="1">
      <c r="A7" s="159">
        <f>Garde!B7</f>
        <v>4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  <c r="T7" s="10"/>
      <c r="U7" s="10"/>
    </row>
    <row r="8" spans="1:21" ht="15.7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  <c r="T8" s="10"/>
      <c r="U8" s="10"/>
    </row>
    <row r="9" spans="1:21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  <c r="T9" s="10"/>
      <c r="U9" s="10"/>
    </row>
    <row r="10" spans="1:21" ht="15.75" thickBot="1">
      <c r="A10" s="161"/>
      <c r="B10" s="162"/>
      <c r="C10" s="10"/>
      <c r="D10" s="73"/>
      <c r="E10" s="71"/>
      <c r="F10" s="73"/>
      <c r="G10" s="71"/>
      <c r="H10" s="73"/>
      <c r="I10" s="71"/>
      <c r="J10" s="73"/>
      <c r="K10" s="71"/>
      <c r="L10" s="73"/>
      <c r="M10" s="71"/>
      <c r="N10" s="73"/>
      <c r="O10" s="71"/>
      <c r="P10" s="73"/>
      <c r="Q10" s="34"/>
      <c r="R10" s="35"/>
      <c r="S10" s="10"/>
      <c r="T10" s="10"/>
      <c r="U10" s="10"/>
    </row>
    <row r="11" spans="1:21" ht="36.75" customHeight="1">
      <c r="A11" s="42"/>
      <c r="B11" s="23"/>
      <c r="C11" s="10"/>
      <c r="D11" s="72" t="str">
        <f ca="1">IF(D6="VSAV1","!!! NIVEAU 3 !!!",IF(D6="stationnaire","Garde                        Stationnaire","  "))</f>
        <v xml:space="preserve">  </v>
      </c>
      <c r="E11" s="47"/>
      <c r="F11" s="72" t="str">
        <f ca="1">IF(F6="VSAV1","!!! NIVEAU 3 !!!",IF(F6="stationnaire","Garde                        Stationnaire","  "))</f>
        <v xml:space="preserve">  </v>
      </c>
      <c r="G11" s="47"/>
      <c r="H11" s="72" t="str">
        <f ca="1">IF(H6="VSAV1","!!! NIVEAU 3 !!!",IF(H6="stationnaire","Garde                        Stationnaire","  "))</f>
        <v>Garde                        Stationnaire</v>
      </c>
      <c r="I11" s="47"/>
      <c r="J11" s="72" t="str">
        <f ca="1">IF(J6="VSAV1","!!! NIVEAU 3 !!!",IF(J6="stationnaire","Garde                        Stationnaire","  "))</f>
        <v>!!! NIVEAU 3 !!!</v>
      </c>
      <c r="K11" s="47"/>
      <c r="L11" s="72" t="str">
        <f ca="1">IF(L6="VSAV1","!!! NIVEAU 3 !!!",IF(L6="stationnaire","Garde                        Stationnaire","  "))</f>
        <v xml:space="preserve">  </v>
      </c>
      <c r="M11" s="47"/>
      <c r="N11" s="72" t="str">
        <f ca="1">IF(N6="VSAV1","!!! NIVEAU 3 !!!",IF(N6="stationnaire","Garde                        Stationnaire","  "))</f>
        <v xml:space="preserve">  </v>
      </c>
      <c r="O11" s="47"/>
      <c r="P11" s="72" t="str">
        <f ca="1">IF(P6="VSAV1","!!! NIVEAU 3 !!!",IF(P6="stationnaire","Garde                        Stationnaire","  "))</f>
        <v xml:space="preserve">  </v>
      </c>
      <c r="Q11" s="34"/>
      <c r="R11" s="35"/>
      <c r="S11" s="10"/>
      <c r="T11" s="10"/>
      <c r="U11" s="10"/>
    </row>
    <row r="12" spans="1:21">
      <c r="A12" s="42"/>
      <c r="B12" s="23"/>
      <c r="C12" s="10"/>
      <c r="D12" s="74" t="str">
        <f>IF(A7=Garde!G26," !!! + Nids VTU",IF(A7=Garde!G27," !!! + Nids VTU",IF(A7=Garde!G28," !!! + Nids Complément VTU","")))</f>
        <v/>
      </c>
      <c r="E12" s="75"/>
      <c r="F12" s="74" t="str">
        <f>IF(A7=Garde!I26," !!! + Nids VTU",IF(A7=Garde!I27," !!! + Nids VTU",IF(A7=Garde!I28," !!! + Nids Complément VTU","")))</f>
        <v/>
      </c>
      <c r="G12" s="75"/>
      <c r="H12" s="74" t="str">
        <f>IF(A7=Garde!K26," !!! + Nids VTU",IF(A7=Garde!K27," !!! + Nids VTU",IF(A7=Garde!K28," !!! + Nids Complément VTU","")))</f>
        <v/>
      </c>
      <c r="I12" s="75"/>
      <c r="J12" s="74" t="str">
        <f>IF(A7=Garde!M26," !!! + Nids VTU",IF(A7=Garde!M27," !!! + Nids VTU",IF(A7=Garde!M28," !!! + Nids Complément VTU","")))</f>
        <v/>
      </c>
      <c r="K12" s="75"/>
      <c r="L12" s="74" t="str">
        <f>IF(A7=Garde!O26," !!! + Nids VTU",IF(A7=Garde!O27," !!! + Nids VTU",IF(A7=Garde!O28," !!! + Nids Complément VTU","")))</f>
        <v/>
      </c>
      <c r="M12" s="75"/>
      <c r="N12" s="74" t="str">
        <f>IF(A7=Garde!Q26," !!! + Nids VTU",IF(A7=Garde!Q27," !!! + Nids VTU",IF(A7=Garde!Q28," !!! + Nids Complément VTU","")))</f>
        <v/>
      </c>
      <c r="O12" s="75"/>
      <c r="P12" s="74" t="e">
        <f>IF(A7=Garde!S26," !!! + Nids VTU",IF(A7=Garde!S27," !!! + Nids VTU",IF(A7=Garde!#REF!," !!! + Nids Complément VTU","")))</f>
        <v>#REF!</v>
      </c>
      <c r="Q12" s="34"/>
      <c r="R12" s="35"/>
      <c r="S12" s="10"/>
      <c r="T12" s="10"/>
      <c r="U12" s="10"/>
    </row>
    <row r="13" spans="1:21">
      <c r="A13" s="42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10"/>
      <c r="T13" s="10"/>
      <c r="U13" s="10"/>
    </row>
    <row r="14" spans="1:21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  <c r="T14" s="10"/>
      <c r="U14" s="10"/>
    </row>
    <row r="15" spans="1:21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  <c r="T15" s="10"/>
      <c r="U15" s="10"/>
    </row>
    <row r="16" spans="1:21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  <c r="T16" s="10"/>
      <c r="U16" s="10"/>
    </row>
    <row r="17" spans="1:21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  <c r="T17" s="10"/>
      <c r="U17" s="10"/>
    </row>
    <row r="18" spans="1:21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  <c r="T18" s="10"/>
      <c r="U18" s="10"/>
    </row>
    <row r="19" spans="1:21">
      <c r="A19" s="42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  <c r="T19" s="10"/>
      <c r="U19" s="10"/>
    </row>
    <row r="20" spans="1:21">
      <c r="A20" s="42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  <c r="T20" s="10"/>
      <c r="U20" s="10"/>
    </row>
    <row r="21" spans="1:21">
      <c r="A21" s="42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  <c r="T21" s="10"/>
      <c r="U21" s="10"/>
    </row>
    <row r="22" spans="1:21">
      <c r="A22" s="42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  <c r="T22" s="10"/>
      <c r="U22" s="10"/>
    </row>
    <row r="23" spans="1:21">
      <c r="A23" s="7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  <c r="T23" s="10"/>
      <c r="U23" s="10"/>
    </row>
    <row r="24" spans="1:21">
      <c r="A24" s="7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  <c r="S24" s="10"/>
      <c r="T24" s="10"/>
      <c r="U24" s="10"/>
    </row>
    <row r="25" spans="1:21">
      <c r="A25" s="7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  <c r="S25" s="10"/>
      <c r="T25" s="10"/>
      <c r="U25" s="10"/>
    </row>
    <row r="26" spans="1:21">
      <c r="A26" s="7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  <c r="S26" s="10"/>
      <c r="T26" s="10"/>
      <c r="U26" s="10"/>
    </row>
    <row r="27" spans="1:21">
      <c r="A27" s="7"/>
      <c r="B27" s="23"/>
      <c r="C27" s="23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10"/>
      <c r="S27" s="10"/>
      <c r="T27" s="10"/>
      <c r="U27" s="10"/>
    </row>
    <row r="28" spans="1:21">
      <c r="A28" s="7"/>
      <c r="B28" s="23"/>
      <c r="C28" s="23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10"/>
      <c r="S28" s="10"/>
      <c r="T28" s="10"/>
      <c r="U28" s="10"/>
    </row>
    <row r="29" spans="1:21">
      <c r="A29" s="7"/>
      <c r="B29" s="23"/>
      <c r="C29" s="23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10"/>
      <c r="S29" s="10"/>
      <c r="T29" s="10"/>
      <c r="U29" s="10"/>
    </row>
    <row r="30" spans="1:21">
      <c r="A30" s="4"/>
      <c r="B30" s="3"/>
      <c r="C30" s="3"/>
    </row>
    <row r="31" spans="1:21">
      <c r="A31" s="4"/>
      <c r="B31" s="3"/>
      <c r="C31" s="3"/>
    </row>
    <row r="32" spans="1:21">
      <c r="C32" s="3"/>
    </row>
  </sheetData>
  <sheetProtection password="ED71" sheet="1" objects="1" scenarios="1" selectLockedCells="1" selectUnlockedCells="1"/>
  <mergeCells count="12">
    <mergeCell ref="P6:P9"/>
    <mergeCell ref="F1:N1"/>
    <mergeCell ref="A7:B10"/>
    <mergeCell ref="A18:B18"/>
    <mergeCell ref="D6:D9"/>
    <mergeCell ref="F6:F9"/>
    <mergeCell ref="H6:H9"/>
    <mergeCell ref="A3:B3"/>
    <mergeCell ref="A5:B5"/>
    <mergeCell ref="J6:J9"/>
    <mergeCell ref="L6:L9"/>
    <mergeCell ref="N6:N9"/>
  </mergeCells>
  <pageMargins left="0.7" right="0.7" top="0.75" bottom="0.75" header="0.3" footer="0.3"/>
  <pageSetup paperSize="9" scale="7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S32"/>
  <sheetViews>
    <sheetView workbookViewId="0">
      <selection activeCell="F24" sqref="F24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19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  <c r="S1" s="10"/>
    </row>
    <row r="2" spans="1:19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  <c r="S2" s="10"/>
    </row>
    <row r="3" spans="1:19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</row>
    <row r="4" spans="1:19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</row>
    <row r="5" spans="1:19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</row>
    <row r="6" spans="1:19" ht="15" customHeight="1">
      <c r="A6" s="31"/>
      <c r="B6" s="32"/>
      <c r="C6" s="10"/>
      <c r="D6" s="151" t="str">
        <f ca="1">IF(A7=Garde!G8,"Stationnaire",IF(A7=Garde!G12,"VSAV1",IF(A7=Garde!G13,"VSAV1",IF(A7=Garde!G14,"VSAV1",IF(A7=Garde!G20,"CA EPA + Table d'appel","Table d'appel")))))</f>
        <v>VSAV1</v>
      </c>
      <c r="E6" s="71"/>
      <c r="F6" s="151" t="str">
        <f ca="1">IF(A7=Garde!I8,"Stationnaire",IF(A7=Garde!I12,"VSAV1",IF(A7=Garde!I13,"VSAV1",IF(A7=Garde!I14,"VSAV1",IF(A7=Garde!I20,"CA EPA + Table d'appel","Table d'appel")))))</f>
        <v>CA EPA + Table d'appel</v>
      </c>
      <c r="G6" s="71"/>
      <c r="H6" s="151" t="str">
        <f ca="1">IF(A7=Garde!K8,"Stationnaire",IF(A7=Garde!K12,"VSAV1",IF(A7=Garde!K13,"VSAV1",IF(A7=Garde!K14,"VSAV1",IF(A7=Garde!K20,"CA EPA + Table d'appel","Table d'appel")))))</f>
        <v>CA EPA + Table d'appel</v>
      </c>
      <c r="I6" s="71"/>
      <c r="J6" s="151" t="str">
        <f ca="1">IF(A7=Garde!M8,"Stationnaire",IF(A7=Garde!M12,"VSAV1",IF(A7=Garde!M13,"VSAV1",IF(A7=Garde!M14,"VSAV1",IF(A7=Garde!M20,"CA EPA + Table d'appel","Table d'appel")))))</f>
        <v>CA EPA + Table d'appel</v>
      </c>
      <c r="K6" s="71"/>
      <c r="L6" s="151" t="str">
        <f ca="1">IF(A7=Garde!O8,"Stationnaire",IF(A7=Garde!O12,"VSAV1",IF(A7=Garde!O13,"VSAV1",IF(A7=Garde!O14,"VSAV1",IF(A7=Garde!O20,"CA EPA + Table d'appel","Table d'appel")))))</f>
        <v>CA EPA + Table d'appel</v>
      </c>
      <c r="M6" s="71"/>
      <c r="N6" s="151" t="str">
        <f ca="1">IF(A7=Garde!Q8,"Stationnaire",IF(A7=Garde!Q12,"VSAV1",IF(A7=Garde!Q13,"VSAV1",IF(A7=Garde!Q14,"VSAV1",IF(A7=Garde!Q20,"CA EPA + Table d'appel","Table d'appel")))))</f>
        <v>CA EPA + Table d'appel</v>
      </c>
      <c r="O6" s="71"/>
      <c r="P6" s="151" t="str">
        <f ca="1">IF(A7=Garde!S8,"Stationnaire",IF(A7=Garde!S12,"VSAV1",IF(A7=Garde!S13,"VSAV1",IF(A7=Garde!S14,"VSAV1",IF(A7=Garde!S20,"CA EPA + Table d'appel","Table d'appel")))))</f>
        <v>CA EPA + Table d'appel</v>
      </c>
      <c r="Q6" s="34"/>
      <c r="R6" s="35"/>
      <c r="S6" s="10"/>
    </row>
    <row r="7" spans="1:19" ht="15" customHeight="1">
      <c r="A7" s="159">
        <f>Garde!B9</f>
        <v>0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</row>
    <row r="8" spans="1:19" ht="15.7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</row>
    <row r="9" spans="1:19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</row>
    <row r="10" spans="1:19" ht="15.75" thickBot="1">
      <c r="A10" s="161"/>
      <c r="B10" s="162"/>
      <c r="C10" s="10"/>
      <c r="D10" s="73"/>
      <c r="E10" s="71"/>
      <c r="F10" s="73"/>
      <c r="G10" s="71"/>
      <c r="H10" s="73"/>
      <c r="I10" s="71"/>
      <c r="J10" s="73"/>
      <c r="K10" s="71"/>
      <c r="L10" s="73"/>
      <c r="M10" s="71"/>
      <c r="N10" s="73"/>
      <c r="O10" s="71"/>
      <c r="P10" s="73"/>
      <c r="Q10" s="34"/>
      <c r="R10" s="35"/>
      <c r="S10" s="10"/>
    </row>
    <row r="11" spans="1:19" ht="34.5" customHeight="1">
      <c r="A11" s="42"/>
      <c r="B11" s="23"/>
      <c r="C11" s="10"/>
      <c r="D11" s="72" t="str">
        <f ca="1">IF(D6="VSAV1","!!! NIVEAU 3 !!!",IF(D6="stationnaire","Garde                        Stationnaire","  "))</f>
        <v>!!! NIVEAU 3 !!!</v>
      </c>
      <c r="E11" s="47"/>
      <c r="F11" s="72" t="str">
        <f ca="1">IF(F6="VSAV1","!!! NIVEAU 3 !!!",IF(F6="stationnaire","Garde                        Stationnaire","  "))</f>
        <v xml:space="preserve">  </v>
      </c>
      <c r="G11" s="47"/>
      <c r="H11" s="72" t="str">
        <f ca="1">IF(H6="VSAV1","!!! NIVEAU 3 !!!",IF(H6="stationnaire","Garde                        Stationnaire","  "))</f>
        <v xml:space="preserve">  </v>
      </c>
      <c r="I11" s="47"/>
      <c r="J11" s="72" t="str">
        <f ca="1">IF(J6="VSAV1","!!! NIVEAU 3 !!!",IF(J6="stationnaire","Garde                        Stationnaire","  "))</f>
        <v xml:space="preserve">  </v>
      </c>
      <c r="K11" s="47"/>
      <c r="L11" s="72" t="str">
        <f ca="1">IF(L6="VSAV1","!!! NIVEAU 3 !!!",IF(L6="stationnaire","Garde                        Stationnaire","  "))</f>
        <v xml:space="preserve">  </v>
      </c>
      <c r="M11" s="47"/>
      <c r="N11" s="72" t="str">
        <f ca="1">IF(N6="VSAV1","!!! NIVEAU 3 !!!",IF(N6="stationnaire","Garde                        Stationnaire","  "))</f>
        <v xml:space="preserve">  </v>
      </c>
      <c r="O11" s="47"/>
      <c r="P11" s="72" t="str">
        <f ca="1">IF(P6="VSAV1","!!! NIVEAU 3 !!!",IF(P6="stationnaire","Garde                        Stationnaire","  "))</f>
        <v xml:space="preserve">  </v>
      </c>
      <c r="Q11" s="34"/>
      <c r="R11" s="35"/>
      <c r="S11" s="10"/>
    </row>
    <row r="12" spans="1:19" ht="30">
      <c r="A12" s="42"/>
      <c r="B12" s="23"/>
      <c r="C12" s="10"/>
      <c r="D12" s="74" t="str">
        <f>IF(A7=Garde!G26," !!! + Nids VTU",IF(A7=Garde!G27," !!! + Nids VTU",IF(A7=Garde!G28," !!! + Nids Complément VTU","")))</f>
        <v xml:space="preserve"> !!! + Nids Complément VTU</v>
      </c>
      <c r="E12" s="75"/>
      <c r="F12" s="74" t="str">
        <f>IF(A7=Garde!I26," !!! + Nids VTU",IF(A7=Garde!I27," !!! + Nids VTU",IF(A7=Garde!I28," !!! + Nids Complément VTU","")))</f>
        <v xml:space="preserve"> !!! + Nids Complément VTU</v>
      </c>
      <c r="G12" s="75"/>
      <c r="H12" s="74" t="str">
        <f>IF(A7=Garde!K26," !!! + Nids VTU",IF(A7=Garde!K27," !!! + Nids VTU",IF(A7=Garde!K28," !!! + Nids Complément VTU","")))</f>
        <v xml:space="preserve"> !!! + Nids Complément VTU</v>
      </c>
      <c r="I12" s="75"/>
      <c r="J12" s="74" t="str">
        <f>IF(A7=Garde!M26," !!! + Nids VTU",IF(A7=Garde!M27," !!! + Nids VTU",IF(A7=Garde!M28," !!! + Nids Complément VTU","")))</f>
        <v xml:space="preserve"> !!! + Nids Complément VTU</v>
      </c>
      <c r="K12" s="75"/>
      <c r="L12" s="74" t="str">
        <f>IF(A7=Garde!O26," !!! + Nids VTU",IF(A7=Garde!O27," !!! + Nids VTU",IF(A7=Garde!O28," !!! + Nids Complément VTU","")))</f>
        <v xml:space="preserve"> !!! + Nids Complément VTU</v>
      </c>
      <c r="M12" s="75"/>
      <c r="N12" s="74" t="str">
        <f>IF(A7=Garde!Q26," !!! + Nids VTU",IF(A7=Garde!Q27," !!! + Nids VTU",IF(A7=Garde!Q28," !!! + Nids Complément VTU","")))</f>
        <v xml:space="preserve"> !!! + Nids Complément VTU</v>
      </c>
      <c r="O12" s="75"/>
      <c r="P12" s="74" t="e">
        <f>IF(A7=Garde!S26," !!! + Nids VTU",IF(A7=Garde!S27," !!! + Nids VTU",IF(A7=Garde!#REF!," !!! + Nids Complément VTU","")))</f>
        <v>#REF!</v>
      </c>
      <c r="Q12" s="34"/>
      <c r="R12" s="35"/>
      <c r="S12" s="10"/>
    </row>
    <row r="13" spans="1:19">
      <c r="A13" s="42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10"/>
    </row>
    <row r="14" spans="1:19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</row>
    <row r="15" spans="1:19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</row>
    <row r="16" spans="1:19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</row>
    <row r="17" spans="1:19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</row>
    <row r="18" spans="1:19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</row>
    <row r="19" spans="1:19">
      <c r="A19" s="42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</row>
    <row r="20" spans="1:19">
      <c r="A20" s="42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</row>
    <row r="21" spans="1:19">
      <c r="A21" s="42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</row>
    <row r="22" spans="1:19">
      <c r="A22" s="42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</row>
    <row r="23" spans="1:19">
      <c r="A23" s="42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</row>
    <row r="24" spans="1:19">
      <c r="A24" s="42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  <c r="S24" s="10"/>
    </row>
    <row r="25" spans="1:19">
      <c r="A25" s="42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  <c r="S25" s="10"/>
    </row>
    <row r="26" spans="1:19">
      <c r="A26" s="42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  <c r="S26" s="10"/>
    </row>
    <row r="27" spans="1:19">
      <c r="A27" s="4"/>
      <c r="B27" s="3"/>
      <c r="C27" s="3"/>
    </row>
    <row r="28" spans="1:19" ht="15.75" thickBot="1">
      <c r="A28" s="4"/>
      <c r="B28" s="3"/>
      <c r="C28" s="3"/>
    </row>
    <row r="29" spans="1:19" ht="15.75" thickBot="1">
      <c r="A29" s="4"/>
      <c r="B29" s="3"/>
      <c r="C29" s="3"/>
      <c r="L29" s="28"/>
    </row>
    <row r="30" spans="1:19">
      <c r="A30" s="4"/>
      <c r="B30" s="3"/>
      <c r="C30" s="3"/>
    </row>
    <row r="31" spans="1:19">
      <c r="A31" s="4"/>
      <c r="B31" s="3"/>
      <c r="C31" s="3"/>
    </row>
    <row r="32" spans="1:19">
      <c r="C32" s="3"/>
    </row>
  </sheetData>
  <sheetProtection password="ED71" sheet="1" objects="1" scenarios="1" selectLockedCells="1" selectUnlockedCells="1"/>
  <mergeCells count="12">
    <mergeCell ref="P6:P9"/>
    <mergeCell ref="F1:N1"/>
    <mergeCell ref="A7:B10"/>
    <mergeCell ref="A18:B18"/>
    <mergeCell ref="D6:D9"/>
    <mergeCell ref="F6:F9"/>
    <mergeCell ref="H6:H9"/>
    <mergeCell ref="A3:B3"/>
    <mergeCell ref="A5:B5"/>
    <mergeCell ref="J6:J9"/>
    <mergeCell ref="L6:L9"/>
    <mergeCell ref="N6:N9"/>
  </mergeCells>
  <pageMargins left="0.7" right="0.7" top="0.75" bottom="0.75" header="0.3" footer="0.3"/>
  <pageSetup paperSize="9" scale="7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R32"/>
  <sheetViews>
    <sheetView workbookViewId="0">
      <selection activeCell="J20" sqref="J20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18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</row>
    <row r="2" spans="1:18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</row>
    <row r="3" spans="1:18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</row>
    <row r="4" spans="1:18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</row>
    <row r="5" spans="1:18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</row>
    <row r="6" spans="1:18" ht="15" customHeight="1">
      <c r="A6" s="31"/>
      <c r="B6" s="32"/>
      <c r="C6" s="10"/>
      <c r="D6" s="151" t="str">
        <f ca="1">IF(A7=Garde!G8,"Stationnaire",IF(A7=Garde!G12,"VSAV1",IF(A7=Garde!G13,"VSAV1",IF(A7=Garde!G14,"VSAV1",IF(A7=Garde!G20,"CA EPA + Table d'appel","Table d'appel")))))</f>
        <v>Table d'appel</v>
      </c>
      <c r="E6" s="71"/>
      <c r="F6" s="151" t="str">
        <f ca="1">IF(A7=Garde!I8,"Stationnaire",IF(A7=Garde!I12,"VSAV1",IF(A7=Garde!I13,"VSAV1",IF(A7=Garde!I14,"VSAV1",IF(A7=Garde!I20,"CA EPA + Table d'appel","Table d'appel")))))</f>
        <v>Table d'appel</v>
      </c>
      <c r="G6" s="71"/>
      <c r="H6" s="151" t="str">
        <f ca="1">IF(A7=Garde!K8,"Stationnaire",IF(A7=Garde!K12,"VSAV1",IF(A7=Garde!K13,"VSAV1",IF(A7=Garde!K14,"VSAV1",IF(A7=Garde!K20,"CA EPA + Table d'appel","Table d'appel")))))</f>
        <v>VSAV1</v>
      </c>
      <c r="I6" s="71"/>
      <c r="J6" s="151" t="str">
        <f ca="1">IF(A7=Garde!M8,"Stationnaire",IF(A7=Garde!M12,"VSAV1",IF(A7=Garde!M13,"VSAV1",IF(A7=Garde!M14,"VSAV1",IF(A7=Garde!M20,"CA EPA + Table d'appel","Table d'appel")))))</f>
        <v>Stationnaire</v>
      </c>
      <c r="K6" s="71"/>
      <c r="L6" s="151" t="str">
        <f ca="1">IF(A7=Garde!O8,"Stationnaire",IF(A7=Garde!O12,"VSAV1",IF(A7=Garde!O13,"VSAV1",IF(A7=Garde!O14,"VSAV1",IF(A7=Garde!O20,"CA EPA + Table d'appel","Table d'appel")))))</f>
        <v>VSAV1</v>
      </c>
      <c r="M6" s="71"/>
      <c r="N6" s="151" t="str">
        <f ca="1">IF(A7=Garde!Q8,"Stationnaire",IF(A7=Garde!Q12,"VSAV1",IF(A7=Garde!Q13,"VSAV1",IF(A7=Garde!Q14,"VSAV1",IF(A7=Garde!Q20,"CA EPA + Table d'appel","Table d'appel")))))</f>
        <v>Table d'appel</v>
      </c>
      <c r="O6" s="71"/>
      <c r="P6" s="151" t="str">
        <f ca="1">IF(A7=Garde!S8,"Stationnaire",IF(A7=Garde!S12,"VSAV1",IF(A7=Garde!S13,"VSAV1",IF(A7=Garde!S14,"VSAV1",IF(A7=Garde!S20,"CA EPA + Table d'appel","Table d'appel")))))</f>
        <v>VSAV1</v>
      </c>
      <c r="Q6" s="34"/>
      <c r="R6" s="35"/>
    </row>
    <row r="7" spans="1:18" ht="15" customHeight="1">
      <c r="A7" s="159">
        <f>Garde!B10</f>
        <v>11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</row>
    <row r="8" spans="1:18" ht="15.7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</row>
    <row r="9" spans="1:18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</row>
    <row r="10" spans="1:18" ht="15.75" thickBot="1">
      <c r="A10" s="161"/>
      <c r="B10" s="162"/>
      <c r="C10" s="10"/>
      <c r="D10" s="73"/>
      <c r="E10" s="71"/>
      <c r="F10" s="73"/>
      <c r="G10" s="71"/>
      <c r="H10" s="73"/>
      <c r="I10" s="71"/>
      <c r="J10" s="73"/>
      <c r="K10" s="71"/>
      <c r="L10" s="73"/>
      <c r="M10" s="71"/>
      <c r="N10" s="73"/>
      <c r="O10" s="71"/>
      <c r="P10" s="73"/>
      <c r="Q10" s="34"/>
      <c r="R10" s="35"/>
    </row>
    <row r="11" spans="1:18" ht="37.5" customHeight="1">
      <c r="A11" s="42"/>
      <c r="B11" s="23"/>
      <c r="C11" s="10"/>
      <c r="D11" s="72" t="str">
        <f ca="1">IF(D6="VSAV1","!!! NIVEAU 3 !!!",IF(D6="stationnaire","Garde                        Stationnaire","  "))</f>
        <v xml:space="preserve">  </v>
      </c>
      <c r="E11" s="47"/>
      <c r="F11" s="72" t="str">
        <f ca="1">IF(F6="VSAV1","!!! NIVEAU 3 !!!",IF(F6="stationnaire","Garde                        Stationnaire","  "))</f>
        <v xml:space="preserve">  </v>
      </c>
      <c r="G11" s="47"/>
      <c r="H11" s="72" t="str">
        <f ca="1">IF(H6="VSAV1","!!! NIVEAU 3 !!!",IF(H6="stationnaire","Garde                        Stationnaire","  "))</f>
        <v>!!! NIVEAU 3 !!!</v>
      </c>
      <c r="I11" s="47"/>
      <c r="J11" s="72" t="str">
        <f ca="1">IF(J6="VSAV1","!!! NIVEAU 3 !!!",IF(J6="stationnaire","Garde                        Stationnaire","  "))</f>
        <v>Garde                        Stationnaire</v>
      </c>
      <c r="K11" s="47"/>
      <c r="L11" s="72" t="str">
        <f ca="1">IF(L6="VSAV1","!!! NIVEAU 3 !!!",IF(L6="stationnaire","Garde                        Stationnaire","  "))</f>
        <v>!!! NIVEAU 3 !!!</v>
      </c>
      <c r="M11" s="47"/>
      <c r="N11" s="72" t="str">
        <f ca="1">IF(N6="VSAV1","!!! NIVEAU 3 !!!",IF(N6="stationnaire","Garde                        Stationnaire","  "))</f>
        <v xml:space="preserve">  </v>
      </c>
      <c r="O11" s="47"/>
      <c r="P11" s="72" t="str">
        <f ca="1">IF(P6="VSAV1","!!! NIVEAU 3 !!!",IF(P6="stationnaire","Garde                        Stationnaire","  "))</f>
        <v>!!! NIVEAU 3 !!!</v>
      </c>
      <c r="Q11" s="34"/>
      <c r="R11" s="35"/>
    </row>
    <row r="12" spans="1:18">
      <c r="A12" s="42"/>
      <c r="B12" s="23"/>
      <c r="C12" s="10"/>
      <c r="D12" s="74" t="str">
        <f>IF(A7=Garde!G26," !!! + Nids VTU",IF(A7=Garde!G27," !!! + Nids VTU",IF(A7=Garde!G28," !!! + Nids Complément VTU","")))</f>
        <v/>
      </c>
      <c r="E12" s="75"/>
      <c r="F12" s="74" t="str">
        <f>IF(A7=Garde!I26," !!! + Nids VTU",IF(A7=Garde!I27," !!! + Nids VTU",IF(A7=Garde!I28," !!! + Nids Complément VTU","")))</f>
        <v/>
      </c>
      <c r="G12" s="75"/>
      <c r="H12" s="74" t="str">
        <f>IF(A7=Garde!K26," !!! + Nids VTU",IF(A7=Garde!K27," !!! + Nids VTU",IF(A7=Garde!K28," !!! + Nids Complément VTU","")))</f>
        <v/>
      </c>
      <c r="I12" s="75"/>
      <c r="J12" s="74" t="str">
        <f>IF(A7=Garde!M26," !!! + Nids VTU",IF(A7=Garde!M27," !!! + Nids VTU",IF(A7=Garde!M28," !!! + Nids Complément VTU","")))</f>
        <v/>
      </c>
      <c r="K12" s="75"/>
      <c r="L12" s="74" t="str">
        <f>IF(A7=Garde!O26," !!! + Nids VTU",IF(A7=Garde!O27," !!! + Nids VTU",IF(A7=Garde!O28," !!! + Nids Complément VTU","")))</f>
        <v/>
      </c>
      <c r="M12" s="75"/>
      <c r="N12" s="74" t="str">
        <f>IF(A7=Garde!Q26," !!! + Nids VTU",IF(A7=Garde!Q27," !!! + Nids VTU",IF(A7=Garde!Q28," !!! + Nids Complément VTU","")))</f>
        <v/>
      </c>
      <c r="O12" s="75"/>
      <c r="P12" s="74" t="e">
        <f>IF(A7=Garde!S26," !!! + Nids VTU",IF(A7=Garde!S27," !!! + Nids VTU",IF(A7=Garde!#REF!," !!! + Nids Complément VTU","")))</f>
        <v>#REF!</v>
      </c>
      <c r="Q12" s="34"/>
      <c r="R12" s="35"/>
    </row>
    <row r="13" spans="1:18">
      <c r="A13" s="42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</row>
    <row r="14" spans="1:18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</row>
    <row r="15" spans="1:18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</row>
    <row r="16" spans="1:18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</row>
    <row r="17" spans="1:18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</row>
    <row r="18" spans="1:18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</row>
    <row r="19" spans="1:18">
      <c r="A19" s="42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</row>
    <row r="20" spans="1:18">
      <c r="A20" s="42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</row>
    <row r="21" spans="1:18">
      <c r="A21" s="42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</row>
    <row r="22" spans="1:18">
      <c r="A22" s="42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</row>
    <row r="23" spans="1:18">
      <c r="A23" s="4"/>
      <c r="B23" s="3"/>
      <c r="C23" s="3"/>
    </row>
    <row r="24" spans="1:18">
      <c r="A24" s="4"/>
      <c r="B24" s="3"/>
      <c r="C24" s="3"/>
    </row>
    <row r="25" spans="1:18">
      <c r="A25" s="4"/>
      <c r="B25" s="3"/>
      <c r="C25" s="3"/>
    </row>
    <row r="26" spans="1:18">
      <c r="A26" s="4"/>
      <c r="B26" s="3"/>
      <c r="C26" s="3"/>
    </row>
    <row r="27" spans="1:18">
      <c r="A27" s="4"/>
      <c r="B27" s="3"/>
      <c r="C27" s="3"/>
    </row>
    <row r="28" spans="1:18" ht="15.75" thickBot="1">
      <c r="A28" s="4"/>
      <c r="B28" s="3"/>
      <c r="C28" s="3"/>
    </row>
    <row r="29" spans="1:18" ht="15.75" thickBot="1">
      <c r="A29" s="4"/>
      <c r="B29" s="3"/>
      <c r="C29" s="3"/>
      <c r="L29" s="28"/>
    </row>
    <row r="30" spans="1:18">
      <c r="A30" s="4"/>
      <c r="B30" s="3"/>
      <c r="C30" s="3"/>
    </row>
    <row r="31" spans="1:18">
      <c r="A31" s="4"/>
      <c r="B31" s="3"/>
      <c r="C31" s="3"/>
    </row>
    <row r="32" spans="1:18">
      <c r="C32" s="3"/>
    </row>
  </sheetData>
  <sheetProtection password="ED71" sheet="1" objects="1" scenarios="1" selectLockedCells="1" selectUnlockedCells="1"/>
  <mergeCells count="12">
    <mergeCell ref="P6:P9"/>
    <mergeCell ref="F1:N1"/>
    <mergeCell ref="A7:B10"/>
    <mergeCell ref="A18:B18"/>
    <mergeCell ref="D6:D9"/>
    <mergeCell ref="F6:F9"/>
    <mergeCell ref="H6:H9"/>
    <mergeCell ref="A3:B3"/>
    <mergeCell ref="A5:B5"/>
    <mergeCell ref="J6:J9"/>
    <mergeCell ref="L6:L9"/>
    <mergeCell ref="N6:N9"/>
  </mergeCells>
  <pageMargins left="0.7" right="0.7" top="0.75" bottom="0.75" header="0.3" footer="0.3"/>
  <pageSetup paperSize="9" scale="7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S32"/>
  <sheetViews>
    <sheetView workbookViewId="0">
      <selection activeCell="H19" sqref="H19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19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  <c r="S1" s="10"/>
    </row>
    <row r="2" spans="1:19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  <c r="S2" s="10"/>
    </row>
    <row r="3" spans="1:19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</row>
    <row r="4" spans="1:19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</row>
    <row r="5" spans="1:19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</row>
    <row r="6" spans="1:19" ht="15" customHeight="1">
      <c r="A6" s="31"/>
      <c r="B6" s="32"/>
      <c r="C6" s="10"/>
      <c r="D6" s="151" t="str">
        <f ca="1">IF(A7=Garde!G8,"Stationnaire",IF(A7=Garde!G12,"VSAV1",IF(A7=Garde!G13,"VSAV1",IF(A7=Garde!G14,"VSAV1",IF(A7=Garde!G20,"CA EPA + Table d'appel","Table d'appel")))))</f>
        <v>Table d'appel</v>
      </c>
      <c r="E6" s="71"/>
      <c r="F6" s="151" t="str">
        <f ca="1">IF(A7=Garde!I8,"Stationnaire",IF(A7=Garde!I12,"VSAV1",IF(A7=Garde!I13,"VSAV1",IF(A7=Garde!I14,"VSAV1",IF(A7=Garde!I20,"CA EPA + Table d'appel","Table d'appel")))))</f>
        <v>VSAV1</v>
      </c>
      <c r="G6" s="71"/>
      <c r="H6" s="151" t="str">
        <f ca="1">IF(A7=Garde!K8,"Stationnaire",IF(A7=Garde!K12,"VSAV1",IF(A7=Garde!K13,"VSAV1",IF(A7=Garde!K14,"VSAV1",IF(A7=Garde!K20,"CA EPA + Table d'appel","Table d'appel")))))</f>
        <v>Table d'appel</v>
      </c>
      <c r="I6" s="71"/>
      <c r="J6" s="151" t="str">
        <f ca="1">IF(A7=Garde!M8,"Stationnaire",IF(A7=Garde!M12,"VSAV1",IF(A7=Garde!M13,"VSAV1",IF(A7=Garde!M14,"VSAV1",IF(A7=Garde!M20,"CA EPA + Table d'appel","Table d'appel")))))</f>
        <v>VSAV1</v>
      </c>
      <c r="K6" s="71"/>
      <c r="L6" s="151" t="str">
        <f ca="1">IF(A7=Garde!O8,"Stationnaire",IF(A7=Garde!O12,"VSAV1",IF(A7=Garde!O13,"VSAV1",IF(A7=Garde!O14,"VSAV1",IF(A7=Garde!O20,"CA EPA + Table d'appel","Table d'appel")))))</f>
        <v>Stationnaire</v>
      </c>
      <c r="M6" s="71"/>
      <c r="N6" s="151" t="str">
        <f ca="1">IF(A7=Garde!Q8,"Stationnaire",IF(A7=Garde!Q12,"VSAV1",IF(A7=Garde!Q13,"VSAV1",IF(A7=Garde!Q14,"VSAV1",IF(A7=Garde!Q20,"CA EPA + Table d'appel","Table d'appel")))))</f>
        <v>VSAV1</v>
      </c>
      <c r="O6" s="71"/>
      <c r="P6" s="151" t="str">
        <f ca="1">IF(A7=Garde!S8,"Stationnaire",IF(A7=Garde!S12,"VSAV1",IF(A7=Garde!S13,"VSAV1",IF(A7=Garde!S14,"VSAV1",IF(A7=Garde!S20,"CA EPA + Table d'appel","Table d'appel")))))</f>
        <v>Table d'appel</v>
      </c>
      <c r="Q6" s="34"/>
      <c r="R6" s="35"/>
      <c r="S6" s="10"/>
    </row>
    <row r="7" spans="1:19" ht="15" customHeight="1">
      <c r="A7" s="159">
        <f>Garde!B11</f>
        <v>22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</row>
    <row r="8" spans="1:19" ht="15.7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</row>
    <row r="9" spans="1:19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</row>
    <row r="10" spans="1:19" ht="15.75" thickBot="1">
      <c r="A10" s="161"/>
      <c r="B10" s="162"/>
      <c r="C10" s="10"/>
      <c r="D10" s="73"/>
      <c r="E10" s="71"/>
      <c r="F10" s="73"/>
      <c r="G10" s="71"/>
      <c r="H10" s="73"/>
      <c r="I10" s="71"/>
      <c r="J10" s="73"/>
      <c r="K10" s="71"/>
      <c r="L10" s="73"/>
      <c r="M10" s="71"/>
      <c r="N10" s="73"/>
      <c r="O10" s="71"/>
      <c r="P10" s="73"/>
      <c r="Q10" s="34"/>
      <c r="R10" s="35"/>
      <c r="S10" s="10"/>
    </row>
    <row r="11" spans="1:19" ht="33.75" customHeight="1">
      <c r="A11" s="42"/>
      <c r="B11" s="23"/>
      <c r="C11" s="10"/>
      <c r="D11" s="72" t="str">
        <f ca="1">IF(D6="VSAV1","!!! NIVEAU 3 !!!",IF(D6="stationnaire","Garde                        Stationnaire","  "))</f>
        <v xml:space="preserve">  </v>
      </c>
      <c r="E11" s="47"/>
      <c r="F11" s="72" t="str">
        <f ca="1">IF(F6="VSAV1","!!! NIVEAU 3 !!!",IF(F6="stationnaire","Garde                        Stationnaire","  "))</f>
        <v>!!! NIVEAU 3 !!!</v>
      </c>
      <c r="G11" s="47"/>
      <c r="H11" s="72" t="str">
        <f ca="1">IF(H6="VSAV1","!!! NIVEAU 3 !!!",IF(H6="stationnaire","Garde                        Stationnaire","  "))</f>
        <v xml:space="preserve">  </v>
      </c>
      <c r="I11" s="47"/>
      <c r="J11" s="72" t="str">
        <f ca="1">IF(J6="VSAV1","!!! NIVEAU 3 !!!",IF(J6="stationnaire","Garde                        Stationnaire","  "))</f>
        <v>!!! NIVEAU 3 !!!</v>
      </c>
      <c r="K11" s="47"/>
      <c r="L11" s="72" t="str">
        <f ca="1">IF(L6="VSAV1","!!! NIVEAU 3 !!!",IF(L6="stationnaire","Garde                        Stationnaire","  "))</f>
        <v>Garde                        Stationnaire</v>
      </c>
      <c r="M11" s="47"/>
      <c r="N11" s="72" t="str">
        <f ca="1">IF(N6="VSAV1","!!! NIVEAU 3 !!!",IF(N6="stationnaire","Garde                        Stationnaire","  "))</f>
        <v>!!! NIVEAU 3 !!!</v>
      </c>
      <c r="O11" s="47"/>
      <c r="P11" s="72" t="str">
        <f ca="1">IF(P6="VSAV1","!!! NIVEAU 3 !!!",IF(P6="stationnaire","Garde                        Stationnaire","  "))</f>
        <v xml:space="preserve">  </v>
      </c>
      <c r="Q11" s="34"/>
      <c r="R11" s="35"/>
      <c r="S11" s="10"/>
    </row>
    <row r="12" spans="1:19">
      <c r="A12" s="42"/>
      <c r="B12" s="23"/>
      <c r="C12" s="10"/>
      <c r="D12" s="74" t="str">
        <f>IF(A7=Garde!G26," !!! + Nids VTU",IF(A7=Garde!G27," !!! + Nids VTU",IF(A7=Garde!G28," !!! + Nids Complément VTU","")))</f>
        <v/>
      </c>
      <c r="E12" s="75"/>
      <c r="F12" s="74" t="str">
        <f>IF(A7=Garde!I26," !!! + Nids VTU",IF(A7=Garde!I27," !!! + Nids VTU",IF(A7=Garde!I28," !!! + Nids Complément VTU","")))</f>
        <v/>
      </c>
      <c r="G12" s="75"/>
      <c r="H12" s="74" t="str">
        <f>IF(A7=Garde!K26," !!! + Nids VTU",IF(A7=Garde!K27," !!! + Nids VTU",IF(A7=Garde!K28," !!! + Nids Complément VTU","")))</f>
        <v/>
      </c>
      <c r="I12" s="75"/>
      <c r="J12" s="74" t="str">
        <f>IF(A7=Garde!M26," !!! + Nids VTU",IF(A7=Garde!M27," !!! + Nids VTU",IF(A7=Garde!M28," !!! + Nids Complément VTU","")))</f>
        <v/>
      </c>
      <c r="K12" s="75"/>
      <c r="L12" s="74" t="str">
        <f>IF(A7=Garde!O26," !!! + Nids VTU",IF(A7=Garde!O27," !!! + Nids VTU",IF(A7=Garde!O28," !!! + Nids Complément VTU","")))</f>
        <v/>
      </c>
      <c r="M12" s="75"/>
      <c r="N12" s="74" t="str">
        <f>IF(A7=Garde!Q26," !!! + Nids VTU",IF(A7=Garde!Q27," !!! + Nids VTU",IF(A7=Garde!Q28," !!! + Nids Complément VTU","")))</f>
        <v/>
      </c>
      <c r="O12" s="75"/>
      <c r="P12" s="74" t="e">
        <f>IF(A7=Garde!S26," !!! + Nids VTU",IF(A7=Garde!S27," !!! + Nids VTU",IF(A7=Garde!#REF!," !!! + Nids Complément VTU","")))</f>
        <v>#REF!</v>
      </c>
      <c r="Q12" s="34"/>
      <c r="R12" s="35"/>
      <c r="S12" s="10"/>
    </row>
    <row r="13" spans="1:19">
      <c r="A13" s="42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10"/>
    </row>
    <row r="14" spans="1:19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</row>
    <row r="15" spans="1:19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</row>
    <row r="16" spans="1:19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</row>
    <row r="17" spans="1:19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</row>
    <row r="18" spans="1:19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</row>
    <row r="19" spans="1:19">
      <c r="A19" s="42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</row>
    <row r="20" spans="1:19">
      <c r="A20" s="42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</row>
    <row r="21" spans="1:19">
      <c r="A21" s="42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</row>
    <row r="22" spans="1:19">
      <c r="A22" s="42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</row>
    <row r="23" spans="1:19">
      <c r="A23" s="42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</row>
    <row r="24" spans="1:19">
      <c r="A24" s="42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  <c r="S24" s="10"/>
    </row>
    <row r="25" spans="1:19">
      <c r="A25" s="42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  <c r="S25" s="10"/>
    </row>
    <row r="26" spans="1:19">
      <c r="A26" s="4"/>
      <c r="B26" s="3"/>
      <c r="C26" s="3"/>
    </row>
    <row r="27" spans="1:19">
      <c r="A27" s="4"/>
      <c r="B27" s="3"/>
      <c r="C27" s="3"/>
    </row>
    <row r="28" spans="1:19" ht="15.75" thickBot="1">
      <c r="A28" s="4"/>
      <c r="B28" s="3"/>
      <c r="C28" s="3"/>
    </row>
    <row r="29" spans="1:19" ht="15.75" thickBot="1">
      <c r="A29" s="4"/>
      <c r="B29" s="3"/>
      <c r="C29" s="3"/>
      <c r="L29" s="28"/>
    </row>
    <row r="30" spans="1:19">
      <c r="A30" s="4"/>
      <c r="B30" s="3"/>
      <c r="C30" s="3"/>
    </row>
    <row r="31" spans="1:19">
      <c r="A31" s="4"/>
      <c r="B31" s="3"/>
      <c r="C31" s="3"/>
    </row>
    <row r="32" spans="1:19">
      <c r="C32" s="3"/>
    </row>
  </sheetData>
  <sheetProtection password="ED71" sheet="1" objects="1" scenarios="1" selectLockedCells="1" selectUnlockedCells="1"/>
  <mergeCells count="12">
    <mergeCell ref="P6:P9"/>
    <mergeCell ref="F1:N1"/>
    <mergeCell ref="A7:B10"/>
    <mergeCell ref="A18:B18"/>
    <mergeCell ref="D6:D9"/>
    <mergeCell ref="F6:F9"/>
    <mergeCell ref="H6:H9"/>
    <mergeCell ref="A3:B3"/>
    <mergeCell ref="A5:B5"/>
    <mergeCell ref="J6:J9"/>
    <mergeCell ref="L6:L9"/>
    <mergeCell ref="N6:N9"/>
  </mergeCells>
  <pageMargins left="0.7" right="0.7" top="0.75" bottom="0.75" header="0.3" footer="0.3"/>
  <pageSetup paperSize="9" scale="7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T32"/>
  <sheetViews>
    <sheetView workbookViewId="0">
      <selection activeCell="Q13" sqref="A1:Q13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20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  <c r="S1" s="10"/>
    </row>
    <row r="2" spans="1:20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  <c r="S2" s="10"/>
      <c r="T2" s="10"/>
    </row>
    <row r="3" spans="1:20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  <c r="T3" s="10"/>
    </row>
    <row r="4" spans="1:20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  <c r="T4" s="10"/>
    </row>
    <row r="5" spans="1:20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  <c r="T5" s="10"/>
    </row>
    <row r="6" spans="1:20" ht="15" customHeight="1">
      <c r="A6" s="31"/>
      <c r="B6" s="32"/>
      <c r="C6" s="10"/>
      <c r="D6" s="151" t="str">
        <f ca="1">IF(A7=Garde!G8,"Stationnaire",IF(A7=Garde!G12,"VSAV1",IF(A7=Garde!G13,"VSAV1",IF(A7=Garde!G14,"VSAV1",IF(A7=Garde!G20,"CA EPA + Table d'appel","Table d'appel")))))</f>
        <v>VSAV1</v>
      </c>
      <c r="E6" s="71"/>
      <c r="F6" s="151" t="str">
        <f ca="1">IF(A7=Garde!I8,"Stationnaire",IF(A7=Garde!I12,"VSAV1",IF(A7=Garde!I13,"VSAV1",IF(A7=Garde!I14,"VSAV1",IF(A7=Garde!I20,"CA EPA + Table d'appel","Table d'appel")))))</f>
        <v>Table d'appel</v>
      </c>
      <c r="G6" s="71"/>
      <c r="H6" s="151" t="str">
        <f ca="1">IF(A7=Garde!K8,"Stationnaire",IF(A7=Garde!K12,"VSAV1",IF(A7=Garde!K13,"VSAV1",IF(A7=Garde!K14,"VSAV1",IF(A7=Garde!K20,"CA EPA + Table d'appel","Table d'appel")))))</f>
        <v>VSAV1</v>
      </c>
      <c r="I6" s="71"/>
      <c r="J6" s="151" t="str">
        <f ca="1">IF(A7=Garde!M8,"Stationnaire",IF(A7=Garde!M12,"VSAV1",IF(A7=Garde!M13,"VSAV1",IF(A7=Garde!M14,"VSAV1",IF(A7=Garde!M20,"CA EPA + Table d'appel","Table d'appel")))))</f>
        <v>Table d'appel</v>
      </c>
      <c r="K6" s="71"/>
      <c r="L6" s="151" t="str">
        <f ca="1">IF(A7=Garde!O8,"Stationnaire",IF(A7=Garde!O12,"VSAV1",IF(A7=Garde!O13,"VSAV1",IF(A7=Garde!O14,"VSAV1",IF(A7=Garde!O20,"CA EPA + Table d'appel","Table d'appel")))))</f>
        <v>VSAV1</v>
      </c>
      <c r="M6" s="71"/>
      <c r="N6" s="151" t="str">
        <f ca="1">IF(A7=Garde!Q8,"Stationnaire",IF(A7=Garde!Q12,"VSAV1",IF(A7=Garde!Q13,"VSAV1",IF(A7=Garde!Q14,"VSAV1",IF(A7=Garde!Q20,"CA EPA + Table d'appel","Table d'appel")))))</f>
        <v>Stationnaire</v>
      </c>
      <c r="O6" s="71"/>
      <c r="P6" s="151" t="str">
        <f ca="1">IF(A7=Garde!S8,"Stationnaire",IF(A7=Garde!S12,"VSAV1",IF(A7=Garde!S13,"VSAV1",IF(A7=Garde!S14,"VSAV1",IF(A7=Garde!S20,"CA EPA + Table d'appel","Table d'appel")))))</f>
        <v>VSAV1</v>
      </c>
      <c r="Q6" s="34"/>
      <c r="R6" s="35"/>
      <c r="S6" s="10"/>
      <c r="T6" s="10"/>
    </row>
    <row r="7" spans="1:20" ht="15" customHeight="1">
      <c r="A7" s="159">
        <f>Garde!B12</f>
        <v>33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  <c r="T7" s="10"/>
    </row>
    <row r="8" spans="1:20" ht="15.7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  <c r="T8" s="10"/>
    </row>
    <row r="9" spans="1:20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  <c r="T9" s="10"/>
    </row>
    <row r="10" spans="1:20" ht="15.75" thickBot="1">
      <c r="A10" s="161"/>
      <c r="B10" s="162"/>
      <c r="C10" s="10"/>
      <c r="D10" s="73"/>
      <c r="E10" s="71"/>
      <c r="F10" s="73"/>
      <c r="G10" s="71"/>
      <c r="H10" s="73"/>
      <c r="I10" s="71"/>
      <c r="J10" s="73"/>
      <c r="K10" s="71"/>
      <c r="L10" s="73"/>
      <c r="M10" s="71"/>
      <c r="N10" s="73"/>
      <c r="O10" s="71"/>
      <c r="P10" s="73"/>
      <c r="Q10" s="34"/>
      <c r="R10" s="35"/>
      <c r="S10" s="10"/>
      <c r="T10" s="10"/>
    </row>
    <row r="11" spans="1:20" ht="33" customHeight="1">
      <c r="A11" s="42"/>
      <c r="B11" s="23"/>
      <c r="C11" s="10"/>
      <c r="D11" s="72" t="str">
        <f ca="1">IF(D6="VSAV1","!!! NIVEAU 3 !!!",IF(D6="stationnaire","Garde                        Stationnaire","  "))</f>
        <v>!!! NIVEAU 3 !!!</v>
      </c>
      <c r="E11" s="47"/>
      <c r="F11" s="72" t="str">
        <f ca="1">IF(F6="VSAV1","!!! NIVEAU 3 !!!",IF(F6="stationnaire","Garde                        Stationnaire","  "))</f>
        <v xml:space="preserve">  </v>
      </c>
      <c r="G11" s="47"/>
      <c r="H11" s="72" t="str">
        <f ca="1">IF(H6="VSAV1","!!! NIVEAU 3 !!!",IF(H6="stationnaire","Garde                        Stationnaire","  "))</f>
        <v>!!! NIVEAU 3 !!!</v>
      </c>
      <c r="I11" s="47"/>
      <c r="J11" s="72" t="str">
        <f ca="1">IF(J6="VSAV1","!!! NIVEAU 3 !!!",IF(J6="stationnaire","Garde                        Stationnaire","  "))</f>
        <v xml:space="preserve">  </v>
      </c>
      <c r="K11" s="47"/>
      <c r="L11" s="72" t="str">
        <f ca="1">IF(L6="VSAV1","!!! NIVEAU 3 !!!",IF(L6="stationnaire","Garde                        Stationnaire","  "))</f>
        <v>!!! NIVEAU 3 !!!</v>
      </c>
      <c r="M11" s="47"/>
      <c r="N11" s="72" t="str">
        <f ca="1">IF(N6="VSAV1","!!! NIVEAU 3 !!!",IF(N6="stationnaire","Garde                        Stationnaire","  "))</f>
        <v>Garde                        Stationnaire</v>
      </c>
      <c r="O11" s="47"/>
      <c r="P11" s="72" t="str">
        <f ca="1">IF(P6="VSAV1","!!! NIVEAU 3 !!!",IF(P6="stationnaire","Garde                        Stationnaire","  "))</f>
        <v>!!! NIVEAU 3 !!!</v>
      </c>
      <c r="Q11" s="34"/>
      <c r="R11" s="35"/>
      <c r="S11" s="10"/>
      <c r="T11" s="10"/>
    </row>
    <row r="12" spans="1:20">
      <c r="A12" s="42"/>
      <c r="B12" s="23"/>
      <c r="C12" s="10"/>
      <c r="D12" s="74" t="str">
        <f>IF(A7=Garde!G26," !!! + Nids VTU",IF(A7=Garde!G27," !!! + Nids VTU",IF(A7=Garde!G28," !!! + Nids Complément VTU","")))</f>
        <v/>
      </c>
      <c r="E12" s="75"/>
      <c r="F12" s="74" t="str">
        <f>IF(A7=Garde!I26," !!! + Nids VTU",IF(A7=Garde!I27," !!! + Nids VTU",IF(A7=Garde!I28," !!! + Nids Complément VTU","")))</f>
        <v/>
      </c>
      <c r="G12" s="75"/>
      <c r="H12" s="74" t="str">
        <f>IF(A7=Garde!K26," !!! + Nids VTU",IF(A7=Garde!K27," !!! + Nids VTU",IF(A7=Garde!K28," !!! + Nids Complément VTU","")))</f>
        <v/>
      </c>
      <c r="I12" s="75"/>
      <c r="J12" s="74" t="str">
        <f>IF(A7=Garde!M26," !!! + Nids VTU",IF(A7=Garde!M27," !!! + Nids VTU",IF(A7=Garde!M28," !!! + Nids Complément VTU","")))</f>
        <v/>
      </c>
      <c r="K12" s="75"/>
      <c r="L12" s="74" t="str">
        <f>IF(A7=Garde!O26," !!! + Nids VTU",IF(A7=Garde!O27," !!! + Nids VTU",IF(A7=Garde!O28," !!! + Nids Complément VTU","")))</f>
        <v/>
      </c>
      <c r="M12" s="75"/>
      <c r="N12" s="74" t="str">
        <f>IF(A7=Garde!Q26," !!! + Nids VTU",IF(A7=Garde!Q27," !!! + Nids VTU",IF(A7=Garde!Q28," !!! + Nids Complément VTU","")))</f>
        <v/>
      </c>
      <c r="O12" s="75"/>
      <c r="P12" s="74" t="e">
        <f>IF(A7=Garde!S26," !!! + Nids VTU",IF(A7=Garde!S27," !!! + Nids VTU",IF(A7=Garde!#REF!," !!! + Nids Complément VTU","")))</f>
        <v>#REF!</v>
      </c>
      <c r="Q12" s="34"/>
      <c r="R12" s="35"/>
      <c r="S12" s="10"/>
      <c r="T12" s="10"/>
    </row>
    <row r="13" spans="1:20">
      <c r="A13" s="42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10"/>
      <c r="T13" s="10"/>
    </row>
    <row r="14" spans="1:20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  <c r="T14" s="10"/>
    </row>
    <row r="15" spans="1:20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  <c r="T15" s="10"/>
    </row>
    <row r="16" spans="1:20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  <c r="T16" s="10"/>
    </row>
    <row r="17" spans="1:20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  <c r="T17" s="10"/>
    </row>
    <row r="18" spans="1:20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  <c r="T18" s="10"/>
    </row>
    <row r="19" spans="1:20">
      <c r="A19" s="42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  <c r="T19" s="10"/>
    </row>
    <row r="20" spans="1:20">
      <c r="A20" s="42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  <c r="T20" s="10"/>
    </row>
    <row r="21" spans="1:20">
      <c r="A21" s="42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  <c r="T21" s="10"/>
    </row>
    <row r="22" spans="1:20">
      <c r="A22" s="42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  <c r="T22" s="10"/>
    </row>
    <row r="23" spans="1:20">
      <c r="A23" s="42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  <c r="T23" s="10"/>
    </row>
    <row r="24" spans="1:20">
      <c r="A24" s="42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  <c r="S24" s="10"/>
      <c r="T24" s="10"/>
    </row>
    <row r="25" spans="1:20">
      <c r="A25" s="7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  <c r="S25" s="10"/>
      <c r="T25" s="10"/>
    </row>
    <row r="26" spans="1:20">
      <c r="A26" s="7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  <c r="S26" s="10"/>
      <c r="T26" s="10"/>
    </row>
    <row r="27" spans="1:20">
      <c r="A27" s="7"/>
      <c r="B27" s="23"/>
      <c r="C27" s="23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10"/>
      <c r="S27" s="10"/>
      <c r="T27" s="10"/>
    </row>
    <row r="28" spans="1:20" ht="15.75" thickBot="1">
      <c r="A28" s="7"/>
      <c r="B28" s="23"/>
      <c r="C28" s="23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10"/>
      <c r="S28" s="10"/>
      <c r="T28" s="10"/>
    </row>
    <row r="29" spans="1:20" ht="15.75" thickBot="1">
      <c r="A29" s="7"/>
      <c r="B29" s="23"/>
      <c r="C29" s="23"/>
      <c r="D29" s="8"/>
      <c r="E29" s="8"/>
      <c r="F29" s="8"/>
      <c r="G29" s="8"/>
      <c r="H29" s="8"/>
      <c r="I29" s="8"/>
      <c r="J29" s="8"/>
      <c r="K29" s="8"/>
      <c r="L29" s="22"/>
      <c r="M29" s="8"/>
      <c r="N29" s="8"/>
      <c r="O29" s="8"/>
      <c r="P29" s="8"/>
      <c r="Q29" s="8"/>
      <c r="R29" s="10"/>
      <c r="S29" s="10"/>
      <c r="T29" s="10"/>
    </row>
    <row r="30" spans="1:20">
      <c r="A30" s="4"/>
      <c r="B30" s="3"/>
      <c r="C30" s="3"/>
    </row>
    <row r="31" spans="1:20">
      <c r="A31" s="4"/>
      <c r="B31" s="3"/>
      <c r="C31" s="3"/>
    </row>
    <row r="32" spans="1:20">
      <c r="C32" s="3"/>
    </row>
  </sheetData>
  <sheetProtection password="ED71" sheet="1" objects="1" scenarios="1" selectLockedCells="1" selectUnlockedCells="1"/>
  <mergeCells count="12">
    <mergeCell ref="P6:P9"/>
    <mergeCell ref="F1:N1"/>
    <mergeCell ref="A7:B10"/>
    <mergeCell ref="A18:B18"/>
    <mergeCell ref="D6:D9"/>
    <mergeCell ref="F6:F9"/>
    <mergeCell ref="H6:H9"/>
    <mergeCell ref="A3:B3"/>
    <mergeCell ref="A5:B5"/>
    <mergeCell ref="J6:J9"/>
    <mergeCell ref="L6:L9"/>
    <mergeCell ref="N6:N9"/>
  </mergeCells>
  <pageMargins left="0.7" right="0.7" top="0.75" bottom="0.75" header="0.3" footer="0.3"/>
  <pageSetup paperSize="9" scale="7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S32"/>
  <sheetViews>
    <sheetView workbookViewId="0">
      <selection activeCell="Q13" sqref="A1:Q13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19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  <c r="S1" s="10"/>
    </row>
    <row r="2" spans="1:19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  <c r="S2" s="10"/>
    </row>
    <row r="3" spans="1:19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</row>
    <row r="4" spans="1:19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</row>
    <row r="5" spans="1:19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</row>
    <row r="6" spans="1:19" ht="15" customHeight="1">
      <c r="A6" s="31"/>
      <c r="B6" s="32"/>
      <c r="C6" s="10"/>
      <c r="D6" s="151" t="str">
        <f ca="1">IF(A7=Garde!G8,"Stationnaire",IF(A7=Garde!G12,"VSAV1",IF(A7=Garde!G13,"VSAV1",IF(A7=Garde!G14,"VSAV1",IF(A7=Garde!G20,"CA EPA + Table d'appel","Table d'appel")))))</f>
        <v>Table d'appel</v>
      </c>
      <c r="E6" s="71"/>
      <c r="F6" s="151" t="str">
        <f ca="1">IF(A7=Garde!I8,"Stationnaire",IF(A7=Garde!I12,"VSAV1",IF(A7=Garde!I13,"VSAV1",IF(A7=Garde!I14,"VSAV1",IF(A7=Garde!I20,"CA EPA + Table d'appel","Table d'appel")))))</f>
        <v>VSAV1</v>
      </c>
      <c r="G6" s="71"/>
      <c r="H6" s="151" t="str">
        <f ca="1">IF(A7=Garde!K8,"Stationnaire",IF(A7=Garde!K12,"VSAV1",IF(A7=Garde!K13,"VSAV1",IF(A7=Garde!K14,"VSAV1",IF(A7=Garde!K20,"CA EPA + Table d'appel","Table d'appel")))))</f>
        <v>Table d'appel</v>
      </c>
      <c r="I6" s="71"/>
      <c r="J6" s="151" t="str">
        <f ca="1">IF(A7=Garde!M8,"Stationnaire",IF(A7=Garde!M12,"VSAV1",IF(A7=Garde!M13,"VSAV1",IF(A7=Garde!M14,"VSAV1",IF(A7=Garde!M20,"CA EPA + Table d'appel","Table d'appel")))))</f>
        <v>VSAV1</v>
      </c>
      <c r="K6" s="71"/>
      <c r="L6" s="151" t="str">
        <f ca="1">IF(A7=Garde!O8,"Stationnaire",IF(A7=Garde!O12,"VSAV1",IF(A7=Garde!O13,"VSAV1",IF(A7=Garde!O14,"VSAV1",IF(A7=Garde!O20,"CA EPA + Table d'appel","Table d'appel")))))</f>
        <v>Table d'appel</v>
      </c>
      <c r="M6" s="71"/>
      <c r="N6" s="151" t="str">
        <f ca="1">IF(A7=Garde!Q8,"Stationnaire",IF(A7=Garde!Q12,"VSAV1",IF(A7=Garde!Q13,"VSAV1",IF(A7=Garde!Q14,"VSAV1",IF(A7=Garde!Q20,"CA EPA + Table d'appel","Table d'appel")))))</f>
        <v>VSAV1</v>
      </c>
      <c r="O6" s="71"/>
      <c r="P6" s="151" t="str">
        <f ca="1">IF(A7=Garde!S8,"Stationnaire",IF(A7=Garde!S12,"VSAV1",IF(A7=Garde!S13,"VSAV1",IF(A7=Garde!S14,"VSAV1",IF(A7=Garde!S20,"CA EPA + Table d'appel","Table d'appel")))))</f>
        <v>Stationnaire</v>
      </c>
      <c r="Q6" s="34"/>
      <c r="R6" s="35"/>
      <c r="S6" s="10"/>
    </row>
    <row r="7" spans="1:19" ht="15" customHeight="1">
      <c r="A7" s="159">
        <f>Garde!B13</f>
        <v>44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</row>
    <row r="8" spans="1:19" ht="15.7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</row>
    <row r="9" spans="1:19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</row>
    <row r="10" spans="1:19" ht="15.75" thickBot="1">
      <c r="A10" s="161"/>
      <c r="B10" s="162"/>
      <c r="C10" s="10"/>
      <c r="D10" s="73"/>
      <c r="E10" s="71"/>
      <c r="F10" s="73"/>
      <c r="G10" s="71"/>
      <c r="H10" s="73"/>
      <c r="I10" s="71"/>
      <c r="J10" s="73"/>
      <c r="K10" s="71"/>
      <c r="L10" s="73"/>
      <c r="M10" s="71"/>
      <c r="N10" s="73"/>
      <c r="O10" s="71"/>
      <c r="P10" s="73"/>
      <c r="Q10" s="34"/>
      <c r="R10" s="35"/>
      <c r="S10" s="10"/>
    </row>
    <row r="11" spans="1:19" ht="36.75" customHeight="1">
      <c r="A11" s="42"/>
      <c r="B11" s="23"/>
      <c r="C11" s="10"/>
      <c r="D11" s="72" t="str">
        <f ca="1">IF(D6="VSAV1","!!! NIVEAU 3 !!!",IF(D6="stationnaire","Garde                        Stationnaire","  "))</f>
        <v xml:space="preserve">  </v>
      </c>
      <c r="E11" s="47"/>
      <c r="F11" s="72" t="str">
        <f ca="1">IF(F6="VSAV1","!!! NIVEAU 3 !!!",IF(F6="stationnaire","Garde                        Stationnaire","  "))</f>
        <v>!!! NIVEAU 3 !!!</v>
      </c>
      <c r="G11" s="47"/>
      <c r="H11" s="72" t="str">
        <f ca="1">IF(H6="VSAV1","!!! NIVEAU 3 !!!",IF(H6="stationnaire","Garde                        Stationnaire","  "))</f>
        <v xml:space="preserve">  </v>
      </c>
      <c r="I11" s="47"/>
      <c r="J11" s="72" t="str">
        <f ca="1">IF(J6="VSAV1","!!! NIVEAU 3 !!!",IF(J6="stationnaire","Garde                        Stationnaire","  "))</f>
        <v>!!! NIVEAU 3 !!!</v>
      </c>
      <c r="K11" s="47"/>
      <c r="L11" s="72" t="str">
        <f ca="1">IF(L6="VSAV1","!!! NIVEAU 3 !!!",IF(L6="stationnaire","Garde                        Stationnaire","  "))</f>
        <v xml:space="preserve">  </v>
      </c>
      <c r="M11" s="47"/>
      <c r="N11" s="72" t="str">
        <f ca="1">IF(N6="VSAV1","!!! NIVEAU 3 !!!",IF(N6="stationnaire","Garde                        Stationnaire","  "))</f>
        <v>!!! NIVEAU 3 !!!</v>
      </c>
      <c r="O11" s="47"/>
      <c r="P11" s="72" t="str">
        <f ca="1">IF(P6="VSAV1","!!! NIVEAU 3 !!!",IF(P6="stationnaire","Garde                        Stationnaire","  "))</f>
        <v>Garde                        Stationnaire</v>
      </c>
      <c r="Q11" s="34"/>
      <c r="R11" s="35"/>
      <c r="S11" s="10"/>
    </row>
    <row r="12" spans="1:19">
      <c r="A12" s="42"/>
      <c r="B12" s="23"/>
      <c r="C12" s="10"/>
      <c r="D12" s="74" t="str">
        <f>IF(A7=Garde!G26," !!! + Nids VTU",IF(A7=Garde!G27," !!! + Nids VTU",IF(A7=Garde!G28," !!! + Nids Complément VTU","")))</f>
        <v/>
      </c>
      <c r="E12" s="75"/>
      <c r="F12" s="74" t="str">
        <f>IF(A7=Garde!I26," !!! + Nids VTU",IF(A7=Garde!I27," !!! + Nids VTU",IF(A7=Garde!I28," !!! + Nids Complément VTU","")))</f>
        <v/>
      </c>
      <c r="G12" s="75"/>
      <c r="H12" s="74" t="str">
        <f>IF(A7=Garde!K26," !!! + Nids VTU",IF(A7=Garde!K27," !!! + Nids VTU",IF(A7=Garde!K28," !!! + Nids Complément VTU","")))</f>
        <v/>
      </c>
      <c r="I12" s="75"/>
      <c r="J12" s="74" t="str">
        <f>IF(A7=Garde!M26," !!! + Nids VTU",IF(A7=Garde!M27," !!! + Nids VTU",IF(A7=Garde!M28," !!! + Nids Complément VTU","")))</f>
        <v/>
      </c>
      <c r="K12" s="75"/>
      <c r="L12" s="74" t="str">
        <f>IF(A7=Garde!O26," !!! + Nids VTU",IF(A7=Garde!O27," !!! + Nids VTU",IF(A7=Garde!O28," !!! + Nids Complément VTU","")))</f>
        <v/>
      </c>
      <c r="M12" s="75"/>
      <c r="N12" s="74" t="str">
        <f>IF(A7=Garde!Q26," !!! + Nids VTU",IF(A7=Garde!Q27," !!! + Nids VTU",IF(A7=Garde!Q28," !!! + Nids Complément VTU","")))</f>
        <v/>
      </c>
      <c r="O12" s="75"/>
      <c r="P12" s="74" t="e">
        <f>IF(A7=Garde!S26," !!! + Nids VTU",IF(A7=Garde!S27," !!! + Nids VTU",IF(A7=Garde!#REF!," !!! + Nids Complément VTU","")))</f>
        <v>#REF!</v>
      </c>
      <c r="Q12" s="34"/>
      <c r="R12" s="35"/>
      <c r="S12" s="10"/>
    </row>
    <row r="13" spans="1:19">
      <c r="A13" s="42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10"/>
    </row>
    <row r="14" spans="1:19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</row>
    <row r="15" spans="1:19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</row>
    <row r="16" spans="1:19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</row>
    <row r="17" spans="1:19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</row>
    <row r="18" spans="1:19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</row>
    <row r="19" spans="1:19">
      <c r="A19" s="42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</row>
    <row r="20" spans="1:19">
      <c r="A20" s="42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</row>
    <row r="21" spans="1:19">
      <c r="A21" s="42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</row>
    <row r="22" spans="1:19">
      <c r="A22" s="42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</row>
    <row r="23" spans="1:19">
      <c r="A23" s="7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</row>
    <row r="24" spans="1:19">
      <c r="A24" s="7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  <c r="S24" s="10"/>
    </row>
    <row r="25" spans="1:19">
      <c r="A25" s="7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  <c r="S25" s="10"/>
    </row>
    <row r="26" spans="1:19">
      <c r="A26" s="7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  <c r="S26" s="10"/>
    </row>
    <row r="27" spans="1:19">
      <c r="A27" s="7"/>
      <c r="B27" s="23"/>
      <c r="C27" s="23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10"/>
      <c r="S27" s="10"/>
    </row>
    <row r="28" spans="1:19" ht="15.75" thickBot="1">
      <c r="A28" s="7"/>
      <c r="B28" s="23"/>
      <c r="C28" s="23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10"/>
      <c r="S28" s="10"/>
    </row>
    <row r="29" spans="1:19" ht="15.75" thickBot="1">
      <c r="A29" s="4"/>
      <c r="B29" s="3"/>
      <c r="C29" s="3"/>
      <c r="L29" s="28"/>
    </row>
    <row r="30" spans="1:19">
      <c r="A30" s="4"/>
      <c r="B30" s="3"/>
      <c r="C30" s="3"/>
    </row>
    <row r="31" spans="1:19">
      <c r="A31" s="4"/>
      <c r="B31" s="3"/>
      <c r="C31" s="3"/>
    </row>
    <row r="32" spans="1:19">
      <c r="C32" s="3"/>
    </row>
  </sheetData>
  <sheetProtection password="ED71" sheet="1" objects="1" scenarios="1" selectLockedCells="1" selectUnlockedCells="1"/>
  <mergeCells count="12">
    <mergeCell ref="P6:P9"/>
    <mergeCell ref="F1:N1"/>
    <mergeCell ref="A7:B10"/>
    <mergeCell ref="A18:B18"/>
    <mergeCell ref="D6:D9"/>
    <mergeCell ref="F6:F9"/>
    <mergeCell ref="H6:H9"/>
    <mergeCell ref="A3:B3"/>
    <mergeCell ref="A5:B5"/>
    <mergeCell ref="J6:J9"/>
    <mergeCell ref="L6:L9"/>
    <mergeCell ref="N6:N9"/>
  </mergeCells>
  <pageMargins left="0.7" right="0.7" top="0.75" bottom="0.75" header="0.3" footer="0.3"/>
  <pageSetup paperSize="9" scale="7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S32"/>
  <sheetViews>
    <sheetView workbookViewId="0">
      <selection activeCell="Q13" sqref="A1:Q13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19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  <c r="S1" s="10"/>
    </row>
    <row r="2" spans="1:19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  <c r="S2" s="10"/>
    </row>
    <row r="3" spans="1:19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</row>
    <row r="4" spans="1:19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</row>
    <row r="5" spans="1:19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</row>
    <row r="6" spans="1:19" ht="15" customHeight="1">
      <c r="A6" s="31"/>
      <c r="B6" s="32"/>
      <c r="C6" s="10"/>
      <c r="D6" s="151" t="str">
        <f ca="1">IF(A7=Garde!G8,"Stationnaire",IF(A7=Garde!G12,"VSAV1",IF(A7=Garde!G13,"VSAV1",IF(A7=Garde!G14,"VSAV1",IF(A7=Garde!G20,"CA EPA + Table d'appel","Table d'appel")))))</f>
        <v>VSAV1</v>
      </c>
      <c r="E6" s="71"/>
      <c r="F6" s="151" t="str">
        <f ca="1">IF(A7=Garde!I8,"Stationnaire",IF(A7=Garde!I12,"VSAV1",IF(A7=Garde!I13,"VSAV1",IF(A7=Garde!I14,"VSAV1",IF(A7=Garde!I20,"CA EPA + Table d'appel","Table d'appel")))))</f>
        <v>CA EPA + Table d'appel</v>
      </c>
      <c r="G6" s="71"/>
      <c r="H6" s="151" t="str">
        <f ca="1">IF(A7=Garde!K8,"Stationnaire",IF(A7=Garde!K12,"VSAV1",IF(A7=Garde!K13,"VSAV1",IF(A7=Garde!K14,"VSAV1",IF(A7=Garde!K20,"CA EPA + Table d'appel","Table d'appel")))))</f>
        <v>CA EPA + Table d'appel</v>
      </c>
      <c r="I6" s="71"/>
      <c r="J6" s="151" t="str">
        <f ca="1">IF(A7=Garde!M8,"Stationnaire",IF(A7=Garde!M12,"VSAV1",IF(A7=Garde!M13,"VSAV1",IF(A7=Garde!M14,"VSAV1",IF(A7=Garde!M20,"CA EPA + Table d'appel","Table d'appel")))))</f>
        <v>CA EPA + Table d'appel</v>
      </c>
      <c r="K6" s="71"/>
      <c r="L6" s="151" t="str">
        <f ca="1">IF(A7=Garde!O8,"Stationnaire",IF(A7=Garde!O12,"VSAV1",IF(A7=Garde!O13,"VSAV1",IF(A7=Garde!O14,"VSAV1",IF(A7=Garde!O20,"CA EPA + Table d'appel","Table d'appel")))))</f>
        <v>CA EPA + Table d'appel</v>
      </c>
      <c r="M6" s="71"/>
      <c r="N6" s="151" t="str">
        <f ca="1">IF(A7=Garde!Q8,"Stationnaire",IF(A7=Garde!Q12,"VSAV1",IF(A7=Garde!Q13,"VSAV1",IF(A7=Garde!Q14,"VSAV1",IF(A7=Garde!Q20,"CA EPA + Table d'appel","Table d'appel")))))</f>
        <v>CA EPA + Table d'appel</v>
      </c>
      <c r="O6" s="71"/>
      <c r="P6" s="151" t="str">
        <f ca="1">IF(A7=Garde!S8,"Stationnaire",IF(A7=Garde!S12,"VSAV1",IF(A7=Garde!S13,"VSAV1",IF(A7=Garde!S14,"VSAV1",IF(A7=Garde!S20,"CA EPA + Table d'appel","Table d'appel")))))</f>
        <v>CA EPA + Table d'appel</v>
      </c>
      <c r="Q6" s="34"/>
      <c r="R6" s="35"/>
      <c r="S6" s="10"/>
    </row>
    <row r="7" spans="1:19" ht="15" customHeight="1">
      <c r="A7" s="159">
        <f>Garde!B15</f>
        <v>0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</row>
    <row r="8" spans="1:19" ht="1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</row>
    <row r="9" spans="1:19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</row>
    <row r="10" spans="1:19" ht="15.75" thickBot="1">
      <c r="A10" s="161"/>
      <c r="B10" s="162"/>
      <c r="C10" s="10"/>
      <c r="D10" s="73"/>
      <c r="E10" s="71"/>
      <c r="F10" s="73"/>
      <c r="G10" s="71"/>
      <c r="H10" s="73"/>
      <c r="I10" s="71"/>
      <c r="J10" s="73"/>
      <c r="K10" s="71"/>
      <c r="L10" s="73"/>
      <c r="M10" s="71"/>
      <c r="N10" s="73"/>
      <c r="O10" s="71"/>
      <c r="P10" s="73"/>
      <c r="Q10" s="34"/>
      <c r="R10" s="35"/>
      <c r="S10" s="10"/>
    </row>
    <row r="11" spans="1:19" ht="33" customHeight="1">
      <c r="A11" s="42"/>
      <c r="B11" s="23"/>
      <c r="C11" s="10"/>
      <c r="D11" s="72" t="str">
        <f ca="1">IF(D6="VSAV1","!!! NIVEAU 3 !!!",IF(D6="stationnaire","Garde                        Stationnaire","  "))</f>
        <v>!!! NIVEAU 3 !!!</v>
      </c>
      <c r="E11" s="47"/>
      <c r="F11" s="72" t="str">
        <f ca="1">IF(F6="VSAV1","!!! NIVEAU 3 !!!",IF(F6="stationnaire","Garde                        Stationnaire","  "))</f>
        <v xml:space="preserve">  </v>
      </c>
      <c r="G11" s="47"/>
      <c r="H11" s="72" t="str">
        <f ca="1">IF(H6="VSAV1","!!! NIVEAU 3 !!!",IF(H6="stationnaire","Garde                        Stationnaire","  "))</f>
        <v xml:space="preserve">  </v>
      </c>
      <c r="I11" s="47"/>
      <c r="J11" s="72" t="str">
        <f ca="1">IF(J6="VSAV1","!!! NIVEAU 3 !!!",IF(J6="stationnaire","Garde                        Stationnaire","  "))</f>
        <v xml:space="preserve">  </v>
      </c>
      <c r="K11" s="47"/>
      <c r="L11" s="72" t="str">
        <f ca="1">IF(L6="VSAV1","!!! NIVEAU 3 !!!",IF(L6="stationnaire","Garde                        Stationnaire","  "))</f>
        <v xml:space="preserve">  </v>
      </c>
      <c r="M11" s="47"/>
      <c r="N11" s="72" t="str">
        <f ca="1">IF(N6="VSAV1","!!! NIVEAU 3 !!!",IF(N6="stationnaire","Garde                        Stationnaire","  "))</f>
        <v xml:space="preserve">  </v>
      </c>
      <c r="O11" s="47"/>
      <c r="P11" s="72" t="str">
        <f ca="1">IF(P6="VSAV1","!!! NIVEAU 3 !!!",IF(P6="stationnaire","Garde                        Stationnaire","  "))</f>
        <v xml:space="preserve">  </v>
      </c>
      <c r="Q11" s="34"/>
      <c r="R11" s="35"/>
      <c r="S11" s="10"/>
    </row>
    <row r="12" spans="1:19" ht="30">
      <c r="A12" s="42"/>
      <c r="B12" s="23"/>
      <c r="C12" s="10"/>
      <c r="D12" s="74" t="str">
        <f>IF(A7=Garde!G26," !!! + Nids VTU",IF(A7=Garde!G27," !!! + Nids VTU",IF(A7=Garde!G28," !!! + Nids Complément VTU","")))</f>
        <v xml:space="preserve"> !!! + Nids Complément VTU</v>
      </c>
      <c r="E12" s="75"/>
      <c r="F12" s="74" t="str">
        <f>IF(A7=Garde!I26," !!! + Nids VTU",IF(A7=Garde!I27," !!! + Nids VTU",IF(A7=Garde!I28," !!! + Nids Complément VTU","")))</f>
        <v xml:space="preserve"> !!! + Nids Complément VTU</v>
      </c>
      <c r="G12" s="75"/>
      <c r="H12" s="74" t="str">
        <f>IF(A7=Garde!K26," !!! + Nids VTU",IF(A7=Garde!K27," !!! + Nids VTU",IF(A7=Garde!K28," !!! + Nids Complément VTU","")))</f>
        <v xml:space="preserve"> !!! + Nids Complément VTU</v>
      </c>
      <c r="I12" s="75"/>
      <c r="J12" s="74" t="str">
        <f>IF(A7=Garde!M26," !!! + Nids VTU",IF(A7=Garde!M27," !!! + Nids VTU",IF(A7=Garde!M28," !!! + Nids Complément VTU","")))</f>
        <v xml:space="preserve"> !!! + Nids Complément VTU</v>
      </c>
      <c r="K12" s="75"/>
      <c r="L12" s="74" t="str">
        <f>IF(A7=Garde!O26," !!! + Nids VTU",IF(A7=Garde!O27," !!! + Nids VTU",IF(A7=Garde!O28," !!! + Nids Complément VTU","")))</f>
        <v xml:space="preserve"> !!! + Nids Complément VTU</v>
      </c>
      <c r="M12" s="75"/>
      <c r="N12" s="74" t="str">
        <f>IF(A7=Garde!Q26," !!! + Nids VTU",IF(A7=Garde!Q27," !!! + Nids VTU",IF(A7=Garde!Q28," !!! + Nids Complément VTU","")))</f>
        <v xml:space="preserve"> !!! + Nids Complément VTU</v>
      </c>
      <c r="O12" s="75"/>
      <c r="P12" s="74" t="e">
        <f>IF(A7=Garde!S26," !!! + Nids VTU",IF(A7=Garde!S27," !!! + Nids VTU",IF(A7=Garde!#REF!," !!! + Nids Complément VTU","")))</f>
        <v>#REF!</v>
      </c>
      <c r="Q12" s="34"/>
      <c r="R12" s="35"/>
      <c r="S12" s="10"/>
    </row>
    <row r="13" spans="1:19">
      <c r="A13" s="42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10"/>
    </row>
    <row r="14" spans="1:19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</row>
    <row r="15" spans="1:19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</row>
    <row r="16" spans="1:19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</row>
    <row r="17" spans="1:19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</row>
    <row r="18" spans="1:19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</row>
    <row r="19" spans="1:19">
      <c r="A19" s="42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</row>
    <row r="20" spans="1:19">
      <c r="A20" s="42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</row>
    <row r="21" spans="1:19">
      <c r="A21" s="42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</row>
    <row r="22" spans="1:19">
      <c r="A22" s="42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</row>
    <row r="23" spans="1:19">
      <c r="A23" s="42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</row>
    <row r="24" spans="1:19">
      <c r="A24" s="42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  <c r="S24" s="10"/>
    </row>
    <row r="25" spans="1:19">
      <c r="A25" s="42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  <c r="S25" s="10"/>
    </row>
    <row r="26" spans="1:19">
      <c r="A26" s="42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  <c r="S26" s="10"/>
    </row>
    <row r="27" spans="1:19">
      <c r="A27" s="42"/>
      <c r="B27" s="23"/>
      <c r="C27" s="23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10"/>
      <c r="S27" s="10"/>
    </row>
    <row r="28" spans="1:19">
      <c r="A28" s="42"/>
      <c r="B28" s="23"/>
      <c r="C28" s="23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10"/>
      <c r="S28" s="10"/>
    </row>
    <row r="29" spans="1:19">
      <c r="A29" s="7"/>
      <c r="B29" s="23"/>
      <c r="C29" s="23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10"/>
      <c r="S29" s="10"/>
    </row>
    <row r="30" spans="1:19">
      <c r="A30" s="27"/>
      <c r="B30" s="3"/>
      <c r="C30" s="3"/>
    </row>
    <row r="31" spans="1:19">
      <c r="A31" s="27"/>
      <c r="B31" s="3"/>
      <c r="C31" s="3"/>
    </row>
    <row r="32" spans="1:19">
      <c r="C32" s="3"/>
    </row>
  </sheetData>
  <sheetProtection password="ED71" sheet="1" objects="1" scenarios="1" selectLockedCells="1" selectUnlockedCells="1"/>
  <mergeCells count="12">
    <mergeCell ref="P6:P9"/>
    <mergeCell ref="A7:B10"/>
    <mergeCell ref="A18:B18"/>
    <mergeCell ref="F1:N1"/>
    <mergeCell ref="A3:B3"/>
    <mergeCell ref="A5:B5"/>
    <mergeCell ref="D6:D9"/>
    <mergeCell ref="F6:F9"/>
    <mergeCell ref="H6:H9"/>
    <mergeCell ref="J6:J9"/>
    <mergeCell ref="L6:L9"/>
    <mergeCell ref="N6:N9"/>
  </mergeCells>
  <pageMargins left="0.7" right="0.7" top="0.75" bottom="0.75" header="0.3" footer="0.3"/>
  <pageSetup paperSize="9" scale="76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4">
    <pageSetUpPr fitToPage="1"/>
  </sheetPr>
  <dimension ref="A1:T32"/>
  <sheetViews>
    <sheetView workbookViewId="0">
      <selection activeCell="J24" sqref="J24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20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</row>
    <row r="2" spans="1:20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</row>
    <row r="3" spans="1:20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  <c r="T3" s="10"/>
    </row>
    <row r="4" spans="1:20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  <c r="T4" s="10"/>
    </row>
    <row r="5" spans="1:20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  <c r="T5" s="10"/>
    </row>
    <row r="6" spans="1:20" ht="15" customHeight="1">
      <c r="A6" s="31"/>
      <c r="B6" s="32"/>
      <c r="C6" s="10"/>
      <c r="D6" s="151" t="str">
        <f ca="1">IF(A7=Garde!G11,"VSAV1",IF(AND(A7=Garde!G20,A7=Garde!G23),"FRSM + EPA + Table d'appel",IF(A7=Garde!G20,"CA EPA + Table d'appel",IF(A7=Garde!G17,"VSAV2 + Table d'appel",IF(A7=Garde!G23,"FSRM + Table d'appel","Table d'appel")))))</f>
        <v>VSAV1</v>
      </c>
      <c r="E6" s="71"/>
      <c r="F6" s="151" t="str">
        <f ca="1">IF(A7=Garde!I11,"VSAV1",IF(AND(A7=Garde!I20,A7=Garde!I23),"FRSM + EPA + Table d'appel",IF(A7=Garde!I20,"CA EPA + Table d'appel",IF(A7=Garde!I17,"VSAV2 + Table d'appel",IF(A7=Garde!I23,"FSRM + Table d'appel","Table d'appel")))))</f>
        <v>Table d'appel</v>
      </c>
      <c r="G6" s="71"/>
      <c r="H6" s="151" t="str">
        <f ca="1">IF(A7=Garde!K11,"VSAV1",IF(AND(A7=Garde!K20,A7=Garde!K23),"FRSM + EPA + Table d'appel",IF(A7=Garde!K20,"CA EPA + Table d'appel",IF(A7=Garde!K17,"VSAV2 + Table d'appel",IF(A7=Garde!K23,"FSRM + Table d'appel","Table d'appel")))))</f>
        <v>Table d'appel</v>
      </c>
      <c r="I6" s="71"/>
      <c r="J6" s="151" t="str">
        <f ca="1">IF(A7=Garde!M11,"VSAV1",IF(AND(A7=Garde!M20,A7=Garde!M23),"FRSM + EPA + Table d'appel",IF(A7=Garde!M20,"CA EPA + Table d'appel",IF(A7=Garde!M17,"VSAV2 + Table d'appel",IF(A7=Garde!M23,"FSRM + Table d'appel","Table d'appel")))))</f>
        <v>Table d'appel</v>
      </c>
      <c r="K6" s="71"/>
      <c r="L6" s="151" t="str">
        <f ca="1">IF(A7=Garde!O11,"VSAV1",IF(AND(A7=Garde!O20,A7=Garde!O23),"FRSM + EPA + Table d'appel",IF(A7=Garde!O20," EPA + Table d'appel",IF(A7=Garde!O17,"VSAV2 + Table d'appel",IF(A7=Garde!O23,"FSRM + Table d'appel","Table d'appel")))))</f>
        <v>FSRM + Table d'appel</v>
      </c>
      <c r="M6" s="71"/>
      <c r="N6" s="151" t="str">
        <f ca="1">IF(A7=Garde!Q11,"VSAV1",IF(AND(A7=Garde!Q20,A7=Garde!Q23),"FRSM + EPA + Table d'appel",IF(A7=Garde!Q20,"CA EPA + Table d'appel",IF(A7=Garde!Q17,"VSAV2 + Table d'appel",IF(A7=Garde!Q23,"FSRM + Table d'appel","Table d'appel")))))</f>
        <v>VSAV2 + Table d'appel</v>
      </c>
      <c r="O6" s="71"/>
      <c r="P6" s="151" t="str">
        <f ca="1">IF(A7=Garde!S11,"VSAV1",IF(AND(A7=Garde!S20,A7=Garde!S23),"FRSM + EPA + Table d'appel",IF(A7=Garde!S20,"CA EPA + Table d'appel",IF(A7=Garde!S17,"VSAV2 + Table d'appel",IF(A7=Garde!S23,"FSRM + Table d'appel","Table d'appel")))))</f>
        <v>VSAV1</v>
      </c>
      <c r="Q6" s="34"/>
      <c r="R6" s="35"/>
      <c r="S6" s="10"/>
      <c r="T6" s="10"/>
    </row>
    <row r="7" spans="1:20" ht="15" customHeight="1">
      <c r="A7" s="159" t="str">
        <f>Garde!B18</f>
        <v>jean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  <c r="T7" s="10"/>
    </row>
    <row r="8" spans="1:20" ht="15.7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  <c r="T8" s="10"/>
    </row>
    <row r="9" spans="1:20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  <c r="T9" s="10"/>
    </row>
    <row r="10" spans="1:20" ht="15.75" thickBot="1">
      <c r="A10" s="161"/>
      <c r="B10" s="162"/>
      <c r="C10" s="10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34"/>
      <c r="R10" s="35"/>
      <c r="S10" s="10"/>
      <c r="T10" s="10"/>
    </row>
    <row r="11" spans="1:20" ht="39" customHeight="1">
      <c r="A11" s="42"/>
      <c r="B11" s="23"/>
      <c r="C11" s="10"/>
      <c r="D11" s="46" t="str">
        <f ca="1">IF(D6="VSAV1","!!! NIVEAU 3 !!!",IF(D6="stationnaire","Garde                        Stationnaire","  "))</f>
        <v>!!! NIVEAU 3 !!!</v>
      </c>
      <c r="E11" s="46"/>
      <c r="F11" s="46" t="str">
        <f ca="1">IF(F6="VSAV1","!!! NIVEAU 3 !!!",IF(F6="stationnaire","Garde                        Stationnaire","  "))</f>
        <v xml:space="preserve">  </v>
      </c>
      <c r="G11" s="46"/>
      <c r="H11" s="46" t="str">
        <f ca="1">IF(H6="VSAV1","!!! NIVEAU 3 !!!",IF(H6="stationnaire","Garde                        Stationnaire","  "))</f>
        <v xml:space="preserve">  </v>
      </c>
      <c r="I11" s="46"/>
      <c r="J11" s="46" t="str">
        <f ca="1">IF(J6="VSAV1","!!! NIVEAU 3 !!!",IF(J6="stationnaire","Garde                        Stationnaire","  "))</f>
        <v xml:space="preserve">  </v>
      </c>
      <c r="K11" s="46"/>
      <c r="L11" s="46" t="str">
        <f ca="1">IF(L6="VSAV1","!!! NIVEAU 3 !!!",IF(L6="stationnaire","Garde                        Stationnaire","  "))</f>
        <v xml:space="preserve">  </v>
      </c>
      <c r="M11" s="46"/>
      <c r="N11" s="46" t="str">
        <f ca="1">IF(N6="VSAV1","!!! NIVEAU 3 !!!",IF(N6="stationnaire","Garde                        Stationnaire","  "))</f>
        <v xml:space="preserve">  </v>
      </c>
      <c r="O11" s="46"/>
      <c r="P11" s="46" t="str">
        <f ca="1">IF(P6="VSAV1","!!! NIVEAU 3 !!!",IF(P6="stationnaire","Garde                        Stationnaire","  "))</f>
        <v>!!! NIVEAU 3 !!!</v>
      </c>
      <c r="Q11" s="34"/>
      <c r="R11" s="35"/>
      <c r="S11" s="10"/>
      <c r="T11" s="10"/>
    </row>
    <row r="12" spans="1:20">
      <c r="A12" s="42"/>
      <c r="B12" s="23"/>
      <c r="C12" s="10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34"/>
      <c r="R12" s="35"/>
      <c r="S12" s="10"/>
      <c r="T12" s="10"/>
    </row>
    <row r="13" spans="1:20">
      <c r="A13" s="42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10"/>
      <c r="T13" s="10"/>
    </row>
    <row r="14" spans="1:20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  <c r="T14" s="10"/>
    </row>
    <row r="15" spans="1:20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  <c r="T15" s="10"/>
    </row>
    <row r="16" spans="1:20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  <c r="T16" s="10"/>
    </row>
    <row r="17" spans="1:20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  <c r="T17" s="10"/>
    </row>
    <row r="18" spans="1:20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  <c r="T18" s="10"/>
    </row>
    <row r="19" spans="1:20">
      <c r="A19" s="42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  <c r="T19" s="10"/>
    </row>
    <row r="20" spans="1:20">
      <c r="A20" s="42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  <c r="T20" s="10"/>
    </row>
    <row r="21" spans="1:20">
      <c r="A21" s="42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  <c r="T21" s="10"/>
    </row>
    <row r="22" spans="1:20">
      <c r="A22" s="42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  <c r="T22" s="10"/>
    </row>
    <row r="23" spans="1:20">
      <c r="A23" s="42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  <c r="T23" s="10"/>
    </row>
    <row r="24" spans="1:20">
      <c r="A24" s="42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  <c r="S24" s="10"/>
      <c r="T24" s="10"/>
    </row>
    <row r="25" spans="1:20">
      <c r="A25" s="42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  <c r="S25" s="10"/>
      <c r="T25" s="10"/>
    </row>
    <row r="26" spans="1:20">
      <c r="A26" s="42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  <c r="S26" s="10"/>
      <c r="T26" s="10"/>
    </row>
    <row r="27" spans="1:20">
      <c r="A27" s="42"/>
      <c r="B27" s="23"/>
      <c r="C27" s="23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10"/>
      <c r="S27" s="10"/>
      <c r="T27" s="10"/>
    </row>
    <row r="28" spans="1:20">
      <c r="A28" s="7"/>
      <c r="B28" s="23"/>
      <c r="C28" s="23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10"/>
      <c r="S28" s="10"/>
      <c r="T28" s="10"/>
    </row>
    <row r="29" spans="1:20">
      <c r="A29" s="4"/>
      <c r="B29" s="3"/>
      <c r="C29" s="3"/>
    </row>
    <row r="30" spans="1:20">
      <c r="A30" s="4"/>
      <c r="B30" s="3"/>
      <c r="C30" s="3"/>
    </row>
    <row r="31" spans="1:20">
      <c r="A31" s="4"/>
      <c r="B31" s="3"/>
      <c r="C31" s="3"/>
    </row>
    <row r="32" spans="1:20">
      <c r="C32" s="3"/>
    </row>
  </sheetData>
  <sheetProtection password="ED71" sheet="1" objects="1" scenarios="1" selectLockedCells="1" selectUnlockedCells="1"/>
  <mergeCells count="12">
    <mergeCell ref="P6:P9"/>
    <mergeCell ref="F1:N1"/>
    <mergeCell ref="A7:B10"/>
    <mergeCell ref="A18:B18"/>
    <mergeCell ref="D6:D9"/>
    <mergeCell ref="F6:F9"/>
    <mergeCell ref="H6:H9"/>
    <mergeCell ref="A3:B3"/>
    <mergeCell ref="A5:B5"/>
    <mergeCell ref="J6:J9"/>
    <mergeCell ref="L6:L9"/>
    <mergeCell ref="N6:N9"/>
  </mergeCells>
  <pageMargins left="0.7" right="0.7" top="0.75" bottom="0.75" header="0.3" footer="0.3"/>
  <pageSetup paperSize="9" scale="77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T32"/>
  <sheetViews>
    <sheetView workbookViewId="0">
      <selection activeCell="D6" sqref="D6:P11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20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</row>
    <row r="2" spans="1:20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  <c r="S2" s="10"/>
      <c r="T2" s="10"/>
    </row>
    <row r="3" spans="1:20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  <c r="T3" s="10"/>
    </row>
    <row r="4" spans="1:20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  <c r="T4" s="10"/>
    </row>
    <row r="5" spans="1:20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  <c r="T5" s="10"/>
    </row>
    <row r="6" spans="1:20" ht="15" customHeight="1">
      <c r="A6" s="31"/>
      <c r="B6" s="32"/>
      <c r="C6" s="10"/>
      <c r="D6" s="151" t="str">
        <f ca="1">IF(A7=Garde!G11,"VSAV1",IF(AND(A7=Garde!G20,A7=Garde!G23),"FRSM + EPA + Table d'appel",IF(A7=Garde!G20,"CA EPA + Table d'appel",IF(A7=Garde!G17,"VSAV2 + Table d'appel",IF(A7=Garde!G23,"FSRM + Table d'appel","Table d'appel")))))</f>
        <v>VSAV2 + Table d'appel</v>
      </c>
      <c r="E6" s="71"/>
      <c r="F6" s="151" t="str">
        <f ca="1">IF(A7=Garde!I11,"VSAV1",IF(AND(A7=Garde!I20,A7=Garde!I23),"FRSM + EPA + Table d'appel",IF(A7=Garde!I20,"CA EPA + Table d'appel",IF(A7=Garde!I17,"VSAV2 + Table d'appel",IF(A7=Garde!I23,"FSRM + Table d'appel","Table d'appel")))))</f>
        <v>VSAV1</v>
      </c>
      <c r="G6" s="71"/>
      <c r="H6" s="151" t="str">
        <f ca="1">IF(A7=Garde!K11,"VSAV1",IF(AND(A7=Garde!K20,A7=Garde!K23),"FRSM + EPA + Table d'appel",IF(A7=Garde!K20,"CA EPA + Table d'appel",IF(A7=Garde!K17,"VSAV2 + Table d'appel",IF(A7=Garde!K23,"FSRM + Table d'appel","Table d'appel")))))</f>
        <v>Table d'appel</v>
      </c>
      <c r="I6" s="71"/>
      <c r="J6" s="151" t="str">
        <f ca="1">IF(A7=Garde!M11,"VSAV1",IF(AND(A7=Garde!M20,A7=Garde!M23),"FRSM + EPA + Table d'appel",IF(A7=Garde!M20,"CA EPA + Table d'appel",IF(A7=Garde!M17,"VSAV2 + Table d'appel",IF(A7=Garde!M23,"FSRM + Table d'appel","Table d'appel")))))</f>
        <v>Table d'appel</v>
      </c>
      <c r="K6" s="71"/>
      <c r="L6" s="151" t="str">
        <f ca="1">IF(A7=Garde!O11,"VSAV1",IF(AND(A7=Garde!O20,A7=Garde!O23),"FRSM + EPA + Table d'appel",IF(A7=Garde!O20," EPA + Table d'appel",IF(A7=Garde!O17,"VSAV2 + Table d'appel",IF(A7=Garde!O23,"FSRM + Table d'appel","Table d'appel")))))</f>
        <v>Table d'appel</v>
      </c>
      <c r="M6" s="71"/>
      <c r="N6" s="151" t="str">
        <f ca="1">IF(A7=Garde!Q11,"VSAV1",IF(AND(A7=Garde!Q20,A7=Garde!Q23),"FRSM + EPA + Table d'appel",IF(A7=Garde!Q20,"CA EPA + Table d'appel",IF(A7=Garde!Q17,"VSAV2 + Table d'appel",IF(A7=Garde!Q23,"FSRM + Table d'appel","Table d'appel")))))</f>
        <v>FSRM + Table d'appel</v>
      </c>
      <c r="O6" s="71"/>
      <c r="P6" s="151" t="str">
        <f ca="1">IF(A7=Garde!S11,"VSAV1",IF(AND(A7=Garde!S20,A7=Garde!S23),"FRSM + EPA + Table d'appel",IF(A7=Garde!S20,"CA EPA + Table d'appel",IF(A7=Garde!S17,"VSAV2 + Table d'appel",IF(A7=Garde!S23,"FSRM + Table d'appel","Table d'appel")))))</f>
        <v>VSAV2 + Table d'appel</v>
      </c>
      <c r="Q6" s="34"/>
      <c r="R6" s="35"/>
      <c r="S6" s="10"/>
      <c r="T6" s="10"/>
    </row>
    <row r="7" spans="1:20" ht="15" customHeight="1">
      <c r="A7" s="159" t="str">
        <f>Garde!B19</f>
        <v>patrice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  <c r="T7" s="10"/>
    </row>
    <row r="8" spans="1:20" ht="15.7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  <c r="T8" s="10"/>
    </row>
    <row r="9" spans="1:20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  <c r="T9" s="10"/>
    </row>
    <row r="10" spans="1:20" ht="15.75" thickBot="1">
      <c r="A10" s="161"/>
      <c r="B10" s="162"/>
      <c r="C10" s="10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34"/>
      <c r="R10" s="35"/>
      <c r="S10" s="10"/>
      <c r="T10" s="10"/>
    </row>
    <row r="11" spans="1:20" ht="30" customHeight="1">
      <c r="A11" s="42"/>
      <c r="B11" s="23"/>
      <c r="C11" s="10"/>
      <c r="D11" s="46" t="str">
        <f ca="1">IF(D6="VSAV1","!!! NIVEAU 3 !!!",IF(D6="stationnaire","Garde                        Stationnaire","  "))</f>
        <v xml:space="preserve">  </v>
      </c>
      <c r="E11" s="46"/>
      <c r="F11" s="46" t="str">
        <f ca="1">IF(F6="VSAV1","!!! NIVEAU 3 !!!",IF(F6="stationnaire","Garde                        Stationnaire","  "))</f>
        <v>!!! NIVEAU 3 !!!</v>
      </c>
      <c r="G11" s="46"/>
      <c r="H11" s="46" t="str">
        <f ca="1">IF(H6="VSAV1","!!! NIVEAU 3 !!!",IF(H6="stationnaire","Garde                        Stationnaire","  "))</f>
        <v xml:space="preserve">  </v>
      </c>
      <c r="I11" s="46"/>
      <c r="J11" s="46" t="str">
        <f ca="1">IF(J6="VSAV1","!!! NIVEAU 3 !!!",IF(J6="stationnaire","Garde                        Stationnaire","  "))</f>
        <v xml:space="preserve">  </v>
      </c>
      <c r="K11" s="46"/>
      <c r="L11" s="46" t="str">
        <f ca="1">IF(L6="VSAV1","!!! NIVEAU 3 !!!",IF(L6="stationnaire","Garde                        Stationnaire","  "))</f>
        <v xml:space="preserve">  </v>
      </c>
      <c r="M11" s="46"/>
      <c r="N11" s="46" t="str">
        <f ca="1">IF(N6="VSAV1","!!! NIVEAU 3 !!!",IF(N6="stationnaire","Garde                        Stationnaire","  "))</f>
        <v xml:space="preserve">  </v>
      </c>
      <c r="O11" s="46"/>
      <c r="P11" s="46" t="str">
        <f ca="1">IF(P6="VSAV1","!!! NIVEAU 3 !!!",IF(P6="stationnaire","Garde                        Stationnaire","  "))</f>
        <v xml:space="preserve">  </v>
      </c>
      <c r="Q11" s="34"/>
      <c r="R11" s="35"/>
      <c r="S11" s="10"/>
      <c r="T11" s="10"/>
    </row>
    <row r="12" spans="1:20">
      <c r="A12" s="42"/>
      <c r="B12" s="23"/>
      <c r="C12" s="10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5"/>
      <c r="S12" s="10"/>
      <c r="T12" s="10"/>
    </row>
    <row r="13" spans="1:20">
      <c r="A13" s="42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10"/>
      <c r="T13" s="10"/>
    </row>
    <row r="14" spans="1:20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  <c r="T14" s="10"/>
    </row>
    <row r="15" spans="1:20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  <c r="T15" s="10"/>
    </row>
    <row r="16" spans="1:20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  <c r="T16" s="10"/>
    </row>
    <row r="17" spans="1:20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  <c r="T17" s="10"/>
    </row>
    <row r="18" spans="1:20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  <c r="T18" s="10"/>
    </row>
    <row r="19" spans="1:20">
      <c r="A19" s="42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  <c r="T19" s="10"/>
    </row>
    <row r="20" spans="1:20">
      <c r="A20" s="42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  <c r="T20" s="10"/>
    </row>
    <row r="21" spans="1:20">
      <c r="A21" s="42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  <c r="T21" s="10"/>
    </row>
    <row r="22" spans="1:20">
      <c r="A22" s="42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  <c r="T22" s="10"/>
    </row>
    <row r="23" spans="1:20">
      <c r="A23" s="42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  <c r="T23" s="10"/>
    </row>
    <row r="24" spans="1:20">
      <c r="A24" s="42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  <c r="S24" s="10"/>
      <c r="T24" s="10"/>
    </row>
    <row r="25" spans="1:20">
      <c r="A25" s="42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  <c r="S25" s="10"/>
      <c r="T25" s="10"/>
    </row>
    <row r="26" spans="1:20">
      <c r="A26" s="42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  <c r="S26" s="10"/>
      <c r="T26" s="10"/>
    </row>
    <row r="27" spans="1:20">
      <c r="A27" s="42"/>
      <c r="B27" s="23"/>
      <c r="C27" s="23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10"/>
      <c r="S27" s="10"/>
      <c r="T27" s="10"/>
    </row>
    <row r="28" spans="1:20">
      <c r="A28" s="42"/>
      <c r="B28" s="23"/>
      <c r="C28" s="23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10"/>
      <c r="S28" s="10"/>
      <c r="T28" s="10"/>
    </row>
    <row r="29" spans="1:20">
      <c r="A29" s="4"/>
      <c r="B29" s="3"/>
      <c r="C29" s="3"/>
    </row>
    <row r="30" spans="1:20">
      <c r="A30" s="4"/>
      <c r="B30" s="3"/>
      <c r="C30" s="3"/>
    </row>
    <row r="31" spans="1:20">
      <c r="A31" s="4"/>
      <c r="B31" s="3"/>
      <c r="C31" s="3"/>
    </row>
    <row r="32" spans="1:20">
      <c r="C32" s="3"/>
    </row>
  </sheetData>
  <sheetProtection password="ED71" sheet="1" objects="1" scenarios="1" selectLockedCells="1" selectUnlockedCells="1"/>
  <mergeCells count="12">
    <mergeCell ref="P6:P9"/>
    <mergeCell ref="F1:N1"/>
    <mergeCell ref="A7:B10"/>
    <mergeCell ref="A18:B18"/>
    <mergeCell ref="D6:D9"/>
    <mergeCell ref="F6:F9"/>
    <mergeCell ref="H6:H9"/>
    <mergeCell ref="A3:B3"/>
    <mergeCell ref="A5:B5"/>
    <mergeCell ref="J6:J9"/>
    <mergeCell ref="L6:L9"/>
    <mergeCell ref="N6:N9"/>
  </mergeCells>
  <pageMargins left="0.7" right="0.7" top="0.75" bottom="0.75" header="0.3" footer="0.3"/>
  <pageSetup paperSize="9" scale="7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S32"/>
  <sheetViews>
    <sheetView workbookViewId="0">
      <selection activeCell="D6" sqref="D6:P11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19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</row>
    <row r="2" spans="1:19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  <c r="S2" s="10"/>
    </row>
    <row r="3" spans="1:19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</row>
    <row r="4" spans="1:19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</row>
    <row r="5" spans="1:19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</row>
    <row r="6" spans="1:19" ht="15" customHeight="1">
      <c r="A6" s="31"/>
      <c r="B6" s="32"/>
      <c r="C6" s="10"/>
      <c r="D6" s="151" t="str">
        <f ca="1">IF(A7=Garde!G11,"VSAV1",IF(AND(A7=Garde!G20,A7=Garde!G23),"FRSM + EPA + Table d'appel",IF(A7=Garde!G20,"CA EPA + Table d'appel",IF(A7=Garde!G17,"VSAV2 + Table d'appel",IF(A7=Garde!G23,"FSRM + Table d'appel","Table d'appel")))))</f>
        <v>FSRM + Table d'appel</v>
      </c>
      <c r="E6" s="71"/>
      <c r="F6" s="151" t="str">
        <f ca="1">IF(A7=Garde!I11,"VSAV1",IF(AND(A7=Garde!I20,A7=Garde!I23),"FRSM + EPA + Table d'appel",IF(A7=Garde!I20,"CA EPA + Table d'appel",IF(A7=Garde!I17,"VSAV2 + Table d'appel",IF(A7=Garde!I23,"FSRM + Table d'appel","Table d'appel")))))</f>
        <v>VSAV2 + Table d'appel</v>
      </c>
      <c r="G6" s="71"/>
      <c r="H6" s="151" t="str">
        <f ca="1">IF(A7=Garde!K11,"VSAV1",IF(AND(A7=Garde!K20,A7=Garde!K23),"FRSM + EPA + Table d'appel",IF(A7=Garde!K20,"CA EPA + Table d'appel",IF(A7=Garde!K17,"VSAV2 + Table d'appel",IF(A7=Garde!K23,"FSRM + Table d'appel","Table d'appel")))))</f>
        <v>VSAV1</v>
      </c>
      <c r="I6" s="71"/>
      <c r="J6" s="151" t="str">
        <f ca="1">IF(A7=Garde!M11,"VSAV1",IF(AND(A7=Garde!M20,A7=Garde!M23),"FRSM + EPA + Table d'appel",IF(A7=Garde!M20,"CA EPA + Table d'appel",IF(A7=Garde!M17,"VSAV2 + Table d'appel",IF(A7=Garde!M23,"FSRM + Table d'appel","Table d'appel")))))</f>
        <v>Table d'appel</v>
      </c>
      <c r="K6" s="71"/>
      <c r="L6" s="151" t="str">
        <f ca="1">IF(A7=Garde!O11,"VSAV1",IF(AND(A7=Garde!O20,A7=Garde!O23),"FRSM + EPA + Table d'appel",IF(A7=Garde!O20," EPA + Table d'appel",IF(A7=Garde!O17,"VSAV2 + Table d'appel",IF(A7=Garde!O23,"FSRM + Table d'appel","Table d'appel")))))</f>
        <v>Table d'appel</v>
      </c>
      <c r="M6" s="71"/>
      <c r="N6" s="151" t="str">
        <f ca="1">IF(A7=Garde!Q11,"VSAV1",IF(AND(A7=Garde!Q20,A7=Garde!Q23),"FRSM + EPA + Table d'appel",IF(A7=Garde!Q20,"CA EPA + Table d'appel",IF(A7=Garde!Q17,"VSAV2 + Table d'appel",IF(A7=Garde!Q23,"FSRM + Table d'appel","Table d'appel")))))</f>
        <v>Table d'appel</v>
      </c>
      <c r="O6" s="71"/>
      <c r="P6" s="151" t="str">
        <f ca="1">IF(A7=Garde!S11,"VSAV1",IF(AND(A7=Garde!S20,A7=Garde!S23),"FRSM + EPA + Table d'appel",IF(A7=Garde!S20,"CA EPA + Table d'appel",IF(A7=Garde!S17,"VSAV2 + Table d'appel",IF(A7=Garde!S23,"FSRM + Table d'appel","Table d'appel")))))</f>
        <v>FSRM + Table d'appel</v>
      </c>
      <c r="Q6" s="34"/>
      <c r="R6" s="35"/>
      <c r="S6" s="10"/>
    </row>
    <row r="7" spans="1:19" ht="15" customHeight="1">
      <c r="A7" s="159" t="str">
        <f>Garde!B20</f>
        <v>marcel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</row>
    <row r="8" spans="1:19" ht="1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</row>
    <row r="9" spans="1:19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</row>
    <row r="10" spans="1:19" ht="15.75" thickBot="1">
      <c r="A10" s="161"/>
      <c r="B10" s="162"/>
      <c r="C10" s="10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34"/>
      <c r="R10" s="35"/>
      <c r="S10" s="10"/>
    </row>
    <row r="11" spans="1:19" ht="32.25" customHeight="1">
      <c r="A11" s="42"/>
      <c r="B11" s="23"/>
      <c r="C11" s="10"/>
      <c r="D11" s="46" t="str">
        <f ca="1">IF(D6="VSAV1","!!! NIVEAU 3 !!!",IF(D6="stationnaire","Garde                        Stationnaire","  "))</f>
        <v xml:space="preserve">  </v>
      </c>
      <c r="E11" s="46"/>
      <c r="F11" s="46" t="str">
        <f ca="1">IF(F6="VSAV1","!!! NIVEAU 3 !!!",IF(F6="stationnaire","Garde                        Stationnaire","  "))</f>
        <v xml:space="preserve">  </v>
      </c>
      <c r="G11" s="46"/>
      <c r="H11" s="46" t="str">
        <f ca="1">IF(H6="VSAV1","!!! NIVEAU 3 !!!",IF(H6="stationnaire","Garde                        Stationnaire","  "))</f>
        <v>!!! NIVEAU 3 !!!</v>
      </c>
      <c r="I11" s="46"/>
      <c r="J11" s="46" t="str">
        <f ca="1">IF(J6="VSAV1","!!! NIVEAU 3 !!!",IF(J6="stationnaire","Garde                        Stationnaire","  "))</f>
        <v xml:space="preserve">  </v>
      </c>
      <c r="K11" s="46"/>
      <c r="L11" s="46" t="str">
        <f ca="1">IF(L6="VSAV1","!!! NIVEAU 3 !!!",IF(L6="stationnaire","Garde                        Stationnaire","  "))</f>
        <v xml:space="preserve">  </v>
      </c>
      <c r="M11" s="46"/>
      <c r="N11" s="46" t="str">
        <f ca="1">IF(N6="VSAV1","!!! NIVEAU 3 !!!",IF(N6="stationnaire","Garde                        Stationnaire","  "))</f>
        <v xml:space="preserve">  </v>
      </c>
      <c r="O11" s="46"/>
      <c r="P11" s="46" t="str">
        <f ca="1">IF(P6="VSAV1","!!! NIVEAU 3 !!!",IF(P6="stationnaire","Garde                        Stationnaire","  "))</f>
        <v xml:space="preserve">  </v>
      </c>
      <c r="Q11" s="34"/>
      <c r="R11" s="35"/>
      <c r="S11" s="10"/>
    </row>
    <row r="12" spans="1:19">
      <c r="A12" s="42"/>
      <c r="B12" s="23"/>
      <c r="C12" s="10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5"/>
      <c r="S12" s="10"/>
    </row>
    <row r="13" spans="1:19">
      <c r="A13" s="42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10"/>
    </row>
    <row r="14" spans="1:19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</row>
    <row r="15" spans="1:19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</row>
    <row r="16" spans="1:19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</row>
    <row r="17" spans="1:19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</row>
    <row r="18" spans="1:19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</row>
    <row r="19" spans="1:19">
      <c r="A19" s="42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</row>
    <row r="20" spans="1:19">
      <c r="A20" s="42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</row>
    <row r="21" spans="1:19">
      <c r="A21" s="42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</row>
    <row r="22" spans="1:19">
      <c r="A22" s="42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</row>
    <row r="23" spans="1:19">
      <c r="A23" s="42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</row>
    <row r="24" spans="1:19">
      <c r="A24" s="42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  <c r="S24" s="10"/>
    </row>
    <row r="25" spans="1:19">
      <c r="A25" s="42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  <c r="S25" s="10"/>
    </row>
    <row r="26" spans="1:19">
      <c r="A26" s="42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  <c r="S26" s="10"/>
    </row>
    <row r="27" spans="1:19">
      <c r="A27" s="42"/>
      <c r="B27" s="23"/>
      <c r="C27" s="23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10"/>
      <c r="S27" s="10"/>
    </row>
    <row r="28" spans="1:19">
      <c r="A28" s="42"/>
      <c r="B28" s="23"/>
      <c r="C28" s="23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10"/>
      <c r="S28" s="10"/>
    </row>
    <row r="29" spans="1:19">
      <c r="A29" s="27"/>
      <c r="B29" s="3"/>
      <c r="C29" s="3"/>
    </row>
    <row r="30" spans="1:19">
      <c r="A30" s="27"/>
      <c r="B30" s="3"/>
      <c r="C30" s="3"/>
    </row>
    <row r="31" spans="1:19">
      <c r="A31" s="27"/>
      <c r="B31" s="3"/>
      <c r="C31" s="3"/>
    </row>
    <row r="32" spans="1:19">
      <c r="C32" s="3"/>
    </row>
  </sheetData>
  <sheetProtection password="ED71" sheet="1" objects="1" scenarios="1" selectLockedCells="1" selectUnlockedCells="1"/>
  <mergeCells count="12">
    <mergeCell ref="P6:P9"/>
    <mergeCell ref="A7:B10"/>
    <mergeCell ref="A18:B18"/>
    <mergeCell ref="F1:N1"/>
    <mergeCell ref="A3:B3"/>
    <mergeCell ref="A5:B5"/>
    <mergeCell ref="D6:D9"/>
    <mergeCell ref="F6:F9"/>
    <mergeCell ref="H6:H9"/>
    <mergeCell ref="J6:J9"/>
    <mergeCell ref="L6:L9"/>
    <mergeCell ref="N6:N9"/>
  </mergeCells>
  <pageMargins left="0.7" right="0.7" top="0.75" bottom="0.75" header="0.3" footer="0.3"/>
  <pageSetup paperSize="9" scale="77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7">
    <pageSetUpPr fitToPage="1"/>
  </sheetPr>
  <dimension ref="A1:T32"/>
  <sheetViews>
    <sheetView workbookViewId="0">
      <selection activeCell="D6" sqref="D6:P11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20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</row>
    <row r="2" spans="1:20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  <c r="S2" s="10"/>
      <c r="T2" s="10"/>
    </row>
    <row r="3" spans="1:20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  <c r="T3" s="10"/>
    </row>
    <row r="4" spans="1:20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  <c r="T4" s="10"/>
    </row>
    <row r="5" spans="1:20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  <c r="T5" s="10"/>
    </row>
    <row r="6" spans="1:20" ht="15" customHeight="1">
      <c r="A6" s="31"/>
      <c r="B6" s="32"/>
      <c r="C6" s="10"/>
      <c r="D6" s="151" t="str">
        <f ca="1">IF(A7=Garde!G11,"VSAV1",IF(AND(A7=Garde!G20,A7=Garde!G23),"FRSM + EPA + Table d'appel",IF(A7=Garde!G20,"CA EPA + Table d'appel",IF(A7=Garde!G17,"VSAV2 + Table d'appel",IF(A7=Garde!G23,"FSRM + Table d'appel","Table d'appel")))))</f>
        <v>Table d'appel</v>
      </c>
      <c r="E6" s="71"/>
      <c r="F6" s="151" t="str">
        <f ca="1">IF(A7=Garde!I11,"VSAV1",IF(AND(A7=Garde!I20,A7=Garde!I23),"FRSM + EPA + Table d'appel",IF(A7=Garde!I20,"CA EPA + Table d'appel",IF(A7=Garde!I17,"VSAV2 + Table d'appel",IF(A7=Garde!I23,"FSRM + Table d'appel","Table d'appel")))))</f>
        <v>FSRM + Table d'appel</v>
      </c>
      <c r="G6" s="71"/>
      <c r="H6" s="151" t="str">
        <f ca="1">IF(A7=Garde!K11,"VSAV1",IF(AND(A7=Garde!K20,A7=Garde!K23),"FRSM + EPA + Table d'appel",IF(A7=Garde!K20,"CA EPA + Table d'appel",IF(A7=Garde!K17,"VSAV2 + Table d'appel",IF(A7=Garde!K23,"FSRM + Table d'appel","Table d'appel")))))</f>
        <v>VSAV2 + Table d'appel</v>
      </c>
      <c r="I6" s="71"/>
      <c r="J6" s="151" t="str">
        <f ca="1">IF(A7=Garde!M11,"VSAV1",IF(AND(A7=Garde!M20,A7=Garde!M23),"FRSM + EPA + Table d'appel",IF(A7=Garde!M20,"CA EPA + Table d'appel",IF(A7=Garde!M17,"VSAV2 + Table d'appel",IF(A7=Garde!M23,"FSRM + Table d'appel","Table d'appel")))))</f>
        <v>VSAV1</v>
      </c>
      <c r="K6" s="71"/>
      <c r="L6" s="151" t="str">
        <f ca="1">IF(A7=Garde!O11,"VSAV1",IF(AND(A7=Garde!O20,A7=Garde!O23),"FRSM + EPA + Table d'appel",IF(A7=Garde!O20," EPA + Table d'appel",IF(A7=Garde!O17,"VSAV2 + Table d'appel",IF(A7=Garde!O23,"FSRM + Table d'appel","Table d'appel")))))</f>
        <v>Table d'appel</v>
      </c>
      <c r="M6" s="71"/>
      <c r="N6" s="151" t="str">
        <f ca="1">IF(A7=Garde!Q11,"VSAV1",IF(AND(A7=Garde!Q20,A7=Garde!Q23),"FRSM + EPA + Table d'appel",IF(A7=Garde!Q20,"CA EPA + Table d'appel",IF(A7=Garde!Q17,"VSAV2 + Table d'appel",IF(A7=Garde!Q23,"FSRM + Table d'appel","Table d'appel")))))</f>
        <v>Table d'appel</v>
      </c>
      <c r="O6" s="71"/>
      <c r="P6" s="151" t="str">
        <f ca="1">IF(A7=Garde!S11,"VSAV1",IF(AND(A7=Garde!S20,A7=Garde!S23),"FRSM + EPA + Table d'appel",IF(A7=Garde!S20,"CA EPA + Table d'appel",IF(A7=Garde!S17,"VSAV2 + Table d'appel",IF(A7=Garde!S23,"FSRM + Table d'appel","Table d'appel")))))</f>
        <v>Table d'appel</v>
      </c>
      <c r="Q6" s="34"/>
      <c r="R6" s="35"/>
      <c r="S6" s="10"/>
      <c r="T6" s="10"/>
    </row>
    <row r="7" spans="1:20" ht="15" customHeight="1">
      <c r="A7" s="159" t="str">
        <f>Garde!B21</f>
        <v>laurent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  <c r="T7" s="10"/>
    </row>
    <row r="8" spans="1:20" ht="1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  <c r="T8" s="10"/>
    </row>
    <row r="9" spans="1:20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  <c r="T9" s="10"/>
    </row>
    <row r="10" spans="1:20" ht="15.75" thickBot="1">
      <c r="A10" s="161"/>
      <c r="B10" s="162"/>
      <c r="C10" s="10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34"/>
      <c r="R10" s="35"/>
      <c r="S10" s="10"/>
      <c r="T10" s="10"/>
    </row>
    <row r="11" spans="1:20" ht="30.75" customHeight="1">
      <c r="A11" s="42"/>
      <c r="B11" s="23"/>
      <c r="C11" s="10"/>
      <c r="D11" s="46" t="str">
        <f ca="1">IF(D6="VSAV1","!!! NIVEAU 3 !!!",IF(D6="stationnaire","Garde                        Stationnaire","  "))</f>
        <v xml:space="preserve">  </v>
      </c>
      <c r="E11" s="46"/>
      <c r="F11" s="46" t="str">
        <f ca="1">IF(F6="VSAV1","!!! NIVEAU 3 !!!",IF(F6="stationnaire","Garde                        Stationnaire","  "))</f>
        <v xml:space="preserve">  </v>
      </c>
      <c r="G11" s="46"/>
      <c r="H11" s="46" t="str">
        <f ca="1">IF(H6="VSAV1","!!! NIVEAU 3 !!!",IF(H6="stationnaire","Garde                        Stationnaire","  "))</f>
        <v xml:space="preserve">  </v>
      </c>
      <c r="I11" s="46"/>
      <c r="J11" s="46" t="str">
        <f ca="1">IF(J6="VSAV1","!!! NIVEAU 3 !!!",IF(J6="stationnaire","Garde                        Stationnaire","  "))</f>
        <v>!!! NIVEAU 3 !!!</v>
      </c>
      <c r="K11" s="46"/>
      <c r="L11" s="46" t="str">
        <f ca="1">IF(L6="VSAV1","!!! NIVEAU 3 !!!",IF(L6="stationnaire","Garde                        Stationnaire","  "))</f>
        <v xml:space="preserve">  </v>
      </c>
      <c r="M11" s="46"/>
      <c r="N11" s="46" t="str">
        <f ca="1">IF(N6="VSAV1","!!! NIVEAU 3 !!!",IF(N6="stationnaire","Garde                        Stationnaire","  "))</f>
        <v xml:space="preserve">  </v>
      </c>
      <c r="O11" s="46"/>
      <c r="P11" s="46" t="str">
        <f ca="1">IF(P6="VSAV1","!!! NIVEAU 3 !!!",IF(P6="stationnaire","Garde                        Stationnaire","  "))</f>
        <v xml:space="preserve">  </v>
      </c>
      <c r="Q11" s="34"/>
      <c r="R11" s="35"/>
      <c r="S11" s="10"/>
      <c r="T11" s="10"/>
    </row>
    <row r="12" spans="1:20">
      <c r="A12" s="42"/>
      <c r="B12" s="23"/>
      <c r="C12" s="10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5"/>
      <c r="S12" s="10"/>
      <c r="T12" s="10"/>
    </row>
    <row r="13" spans="1:20">
      <c r="A13" s="42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10"/>
      <c r="T13" s="10"/>
    </row>
    <row r="14" spans="1:20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  <c r="T14" s="10"/>
    </row>
    <row r="15" spans="1:20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  <c r="T15" s="10"/>
    </row>
    <row r="16" spans="1:20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  <c r="T16" s="10"/>
    </row>
    <row r="17" spans="1:20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  <c r="T17" s="10"/>
    </row>
    <row r="18" spans="1:20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  <c r="T18" s="10"/>
    </row>
    <row r="19" spans="1:20">
      <c r="A19" s="42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  <c r="T19" s="10"/>
    </row>
    <row r="20" spans="1:20">
      <c r="A20" s="42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  <c r="T20" s="10"/>
    </row>
    <row r="21" spans="1:20">
      <c r="A21" s="42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  <c r="T21" s="10"/>
    </row>
    <row r="22" spans="1:20">
      <c r="A22" s="42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  <c r="T22" s="10"/>
    </row>
    <row r="23" spans="1:20">
      <c r="A23" s="42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  <c r="T23" s="10"/>
    </row>
    <row r="24" spans="1:20">
      <c r="A24" s="42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  <c r="S24" s="10"/>
      <c r="T24" s="10"/>
    </row>
    <row r="25" spans="1:20">
      <c r="A25" s="42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  <c r="S25" s="10"/>
      <c r="T25" s="10"/>
    </row>
    <row r="26" spans="1:20">
      <c r="A26" s="42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</row>
    <row r="27" spans="1:20">
      <c r="A27" s="42"/>
      <c r="B27" s="23"/>
      <c r="C27" s="23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10"/>
    </row>
    <row r="28" spans="1:20">
      <c r="A28" s="42"/>
      <c r="B28" s="23"/>
      <c r="C28" s="23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10"/>
    </row>
    <row r="29" spans="1:20">
      <c r="A29" s="27"/>
      <c r="B29" s="3"/>
      <c r="C29" s="3"/>
    </row>
    <row r="30" spans="1:20">
      <c r="A30" s="27"/>
      <c r="B30" s="3"/>
      <c r="C30" s="3"/>
    </row>
    <row r="31" spans="1:20">
      <c r="A31" s="27"/>
      <c r="B31" s="3"/>
      <c r="C31" s="3"/>
    </row>
    <row r="32" spans="1:20">
      <c r="C32" s="3"/>
    </row>
  </sheetData>
  <sheetProtection password="ED71" sheet="1" objects="1" scenarios="1" selectLockedCells="1" selectUnlockedCells="1"/>
  <mergeCells count="12">
    <mergeCell ref="P6:P9"/>
    <mergeCell ref="A7:B10"/>
    <mergeCell ref="A18:B18"/>
    <mergeCell ref="F1:N1"/>
    <mergeCell ref="A3:B3"/>
    <mergeCell ref="A5:B5"/>
    <mergeCell ref="D6:D9"/>
    <mergeCell ref="F6:F9"/>
    <mergeCell ref="H6:H9"/>
    <mergeCell ref="J6:J9"/>
    <mergeCell ref="L6:L9"/>
    <mergeCell ref="N6:N9"/>
  </mergeCells>
  <pageMargins left="0.7" right="0.7" top="0.75" bottom="0.75" header="0.3" footer="0.3"/>
  <pageSetup paperSize="9" scale="77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8">
    <pageSetUpPr fitToPage="1"/>
  </sheetPr>
  <dimension ref="A1:S32"/>
  <sheetViews>
    <sheetView workbookViewId="0">
      <selection activeCell="D6" sqref="D6:P11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19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</row>
    <row r="2" spans="1:19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  <c r="S2" s="10"/>
    </row>
    <row r="3" spans="1:19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</row>
    <row r="4" spans="1:19" ht="15.75" thickBot="1">
      <c r="A4" s="42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</row>
    <row r="5" spans="1:19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</row>
    <row r="6" spans="1:19" ht="15" customHeight="1">
      <c r="A6" s="31"/>
      <c r="B6" s="32"/>
      <c r="C6" s="10"/>
      <c r="D6" s="151" t="str">
        <f ca="1">IF(A7=Garde!G11,"VSAV1",IF(AND(A7=Garde!G20,A7=Garde!G23),"FRSM + EPA + Table d'appel",IF(A7=Garde!G20,"CA EPA + Table d'appel",IF(A7=Garde!G17,"VSAV2 + Table d'appel",IF(A7=Garde!G23,"FSRM + Table d'appel","Table d'appel")))))</f>
        <v>Table d'appel</v>
      </c>
      <c r="E6" s="71"/>
      <c r="F6" s="151" t="str">
        <f ca="1">IF(A7=Garde!I11,"VSAV1",IF(AND(A7=Garde!I20,A7=Garde!I23),"FRSM + EPA + Table d'appel",IF(A7=Garde!I20,"CA EPA + Table d'appel",IF(A7=Garde!I17,"VSAV2 + Table d'appel",IF(A7=Garde!I23,"FSRM + Table d'appel","Table d'appel")))))</f>
        <v>Table d'appel</v>
      </c>
      <c r="G6" s="71"/>
      <c r="H6" s="151" t="str">
        <f ca="1">IF(A7=Garde!K11,"VSAV1",IF(AND(A7=Garde!K20,A7=Garde!K23),"FRSM + EPA + Table d'appel",IF(A7=Garde!K20,"CA EPA + Table d'appel",IF(A7=Garde!K17,"VSAV2 + Table d'appel",IF(A7=Garde!K23,"FSRM + Table d'appel","Table d'appel")))))</f>
        <v>FSRM + Table d'appel</v>
      </c>
      <c r="I6" s="71"/>
      <c r="J6" s="151" t="str">
        <f ca="1">IF(A7=Garde!M11,"VSAV1",IF(AND(A7=Garde!M20,A7=Garde!M23),"FRSM + EPA + Table d'appel",IF(A7=Garde!M20,"CA EPA + Table d'appel",IF(A7=Garde!M17,"VSAV2 + Table d'appel",IF(A7=Garde!M23,"FSRM + Table d'appel","Table d'appel")))))</f>
        <v>VSAV2 + Table d'appel</v>
      </c>
      <c r="K6" s="71"/>
      <c r="L6" s="151" t="str">
        <f ca="1">IF(A7=Garde!O11,"VSAV1",IF(AND(A7=Garde!O20,A7=Garde!O23),"FRSM + EPA + Table d'appel",IF(A7=Garde!O20," EPA + Table d'appel",IF(A7=Garde!O17,"VSAV2 + Table d'appel",IF(A7=Garde!O23,"FSRM + Table d'appel","Table d'appel")))))</f>
        <v>VSAV1</v>
      </c>
      <c r="M6" s="71"/>
      <c r="N6" s="151" t="str">
        <f ca="1">IF(A7=Garde!Q11,"VSAV1",IF(AND(A7=Garde!Q20,A7=Garde!Q23),"FRSM + EPA + Table d'appel",IF(A7=Garde!Q20,"CA EPA + Table d'appel",IF(A7=Garde!Q17,"VSAV2 + Table d'appel",IF(A7=Garde!Q23,"FSRM + Table d'appel","Table d'appel")))))</f>
        <v>Table d'appel</v>
      </c>
      <c r="O6" s="71"/>
      <c r="P6" s="151" t="str">
        <f ca="1">IF(A7=Garde!S11,"VSAV1",IF(AND(A7=Garde!S20,A7=Garde!S23),"FRSM + EPA + Table d'appel",IF(A7=Garde!S20,"CA EPA + Table d'appel",IF(A7=Garde!S17,"VSAV2 + Table d'appel",IF(A7=Garde!S23,"FSRM + Table d'appel","Table d'appel")))))</f>
        <v>Table d'appel</v>
      </c>
      <c r="Q6" s="34"/>
      <c r="R6" s="35"/>
      <c r="S6" s="10"/>
    </row>
    <row r="7" spans="1:19" ht="15" customHeight="1">
      <c r="A7" s="159" t="str">
        <f>Garde!B22</f>
        <v>renaud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</row>
    <row r="8" spans="1:19" ht="1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</row>
    <row r="9" spans="1:19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</row>
    <row r="10" spans="1:19" ht="15.75" thickBot="1">
      <c r="A10" s="161"/>
      <c r="B10" s="162"/>
      <c r="C10" s="10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34"/>
      <c r="R10" s="35"/>
      <c r="S10" s="10"/>
    </row>
    <row r="11" spans="1:19" ht="31.5" customHeight="1">
      <c r="A11" s="42"/>
      <c r="B11" s="23"/>
      <c r="C11" s="10"/>
      <c r="D11" s="46" t="str">
        <f ca="1">IF(D6="VSAV1","!!! NIVEAU 3 !!!",IF(D6="stationnaire","Garde                        Stationnaire","  "))</f>
        <v xml:space="preserve">  </v>
      </c>
      <c r="E11" s="46"/>
      <c r="F11" s="46" t="str">
        <f ca="1">IF(F6="VSAV1","!!! NIVEAU 3 !!!",IF(F6="stationnaire","Garde                        Stationnaire","  "))</f>
        <v xml:space="preserve">  </v>
      </c>
      <c r="G11" s="46"/>
      <c r="H11" s="46" t="str">
        <f ca="1">IF(H6="VSAV1","!!! NIVEAU 3 !!!",IF(H6="stationnaire","Garde                        Stationnaire","  "))</f>
        <v xml:space="preserve">  </v>
      </c>
      <c r="I11" s="46"/>
      <c r="J11" s="46" t="str">
        <f ca="1">IF(J6="VSAV1","!!! NIVEAU 3 !!!",IF(J6="stationnaire","Garde                        Stationnaire","  "))</f>
        <v xml:space="preserve">  </v>
      </c>
      <c r="K11" s="46"/>
      <c r="L11" s="46" t="str">
        <f ca="1">IF(L6="VSAV1","!!! NIVEAU 3 !!!",IF(L6="stationnaire","Garde                        Stationnaire","  "))</f>
        <v>!!! NIVEAU 3 !!!</v>
      </c>
      <c r="M11" s="46"/>
      <c r="N11" s="46" t="str">
        <f ca="1">IF(N6="VSAV1","!!! NIVEAU 3 !!!",IF(N6="stationnaire","Garde                        Stationnaire","  "))</f>
        <v xml:space="preserve">  </v>
      </c>
      <c r="O11" s="46"/>
      <c r="P11" s="46" t="str">
        <f ca="1">IF(P6="VSAV1","!!! NIVEAU 3 !!!",IF(P6="stationnaire","Garde                        Stationnaire","  "))</f>
        <v xml:space="preserve">  </v>
      </c>
      <c r="Q11" s="34"/>
      <c r="R11" s="35"/>
      <c r="S11" s="10"/>
    </row>
    <row r="12" spans="1:19">
      <c r="A12" s="42"/>
      <c r="B12" s="23"/>
      <c r="C12" s="10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5"/>
      <c r="S12" s="10"/>
    </row>
    <row r="13" spans="1:19">
      <c r="A13" s="42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10"/>
    </row>
    <row r="14" spans="1:19">
      <c r="A14" s="42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</row>
    <row r="15" spans="1:19">
      <c r="A15" s="42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</row>
    <row r="16" spans="1:19">
      <c r="A16" s="42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</row>
    <row r="17" spans="1:19">
      <c r="A17" s="42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</row>
    <row r="18" spans="1:19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</row>
    <row r="19" spans="1:19">
      <c r="A19" s="42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</row>
    <row r="20" spans="1:19">
      <c r="A20" s="42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</row>
    <row r="21" spans="1:19">
      <c r="A21" s="42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</row>
    <row r="22" spans="1:19">
      <c r="A22" s="42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</row>
    <row r="23" spans="1:19">
      <c r="A23" s="42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</row>
    <row r="24" spans="1:19">
      <c r="A24" s="42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</row>
    <row r="25" spans="1:19">
      <c r="A25" s="42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</row>
    <row r="26" spans="1:19">
      <c r="A26" s="42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</row>
    <row r="27" spans="1:19">
      <c r="A27" s="42"/>
      <c r="B27" s="23"/>
      <c r="C27" s="23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10"/>
    </row>
    <row r="28" spans="1:19">
      <c r="A28" s="42"/>
      <c r="B28" s="23"/>
      <c r="C28" s="23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10"/>
    </row>
    <row r="29" spans="1:19">
      <c r="A29" s="27"/>
      <c r="B29" s="3"/>
      <c r="C29" s="3"/>
    </row>
    <row r="30" spans="1:19">
      <c r="A30" s="27"/>
      <c r="B30" s="3"/>
      <c r="C30" s="3"/>
    </row>
    <row r="31" spans="1:19">
      <c r="A31" s="27"/>
      <c r="B31" s="3"/>
      <c r="C31" s="3"/>
    </row>
    <row r="32" spans="1:19">
      <c r="C32" s="3"/>
    </row>
  </sheetData>
  <sheetProtection password="ED71" sheet="1" objects="1" scenarios="1" selectLockedCells="1" selectUnlockedCells="1"/>
  <mergeCells count="12">
    <mergeCell ref="P6:P9"/>
    <mergeCell ref="A7:B10"/>
    <mergeCell ref="A18:B18"/>
    <mergeCell ref="F1:N1"/>
    <mergeCell ref="A3:B3"/>
    <mergeCell ref="A5:B5"/>
    <mergeCell ref="D6:D9"/>
    <mergeCell ref="F6:F9"/>
    <mergeCell ref="H6:H9"/>
    <mergeCell ref="J6:J9"/>
    <mergeCell ref="L6:L9"/>
    <mergeCell ref="N6:N9"/>
  </mergeCells>
  <pageMargins left="0.7" right="0.7" top="0.75" bottom="0.75" header="0.3" footer="0.3"/>
  <pageSetup paperSize="9" scale="77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9">
    <pageSetUpPr fitToPage="1"/>
  </sheetPr>
  <dimension ref="A1:S32"/>
  <sheetViews>
    <sheetView workbookViewId="0">
      <selection activeCell="P21" sqref="P21"/>
    </sheetView>
  </sheetViews>
  <sheetFormatPr baseColWidth="10" defaultRowHeight="15"/>
  <cols>
    <col min="1" max="1" width="13.42578125" style="1" customWidth="1"/>
    <col min="2" max="2" width="16.28515625" customWidth="1"/>
    <col min="3" max="3" width="2.140625" customWidth="1"/>
    <col min="4" max="4" width="17.42578125" style="1" customWidth="1"/>
    <col min="5" max="5" width="2.7109375" style="1" customWidth="1"/>
    <col min="6" max="6" width="17.42578125" style="1" customWidth="1"/>
    <col min="7" max="7" width="2.7109375" style="1" customWidth="1"/>
    <col min="8" max="8" width="17.42578125" style="1" customWidth="1"/>
    <col min="9" max="9" width="2.7109375" style="1" customWidth="1"/>
    <col min="10" max="10" width="17.42578125" style="1" customWidth="1"/>
    <col min="11" max="11" width="2.7109375" style="1" customWidth="1"/>
    <col min="12" max="12" width="18" style="1" customWidth="1"/>
    <col min="13" max="13" width="2.28515625" style="1" customWidth="1"/>
    <col min="14" max="14" width="17.42578125" style="1" customWidth="1"/>
    <col min="15" max="15" width="2.5703125" style="1" customWidth="1"/>
    <col min="16" max="16" width="17.42578125" style="1" customWidth="1"/>
    <col min="17" max="17" width="2.5703125" style="1" customWidth="1"/>
  </cols>
  <sheetData>
    <row r="1" spans="1:19" ht="27" thickBot="1">
      <c r="A1" s="8"/>
      <c r="B1" s="10"/>
      <c r="C1" s="10"/>
      <c r="D1" s="8"/>
      <c r="E1" s="8"/>
      <c r="F1" s="154" t="str">
        <f>Garde!I1</f>
        <v>Garde   ….          Du ….       Au   ……</v>
      </c>
      <c r="G1" s="155"/>
      <c r="H1" s="155"/>
      <c r="I1" s="155"/>
      <c r="J1" s="155"/>
      <c r="K1" s="155"/>
      <c r="L1" s="155"/>
      <c r="M1" s="155"/>
      <c r="N1" s="156"/>
      <c r="O1" s="8"/>
      <c r="P1" s="8"/>
      <c r="Q1" s="8"/>
      <c r="R1" s="10"/>
    </row>
    <row r="2" spans="1:19">
      <c r="A2" s="8"/>
      <c r="B2" s="10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0"/>
      <c r="S2" s="10"/>
    </row>
    <row r="3" spans="1:19" ht="15.75" thickBot="1">
      <c r="A3" s="150"/>
      <c r="B3" s="15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0"/>
      <c r="S3" s="10"/>
    </row>
    <row r="4" spans="1:19" ht="15.75" thickBot="1">
      <c r="A4" s="70"/>
      <c r="B4" s="23"/>
      <c r="C4" s="10"/>
      <c r="D4" s="17" t="s">
        <v>0</v>
      </c>
      <c r="E4" s="8"/>
      <c r="F4" s="17" t="s">
        <v>9</v>
      </c>
      <c r="G4" s="8"/>
      <c r="H4" s="17" t="s">
        <v>10</v>
      </c>
      <c r="I4" s="8"/>
      <c r="J4" s="17" t="s">
        <v>3</v>
      </c>
      <c r="K4" s="8"/>
      <c r="L4" s="17" t="s">
        <v>4</v>
      </c>
      <c r="M4" s="8"/>
      <c r="N4" s="17" t="s">
        <v>5</v>
      </c>
      <c r="O4" s="8"/>
      <c r="P4" s="17" t="s">
        <v>6</v>
      </c>
      <c r="Q4" s="8"/>
      <c r="R4" s="10"/>
      <c r="S4" s="10"/>
    </row>
    <row r="5" spans="1:19" ht="19.5" thickBot="1">
      <c r="A5" s="157" t="s">
        <v>8</v>
      </c>
      <c r="B5" s="158"/>
      <c r="C5" s="10"/>
      <c r="D5" s="33"/>
      <c r="E5" s="34"/>
      <c r="F5" s="33"/>
      <c r="G5" s="34"/>
      <c r="H5" s="33"/>
      <c r="I5" s="34"/>
      <c r="J5" s="33"/>
      <c r="K5" s="34"/>
      <c r="L5" s="33"/>
      <c r="M5" s="34"/>
      <c r="N5" s="33"/>
      <c r="O5" s="34"/>
      <c r="P5" s="33"/>
      <c r="Q5" s="8"/>
      <c r="R5" s="10"/>
      <c r="S5" s="10"/>
    </row>
    <row r="6" spans="1:19" ht="15" customHeight="1">
      <c r="A6" s="31"/>
      <c r="B6" s="32"/>
      <c r="C6" s="10"/>
      <c r="D6" s="151" t="str">
        <f ca="1">IF(A7=Garde!G11,"VSAV1",IF(AND(A7=Garde!G20,A7=Garde!G23),"FRSM + EPA + Table d'appel",IF(A7=Garde!G20,"CA EPA + Table d'appel",IF(A7=Garde!G17,"VSAV2 + Table d'appel",IF(A7=Garde!G23,"FSRM + Table d'appel","Table d'appel")))))</f>
        <v>Table d'appel</v>
      </c>
      <c r="E6" s="71"/>
      <c r="F6" s="151" t="str">
        <f ca="1">IF(A7=Garde!I11,"VSAV1",IF(AND(A7=Garde!I20,A7=Garde!I23),"FRSM + EPA + Table d'appel",IF(A7=Garde!I20,"CA EPA + Table d'appel",IF(A7=Garde!I17,"VSAV2 + Table d'appel",IF(A7=Garde!I23,"FSRM + Table d'appel","Table d'appel")))))</f>
        <v>Table d'appel</v>
      </c>
      <c r="G6" s="71"/>
      <c r="H6" s="151" t="str">
        <f ca="1">IF(A7=Garde!K11,"VSAV1",IF(AND(A7=Garde!K20,A7=Garde!K23),"FRSM + EPA + Table d'appel",IF(A7=Garde!K20,"CA EPA + Table d'appel",IF(A7=Garde!K17,"VSAV2 + Table d'appel",IF(A7=Garde!K23,"FSRM + Table d'appel","Table d'appel")))))</f>
        <v>Table d'appel</v>
      </c>
      <c r="I6" s="71"/>
      <c r="J6" s="151" t="str">
        <f ca="1">IF(A7=Garde!M11,"VSAV1",IF(AND(A7=Garde!M20,A7=Garde!M23),"FRSM + EPA + Table d'appel",IF(A7=Garde!M20,"CA EPA + Table d'appel",IF(A7=Garde!M17,"VSAV2 + Table d'appel",IF(A7=Garde!M23,"FSRM + Table d'appel","Table d'appel")))))</f>
        <v>FSRM + Table d'appel</v>
      </c>
      <c r="K6" s="71"/>
      <c r="L6" s="151" t="str">
        <f ca="1">IF(A7=Garde!O11,"VSAV1",IF(AND(A7=Garde!O20,A7=Garde!O23),"FRSM + EPA + Table d'appel",IF(A7=Garde!O20," EPA + Table d'appel",IF(A7=Garde!O17,"VSAV2 + Table d'appel",IF(A7=Garde!O23,"FSRM + Table d'appel","Table d'appel")))))</f>
        <v>VSAV2 + Table d'appel</v>
      </c>
      <c r="M6" s="71"/>
      <c r="N6" s="151" t="str">
        <f ca="1">IF(A7=Garde!Q11,"VSAV1",IF(AND(A7=Garde!Q20,A7=Garde!Q23),"FRSM + EPA + Table d'appel",IF(A7=Garde!Q20,"CA EPA + Table d'appel",IF(A7=Garde!Q17,"VSAV2 + Table d'appel",IF(A7=Garde!Q23,"FSRM + Table d'appel","Table d'appel")))))</f>
        <v>VSAV1</v>
      </c>
      <c r="O6" s="71"/>
      <c r="P6" s="151" t="str">
        <f ca="1">IF(A7=Garde!S11,"VSAV1",IF(AND(A7=Garde!S20,A7=Garde!S23),"FRSM + EPA + Table d'appel",IF(A7=Garde!S20,"CA EPA + Table d'appel",IF(A7=Garde!S17,"VSAV2 + Table d'appel",IF(A7=Garde!S23,"FSRM + Table d'appel","Table d'appel")))))</f>
        <v>Table d'appel</v>
      </c>
      <c r="Q6" s="34"/>
      <c r="R6" s="35"/>
      <c r="S6" s="10"/>
    </row>
    <row r="7" spans="1:19" ht="15" customHeight="1">
      <c r="A7" s="159" t="str">
        <f>Garde!B23</f>
        <v>zert</v>
      </c>
      <c r="B7" s="160"/>
      <c r="C7" s="10"/>
      <c r="D7" s="152"/>
      <c r="E7" s="71"/>
      <c r="F7" s="152"/>
      <c r="G7" s="71"/>
      <c r="H7" s="152"/>
      <c r="I7" s="71"/>
      <c r="J7" s="152"/>
      <c r="K7" s="71"/>
      <c r="L7" s="152"/>
      <c r="M7" s="71"/>
      <c r="N7" s="152"/>
      <c r="O7" s="71"/>
      <c r="P7" s="152"/>
      <c r="Q7" s="34"/>
      <c r="R7" s="35"/>
      <c r="S7" s="10"/>
    </row>
    <row r="8" spans="1:19" ht="15" customHeight="1">
      <c r="A8" s="159"/>
      <c r="B8" s="160"/>
      <c r="C8" s="10"/>
      <c r="D8" s="152"/>
      <c r="E8" s="71"/>
      <c r="F8" s="152"/>
      <c r="G8" s="71"/>
      <c r="H8" s="152"/>
      <c r="I8" s="71"/>
      <c r="J8" s="152"/>
      <c r="K8" s="71"/>
      <c r="L8" s="152"/>
      <c r="M8" s="71"/>
      <c r="N8" s="152"/>
      <c r="O8" s="71"/>
      <c r="P8" s="152"/>
      <c r="Q8" s="34"/>
      <c r="R8" s="35"/>
      <c r="S8" s="10"/>
    </row>
    <row r="9" spans="1:19" ht="15.75" customHeight="1" thickBot="1">
      <c r="A9" s="159"/>
      <c r="B9" s="160"/>
      <c r="C9" s="10"/>
      <c r="D9" s="153"/>
      <c r="E9" s="71"/>
      <c r="F9" s="153"/>
      <c r="G9" s="71"/>
      <c r="H9" s="153"/>
      <c r="I9" s="71"/>
      <c r="J9" s="153"/>
      <c r="K9" s="71"/>
      <c r="L9" s="153"/>
      <c r="M9" s="71"/>
      <c r="N9" s="153"/>
      <c r="O9" s="71"/>
      <c r="P9" s="153"/>
      <c r="Q9" s="34"/>
      <c r="R9" s="35"/>
      <c r="S9" s="10"/>
    </row>
    <row r="10" spans="1:19" ht="15.75" thickBot="1">
      <c r="A10" s="161"/>
      <c r="B10" s="162"/>
      <c r="C10" s="10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34"/>
      <c r="R10" s="35"/>
      <c r="S10" s="10"/>
    </row>
    <row r="11" spans="1:19" ht="31.5" customHeight="1">
      <c r="A11" s="70"/>
      <c r="B11" s="23"/>
      <c r="C11" s="10"/>
      <c r="D11" s="46" t="str">
        <f ca="1">IF(D6="VSAV1","!!! NIVEAU 3 !!!",IF(D6="stationnaire","Garde                        Stationnaire","  "))</f>
        <v xml:space="preserve">  </v>
      </c>
      <c r="E11" s="46"/>
      <c r="F11" s="46" t="str">
        <f ca="1">IF(F6="VSAV1","!!! NIVEAU 3 !!!",IF(F6="stationnaire","Garde                        Stationnaire","  "))</f>
        <v xml:space="preserve">  </v>
      </c>
      <c r="G11" s="46"/>
      <c r="H11" s="46" t="str">
        <f ca="1">IF(H6="VSAV1","!!! NIVEAU 3 !!!",IF(H6="stationnaire","Garde                        Stationnaire","  "))</f>
        <v xml:space="preserve">  </v>
      </c>
      <c r="I11" s="46"/>
      <c r="J11" s="46" t="str">
        <f ca="1">IF(J6="VSAV1","!!! NIVEAU 3 !!!",IF(J6="stationnaire","Garde                        Stationnaire","  "))</f>
        <v xml:space="preserve">  </v>
      </c>
      <c r="K11" s="46"/>
      <c r="L11" s="46" t="str">
        <f ca="1">IF(L6="VSAV1","!!! NIVEAU 3 !!!",IF(L6="stationnaire","Garde                        Stationnaire","  "))</f>
        <v xml:space="preserve">  </v>
      </c>
      <c r="M11" s="46"/>
      <c r="N11" s="46" t="str">
        <f ca="1">IF(N6="VSAV1","!!! NIVEAU 3 !!!",IF(N6="stationnaire","Garde                        Stationnaire","  "))</f>
        <v>!!! NIVEAU 3 !!!</v>
      </c>
      <c r="O11" s="46"/>
      <c r="P11" s="46" t="str">
        <f ca="1">IF(P6="VSAV1","!!! NIVEAU 3 !!!",IF(P6="stationnaire","Garde                        Stationnaire","  "))</f>
        <v xml:space="preserve">  </v>
      </c>
      <c r="Q11" s="34"/>
      <c r="R11" s="35"/>
      <c r="S11" s="10"/>
    </row>
    <row r="12" spans="1:19">
      <c r="A12" s="70"/>
      <c r="B12" s="23"/>
      <c r="C12" s="10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5"/>
      <c r="S12" s="10"/>
    </row>
    <row r="13" spans="1:19">
      <c r="A13" s="70"/>
      <c r="B13" s="23"/>
      <c r="C13" s="1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10"/>
    </row>
    <row r="14" spans="1:19">
      <c r="A14" s="70"/>
      <c r="B14" s="23"/>
      <c r="C14" s="10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  <c r="S14" s="10"/>
    </row>
    <row r="15" spans="1:19">
      <c r="A15" s="70"/>
      <c r="B15" s="23"/>
      <c r="C15" s="10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  <c r="S15" s="10"/>
    </row>
    <row r="16" spans="1:19">
      <c r="A16" s="70"/>
      <c r="B16" s="23"/>
      <c r="C16" s="10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10"/>
    </row>
    <row r="17" spans="1:19">
      <c r="A17" s="70"/>
      <c r="B17" s="10"/>
      <c r="C17" s="10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10"/>
    </row>
    <row r="18" spans="1:19">
      <c r="A18" s="150"/>
      <c r="B18" s="150"/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0"/>
      <c r="S18" s="10"/>
    </row>
    <row r="19" spans="1:19">
      <c r="A19" s="70"/>
      <c r="B19" s="23"/>
      <c r="C19" s="23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10"/>
      <c r="S19" s="10"/>
    </row>
    <row r="20" spans="1:19">
      <c r="A20" s="70"/>
      <c r="B20" s="23"/>
      <c r="C20" s="2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0"/>
      <c r="S20" s="10"/>
    </row>
    <row r="21" spans="1:19">
      <c r="A21" s="70"/>
      <c r="B21" s="23"/>
      <c r="C21" s="2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0"/>
      <c r="S21" s="10"/>
    </row>
    <row r="22" spans="1:19">
      <c r="A22" s="70"/>
      <c r="B22" s="23"/>
      <c r="C22" s="23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10"/>
      <c r="S22" s="10"/>
    </row>
    <row r="23" spans="1:19">
      <c r="A23" s="70"/>
      <c r="B23" s="23"/>
      <c r="C23" s="2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0"/>
      <c r="S23" s="10"/>
    </row>
    <row r="24" spans="1:19">
      <c r="A24" s="70"/>
      <c r="B24" s="23"/>
      <c r="C24" s="23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10"/>
    </row>
    <row r="25" spans="1:19">
      <c r="A25" s="70"/>
      <c r="B25" s="23"/>
      <c r="C25" s="23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10"/>
    </row>
    <row r="26" spans="1:19">
      <c r="A26" s="70"/>
      <c r="B26" s="23"/>
      <c r="C26" s="23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10"/>
    </row>
    <row r="27" spans="1:19">
      <c r="A27" s="70"/>
      <c r="B27" s="23"/>
      <c r="C27" s="23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10"/>
    </row>
    <row r="28" spans="1:19">
      <c r="A28" s="70"/>
      <c r="B28" s="23"/>
      <c r="C28" s="23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10"/>
    </row>
    <row r="29" spans="1:19">
      <c r="A29" s="27"/>
      <c r="B29" s="3"/>
      <c r="C29" s="3"/>
    </row>
    <row r="30" spans="1:19">
      <c r="A30" s="27"/>
      <c r="B30" s="3"/>
      <c r="C30" s="3"/>
    </row>
    <row r="31" spans="1:19">
      <c r="A31" s="27"/>
      <c r="B31" s="3"/>
      <c r="C31" s="3"/>
    </row>
    <row r="32" spans="1:19">
      <c r="C32" s="3"/>
    </row>
  </sheetData>
  <sheetProtection password="ED71" sheet="1" objects="1" scenarios="1" selectLockedCells="1" selectUnlockedCells="1"/>
  <mergeCells count="12">
    <mergeCell ref="P6:P9"/>
    <mergeCell ref="A7:B10"/>
    <mergeCell ref="A18:B18"/>
    <mergeCell ref="F1:N1"/>
    <mergeCell ref="A3:B3"/>
    <mergeCell ref="A5:B5"/>
    <mergeCell ref="D6:D9"/>
    <mergeCell ref="F6:F9"/>
    <mergeCell ref="H6:H9"/>
    <mergeCell ref="J6:J9"/>
    <mergeCell ref="L6:L9"/>
    <mergeCell ref="N6:N9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17</vt:i4>
      </vt:variant>
    </vt:vector>
  </HeadingPairs>
  <TitlesOfParts>
    <vt:vector size="34" baseType="lpstr">
      <vt:lpstr>Garde</vt:lpstr>
      <vt:lpstr>equipier1</vt:lpstr>
      <vt:lpstr>equipier 2</vt:lpstr>
      <vt:lpstr>equipier 3</vt:lpstr>
      <vt:lpstr>equipier 4</vt:lpstr>
      <vt:lpstr>equipier 5</vt:lpstr>
      <vt:lpstr>equipier 6</vt:lpstr>
      <vt:lpstr>equipier7</vt:lpstr>
      <vt:lpstr>equipier 8</vt:lpstr>
      <vt:lpstr>equipier 9</vt:lpstr>
      <vt:lpstr>equipier 10</vt:lpstr>
      <vt:lpstr>Sous off 1</vt:lpstr>
      <vt:lpstr>Sous off 2</vt:lpstr>
      <vt:lpstr>Sous off 3</vt:lpstr>
      <vt:lpstr>Sous off 4</vt:lpstr>
      <vt:lpstr>Sous off 5</vt:lpstr>
      <vt:lpstr>Sous off 6</vt:lpstr>
      <vt:lpstr>'equipier 10'!Zone_d_impression</vt:lpstr>
      <vt:lpstr>'equipier 2'!Zone_d_impression</vt:lpstr>
      <vt:lpstr>'equipier 3'!Zone_d_impression</vt:lpstr>
      <vt:lpstr>'equipier 4'!Zone_d_impression</vt:lpstr>
      <vt:lpstr>'equipier 5'!Zone_d_impression</vt:lpstr>
      <vt:lpstr>'equipier 6'!Zone_d_impression</vt:lpstr>
      <vt:lpstr>'equipier 8'!Zone_d_impression</vt:lpstr>
      <vt:lpstr>'equipier 9'!Zone_d_impression</vt:lpstr>
      <vt:lpstr>equipier1!Zone_d_impression</vt:lpstr>
      <vt:lpstr>equipier7!Zone_d_impression</vt:lpstr>
      <vt:lpstr>Garde!Zone_d_impression</vt:lpstr>
      <vt:lpstr>'Sous off 1'!Zone_d_impression</vt:lpstr>
      <vt:lpstr>'Sous off 2'!Zone_d_impression</vt:lpstr>
      <vt:lpstr>'Sous off 3'!Zone_d_impression</vt:lpstr>
      <vt:lpstr>'Sous off 4'!Zone_d_impression</vt:lpstr>
      <vt:lpstr>'Sous off 5'!Zone_d_impression</vt:lpstr>
      <vt:lpstr>'Sous off 6'!Zone_d_impression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BENITIME</dc:creator>
  <cp:lastModifiedBy>BENITIME</cp:lastModifiedBy>
  <cp:lastPrinted>2014-10-03T11:11:49Z</cp:lastPrinted>
  <dcterms:created xsi:type="dcterms:W3CDTF">2013-12-04T20:53:17Z</dcterms:created>
  <dcterms:modified xsi:type="dcterms:W3CDTF">2014-10-31T11:25:06Z</dcterms:modified>
</cp:coreProperties>
</file>