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35" yWindow="225" windowWidth="17310" windowHeight="1182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5" i="1" l="1"/>
  <c r="L5" i="1" l="1"/>
  <c r="M5" i="1" s="1"/>
  <c r="L6" i="1"/>
  <c r="M6" i="1"/>
  <c r="L7" i="1"/>
  <c r="M7" i="1" s="1"/>
  <c r="L8" i="1"/>
  <c r="M8" i="1"/>
  <c r="L9" i="1"/>
  <c r="M9" i="1" s="1"/>
  <c r="L10" i="1"/>
  <c r="M10" i="1"/>
  <c r="L11" i="1"/>
  <c r="M11" i="1" s="1"/>
  <c r="L12" i="1"/>
  <c r="M12" i="1"/>
  <c r="L13" i="1"/>
  <c r="M13" i="1" s="1"/>
  <c r="L14" i="1"/>
  <c r="M14" i="1"/>
  <c r="L15" i="1"/>
  <c r="M15" i="1" s="1"/>
  <c r="L16" i="1"/>
  <c r="M16" i="1"/>
  <c r="L17" i="1"/>
  <c r="M17" i="1" s="1"/>
  <c r="L18" i="1"/>
  <c r="M18" i="1"/>
  <c r="L19" i="1"/>
  <c r="M19" i="1" s="1"/>
  <c r="L20" i="1"/>
  <c r="M20" i="1"/>
  <c r="L21" i="1"/>
  <c r="M21" i="1" s="1"/>
  <c r="L22" i="1"/>
  <c r="M22" i="1"/>
  <c r="L23" i="1"/>
  <c r="M23" i="1" s="1"/>
  <c r="L24" i="1"/>
  <c r="M24" i="1"/>
  <c r="L25" i="1"/>
  <c r="M25" i="1" s="1"/>
  <c r="L26" i="1"/>
  <c r="M26" i="1"/>
  <c r="L27" i="1"/>
  <c r="M27" i="1" s="1"/>
  <c r="L28" i="1"/>
  <c r="M28" i="1"/>
  <c r="L29" i="1"/>
  <c r="M29" i="1" s="1"/>
  <c r="L30" i="1"/>
  <c r="M30" i="1"/>
  <c r="L31" i="1"/>
  <c r="M31" i="1" s="1"/>
  <c r="L32" i="1"/>
  <c r="M32" i="1"/>
  <c r="L33" i="1"/>
  <c r="M33" i="1" s="1"/>
  <c r="L34" i="1"/>
  <c r="M34" i="1"/>
  <c r="L35" i="1"/>
  <c r="M35" i="1" s="1"/>
  <c r="H5" i="1"/>
  <c r="H6" i="1"/>
  <c r="H7" i="1"/>
  <c r="I7" i="1" s="1"/>
  <c r="H8" i="1"/>
  <c r="I8" i="1" s="1"/>
  <c r="H9" i="1"/>
  <c r="I9" i="1" s="1"/>
  <c r="H10" i="1"/>
  <c r="I10" i="1"/>
  <c r="H11" i="1"/>
  <c r="I11" i="1" s="1"/>
  <c r="H12" i="1"/>
  <c r="I12" i="1"/>
  <c r="H13" i="1"/>
  <c r="I13" i="1" s="1"/>
  <c r="H14" i="1"/>
  <c r="I14" i="1"/>
  <c r="H15" i="1"/>
  <c r="I15" i="1" s="1"/>
  <c r="H16" i="1"/>
  <c r="I16" i="1"/>
  <c r="H17" i="1"/>
  <c r="I17" i="1" s="1"/>
  <c r="H18" i="1"/>
  <c r="I18" i="1"/>
  <c r="H19" i="1"/>
  <c r="I19" i="1" s="1"/>
  <c r="H20" i="1"/>
  <c r="I20" i="1"/>
  <c r="H21" i="1"/>
  <c r="I21" i="1" s="1"/>
  <c r="H22" i="1"/>
  <c r="I22" i="1"/>
  <c r="H23" i="1"/>
  <c r="I23" i="1" s="1"/>
  <c r="H24" i="1"/>
  <c r="I24" i="1"/>
  <c r="H25" i="1"/>
  <c r="I25" i="1" s="1"/>
  <c r="H26" i="1"/>
  <c r="I26" i="1"/>
  <c r="H27" i="1"/>
  <c r="I27" i="1" s="1"/>
  <c r="H28" i="1"/>
  <c r="I28" i="1"/>
  <c r="H29" i="1"/>
  <c r="I29" i="1" s="1"/>
  <c r="H30" i="1"/>
  <c r="I30" i="1"/>
  <c r="H31" i="1"/>
  <c r="I31" i="1" s="1"/>
  <c r="H32" i="1"/>
  <c r="I32" i="1"/>
  <c r="H33" i="1"/>
  <c r="I33" i="1" s="1"/>
  <c r="H34" i="1"/>
  <c r="I34" i="1"/>
  <c r="H35" i="1"/>
  <c r="I35" i="1" s="1"/>
  <c r="D5" i="1"/>
  <c r="D6" i="1"/>
  <c r="E6" i="1" s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E35" i="1"/>
  <c r="B23" i="2" l="1"/>
  <c r="B21" i="2"/>
  <c r="B19" i="2"/>
  <c r="B17" i="2"/>
  <c r="B15" i="2"/>
  <c r="B13" i="2"/>
  <c r="B11" i="2"/>
  <c r="B22" i="2" l="1"/>
  <c r="B20" i="2"/>
  <c r="B5" i="2"/>
  <c r="B7" i="2"/>
  <c r="C23" i="2"/>
  <c r="F22" i="2" s="1"/>
  <c r="B18" i="2"/>
  <c r="B16" i="2"/>
  <c r="B12" i="2"/>
  <c r="B14" i="2"/>
  <c r="B10" i="2"/>
  <c r="B6" i="2"/>
  <c r="B4" i="2"/>
  <c r="I6" i="1" l="1"/>
  <c r="I5" i="1"/>
  <c r="C21" i="2"/>
  <c r="F20" i="2" s="1"/>
  <c r="G22" i="2"/>
  <c r="B9" i="2" l="1"/>
  <c r="G20" i="2"/>
  <c r="D35" i="1"/>
  <c r="C36" i="1" l="1"/>
  <c r="B8" i="2"/>
  <c r="C19" i="2"/>
  <c r="F18" i="2" s="1"/>
  <c r="C5" i="2"/>
  <c r="F4" i="2" s="1"/>
  <c r="C11" i="2"/>
  <c r="F10" i="2" s="1"/>
  <c r="C9" i="2"/>
  <c r="F8" i="2" s="1"/>
  <c r="C7" i="2"/>
  <c r="F6" i="2" s="1"/>
  <c r="C13" i="2"/>
  <c r="F12" i="2" s="1"/>
  <c r="C15" i="2"/>
  <c r="F14" i="2" s="1"/>
  <c r="G14" i="2" s="1"/>
  <c r="C17" i="2"/>
  <c r="F16" i="2" s="1"/>
  <c r="G18" i="2"/>
  <c r="G4" i="2" l="1"/>
  <c r="G6" i="2"/>
  <c r="G12" i="2"/>
  <c r="G8" i="2"/>
  <c r="G16" i="2"/>
  <c r="G10" i="2"/>
  <c r="G25" i="2" l="1"/>
</calcChain>
</file>

<file path=xl/sharedStrings.xml><?xml version="1.0" encoding="utf-8"?>
<sst xmlns="http://schemas.openxmlformats.org/spreadsheetml/2006/main" count="21" uniqueCount="11">
  <si>
    <t>H ARR</t>
  </si>
  <si>
    <t>H DP</t>
  </si>
  <si>
    <t>JOUR</t>
  </si>
  <si>
    <t>Total H</t>
  </si>
  <si>
    <t>PAUSES</t>
  </si>
  <si>
    <t>EXTRAS</t>
  </si>
  <si>
    <t>TOTAL HEURES</t>
  </si>
  <si>
    <t>TT HEURES EXTRA DU MOIS</t>
  </si>
  <si>
    <t>Mr MACHIN</t>
  </si>
  <si>
    <t>Tt</t>
  </si>
  <si>
    <t>TTX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</si>
</sst>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;\-0;* &quot;&quot;\ "/>
    <numFmt numFmtId="166" formatCode="[h]:mm"/>
    <numFmt numFmtId="167" formatCode="hh:mm;@"/>
  </numFmts>
  <fonts count="1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164" fontId="0" fillId="3" borderId="10" xfId="0" applyNumberForma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/>
    <xf numFmtId="0" fontId="0" fillId="0" borderId="0" xfId="0" applyProtection="1"/>
    <xf numFmtId="0" fontId="0" fillId="0" borderId="11" xfId="0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4" fillId="5" borderId="12" xfId="0" applyFont="1" applyFill="1" applyBorder="1" applyAlignment="1" applyProtection="1">
      <alignment horizontal="center" vertical="center"/>
    </xf>
    <xf numFmtId="21" fontId="0" fillId="0" borderId="0" xfId="0" applyNumberFormat="1" applyProtection="1"/>
    <xf numFmtId="20" fontId="0" fillId="0" borderId="0" xfId="0" applyNumberFormat="1" applyProtection="1"/>
    <xf numFmtId="0" fontId="4" fillId="4" borderId="13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167" fontId="0" fillId="3" borderId="1" xfId="0" applyNumberFormat="1" applyFill="1" applyBorder="1" applyAlignment="1" applyProtection="1">
      <alignment horizontal="center" vertical="center"/>
      <protection locked="0"/>
    </xf>
    <xf numFmtId="167" fontId="0" fillId="0" borderId="0" xfId="0" applyNumberFormat="1" applyProtection="1"/>
    <xf numFmtId="164" fontId="0" fillId="5" borderId="17" xfId="0" applyNumberFormat="1" applyFill="1" applyBorder="1" applyAlignment="1" applyProtection="1">
      <alignment horizontal="center" vertical="center"/>
      <protection locked="0"/>
    </xf>
    <xf numFmtId="164" fontId="0" fillId="2" borderId="17" xfId="0" applyNumberFormat="1" applyFill="1" applyBorder="1" applyAlignment="1" applyProtection="1">
      <alignment horizontal="center" vertical="center"/>
      <protection locked="0"/>
    </xf>
    <xf numFmtId="164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Protection="1"/>
    <xf numFmtId="167" fontId="0" fillId="0" borderId="0" xfId="0" applyNumberFormat="1" applyFill="1" applyProtection="1"/>
    <xf numFmtId="1" fontId="0" fillId="0" borderId="0" xfId="0" applyNumberFormat="1" applyFill="1" applyProtection="1"/>
    <xf numFmtId="0" fontId="6" fillId="0" borderId="0" xfId="0" applyFont="1"/>
    <xf numFmtId="0" fontId="0" fillId="0" borderId="18" xfId="0" applyBorder="1"/>
    <xf numFmtId="0" fontId="0" fillId="0" borderId="10" xfId="0" applyBorder="1"/>
    <xf numFmtId="20" fontId="0" fillId="0" borderId="10" xfId="0" applyNumberFormat="1" applyBorder="1"/>
    <xf numFmtId="0" fontId="0" fillId="0" borderId="3" xfId="0" applyBorder="1"/>
    <xf numFmtId="0" fontId="0" fillId="0" borderId="0" xfId="0" applyFill="1" applyBorder="1" applyProtection="1"/>
    <xf numFmtId="0" fontId="5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167" fontId="0" fillId="0" borderId="0" xfId="0" applyNumberFormat="1" applyFill="1" applyBorder="1" applyProtection="1"/>
    <xf numFmtId="0" fontId="7" fillId="0" borderId="0" xfId="0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5" fontId="0" fillId="0" borderId="0" xfId="0" applyNumberForma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166" fontId="9" fillId="0" borderId="0" xfId="0" applyNumberFormat="1" applyFont="1" applyFill="1" applyBorder="1" applyAlignment="1" applyProtection="1">
      <alignment vertical="center"/>
    </xf>
    <xf numFmtId="166" fontId="11" fillId="0" borderId="0" xfId="0" applyNumberFormat="1" applyFont="1" applyFill="1" applyBorder="1" applyAlignment="1" applyProtection="1">
      <alignment vertical="center"/>
    </xf>
    <xf numFmtId="166" fontId="5" fillId="3" borderId="1" xfId="0" applyNumberFormat="1" applyFont="1" applyFill="1" applyBorder="1" applyAlignment="1" applyProtection="1">
      <alignment horizontal="center" vertical="center"/>
    </xf>
    <xf numFmtId="0" fontId="0" fillId="3" borderId="17" xfId="0" applyFill="1" applyBorder="1"/>
    <xf numFmtId="0" fontId="0" fillId="3" borderId="1" xfId="0" applyFill="1" applyBorder="1"/>
    <xf numFmtId="20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166" fontId="5" fillId="7" borderId="1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167" fontId="0" fillId="2" borderId="15" xfId="0" applyNumberFormat="1" applyFill="1" applyBorder="1" applyAlignment="1" applyProtection="1">
      <alignment horizontal="center" vertical="center"/>
      <protection locked="0"/>
    </xf>
    <xf numFmtId="167" fontId="0" fillId="3" borderId="20" xfId="0" applyNumberFormat="1" applyFill="1" applyBorder="1" applyAlignment="1" applyProtection="1">
      <alignment horizontal="center" vertical="center"/>
      <protection locked="0"/>
    </xf>
    <xf numFmtId="167" fontId="0" fillId="2" borderId="17" xfId="0" applyNumberFormat="1" applyFill="1" applyBorder="1" applyAlignment="1" applyProtection="1">
      <alignment horizontal="center" vertical="center"/>
      <protection locked="0"/>
    </xf>
    <xf numFmtId="164" fontId="0" fillId="0" borderId="10" xfId="0" applyNumberFormat="1" applyFill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 vertical="center"/>
      <protection locked="0"/>
    </xf>
    <xf numFmtId="167" fontId="0" fillId="0" borderId="0" xfId="0" applyNumberFormat="1" applyFill="1" applyBorder="1" applyAlignment="1" applyProtection="1">
      <alignment horizontal="center" vertical="center"/>
      <protection locked="0"/>
    </xf>
    <xf numFmtId="167" fontId="0" fillId="5" borderId="17" xfId="0" applyNumberFormat="1" applyFill="1" applyBorder="1" applyAlignment="1" applyProtection="1">
      <alignment horizontal="center" vertical="center"/>
      <protection locked="0"/>
    </xf>
    <xf numFmtId="167" fontId="0" fillId="5" borderId="1" xfId="0" applyNumberFormat="1" applyFill="1" applyBorder="1" applyAlignment="1" applyProtection="1">
      <alignment horizontal="center" vertical="center"/>
      <protection locked="0"/>
    </xf>
    <xf numFmtId="164" fontId="0" fillId="0" borderId="23" xfId="0" applyNumberForma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 vertical="center"/>
    </xf>
    <xf numFmtId="0" fontId="0" fillId="9" borderId="25" xfId="0" applyFill="1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</xf>
    <xf numFmtId="0" fontId="0" fillId="3" borderId="27" xfId="0" applyFill="1" applyBorder="1" applyAlignment="1" applyProtection="1">
      <alignment horizontal="center" vertical="center"/>
    </xf>
    <xf numFmtId="166" fontId="0" fillId="0" borderId="23" xfId="0" applyNumberFormat="1" applyFill="1" applyBorder="1" applyAlignment="1" applyProtection="1">
      <alignment horizontal="center" vertical="center"/>
    </xf>
    <xf numFmtId="166" fontId="0" fillId="9" borderId="24" xfId="0" applyNumberFormat="1" applyFill="1" applyBorder="1" applyAlignment="1" applyProtection="1">
      <alignment horizontal="center" vertical="center"/>
    </xf>
    <xf numFmtId="166" fontId="0" fillId="0" borderId="22" xfId="0" applyNumberFormat="1" applyFill="1" applyBorder="1" applyAlignment="1" applyProtection="1">
      <alignment horizontal="center" vertical="center"/>
    </xf>
    <xf numFmtId="0" fontId="5" fillId="6" borderId="4" xfId="0" applyNumberFormat="1" applyFont="1" applyFill="1" applyBorder="1" applyAlignment="1" applyProtection="1">
      <alignment vertical="center" wrapText="1"/>
      <protection locked="0"/>
    </xf>
    <xf numFmtId="0" fontId="5" fillId="6" borderId="9" xfId="0" applyNumberFormat="1" applyFont="1" applyFill="1" applyBorder="1" applyAlignment="1" applyProtection="1">
      <alignment vertical="center" wrapText="1"/>
      <protection locked="0"/>
    </xf>
    <xf numFmtId="0" fontId="5" fillId="6" borderId="5" xfId="0" applyNumberFormat="1" applyFont="1" applyFill="1" applyBorder="1" applyAlignment="1" applyProtection="1">
      <alignment vertical="center" wrapText="1"/>
      <protection locked="0"/>
    </xf>
    <xf numFmtId="0" fontId="5" fillId="6" borderId="6" xfId="0" applyNumberFormat="1" applyFont="1" applyFill="1" applyBorder="1" applyAlignment="1" applyProtection="1">
      <alignment vertical="center" wrapText="1"/>
      <protection locked="0"/>
    </xf>
    <xf numFmtId="0" fontId="5" fillId="6" borderId="8" xfId="0" applyNumberFormat="1" applyFont="1" applyFill="1" applyBorder="1" applyAlignment="1" applyProtection="1">
      <alignment vertical="center" wrapText="1"/>
      <protection locked="0"/>
    </xf>
    <xf numFmtId="0" fontId="5" fillId="6" borderId="7" xfId="0" applyNumberFormat="1" applyFont="1" applyFill="1" applyBorder="1" applyAlignment="1" applyProtection="1">
      <alignment vertical="center" wrapText="1"/>
      <protection locked="0"/>
    </xf>
    <xf numFmtId="167" fontId="5" fillId="0" borderId="0" xfId="0" applyNumberFormat="1" applyFont="1" applyFill="1" applyBorder="1" applyAlignment="1" applyProtection="1">
      <alignment vertical="center" wrapText="1"/>
      <protection locked="0"/>
    </xf>
    <xf numFmtId="20" fontId="0" fillId="0" borderId="0" xfId="0" applyNumberFormat="1"/>
    <xf numFmtId="0" fontId="5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7" xfId="0" applyNumberFormat="1" applyFont="1" applyFill="1" applyBorder="1" applyAlignment="1" applyProtection="1">
      <alignment horizontal="center" vertical="center" wrapText="1"/>
      <protection locked="0"/>
    </xf>
    <xf numFmtId="166" fontId="3" fillId="0" borderId="0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textRotation="45"/>
    </xf>
    <xf numFmtId="166" fontId="3" fillId="0" borderId="21" xfId="0" applyNumberFormat="1" applyFont="1" applyBorder="1" applyAlignment="1" applyProtection="1">
      <alignment horizontal="center" vertical="center"/>
    </xf>
    <xf numFmtId="166" fontId="3" fillId="0" borderId="14" xfId="0" applyNumberFormat="1" applyFont="1" applyBorder="1" applyAlignment="1" applyProtection="1">
      <alignment horizontal="center" vertical="center"/>
    </xf>
    <xf numFmtId="166" fontId="3" fillId="0" borderId="6" xfId="0" applyNumberFormat="1" applyFont="1" applyBorder="1" applyAlignment="1" applyProtection="1">
      <alignment horizontal="center" vertical="center"/>
    </xf>
    <xf numFmtId="166" fontId="3" fillId="0" borderId="7" xfId="0" applyNumberFormat="1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 textRotation="90"/>
    </xf>
    <xf numFmtId="0" fontId="6" fillId="0" borderId="7" xfId="0" applyFont="1" applyBorder="1" applyAlignment="1" applyProtection="1">
      <alignment horizontal="center" vertical="center" textRotation="90"/>
    </xf>
    <xf numFmtId="166" fontId="13" fillId="8" borderId="4" xfId="0" applyNumberFormat="1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65" fontId="6" fillId="7" borderId="17" xfId="0" applyNumberFormat="1" applyFont="1" applyFill="1" applyBorder="1" applyAlignment="1" applyProtection="1">
      <alignment horizontal="center" vertical="center"/>
    </xf>
    <xf numFmtId="165" fontId="6" fillId="7" borderId="1" xfId="0" applyNumberFormat="1" applyFont="1" applyFill="1" applyBorder="1" applyAlignment="1" applyProtection="1">
      <alignment horizontal="center" vertical="center"/>
    </xf>
    <xf numFmtId="165" fontId="6" fillId="3" borderId="17" xfId="0" applyNumberFormat="1" applyFont="1" applyFill="1" applyBorder="1" applyAlignment="1" applyProtection="1">
      <alignment horizontal="center" vertical="center"/>
    </xf>
    <xf numFmtId="165" fontId="6" fillId="3" borderId="1" xfId="0" applyNumberFormat="1" applyFont="1" applyFill="1" applyBorder="1" applyAlignment="1" applyProtection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50"/>
  <sheetViews>
    <sheetView tabSelected="1" zoomScale="70" zoomScaleNormal="70" workbookViewId="0">
      <selection activeCell="E5" sqref="E5"/>
    </sheetView>
  </sheetViews>
  <sheetFormatPr baseColWidth="10" defaultRowHeight="15" x14ac:dyDescent="0.25"/>
  <cols>
    <col min="1" max="1" width="8.7109375" style="5" customWidth="1"/>
    <col min="2" max="3" width="7.7109375" style="5" customWidth="1"/>
    <col min="4" max="4" width="6.85546875" style="12" bestFit="1" customWidth="1"/>
    <col min="5" max="5" width="9" style="12" customWidth="1"/>
    <col min="6" max="7" width="7.7109375" style="5" customWidth="1"/>
    <col min="8" max="8" width="6.28515625" style="12" customWidth="1"/>
    <col min="9" max="10" width="7.7109375" style="5" customWidth="1"/>
    <col min="11" max="11" width="6.28515625" style="12" customWidth="1"/>
    <col min="12" max="13" width="7.7109375" style="5" customWidth="1"/>
    <col min="14" max="14" width="6.28515625" style="12" customWidth="1"/>
    <col min="15" max="16" width="7.7109375" style="5" customWidth="1"/>
    <col min="17" max="17" width="6.28515625" style="12" customWidth="1"/>
    <col min="18" max="19" width="7.7109375" style="5" customWidth="1"/>
    <col min="20" max="20" width="6.28515625" style="12" customWidth="1"/>
    <col min="21" max="22" width="7.7109375" style="5" customWidth="1"/>
    <col min="23" max="23" width="6.28515625" style="12" customWidth="1"/>
    <col min="24" max="25" width="7.7109375" style="5" customWidth="1"/>
    <col min="26" max="26" width="6.28515625" style="12" customWidth="1"/>
    <col min="27" max="28" width="7.7109375" style="5" customWidth="1"/>
    <col min="29" max="29" width="6.28515625" style="5" customWidth="1"/>
    <col min="30" max="31" width="7.7109375" style="5" customWidth="1"/>
    <col min="32" max="32" width="6.28515625" style="5" customWidth="1"/>
    <col min="33" max="34" width="5.7109375" style="5" customWidth="1"/>
    <col min="35" max="16384" width="11.42578125" style="5"/>
  </cols>
  <sheetData>
    <row r="1" spans="1:38" ht="54.75" customHeight="1" thickBot="1" x14ac:dyDescent="0.75">
      <c r="A1" s="4"/>
      <c r="B1" s="79"/>
      <c r="C1" s="79"/>
      <c r="D1" s="79"/>
      <c r="E1" s="79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49"/>
      <c r="AH1" s="49"/>
    </row>
    <row r="2" spans="1:38" ht="30" customHeight="1" x14ac:dyDescent="0.25">
      <c r="A2" s="90"/>
      <c r="B2" s="72" t="s">
        <v>8</v>
      </c>
      <c r="C2" s="73"/>
      <c r="D2" s="73"/>
      <c r="E2" s="74"/>
      <c r="F2" s="72" t="s">
        <v>8</v>
      </c>
      <c r="G2" s="73"/>
      <c r="H2" s="73"/>
      <c r="I2" s="74"/>
      <c r="J2" s="64" t="s">
        <v>8</v>
      </c>
      <c r="K2" s="65"/>
      <c r="L2" s="65"/>
      <c r="M2" s="66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85"/>
      <c r="AH2" s="85"/>
      <c r="AI2" s="26"/>
    </row>
    <row r="3" spans="1:38" ht="30" customHeight="1" thickBot="1" x14ac:dyDescent="0.3">
      <c r="A3" s="91"/>
      <c r="B3" s="75"/>
      <c r="C3" s="76"/>
      <c r="D3" s="76"/>
      <c r="E3" s="77"/>
      <c r="F3" s="75"/>
      <c r="G3" s="76"/>
      <c r="H3" s="76"/>
      <c r="I3" s="77"/>
      <c r="J3" s="67"/>
      <c r="K3" s="68"/>
      <c r="L3" s="68"/>
      <c r="M3" s="69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85"/>
      <c r="AH3" s="85"/>
      <c r="AI3" s="26"/>
    </row>
    <row r="4" spans="1:38" ht="15.75" customHeight="1" thickBot="1" x14ac:dyDescent="0.3">
      <c r="A4" s="6" t="s">
        <v>2</v>
      </c>
      <c r="B4" s="59" t="s">
        <v>0</v>
      </c>
      <c r="C4" s="60" t="s">
        <v>1</v>
      </c>
      <c r="D4" s="57" t="s">
        <v>9</v>
      </c>
      <c r="E4" s="58" t="s">
        <v>10</v>
      </c>
      <c r="F4" s="59" t="s">
        <v>0</v>
      </c>
      <c r="G4" s="60" t="s">
        <v>1</v>
      </c>
      <c r="H4" s="57" t="s">
        <v>9</v>
      </c>
      <c r="I4" s="58" t="s">
        <v>10</v>
      </c>
      <c r="J4" s="59" t="s">
        <v>0</v>
      </c>
      <c r="K4" s="60" t="s">
        <v>1</v>
      </c>
      <c r="L4" s="57" t="s">
        <v>9</v>
      </c>
      <c r="M4" s="58" t="s">
        <v>10</v>
      </c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26"/>
      <c r="AK4" s="12"/>
      <c r="AL4" s="14"/>
    </row>
    <row r="5" spans="1:38" ht="17.100000000000001" customHeight="1" thickBot="1" x14ac:dyDescent="0.3">
      <c r="A5" s="7">
        <v>1</v>
      </c>
      <c r="B5" s="45">
        <v>0.41666666666666669</v>
      </c>
      <c r="C5" s="46">
        <v>0</v>
      </c>
      <c r="D5" s="63">
        <f>C5-B5+IF(B5&gt;C5,1)</f>
        <v>0.58333333333333326</v>
      </c>
      <c r="E5" s="62">
        <f>IF(D5&gt;0,IF(D5&gt;"09:00:00",D5-"01:00",D5-"00:30"),"")</f>
        <v>0.56249999999999989</v>
      </c>
      <c r="F5" s="45"/>
      <c r="G5" s="46"/>
      <c r="H5" s="63">
        <f>G5-F5+IF(F5&gt;G5,1)</f>
        <v>0</v>
      </c>
      <c r="I5" s="62" t="str">
        <f>IF(H5&gt;0,IF(H5&gt;Feuil2!B5,H5-"01:00",H5-"00:30"),"")</f>
        <v/>
      </c>
      <c r="J5" s="45"/>
      <c r="K5" s="46"/>
      <c r="L5" s="63">
        <f>K5-J5+IF(J5&gt;K5,1)</f>
        <v>0</v>
      </c>
      <c r="M5" s="62" t="str">
        <f>IF(L5&gt;0,IF(L5&gt;Feuil2!F5,L5-"01:00",L5-"00:30"),"")</f>
        <v/>
      </c>
      <c r="N5" s="51"/>
      <c r="O5" s="52"/>
      <c r="P5" s="52"/>
      <c r="Q5" s="51"/>
      <c r="R5" s="52"/>
      <c r="S5" s="52"/>
      <c r="T5" s="51"/>
      <c r="U5" s="53"/>
      <c r="V5" s="53"/>
      <c r="W5" s="51"/>
      <c r="X5" s="52"/>
      <c r="Y5" s="52"/>
      <c r="Z5" s="51"/>
      <c r="AA5" s="53"/>
      <c r="AB5" s="53"/>
      <c r="AC5" s="51"/>
      <c r="AD5" s="53"/>
      <c r="AE5" s="53"/>
      <c r="AF5" s="51"/>
      <c r="AG5" s="50"/>
      <c r="AH5" s="50"/>
      <c r="AI5" s="26"/>
      <c r="AK5" s="12"/>
    </row>
    <row r="6" spans="1:38" ht="17.100000000000001" customHeight="1" x14ac:dyDescent="0.25">
      <c r="A6" s="8">
        <v>2</v>
      </c>
      <c r="B6" s="54"/>
      <c r="C6" s="55"/>
      <c r="D6" s="63">
        <f>C6-B6+IF(B6&gt;C6,1)</f>
        <v>0</v>
      </c>
      <c r="E6" s="62" t="str">
        <f>IF(D6&gt;0,IF(D6&gt;"09:00",D6-"01:00",D6-"00:30"),"")</f>
        <v/>
      </c>
      <c r="F6" s="54"/>
      <c r="G6" s="55"/>
      <c r="H6" s="63">
        <f>G6-F6+IF(F6&gt;G6,1)</f>
        <v>0</v>
      </c>
      <c r="I6" s="62" t="str">
        <f>IF(H6&gt;0,IF(H6&gt;Feuil2!B5,H6-"01:00",H6-"00:30"),"")</f>
        <v/>
      </c>
      <c r="J6" s="54"/>
      <c r="K6" s="55"/>
      <c r="L6" s="63">
        <f>K6-J6+IF(J6&gt;K6,1)</f>
        <v>0</v>
      </c>
      <c r="M6" s="62" t="str">
        <f>IF(L6&gt;0,IF(L6&gt;Feuil2!F5,L6-"01:00",L6-"00:30"),"")</f>
        <v/>
      </c>
      <c r="N6" s="51"/>
      <c r="O6" s="52"/>
      <c r="P6" s="52"/>
      <c r="Q6" s="51"/>
      <c r="R6" s="52"/>
      <c r="S6" s="52"/>
      <c r="T6" s="51"/>
      <c r="U6" s="52"/>
      <c r="V6" s="52"/>
      <c r="W6" s="51"/>
      <c r="X6" s="52"/>
      <c r="Y6" s="52"/>
      <c r="Z6" s="51"/>
      <c r="AA6" s="52"/>
      <c r="AB6" s="52"/>
      <c r="AC6" s="51"/>
      <c r="AD6" s="52"/>
      <c r="AE6" s="52"/>
      <c r="AF6" s="51"/>
      <c r="AG6" s="50"/>
      <c r="AH6" s="50"/>
      <c r="AI6" s="26"/>
      <c r="AK6" s="12"/>
    </row>
    <row r="7" spans="1:38" ht="17.100000000000001" customHeight="1" x14ac:dyDescent="0.25">
      <c r="A7" s="7">
        <v>3</v>
      </c>
      <c r="B7" s="47"/>
      <c r="C7" s="13"/>
      <c r="D7" s="61">
        <f>C7-B7+IF(B7&gt;C7,1)</f>
        <v>0</v>
      </c>
      <c r="E7" s="62" t="str">
        <f>IF(D7&gt;0,IF(D7&gt;Feuil2!D5,D7-"01:00",D7-"00:30"),"")</f>
        <v/>
      </c>
      <c r="F7" s="47"/>
      <c r="G7" s="13"/>
      <c r="H7" s="61">
        <f>G7-F7+IF(F7&gt;G7,1)</f>
        <v>0</v>
      </c>
      <c r="I7" s="62" t="str">
        <f>IF(H7&gt;0,IF(H7&gt;Feuil2!H5,H7-"01:00",H7-"00:30"),"")</f>
        <v/>
      </c>
      <c r="J7" s="47"/>
      <c r="K7" s="13"/>
      <c r="L7" s="61">
        <f>K7-J7+IF(J7&gt;K7,1)</f>
        <v>0</v>
      </c>
      <c r="M7" s="62" t="str">
        <f>IF(L7&gt;0,IF(L7&gt;Feuil2!L5,L7-"01:00",L7-"00:30"),"")</f>
        <v/>
      </c>
      <c r="N7" s="51"/>
      <c r="O7" s="52"/>
      <c r="P7" s="52"/>
      <c r="Q7" s="51"/>
      <c r="R7" s="52"/>
      <c r="S7" s="52"/>
      <c r="T7" s="51"/>
      <c r="U7" s="52"/>
      <c r="V7" s="52"/>
      <c r="W7" s="51"/>
      <c r="X7" s="52"/>
      <c r="Y7" s="52"/>
      <c r="Z7" s="51"/>
      <c r="AA7" s="52"/>
      <c r="AB7" s="52"/>
      <c r="AC7" s="51"/>
      <c r="AD7" s="52"/>
      <c r="AE7" s="52"/>
      <c r="AF7" s="51"/>
      <c r="AG7" s="50"/>
      <c r="AH7" s="50"/>
      <c r="AI7" s="26"/>
      <c r="AK7" s="12"/>
    </row>
    <row r="8" spans="1:38" ht="17.100000000000001" customHeight="1" x14ac:dyDescent="0.25">
      <c r="A8" s="8">
        <v>4</v>
      </c>
      <c r="B8" s="54"/>
      <c r="C8" s="55"/>
      <c r="D8" s="56">
        <f t="shared" ref="D8:D19" si="0">C8-B8+IF(B8&gt;C8,1)</f>
        <v>0</v>
      </c>
      <c r="E8" s="62" t="str">
        <f>IF(D8&gt;0,IF(D8&gt;Feuil2!D5,D8-"01:00",D8-"00:30"),"")</f>
        <v/>
      </c>
      <c r="F8" s="54"/>
      <c r="G8" s="55"/>
      <c r="H8" s="56">
        <f t="shared" ref="H8:H35" si="1">G8-F8+IF(F8&gt;G8,1)</f>
        <v>0</v>
      </c>
      <c r="I8" s="62" t="str">
        <f>IF(H8&gt;0,IF(H8&gt;Feuil2!H5,H8-"01:00",H8-"00:30"),"")</f>
        <v/>
      </c>
      <c r="J8" s="54"/>
      <c r="K8" s="55"/>
      <c r="L8" s="56">
        <f t="shared" ref="L8:L35" si="2">K8-J8+IF(J8&gt;K8,1)</f>
        <v>0</v>
      </c>
      <c r="M8" s="62" t="str">
        <f>IF(L8&gt;0,IF(L8&gt;Feuil2!L5,L8-"01:00",L8-"00:30"),"")</f>
        <v/>
      </c>
      <c r="N8" s="51"/>
      <c r="O8" s="52"/>
      <c r="P8" s="52"/>
      <c r="Q8" s="51"/>
      <c r="R8" s="52"/>
      <c r="S8" s="52"/>
      <c r="T8" s="51"/>
      <c r="U8" s="52"/>
      <c r="V8" s="52"/>
      <c r="W8" s="51"/>
      <c r="X8" s="52"/>
      <c r="Y8" s="52"/>
      <c r="Z8" s="51"/>
      <c r="AA8" s="52"/>
      <c r="AB8" s="52"/>
      <c r="AC8" s="51"/>
      <c r="AD8" s="52"/>
      <c r="AE8" s="52"/>
      <c r="AF8" s="51"/>
      <c r="AG8" s="50"/>
      <c r="AH8" s="50"/>
      <c r="AI8" s="26"/>
      <c r="AK8" s="18"/>
    </row>
    <row r="9" spans="1:38" ht="17.100000000000001" customHeight="1" x14ac:dyDescent="0.25">
      <c r="A9" s="7">
        <v>5</v>
      </c>
      <c r="B9" s="47"/>
      <c r="C9" s="13"/>
      <c r="D9" s="56">
        <f t="shared" si="0"/>
        <v>0</v>
      </c>
      <c r="E9" s="62" t="str">
        <f>IF(D9&gt;0,IF(D9&gt;Feuil2!D5,D9-"01:00",D9-"00:30"),"")</f>
        <v/>
      </c>
      <c r="F9" s="47"/>
      <c r="G9" s="13"/>
      <c r="H9" s="56">
        <f t="shared" si="1"/>
        <v>0</v>
      </c>
      <c r="I9" s="62" t="str">
        <f>IF(H9&gt;0,IF(H9&gt;Feuil2!H5,H9-"01:00",H9-"00:30"),"")</f>
        <v/>
      </c>
      <c r="J9" s="47"/>
      <c r="K9" s="13"/>
      <c r="L9" s="56">
        <f t="shared" si="2"/>
        <v>0</v>
      </c>
      <c r="M9" s="62" t="str">
        <f>IF(L9&gt;0,IF(L9&gt;Feuil2!L5,L9-"01:00",L9-"00:30"),"")</f>
        <v/>
      </c>
      <c r="N9" s="51"/>
      <c r="O9" s="53"/>
      <c r="P9" s="53"/>
      <c r="Q9" s="51"/>
      <c r="R9" s="52"/>
      <c r="S9" s="52"/>
      <c r="T9" s="51"/>
      <c r="U9" s="52"/>
      <c r="V9" s="52"/>
      <c r="W9" s="51"/>
      <c r="X9" s="52"/>
      <c r="Y9" s="52"/>
      <c r="Z9" s="51"/>
      <c r="AA9" s="52"/>
      <c r="AB9" s="52"/>
      <c r="AC9" s="51"/>
      <c r="AD9" s="52"/>
      <c r="AE9" s="52"/>
      <c r="AF9" s="51"/>
      <c r="AG9" s="50"/>
      <c r="AH9" s="50"/>
      <c r="AI9" s="26"/>
      <c r="AK9" s="19"/>
    </row>
    <row r="10" spans="1:38" ht="17.100000000000001" customHeight="1" x14ac:dyDescent="0.25">
      <c r="A10" s="8">
        <v>6</v>
      </c>
      <c r="B10" s="15"/>
      <c r="C10" s="1"/>
      <c r="D10" s="44">
        <f t="shared" si="0"/>
        <v>0</v>
      </c>
      <c r="E10" s="62" t="str">
        <f>IF(D10&gt;0,IF(D10&gt;Feuil2!D5,D10-"01:00",D10-"00:30"),"")</f>
        <v/>
      </c>
      <c r="F10" s="15"/>
      <c r="G10" s="1"/>
      <c r="H10" s="44">
        <f t="shared" si="1"/>
        <v>0</v>
      </c>
      <c r="I10" s="62" t="str">
        <f>IF(H10&gt;0,IF(H10&gt;Feuil2!H5,H10-"01:00",H10-"00:30"),"")</f>
        <v/>
      </c>
      <c r="J10" s="15"/>
      <c r="K10" s="1"/>
      <c r="L10" s="44">
        <f t="shared" si="2"/>
        <v>0</v>
      </c>
      <c r="M10" s="62" t="str">
        <f>IF(L10&gt;0,IF(L10&gt;Feuil2!L5,L10-"01:00",L10-"00:30"),"")</f>
        <v/>
      </c>
      <c r="N10" s="51"/>
      <c r="O10" s="52"/>
      <c r="P10" s="52"/>
      <c r="Q10" s="51"/>
      <c r="R10" s="52"/>
      <c r="S10" s="52"/>
      <c r="T10" s="51"/>
      <c r="U10" s="52"/>
      <c r="V10" s="52"/>
      <c r="W10" s="51"/>
      <c r="X10" s="52"/>
      <c r="Y10" s="52"/>
      <c r="Z10" s="51"/>
      <c r="AA10" s="52"/>
      <c r="AB10" s="52"/>
      <c r="AC10" s="51"/>
      <c r="AD10" s="52"/>
      <c r="AE10" s="52"/>
      <c r="AF10" s="51"/>
      <c r="AG10" s="50"/>
      <c r="AH10" s="50"/>
      <c r="AI10" s="26"/>
      <c r="AK10" s="20"/>
    </row>
    <row r="11" spans="1:38" ht="17.100000000000001" customHeight="1" x14ac:dyDescent="0.25">
      <c r="A11" s="7">
        <v>7</v>
      </c>
      <c r="B11" s="16"/>
      <c r="C11" s="2"/>
      <c r="D11" s="44">
        <f t="shared" si="0"/>
        <v>0</v>
      </c>
      <c r="E11" s="62" t="str">
        <f>IF(D11&gt;0,IF(D11&gt;Feuil2!D5,D11-"01:00",D11-"00:30"),"")</f>
        <v/>
      </c>
      <c r="F11" s="16"/>
      <c r="G11" s="2"/>
      <c r="H11" s="44">
        <f t="shared" si="1"/>
        <v>0</v>
      </c>
      <c r="I11" s="62" t="str">
        <f>IF(H11&gt;0,IF(H11&gt;Feuil2!H5,H11-"01:00",H11-"00:30"),"")</f>
        <v/>
      </c>
      <c r="J11" s="16"/>
      <c r="K11" s="2"/>
      <c r="L11" s="44">
        <f t="shared" si="2"/>
        <v>0</v>
      </c>
      <c r="M11" s="62" t="str">
        <f>IF(L11&gt;0,IF(L11&gt;Feuil2!L5,L11-"01:00",L11-"00:30"),"")</f>
        <v/>
      </c>
      <c r="N11" s="51"/>
      <c r="O11" s="52"/>
      <c r="P11" s="52"/>
      <c r="Q11" s="51"/>
      <c r="R11" s="52"/>
      <c r="S11" s="52"/>
      <c r="T11" s="51"/>
      <c r="U11" s="53"/>
      <c r="V11" s="53"/>
      <c r="W11" s="51"/>
      <c r="X11" s="52"/>
      <c r="Y11" s="52"/>
      <c r="Z11" s="51"/>
      <c r="AA11" s="52"/>
      <c r="AB11" s="52"/>
      <c r="AC11" s="51"/>
      <c r="AD11" s="52"/>
      <c r="AE11" s="52"/>
      <c r="AF11" s="51"/>
      <c r="AG11" s="50"/>
      <c r="AH11" s="50"/>
      <c r="AI11" s="26"/>
      <c r="AK11" s="18"/>
    </row>
    <row r="12" spans="1:38" ht="17.100000000000001" customHeight="1" x14ac:dyDescent="0.25">
      <c r="A12" s="8">
        <v>8</v>
      </c>
      <c r="B12" s="15"/>
      <c r="C12" s="1"/>
      <c r="D12" s="44">
        <f t="shared" si="0"/>
        <v>0</v>
      </c>
      <c r="E12" s="62" t="str">
        <f>IF(D12&gt;0,IF(D12&gt;Feuil2!D5,D12-"01:00",D12-"00:30"),"")</f>
        <v/>
      </c>
      <c r="F12" s="15"/>
      <c r="G12" s="1"/>
      <c r="H12" s="44">
        <f t="shared" si="1"/>
        <v>0</v>
      </c>
      <c r="I12" s="62" t="str">
        <f>IF(H12&gt;0,IF(H12&gt;Feuil2!H5,H12-"01:00",H12-"00:30"),"")</f>
        <v/>
      </c>
      <c r="J12" s="15"/>
      <c r="K12" s="1"/>
      <c r="L12" s="44">
        <f t="shared" si="2"/>
        <v>0</v>
      </c>
      <c r="M12" s="62" t="str">
        <f>IF(L12&gt;0,IF(L12&gt;Feuil2!L5,L12-"01:00",L12-"00:30"),"")</f>
        <v/>
      </c>
      <c r="N12" s="51"/>
      <c r="O12" s="52"/>
      <c r="P12" s="52"/>
      <c r="Q12" s="51"/>
      <c r="R12" s="52"/>
      <c r="S12" s="52"/>
      <c r="T12" s="51"/>
      <c r="U12" s="52"/>
      <c r="V12" s="52"/>
      <c r="W12" s="51"/>
      <c r="X12" s="52"/>
      <c r="Y12" s="52"/>
      <c r="Z12" s="51"/>
      <c r="AA12" s="52"/>
      <c r="AB12" s="52"/>
      <c r="AC12" s="51"/>
      <c r="AD12" s="52"/>
      <c r="AE12" s="52"/>
      <c r="AF12" s="51"/>
      <c r="AG12" s="50"/>
      <c r="AH12" s="50"/>
      <c r="AI12" s="26"/>
      <c r="AK12" s="14"/>
    </row>
    <row r="13" spans="1:38" ht="17.100000000000001" customHeight="1" x14ac:dyDescent="0.25">
      <c r="A13" s="7">
        <v>9</v>
      </c>
      <c r="B13" s="16"/>
      <c r="C13" s="2"/>
      <c r="D13" s="44">
        <f t="shared" si="0"/>
        <v>0</v>
      </c>
      <c r="E13" s="62" t="str">
        <f>IF(D13&gt;0,IF(D13&gt;Feuil2!D5,D13-"01:00",D13-"00:30"),"")</f>
        <v/>
      </c>
      <c r="F13" s="16"/>
      <c r="G13" s="2"/>
      <c r="H13" s="44">
        <f t="shared" si="1"/>
        <v>0</v>
      </c>
      <c r="I13" s="62" t="str">
        <f>IF(H13&gt;0,IF(H13&gt;Feuil2!H5,H13-"01:00",H13-"00:30"),"")</f>
        <v/>
      </c>
      <c r="J13" s="16"/>
      <c r="K13" s="2"/>
      <c r="L13" s="44">
        <f t="shared" si="2"/>
        <v>0</v>
      </c>
      <c r="M13" s="62" t="str">
        <f>IF(L13&gt;0,IF(L13&gt;Feuil2!L5,L13-"01:00",L13-"00:30"),"")</f>
        <v/>
      </c>
      <c r="N13" s="51"/>
      <c r="O13" s="52"/>
      <c r="P13" s="52"/>
      <c r="Q13" s="51"/>
      <c r="R13" s="52"/>
      <c r="S13" s="52"/>
      <c r="T13" s="51"/>
      <c r="U13" s="52"/>
      <c r="V13" s="52"/>
      <c r="W13" s="51"/>
      <c r="X13" s="52"/>
      <c r="Y13" s="52"/>
      <c r="Z13" s="51"/>
      <c r="AA13" s="52"/>
      <c r="AB13" s="52"/>
      <c r="AC13" s="51"/>
      <c r="AD13" s="52"/>
      <c r="AE13" s="52"/>
      <c r="AF13" s="51"/>
      <c r="AG13" s="50"/>
      <c r="AH13" s="50"/>
      <c r="AI13" s="26"/>
      <c r="AK13" s="14"/>
    </row>
    <row r="14" spans="1:38" ht="17.100000000000001" customHeight="1" x14ac:dyDescent="0.25">
      <c r="A14" s="8">
        <v>10</v>
      </c>
      <c r="B14" s="15"/>
      <c r="C14" s="1"/>
      <c r="D14" s="44">
        <f t="shared" si="0"/>
        <v>0</v>
      </c>
      <c r="E14" s="62" t="str">
        <f>IF(D14&gt;0,IF(D14&gt;Feuil2!D5,D14-"01:00",D14-"00:30"),"")</f>
        <v/>
      </c>
      <c r="F14" s="15"/>
      <c r="G14" s="1"/>
      <c r="H14" s="44">
        <f t="shared" si="1"/>
        <v>0</v>
      </c>
      <c r="I14" s="62" t="str">
        <f>IF(H14&gt;0,IF(H14&gt;Feuil2!H5,H14-"01:00",H14-"00:30"),"")</f>
        <v/>
      </c>
      <c r="J14" s="15"/>
      <c r="K14" s="1"/>
      <c r="L14" s="44">
        <f t="shared" si="2"/>
        <v>0</v>
      </c>
      <c r="M14" s="62" t="str">
        <f>IF(L14&gt;0,IF(L14&gt;Feuil2!L5,L14-"01:00",L14-"00:30"),"")</f>
        <v/>
      </c>
      <c r="N14" s="51"/>
      <c r="O14" s="52"/>
      <c r="P14" s="52"/>
      <c r="Q14" s="51"/>
      <c r="R14" s="52"/>
      <c r="S14" s="52"/>
      <c r="T14" s="51"/>
      <c r="U14" s="52"/>
      <c r="V14" s="52"/>
      <c r="W14" s="51"/>
      <c r="X14" s="52"/>
      <c r="Y14" s="52"/>
      <c r="Z14" s="51"/>
      <c r="AA14" s="52"/>
      <c r="AB14" s="52"/>
      <c r="AC14" s="51"/>
      <c r="AD14" s="52"/>
      <c r="AE14" s="52"/>
      <c r="AF14" s="51"/>
      <c r="AG14" s="50"/>
      <c r="AH14" s="50"/>
      <c r="AI14" s="26"/>
    </row>
    <row r="15" spans="1:38" ht="17.100000000000001" customHeight="1" x14ac:dyDescent="0.25">
      <c r="A15" s="7">
        <v>11</v>
      </c>
      <c r="B15" s="16"/>
      <c r="C15" s="2"/>
      <c r="D15" s="44">
        <f t="shared" si="0"/>
        <v>0</v>
      </c>
      <c r="E15" s="62" t="str">
        <f>IF(D15&gt;0,IF(D15&gt;Feuil2!D5,D15-"01:00",D15-"00:30"),"")</f>
        <v/>
      </c>
      <c r="F15" s="16"/>
      <c r="G15" s="2"/>
      <c r="H15" s="44">
        <f t="shared" si="1"/>
        <v>0</v>
      </c>
      <c r="I15" s="62" t="str">
        <f>IF(H15&gt;0,IF(H15&gt;Feuil2!H5,H15-"01:00",H15-"00:30"),"")</f>
        <v/>
      </c>
      <c r="J15" s="16"/>
      <c r="K15" s="2"/>
      <c r="L15" s="44">
        <f t="shared" si="2"/>
        <v>0</v>
      </c>
      <c r="M15" s="62" t="str">
        <f>IF(L15&gt;0,IF(L15&gt;Feuil2!L5,L15-"01:00",L15-"00:30"),"")</f>
        <v/>
      </c>
      <c r="N15" s="51"/>
      <c r="O15" s="52"/>
      <c r="P15" s="52"/>
      <c r="Q15" s="51"/>
      <c r="R15" s="52"/>
      <c r="S15" s="52"/>
      <c r="T15" s="51"/>
      <c r="U15" s="52"/>
      <c r="V15" s="52"/>
      <c r="W15" s="51"/>
      <c r="X15" s="52"/>
      <c r="Y15" s="52"/>
      <c r="Z15" s="51"/>
      <c r="AA15" s="52"/>
      <c r="AB15" s="52"/>
      <c r="AC15" s="51"/>
      <c r="AD15" s="52"/>
      <c r="AE15" s="52"/>
      <c r="AF15" s="51"/>
      <c r="AG15" s="50"/>
      <c r="AH15" s="50"/>
      <c r="AI15" s="26"/>
    </row>
    <row r="16" spans="1:38" ht="17.100000000000001" customHeight="1" x14ac:dyDescent="0.25">
      <c r="A16" s="8">
        <v>12</v>
      </c>
      <c r="B16" s="15"/>
      <c r="C16" s="1"/>
      <c r="D16" s="44">
        <f t="shared" si="0"/>
        <v>0</v>
      </c>
      <c r="E16" s="62" t="str">
        <f>IF(D16&gt;0,IF(D16&gt;Feuil2!D5,D16-"01:00",D16-"00:30"),"")</f>
        <v/>
      </c>
      <c r="F16" s="15"/>
      <c r="G16" s="1"/>
      <c r="H16" s="44">
        <f t="shared" si="1"/>
        <v>0</v>
      </c>
      <c r="I16" s="62" t="str">
        <f>IF(H16&gt;0,IF(H16&gt;Feuil2!H5,H16-"01:00",H16-"00:30"),"")</f>
        <v/>
      </c>
      <c r="J16" s="15"/>
      <c r="K16" s="1"/>
      <c r="L16" s="44">
        <f t="shared" si="2"/>
        <v>0</v>
      </c>
      <c r="M16" s="62" t="str">
        <f>IF(L16&gt;0,IF(L16&gt;Feuil2!L5,L16-"01:00",L16-"00:30"),"")</f>
        <v/>
      </c>
      <c r="N16" s="51"/>
      <c r="O16" s="52"/>
      <c r="P16" s="52"/>
      <c r="Q16" s="51"/>
      <c r="R16" s="52"/>
      <c r="S16" s="52"/>
      <c r="T16" s="51"/>
      <c r="U16" s="52"/>
      <c r="V16" s="52"/>
      <c r="W16" s="51"/>
      <c r="X16" s="52"/>
      <c r="Y16" s="52"/>
      <c r="Z16" s="51"/>
      <c r="AA16" s="52"/>
      <c r="AB16" s="52"/>
      <c r="AC16" s="51"/>
      <c r="AD16" s="52"/>
      <c r="AE16" s="52"/>
      <c r="AF16" s="51"/>
      <c r="AG16" s="50"/>
      <c r="AH16" s="50"/>
      <c r="AI16" s="26"/>
    </row>
    <row r="17" spans="1:37" ht="17.100000000000001" customHeight="1" x14ac:dyDescent="0.25">
      <c r="A17" s="7">
        <v>13</v>
      </c>
      <c r="B17" s="47"/>
      <c r="C17" s="13"/>
      <c r="D17" s="44">
        <f t="shared" si="0"/>
        <v>0</v>
      </c>
      <c r="E17" s="62" t="str">
        <f>IF(D17&gt;0,IF(D17&gt;Feuil2!D5,D17-"01:00",D17-"00:30"),"")</f>
        <v/>
      </c>
      <c r="F17" s="47"/>
      <c r="G17" s="13"/>
      <c r="H17" s="44">
        <f t="shared" si="1"/>
        <v>0</v>
      </c>
      <c r="I17" s="62" t="str">
        <f>IF(H17&gt;0,IF(H17&gt;Feuil2!H5,H17-"01:00",H17-"00:30"),"")</f>
        <v/>
      </c>
      <c r="J17" s="47"/>
      <c r="K17" s="13"/>
      <c r="L17" s="44">
        <f t="shared" si="2"/>
        <v>0</v>
      </c>
      <c r="M17" s="62" t="str">
        <f>IF(L17&gt;0,IF(L17&gt;Feuil2!L5,L17-"01:00",L17-"00:30"),"")</f>
        <v/>
      </c>
      <c r="N17" s="51"/>
      <c r="O17" s="52"/>
      <c r="P17" s="52"/>
      <c r="Q17" s="51"/>
      <c r="R17" s="52"/>
      <c r="S17" s="52"/>
      <c r="T17" s="51"/>
      <c r="U17" s="52"/>
      <c r="V17" s="52"/>
      <c r="W17" s="51"/>
      <c r="X17" s="52"/>
      <c r="Y17" s="52"/>
      <c r="Z17" s="51"/>
      <c r="AA17" s="52"/>
      <c r="AB17" s="52"/>
      <c r="AC17" s="51"/>
      <c r="AD17" s="52"/>
      <c r="AE17" s="52"/>
      <c r="AF17" s="51"/>
      <c r="AG17" s="50"/>
      <c r="AH17" s="50"/>
      <c r="AI17" s="26"/>
      <c r="AK17" s="9"/>
    </row>
    <row r="18" spans="1:37" ht="17.100000000000001" customHeight="1" x14ac:dyDescent="0.25">
      <c r="A18" s="8">
        <v>14</v>
      </c>
      <c r="B18" s="15"/>
      <c r="C18" s="1"/>
      <c r="D18" s="44">
        <f t="shared" si="0"/>
        <v>0</v>
      </c>
      <c r="E18" s="62" t="str">
        <f>IF(D18&gt;0,IF(D18&gt;Feuil2!D5,D18-"01:00",D18-"00:30"),"")</f>
        <v/>
      </c>
      <c r="F18" s="15"/>
      <c r="G18" s="1"/>
      <c r="H18" s="44">
        <f t="shared" si="1"/>
        <v>0</v>
      </c>
      <c r="I18" s="62" t="str">
        <f>IF(H18&gt;0,IF(H18&gt;Feuil2!H5,H18-"01:00",H18-"00:30"),"")</f>
        <v/>
      </c>
      <c r="J18" s="15"/>
      <c r="K18" s="1"/>
      <c r="L18" s="44">
        <f t="shared" si="2"/>
        <v>0</v>
      </c>
      <c r="M18" s="62" t="str">
        <f>IF(L18&gt;0,IF(L18&gt;Feuil2!L5,L18-"01:00",L18-"00:30"),"")</f>
        <v/>
      </c>
      <c r="N18" s="51"/>
      <c r="O18" s="52"/>
      <c r="P18" s="52"/>
      <c r="Q18" s="51"/>
      <c r="R18" s="52"/>
      <c r="S18" s="52"/>
      <c r="T18" s="51"/>
      <c r="U18" s="52"/>
      <c r="V18" s="52"/>
      <c r="W18" s="51"/>
      <c r="X18" s="52"/>
      <c r="Y18" s="52"/>
      <c r="Z18" s="51"/>
      <c r="AA18" s="52"/>
      <c r="AB18" s="52"/>
      <c r="AC18" s="51"/>
      <c r="AD18" s="52"/>
      <c r="AE18" s="52"/>
      <c r="AF18" s="51"/>
      <c r="AG18" s="50"/>
      <c r="AH18" s="50"/>
      <c r="AI18" s="26"/>
      <c r="AK18" s="10"/>
    </row>
    <row r="19" spans="1:37" ht="17.100000000000001" customHeight="1" x14ac:dyDescent="0.25">
      <c r="A19" s="7">
        <v>15</v>
      </c>
      <c r="B19" s="16"/>
      <c r="C19" s="2"/>
      <c r="D19" s="44">
        <f t="shared" si="0"/>
        <v>0</v>
      </c>
      <c r="E19" s="62" t="str">
        <f>IF(D19&gt;0,IF(D19&gt;Feuil2!D5,D19-"01:00",D19-"00:30"),"")</f>
        <v/>
      </c>
      <c r="F19" s="16"/>
      <c r="G19" s="2"/>
      <c r="H19" s="44">
        <f t="shared" si="1"/>
        <v>0</v>
      </c>
      <c r="I19" s="62" t="str">
        <f>IF(H19&gt;0,IF(H19&gt;Feuil2!H5,H19-"01:00",H19-"00:30"),"")</f>
        <v/>
      </c>
      <c r="J19" s="16"/>
      <c r="K19" s="2"/>
      <c r="L19" s="44">
        <f t="shared" si="2"/>
        <v>0</v>
      </c>
      <c r="M19" s="62" t="str">
        <f>IF(L19&gt;0,IF(L19&gt;Feuil2!L5,L19-"01:00",L19-"00:30"),"")</f>
        <v/>
      </c>
      <c r="N19" s="51"/>
      <c r="O19" s="52"/>
      <c r="P19" s="52"/>
      <c r="Q19" s="51"/>
      <c r="R19" s="52"/>
      <c r="S19" s="52"/>
      <c r="T19" s="51"/>
      <c r="U19" s="52"/>
      <c r="V19" s="52"/>
      <c r="W19" s="51"/>
      <c r="X19" s="52"/>
      <c r="Y19" s="52"/>
      <c r="Z19" s="51"/>
      <c r="AA19" s="52"/>
      <c r="AB19" s="52"/>
      <c r="AC19" s="51"/>
      <c r="AD19" s="52"/>
      <c r="AE19" s="52"/>
      <c r="AF19" s="51"/>
      <c r="AG19" s="50"/>
      <c r="AH19" s="50"/>
      <c r="AI19" s="26"/>
    </row>
    <row r="20" spans="1:37" ht="17.100000000000001" customHeight="1" x14ac:dyDescent="0.25">
      <c r="A20" s="8">
        <v>16</v>
      </c>
      <c r="B20" s="15"/>
      <c r="C20" s="1"/>
      <c r="D20" s="44">
        <f t="shared" ref="D20:D35" si="3">C20-B20+IF(B20&gt;C20,1)</f>
        <v>0</v>
      </c>
      <c r="E20" s="62" t="str">
        <f>IF(D20&gt;0,IF(D20&gt;Feuil2!D5,D20-"01:00",D20-"00:30"),"")</f>
        <v/>
      </c>
      <c r="F20" s="15"/>
      <c r="G20" s="1"/>
      <c r="H20" s="44">
        <f t="shared" si="1"/>
        <v>0</v>
      </c>
      <c r="I20" s="62" t="str">
        <f>IF(H20&gt;0,IF(H20&gt;Feuil2!H5,H20-"01:00",H20-"00:30"),"")</f>
        <v/>
      </c>
      <c r="J20" s="15"/>
      <c r="K20" s="1"/>
      <c r="L20" s="44">
        <f t="shared" si="2"/>
        <v>0</v>
      </c>
      <c r="M20" s="62" t="str">
        <f>IF(L20&gt;0,IF(L20&gt;Feuil2!L5,L20-"01:00",L20-"00:30"),"")</f>
        <v/>
      </c>
      <c r="N20" s="51"/>
      <c r="O20" s="52"/>
      <c r="P20" s="52"/>
      <c r="Q20" s="51"/>
      <c r="R20" s="52"/>
      <c r="S20" s="52"/>
      <c r="T20" s="51"/>
      <c r="U20" s="52"/>
      <c r="V20" s="52"/>
      <c r="W20" s="51"/>
      <c r="X20" s="52"/>
      <c r="Y20" s="52"/>
      <c r="Z20" s="51"/>
      <c r="AA20" s="52"/>
      <c r="AB20" s="52"/>
      <c r="AC20" s="51"/>
      <c r="AD20" s="52"/>
      <c r="AE20" s="52"/>
      <c r="AF20" s="51"/>
      <c r="AG20" s="50"/>
      <c r="AH20" s="50"/>
      <c r="AI20" s="26"/>
    </row>
    <row r="21" spans="1:37" ht="17.100000000000001" customHeight="1" x14ac:dyDescent="0.25">
      <c r="A21" s="7">
        <v>17</v>
      </c>
      <c r="B21" s="16"/>
      <c r="C21" s="2"/>
      <c r="D21" s="44">
        <f t="shared" si="3"/>
        <v>0</v>
      </c>
      <c r="E21" s="62" t="str">
        <f>IF(D21&gt;0,IF(D21&gt;Feuil2!D5,D21-"01:00",D21-"00:30"),"")</f>
        <v/>
      </c>
      <c r="F21" s="16"/>
      <c r="G21" s="2"/>
      <c r="H21" s="44">
        <f t="shared" si="1"/>
        <v>0</v>
      </c>
      <c r="I21" s="62" t="str">
        <f>IF(H21&gt;0,IF(H21&gt;Feuil2!H5,H21-"01:00",H21-"00:30"),"")</f>
        <v/>
      </c>
      <c r="J21" s="16"/>
      <c r="K21" s="2"/>
      <c r="L21" s="44">
        <f t="shared" si="2"/>
        <v>0</v>
      </c>
      <c r="M21" s="62" t="str">
        <f>IF(L21&gt;0,IF(L21&gt;Feuil2!L5,L21-"01:00",L21-"00:30"),"")</f>
        <v/>
      </c>
      <c r="N21" s="51"/>
      <c r="O21" s="52"/>
      <c r="P21" s="52"/>
      <c r="Q21" s="51"/>
      <c r="R21" s="52"/>
      <c r="S21" s="52"/>
      <c r="T21" s="51"/>
      <c r="U21" s="52"/>
      <c r="V21" s="52"/>
      <c r="W21" s="51"/>
      <c r="X21" s="52"/>
      <c r="Y21" s="52"/>
      <c r="Z21" s="51"/>
      <c r="AA21" s="52"/>
      <c r="AB21" s="52"/>
      <c r="AC21" s="51"/>
      <c r="AD21" s="52"/>
      <c r="AE21" s="52"/>
      <c r="AF21" s="51"/>
      <c r="AG21" s="50"/>
      <c r="AH21" s="50"/>
      <c r="AI21" s="26"/>
    </row>
    <row r="22" spans="1:37" ht="17.100000000000001" customHeight="1" x14ac:dyDescent="0.25">
      <c r="A22" s="8">
        <v>18</v>
      </c>
      <c r="B22" s="15"/>
      <c r="C22" s="1"/>
      <c r="D22" s="44">
        <f t="shared" si="3"/>
        <v>0</v>
      </c>
      <c r="E22" s="62" t="str">
        <f>IF(D22&gt;0,IF(D22&gt;Feuil2!D5,D22-"01:00",D22-"00:30"),"")</f>
        <v/>
      </c>
      <c r="F22" s="15"/>
      <c r="G22" s="1"/>
      <c r="H22" s="44">
        <f t="shared" si="1"/>
        <v>0</v>
      </c>
      <c r="I22" s="62" t="str">
        <f>IF(H22&gt;0,IF(H22&gt;Feuil2!H5,H22-"01:00",H22-"00:30"),"")</f>
        <v/>
      </c>
      <c r="J22" s="15"/>
      <c r="K22" s="1"/>
      <c r="L22" s="44">
        <f t="shared" si="2"/>
        <v>0</v>
      </c>
      <c r="M22" s="62" t="str">
        <f>IF(L22&gt;0,IF(L22&gt;Feuil2!L5,L22-"01:00",L22-"00:30"),"")</f>
        <v/>
      </c>
      <c r="N22" s="51"/>
      <c r="O22" s="52"/>
      <c r="P22" s="52"/>
      <c r="Q22" s="51"/>
      <c r="R22" s="52"/>
      <c r="S22" s="52"/>
      <c r="T22" s="51"/>
      <c r="U22" s="52"/>
      <c r="V22" s="52"/>
      <c r="W22" s="51"/>
      <c r="X22" s="52"/>
      <c r="Y22" s="52"/>
      <c r="Z22" s="51"/>
      <c r="AA22" s="52"/>
      <c r="AB22" s="52"/>
      <c r="AC22" s="51"/>
      <c r="AD22" s="52"/>
      <c r="AE22" s="52"/>
      <c r="AF22" s="51"/>
      <c r="AG22" s="50"/>
      <c r="AH22" s="50"/>
      <c r="AI22" s="26"/>
    </row>
    <row r="23" spans="1:37" ht="17.100000000000001" customHeight="1" x14ac:dyDescent="0.25">
      <c r="A23" s="7">
        <v>19</v>
      </c>
      <c r="B23" s="16"/>
      <c r="C23" s="2"/>
      <c r="D23" s="44">
        <f t="shared" si="3"/>
        <v>0</v>
      </c>
      <c r="E23" s="62" t="str">
        <f>IF(D23&gt;0,IF(D23&gt;Feuil2!D5,D23-"01:00",D23-"00:30"),"")</f>
        <v/>
      </c>
      <c r="F23" s="16"/>
      <c r="G23" s="2"/>
      <c r="H23" s="44">
        <f t="shared" si="1"/>
        <v>0</v>
      </c>
      <c r="I23" s="62" t="str">
        <f>IF(H23&gt;0,IF(H23&gt;Feuil2!H5,H23-"01:00",H23-"00:30"),"")</f>
        <v/>
      </c>
      <c r="J23" s="16"/>
      <c r="K23" s="2"/>
      <c r="L23" s="44">
        <f t="shared" si="2"/>
        <v>0</v>
      </c>
      <c r="M23" s="62" t="str">
        <f>IF(L23&gt;0,IF(L23&gt;Feuil2!L5,L23-"01:00",L23-"00:30"),"")</f>
        <v/>
      </c>
      <c r="N23" s="51"/>
      <c r="O23" s="52"/>
      <c r="P23" s="52"/>
      <c r="Q23" s="51"/>
      <c r="R23" s="52"/>
      <c r="S23" s="52"/>
      <c r="T23" s="51"/>
      <c r="U23" s="52"/>
      <c r="V23" s="52"/>
      <c r="W23" s="51"/>
      <c r="X23" s="52"/>
      <c r="Y23" s="52"/>
      <c r="Z23" s="51"/>
      <c r="AA23" s="52"/>
      <c r="AB23" s="52"/>
      <c r="AC23" s="51"/>
      <c r="AD23" s="52"/>
      <c r="AE23" s="52"/>
      <c r="AF23" s="51"/>
      <c r="AG23" s="50"/>
      <c r="AH23" s="50"/>
      <c r="AI23" s="26"/>
    </row>
    <row r="24" spans="1:37" ht="17.100000000000001" customHeight="1" x14ac:dyDescent="0.25">
      <c r="A24" s="8">
        <v>20</v>
      </c>
      <c r="B24" s="15"/>
      <c r="C24" s="1"/>
      <c r="D24" s="44">
        <f t="shared" si="3"/>
        <v>0</v>
      </c>
      <c r="E24" s="62" t="str">
        <f>IF(D24&gt;0,IF(D24&gt;Feuil2!D5,D24-"01:00",D24-"00:30"),"")</f>
        <v/>
      </c>
      <c r="F24" s="15"/>
      <c r="G24" s="1"/>
      <c r="H24" s="44">
        <f t="shared" si="1"/>
        <v>0</v>
      </c>
      <c r="I24" s="62" t="str">
        <f>IF(H24&gt;0,IF(H24&gt;Feuil2!H5,H24-"01:00",H24-"00:30"),"")</f>
        <v/>
      </c>
      <c r="J24" s="15"/>
      <c r="K24" s="1"/>
      <c r="L24" s="44">
        <f t="shared" si="2"/>
        <v>0</v>
      </c>
      <c r="M24" s="62" t="str">
        <f>IF(L24&gt;0,IF(L24&gt;Feuil2!L5,L24-"01:00",L24-"00:30"),"")</f>
        <v/>
      </c>
      <c r="N24" s="51"/>
      <c r="O24" s="52"/>
      <c r="P24" s="52"/>
      <c r="Q24" s="51"/>
      <c r="R24" s="52"/>
      <c r="S24" s="52"/>
      <c r="T24" s="51"/>
      <c r="U24" s="52"/>
      <c r="V24" s="52"/>
      <c r="W24" s="51"/>
      <c r="X24" s="52"/>
      <c r="Y24" s="52"/>
      <c r="Z24" s="51"/>
      <c r="AA24" s="52"/>
      <c r="AB24" s="52"/>
      <c r="AC24" s="51"/>
      <c r="AD24" s="52"/>
      <c r="AE24" s="52"/>
      <c r="AF24" s="51"/>
      <c r="AG24" s="50"/>
      <c r="AH24" s="50"/>
      <c r="AI24" s="26"/>
    </row>
    <row r="25" spans="1:37" ht="17.100000000000001" customHeight="1" x14ac:dyDescent="0.25">
      <c r="A25" s="7">
        <v>21</v>
      </c>
      <c r="B25" s="16"/>
      <c r="C25" s="2"/>
      <c r="D25" s="44">
        <f t="shared" si="3"/>
        <v>0</v>
      </c>
      <c r="E25" s="62" t="str">
        <f>IF(D25&gt;0,IF(D25&gt;Feuil2!D5,D25-"01:00",D25-"00:30"),"")</f>
        <v/>
      </c>
      <c r="F25" s="16"/>
      <c r="G25" s="2"/>
      <c r="H25" s="44">
        <f t="shared" si="1"/>
        <v>0</v>
      </c>
      <c r="I25" s="62" t="str">
        <f>IF(H25&gt;0,IF(H25&gt;Feuil2!H5,H25-"01:00",H25-"00:30"),"")</f>
        <v/>
      </c>
      <c r="J25" s="16"/>
      <c r="K25" s="2"/>
      <c r="L25" s="44">
        <f t="shared" si="2"/>
        <v>0</v>
      </c>
      <c r="M25" s="62" t="str">
        <f>IF(L25&gt;0,IF(L25&gt;Feuil2!L5,L25-"01:00",L25-"00:30"),"")</f>
        <v/>
      </c>
      <c r="N25" s="51"/>
      <c r="O25" s="52"/>
      <c r="P25" s="52"/>
      <c r="Q25" s="51"/>
      <c r="R25" s="52"/>
      <c r="S25" s="52"/>
      <c r="T25" s="51"/>
      <c r="U25" s="52"/>
      <c r="V25" s="52"/>
      <c r="W25" s="51"/>
      <c r="X25" s="52"/>
      <c r="Y25" s="52"/>
      <c r="Z25" s="51"/>
      <c r="AA25" s="52"/>
      <c r="AB25" s="52"/>
      <c r="AC25" s="51"/>
      <c r="AD25" s="52"/>
      <c r="AE25" s="52"/>
      <c r="AF25" s="51"/>
      <c r="AG25" s="50"/>
      <c r="AH25" s="50"/>
      <c r="AI25" s="26"/>
    </row>
    <row r="26" spans="1:37" ht="17.100000000000001" customHeight="1" x14ac:dyDescent="0.25">
      <c r="A26" s="8">
        <v>22</v>
      </c>
      <c r="B26" s="15"/>
      <c r="C26" s="1"/>
      <c r="D26" s="44">
        <f t="shared" si="3"/>
        <v>0</v>
      </c>
      <c r="E26" s="62" t="str">
        <f>IF(D26&gt;0,IF(D26&gt;Feuil2!D5,D26-"01:00",D26-"00:30"),"")</f>
        <v/>
      </c>
      <c r="F26" s="15"/>
      <c r="G26" s="1"/>
      <c r="H26" s="44">
        <f t="shared" si="1"/>
        <v>0</v>
      </c>
      <c r="I26" s="62" t="str">
        <f>IF(H26&gt;0,IF(H26&gt;Feuil2!H5,H26-"01:00",H26-"00:30"),"")</f>
        <v/>
      </c>
      <c r="J26" s="15"/>
      <c r="K26" s="1"/>
      <c r="L26" s="44">
        <f t="shared" si="2"/>
        <v>0</v>
      </c>
      <c r="M26" s="62" t="str">
        <f>IF(L26&gt;0,IF(L26&gt;Feuil2!L5,L26-"01:00",L26-"00:30"),"")</f>
        <v/>
      </c>
      <c r="N26" s="51"/>
      <c r="O26" s="52"/>
      <c r="P26" s="52"/>
      <c r="Q26" s="51"/>
      <c r="R26" s="52"/>
      <c r="S26" s="52"/>
      <c r="T26" s="51"/>
      <c r="U26" s="52"/>
      <c r="V26" s="52"/>
      <c r="W26" s="51"/>
      <c r="X26" s="52"/>
      <c r="Y26" s="52"/>
      <c r="Z26" s="51"/>
      <c r="AA26" s="52"/>
      <c r="AB26" s="52"/>
      <c r="AC26" s="51"/>
      <c r="AD26" s="52"/>
      <c r="AE26" s="52"/>
      <c r="AF26" s="51"/>
      <c r="AG26" s="50"/>
      <c r="AH26" s="50"/>
      <c r="AI26" s="26"/>
    </row>
    <row r="27" spans="1:37" ht="17.100000000000001" customHeight="1" x14ac:dyDescent="0.25">
      <c r="A27" s="7">
        <v>23</v>
      </c>
      <c r="B27" s="16"/>
      <c r="C27" s="2"/>
      <c r="D27" s="44">
        <f t="shared" si="3"/>
        <v>0</v>
      </c>
      <c r="E27" s="62" t="str">
        <f>IF(D27&gt;0,IF(D27&gt;Feuil2!D5,D27-"01:00",D27-"00:30"),"")</f>
        <v/>
      </c>
      <c r="F27" s="16"/>
      <c r="G27" s="2"/>
      <c r="H27" s="44">
        <f t="shared" si="1"/>
        <v>0</v>
      </c>
      <c r="I27" s="62" t="str">
        <f>IF(H27&gt;0,IF(H27&gt;Feuil2!H5,H27-"01:00",H27-"00:30"),"")</f>
        <v/>
      </c>
      <c r="J27" s="16"/>
      <c r="K27" s="2"/>
      <c r="L27" s="44">
        <f t="shared" si="2"/>
        <v>0</v>
      </c>
      <c r="M27" s="62" t="str">
        <f>IF(L27&gt;0,IF(L27&gt;Feuil2!L5,L27-"01:00",L27-"00:30"),"")</f>
        <v/>
      </c>
      <c r="N27" s="51"/>
      <c r="O27" s="52"/>
      <c r="P27" s="52"/>
      <c r="Q27" s="51"/>
      <c r="R27" s="52"/>
      <c r="S27" s="52"/>
      <c r="T27" s="51"/>
      <c r="U27" s="52"/>
      <c r="V27" s="52"/>
      <c r="W27" s="51"/>
      <c r="X27" s="52"/>
      <c r="Y27" s="52"/>
      <c r="Z27" s="51"/>
      <c r="AA27" s="52"/>
      <c r="AB27" s="52"/>
      <c r="AC27" s="51"/>
      <c r="AD27" s="52"/>
      <c r="AE27" s="52"/>
      <c r="AF27" s="51"/>
      <c r="AG27" s="50"/>
      <c r="AH27" s="50"/>
      <c r="AI27" s="26"/>
    </row>
    <row r="28" spans="1:37" ht="17.100000000000001" customHeight="1" x14ac:dyDescent="0.25">
      <c r="A28" s="8">
        <v>24</v>
      </c>
      <c r="B28" s="15"/>
      <c r="C28" s="1"/>
      <c r="D28" s="44">
        <f t="shared" si="3"/>
        <v>0</v>
      </c>
      <c r="E28" s="62" t="str">
        <f>IF(D28&gt;0,IF(D28&gt;Feuil2!D5,D28-"01:00",D28-"00:30"),"")</f>
        <v/>
      </c>
      <c r="F28" s="15"/>
      <c r="G28" s="1"/>
      <c r="H28" s="44">
        <f t="shared" si="1"/>
        <v>0</v>
      </c>
      <c r="I28" s="62" t="str">
        <f>IF(H28&gt;0,IF(H28&gt;Feuil2!H5,H28-"01:00",H28-"00:30"),"")</f>
        <v/>
      </c>
      <c r="J28" s="15"/>
      <c r="K28" s="1"/>
      <c r="L28" s="44">
        <f t="shared" si="2"/>
        <v>0</v>
      </c>
      <c r="M28" s="62" t="str">
        <f>IF(L28&gt;0,IF(L28&gt;Feuil2!L5,L28-"01:00",L28-"00:30"),"")</f>
        <v/>
      </c>
      <c r="N28" s="51"/>
      <c r="O28" s="52"/>
      <c r="P28" s="52"/>
      <c r="Q28" s="51"/>
      <c r="R28" s="52"/>
      <c r="S28" s="52"/>
      <c r="T28" s="51"/>
      <c r="U28" s="52"/>
      <c r="V28" s="52"/>
      <c r="W28" s="51"/>
      <c r="X28" s="52"/>
      <c r="Y28" s="52"/>
      <c r="Z28" s="51"/>
      <c r="AA28" s="52"/>
      <c r="AB28" s="52"/>
      <c r="AC28" s="51"/>
      <c r="AD28" s="52"/>
      <c r="AE28" s="52"/>
      <c r="AF28" s="51"/>
      <c r="AG28" s="50"/>
      <c r="AH28" s="50"/>
      <c r="AI28" s="26"/>
    </row>
    <row r="29" spans="1:37" ht="17.100000000000001" customHeight="1" x14ac:dyDescent="0.25">
      <c r="A29" s="7">
        <v>25</v>
      </c>
      <c r="B29" s="16"/>
      <c r="C29" s="2"/>
      <c r="D29" s="44">
        <f t="shared" si="3"/>
        <v>0</v>
      </c>
      <c r="E29" s="62" t="str">
        <f>IF(D29&gt;0,IF(D29&gt;Feuil2!D5,D29-"01:00",D29-"00:30"),"")</f>
        <v/>
      </c>
      <c r="F29" s="16"/>
      <c r="G29" s="2"/>
      <c r="H29" s="44">
        <f t="shared" si="1"/>
        <v>0</v>
      </c>
      <c r="I29" s="62" t="str">
        <f>IF(H29&gt;0,IF(H29&gt;Feuil2!H5,H29-"01:00",H29-"00:30"),"")</f>
        <v/>
      </c>
      <c r="J29" s="16"/>
      <c r="K29" s="2"/>
      <c r="L29" s="44">
        <f t="shared" si="2"/>
        <v>0</v>
      </c>
      <c r="M29" s="62" t="str">
        <f>IF(L29&gt;0,IF(L29&gt;Feuil2!L5,L29-"01:00",L29-"00:30"),"")</f>
        <v/>
      </c>
      <c r="N29" s="51"/>
      <c r="O29" s="52"/>
      <c r="P29" s="52"/>
      <c r="Q29" s="51"/>
      <c r="R29" s="52"/>
      <c r="S29" s="52"/>
      <c r="T29" s="51"/>
      <c r="U29" s="52"/>
      <c r="V29" s="52"/>
      <c r="W29" s="51"/>
      <c r="X29" s="52"/>
      <c r="Y29" s="52"/>
      <c r="Z29" s="51"/>
      <c r="AA29" s="52"/>
      <c r="AB29" s="52"/>
      <c r="AC29" s="51"/>
      <c r="AD29" s="52"/>
      <c r="AE29" s="52"/>
      <c r="AF29" s="51"/>
      <c r="AG29" s="50"/>
      <c r="AH29" s="50"/>
      <c r="AI29" s="26"/>
    </row>
    <row r="30" spans="1:37" ht="17.100000000000001" customHeight="1" x14ac:dyDescent="0.25">
      <c r="A30" s="8">
        <v>26</v>
      </c>
      <c r="B30" s="15"/>
      <c r="C30" s="1"/>
      <c r="D30" s="44">
        <f t="shared" si="3"/>
        <v>0</v>
      </c>
      <c r="E30" s="62" t="str">
        <f>IF(D30&gt;0,IF(D30&gt;Feuil2!D5,D30-"01:00",D30-"00:30"),"")</f>
        <v/>
      </c>
      <c r="F30" s="15"/>
      <c r="G30" s="1"/>
      <c r="H30" s="44">
        <f t="shared" si="1"/>
        <v>0</v>
      </c>
      <c r="I30" s="62" t="str">
        <f>IF(H30&gt;0,IF(H30&gt;Feuil2!H5,H30-"01:00",H30-"00:30"),"")</f>
        <v/>
      </c>
      <c r="J30" s="15"/>
      <c r="K30" s="1"/>
      <c r="L30" s="44">
        <f t="shared" si="2"/>
        <v>0</v>
      </c>
      <c r="M30" s="62" t="str">
        <f>IF(L30&gt;0,IF(L30&gt;Feuil2!L5,L30-"01:00",L30-"00:30"),"")</f>
        <v/>
      </c>
      <c r="N30" s="51"/>
      <c r="O30" s="52"/>
      <c r="P30" s="52"/>
      <c r="Q30" s="51"/>
      <c r="R30" s="52"/>
      <c r="S30" s="52"/>
      <c r="T30" s="51"/>
      <c r="U30" s="52"/>
      <c r="V30" s="52"/>
      <c r="W30" s="51"/>
      <c r="X30" s="52"/>
      <c r="Y30" s="52"/>
      <c r="Z30" s="51"/>
      <c r="AA30" s="52"/>
      <c r="AB30" s="52"/>
      <c r="AC30" s="51"/>
      <c r="AD30" s="52"/>
      <c r="AE30" s="52"/>
      <c r="AF30" s="51"/>
      <c r="AG30" s="50"/>
      <c r="AH30" s="50"/>
      <c r="AI30" s="26"/>
    </row>
    <row r="31" spans="1:37" ht="17.100000000000001" customHeight="1" x14ac:dyDescent="0.25">
      <c r="A31" s="7">
        <v>27</v>
      </c>
      <c r="B31" s="16"/>
      <c r="C31" s="2"/>
      <c r="D31" s="44">
        <f t="shared" si="3"/>
        <v>0</v>
      </c>
      <c r="E31" s="62" t="str">
        <f>IF(D31&gt;0,IF(D31&gt;Feuil2!D5,D31-"01:00",D31-"00:30"),"")</f>
        <v/>
      </c>
      <c r="F31" s="16"/>
      <c r="G31" s="2"/>
      <c r="H31" s="44">
        <f t="shared" si="1"/>
        <v>0</v>
      </c>
      <c r="I31" s="62" t="str">
        <f>IF(H31&gt;0,IF(H31&gt;Feuil2!H5,H31-"01:00",H31-"00:30"),"")</f>
        <v/>
      </c>
      <c r="J31" s="16"/>
      <c r="K31" s="2"/>
      <c r="L31" s="44">
        <f t="shared" si="2"/>
        <v>0</v>
      </c>
      <c r="M31" s="62" t="str">
        <f>IF(L31&gt;0,IF(L31&gt;Feuil2!L5,L31-"01:00",L31-"00:30"),"")</f>
        <v/>
      </c>
      <c r="N31" s="51"/>
      <c r="O31" s="52"/>
      <c r="P31" s="52"/>
      <c r="Q31" s="51"/>
      <c r="R31" s="52"/>
      <c r="S31" s="52"/>
      <c r="T31" s="51"/>
      <c r="U31" s="52"/>
      <c r="V31" s="52"/>
      <c r="W31" s="51"/>
      <c r="X31" s="52"/>
      <c r="Y31" s="52"/>
      <c r="Z31" s="51"/>
      <c r="AA31" s="52"/>
      <c r="AB31" s="52"/>
      <c r="AC31" s="51"/>
      <c r="AD31" s="52"/>
      <c r="AE31" s="52"/>
      <c r="AF31" s="51"/>
      <c r="AG31" s="50"/>
      <c r="AH31" s="50"/>
      <c r="AI31" s="26"/>
    </row>
    <row r="32" spans="1:37" ht="17.100000000000001" customHeight="1" x14ac:dyDescent="0.25">
      <c r="A32" s="8">
        <v>28</v>
      </c>
      <c r="B32" s="15"/>
      <c r="C32" s="1"/>
      <c r="D32" s="44">
        <f t="shared" si="3"/>
        <v>0</v>
      </c>
      <c r="E32" s="62" t="str">
        <f>IF(D32&gt;0,IF(D32&gt;Feuil2!D5,D32-"01:00",D32-"00:30"),"")</f>
        <v/>
      </c>
      <c r="F32" s="15"/>
      <c r="G32" s="1"/>
      <c r="H32" s="44">
        <f t="shared" si="1"/>
        <v>0</v>
      </c>
      <c r="I32" s="62" t="str">
        <f>IF(H32&gt;0,IF(H32&gt;Feuil2!H5,H32-"01:00",H32-"00:30"),"")</f>
        <v/>
      </c>
      <c r="J32" s="15"/>
      <c r="K32" s="1"/>
      <c r="L32" s="44">
        <f t="shared" si="2"/>
        <v>0</v>
      </c>
      <c r="M32" s="62" t="str">
        <f>IF(L32&gt;0,IF(L32&gt;Feuil2!L5,L32-"01:00",L32-"00:30"),"")</f>
        <v/>
      </c>
      <c r="N32" s="51"/>
      <c r="O32" s="52"/>
      <c r="P32" s="52"/>
      <c r="Q32" s="51"/>
      <c r="R32" s="52"/>
      <c r="S32" s="52"/>
      <c r="T32" s="51"/>
      <c r="U32" s="52"/>
      <c r="V32" s="52"/>
      <c r="W32" s="51"/>
      <c r="X32" s="52"/>
      <c r="Y32" s="52"/>
      <c r="Z32" s="51"/>
      <c r="AA32" s="52"/>
      <c r="AB32" s="52"/>
      <c r="AC32" s="51"/>
      <c r="AD32" s="52"/>
      <c r="AE32" s="52"/>
      <c r="AF32" s="51"/>
      <c r="AG32" s="50"/>
      <c r="AH32" s="50"/>
      <c r="AI32" s="26"/>
    </row>
    <row r="33" spans="1:35" ht="17.100000000000001" customHeight="1" x14ac:dyDescent="0.25">
      <c r="A33" s="7">
        <v>29</v>
      </c>
      <c r="B33" s="16"/>
      <c r="C33" s="2"/>
      <c r="D33" s="44">
        <f t="shared" si="3"/>
        <v>0</v>
      </c>
      <c r="E33" s="62" t="str">
        <f>IF(D33&gt;0,IF(D33&gt;Feuil2!D5,D33-"01:00",D33-"00:30"),"")</f>
        <v/>
      </c>
      <c r="F33" s="16"/>
      <c r="G33" s="2"/>
      <c r="H33" s="44">
        <f t="shared" si="1"/>
        <v>0</v>
      </c>
      <c r="I33" s="62" t="str">
        <f>IF(H33&gt;0,IF(H33&gt;Feuil2!H5,H33-"01:00",H33-"00:30"),"")</f>
        <v/>
      </c>
      <c r="J33" s="16"/>
      <c r="K33" s="2"/>
      <c r="L33" s="44">
        <f t="shared" si="2"/>
        <v>0</v>
      </c>
      <c r="M33" s="62" t="str">
        <f>IF(L33&gt;0,IF(L33&gt;Feuil2!L5,L33-"01:00",L33-"00:30"),"")</f>
        <v/>
      </c>
      <c r="N33" s="51"/>
      <c r="O33" s="52"/>
      <c r="P33" s="52"/>
      <c r="Q33" s="51"/>
      <c r="R33" s="52"/>
      <c r="S33" s="52"/>
      <c r="T33" s="51"/>
      <c r="U33" s="52"/>
      <c r="V33" s="52"/>
      <c r="W33" s="51"/>
      <c r="X33" s="52"/>
      <c r="Y33" s="52"/>
      <c r="Z33" s="51"/>
      <c r="AA33" s="52"/>
      <c r="AB33" s="52"/>
      <c r="AC33" s="51"/>
      <c r="AD33" s="52"/>
      <c r="AE33" s="52"/>
      <c r="AF33" s="51"/>
      <c r="AG33" s="50"/>
      <c r="AH33" s="50"/>
      <c r="AI33" s="26"/>
    </row>
    <row r="34" spans="1:35" ht="17.100000000000001" customHeight="1" x14ac:dyDescent="0.25">
      <c r="A34" s="8">
        <v>30</v>
      </c>
      <c r="B34" s="15"/>
      <c r="C34" s="1"/>
      <c r="D34" s="44">
        <f t="shared" si="3"/>
        <v>0</v>
      </c>
      <c r="E34" s="62" t="str">
        <f>IF(D34&gt;0,IF(D34&gt;Feuil2!D5,D34-"01:00",D34-"00:30"),"")</f>
        <v/>
      </c>
      <c r="F34" s="15"/>
      <c r="G34" s="1"/>
      <c r="H34" s="44">
        <f t="shared" si="1"/>
        <v>0</v>
      </c>
      <c r="I34" s="62" t="str">
        <f>IF(H34&gt;0,IF(H34&gt;Feuil2!H5,H34-"01:00",H34-"00:30"),"")</f>
        <v/>
      </c>
      <c r="J34" s="15"/>
      <c r="K34" s="1"/>
      <c r="L34" s="44">
        <f t="shared" si="2"/>
        <v>0</v>
      </c>
      <c r="M34" s="62" t="str">
        <f>IF(L34&gt;0,IF(L34&gt;Feuil2!L5,L34-"01:00",L34-"00:30"),"")</f>
        <v/>
      </c>
      <c r="N34" s="51"/>
      <c r="O34" s="52"/>
      <c r="P34" s="52"/>
      <c r="Q34" s="51"/>
      <c r="R34" s="52"/>
      <c r="S34" s="52"/>
      <c r="T34" s="51"/>
      <c r="U34" s="52"/>
      <c r="V34" s="52"/>
      <c r="W34" s="51"/>
      <c r="X34" s="52"/>
      <c r="Y34" s="52"/>
      <c r="Z34" s="51"/>
      <c r="AA34" s="52"/>
      <c r="AB34" s="52"/>
      <c r="AC34" s="51"/>
      <c r="AD34" s="52"/>
      <c r="AE34" s="52"/>
      <c r="AF34" s="51"/>
      <c r="AG34" s="50"/>
      <c r="AH34" s="50"/>
      <c r="AI34" s="26"/>
    </row>
    <row r="35" spans="1:35" ht="17.100000000000001" customHeight="1" thickBot="1" x14ac:dyDescent="0.3">
      <c r="A35" s="11">
        <v>31</v>
      </c>
      <c r="B35" s="17"/>
      <c r="C35" s="3"/>
      <c r="D35" s="48">
        <f t="shared" si="3"/>
        <v>0</v>
      </c>
      <c r="E35" s="62" t="str">
        <f>IF(D35&gt;0,IF(D35&gt;Feuil2!D5,D35-"01:00",D35-"00:30"),"")</f>
        <v/>
      </c>
      <c r="F35" s="17"/>
      <c r="G35" s="3"/>
      <c r="H35" s="48">
        <f t="shared" si="1"/>
        <v>0</v>
      </c>
      <c r="I35" s="62" t="str">
        <f>IF(H35&gt;0,IF(H35&gt;Feuil2!H5,H35-"01:00",H35-"00:30"),"")</f>
        <v/>
      </c>
      <c r="J35" s="17"/>
      <c r="K35" s="3"/>
      <c r="L35" s="48">
        <f t="shared" si="2"/>
        <v>0</v>
      </c>
      <c r="M35" s="62" t="str">
        <f>IF(L35&gt;0,IF(L35&gt;Feuil2!L5,L35-"01:00",L35-"00:30"),"")</f>
        <v/>
      </c>
      <c r="N35" s="51"/>
      <c r="O35" s="52"/>
      <c r="P35" s="52"/>
      <c r="Q35" s="51"/>
      <c r="R35" s="52"/>
      <c r="S35" s="52"/>
      <c r="T35" s="51"/>
      <c r="U35" s="52"/>
      <c r="V35" s="52"/>
      <c r="W35" s="51"/>
      <c r="X35" s="52"/>
      <c r="Y35" s="52"/>
      <c r="Z35" s="51"/>
      <c r="AA35" s="52"/>
      <c r="AB35" s="52"/>
      <c r="AC35" s="51"/>
      <c r="AD35" s="52"/>
      <c r="AE35" s="52"/>
      <c r="AF35" s="51"/>
      <c r="AG35" s="50"/>
      <c r="AH35" s="50"/>
      <c r="AI35" s="26"/>
    </row>
    <row r="36" spans="1:35" ht="15" customHeight="1" x14ac:dyDescent="0.25">
      <c r="A36" s="81" t="s">
        <v>3</v>
      </c>
      <c r="B36" s="82"/>
      <c r="C36" s="86">
        <f>SUM(E5:E35)</f>
        <v>0.56249999999999989</v>
      </c>
      <c r="D36" s="87"/>
      <c r="E36" s="43"/>
      <c r="F36" s="26"/>
      <c r="G36" s="78"/>
      <c r="H36" s="78"/>
      <c r="I36" s="26"/>
      <c r="J36" s="78"/>
      <c r="K36" s="78"/>
      <c r="L36" s="26"/>
      <c r="M36" s="78"/>
      <c r="N36" s="78"/>
      <c r="O36" s="26"/>
      <c r="P36" s="78"/>
      <c r="Q36" s="78"/>
      <c r="R36" s="26"/>
      <c r="S36" s="78"/>
      <c r="T36" s="78"/>
      <c r="U36" s="26"/>
      <c r="V36" s="78"/>
      <c r="W36" s="78"/>
      <c r="X36" s="26"/>
      <c r="Y36" s="78"/>
      <c r="Z36" s="78"/>
      <c r="AA36" s="26"/>
      <c r="AB36" s="78"/>
      <c r="AC36" s="78"/>
      <c r="AD36" s="26"/>
      <c r="AE36" s="78"/>
      <c r="AF36" s="78"/>
      <c r="AG36" s="26"/>
      <c r="AH36" s="26"/>
      <c r="AI36" s="26"/>
    </row>
    <row r="37" spans="1:35" ht="15.75" customHeight="1" thickBot="1" x14ac:dyDescent="0.3">
      <c r="A37" s="83"/>
      <c r="B37" s="84"/>
      <c r="C37" s="88"/>
      <c r="D37" s="89"/>
      <c r="E37" s="43"/>
      <c r="F37" s="26"/>
      <c r="G37" s="78"/>
      <c r="H37" s="78"/>
      <c r="I37" s="26"/>
      <c r="J37" s="78"/>
      <c r="K37" s="78"/>
      <c r="L37" s="26"/>
      <c r="M37" s="78"/>
      <c r="N37" s="78"/>
      <c r="O37" s="26"/>
      <c r="P37" s="78"/>
      <c r="Q37" s="78"/>
      <c r="R37" s="26"/>
      <c r="S37" s="78"/>
      <c r="T37" s="78"/>
      <c r="U37" s="26"/>
      <c r="V37" s="78"/>
      <c r="W37" s="78"/>
      <c r="X37" s="26"/>
      <c r="Y37" s="78"/>
      <c r="Z37" s="78"/>
      <c r="AA37" s="26"/>
      <c r="AB37" s="78"/>
      <c r="AC37" s="78"/>
      <c r="AD37" s="26"/>
      <c r="AE37" s="78"/>
      <c r="AF37" s="78"/>
      <c r="AG37" s="26"/>
      <c r="AH37" s="26"/>
      <c r="AI37" s="26"/>
    </row>
    <row r="38" spans="1:35" x14ac:dyDescent="0.25"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</row>
    <row r="39" spans="1:35" ht="21" x14ac:dyDescent="0.25">
      <c r="A39" s="30"/>
      <c r="B39" s="30"/>
      <c r="C39" s="31"/>
      <c r="D39" s="31"/>
      <c r="E39" s="31"/>
      <c r="F39" s="27"/>
      <c r="G39" s="31"/>
      <c r="H39" s="31"/>
      <c r="I39" s="27"/>
      <c r="J39" s="31"/>
      <c r="K39" s="31"/>
      <c r="L39" s="27"/>
      <c r="M39" s="31"/>
      <c r="N39" s="31"/>
      <c r="O39" s="27"/>
      <c r="P39" s="31"/>
      <c r="Q39" s="31"/>
      <c r="R39" s="27"/>
      <c r="S39" s="31"/>
      <c r="T39" s="31"/>
      <c r="U39" s="27"/>
      <c r="V39" s="31"/>
      <c r="W39" s="31"/>
      <c r="X39" s="27"/>
      <c r="Y39" s="31"/>
      <c r="Z39" s="31"/>
      <c r="AA39" s="26"/>
      <c r="AB39" s="26"/>
      <c r="AC39" s="26"/>
      <c r="AD39" s="26"/>
      <c r="AE39" s="26"/>
      <c r="AF39" s="26"/>
    </row>
    <row r="40" spans="1:35" ht="21" x14ac:dyDescent="0.25">
      <c r="A40" s="30"/>
      <c r="B40" s="30"/>
      <c r="C40" s="31"/>
      <c r="D40" s="31"/>
      <c r="E40" s="31"/>
      <c r="F40" s="27"/>
      <c r="G40" s="31"/>
      <c r="H40" s="31"/>
      <c r="I40" s="27"/>
      <c r="J40" s="31"/>
      <c r="K40" s="31"/>
      <c r="L40" s="27"/>
      <c r="M40" s="31"/>
      <c r="N40" s="31"/>
      <c r="O40" s="27"/>
      <c r="P40" s="31"/>
      <c r="Q40" s="31"/>
      <c r="R40" s="27"/>
      <c r="S40" s="31"/>
      <c r="T40" s="31"/>
      <c r="U40" s="27"/>
      <c r="V40" s="31"/>
      <c r="W40" s="31"/>
      <c r="X40" s="27"/>
      <c r="Y40" s="31"/>
      <c r="Z40" s="31"/>
      <c r="AA40" s="26"/>
      <c r="AB40" s="26"/>
      <c r="AC40" s="26"/>
      <c r="AD40" s="26"/>
      <c r="AE40" s="26"/>
      <c r="AF40" s="26"/>
    </row>
    <row r="41" spans="1:35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</row>
    <row r="42" spans="1:35" ht="15" customHeight="1" x14ac:dyDescent="0.25">
      <c r="A42" s="26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26"/>
      <c r="AB42" s="30"/>
      <c r="AC42" s="30"/>
      <c r="AD42" s="30"/>
      <c r="AE42" s="26"/>
      <c r="AF42" s="26"/>
    </row>
    <row r="43" spans="1:35" ht="15.75" customHeight="1" x14ac:dyDescent="0.25">
      <c r="A43" s="26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26"/>
      <c r="AB43" s="30"/>
      <c r="AC43" s="30"/>
      <c r="AD43" s="30"/>
      <c r="AE43" s="26"/>
      <c r="AF43" s="26"/>
    </row>
    <row r="44" spans="1:35" ht="21" customHeight="1" x14ac:dyDescent="0.25">
      <c r="A44" s="33"/>
      <c r="B44" s="33"/>
      <c r="C44" s="34"/>
      <c r="D44" s="34"/>
      <c r="E44" s="34"/>
      <c r="F44" s="28"/>
      <c r="G44" s="34"/>
      <c r="H44" s="34"/>
      <c r="I44" s="28"/>
      <c r="J44" s="34"/>
      <c r="K44" s="34"/>
      <c r="L44" s="28"/>
      <c r="M44" s="34"/>
      <c r="N44" s="34"/>
      <c r="O44" s="28"/>
      <c r="P44" s="34"/>
      <c r="Q44" s="34"/>
      <c r="R44" s="28"/>
      <c r="S44" s="34"/>
      <c r="T44" s="34"/>
      <c r="U44" s="28"/>
      <c r="V44" s="34"/>
      <c r="W44" s="34"/>
      <c r="X44" s="28"/>
      <c r="Y44" s="34"/>
      <c r="Z44" s="34"/>
      <c r="AA44" s="26"/>
      <c r="AB44" s="35"/>
      <c r="AC44" s="35"/>
      <c r="AD44" s="35"/>
      <c r="AE44" s="26"/>
      <c r="AF44" s="26"/>
    </row>
    <row r="45" spans="1:35" ht="21.75" customHeight="1" x14ac:dyDescent="0.25">
      <c r="A45" s="33"/>
      <c r="B45" s="33"/>
      <c r="C45" s="34"/>
      <c r="D45" s="34"/>
      <c r="E45" s="34"/>
      <c r="F45" s="28"/>
      <c r="G45" s="34"/>
      <c r="H45" s="34"/>
      <c r="I45" s="28"/>
      <c r="J45" s="34"/>
      <c r="K45" s="34"/>
      <c r="L45" s="28"/>
      <c r="M45" s="34"/>
      <c r="N45" s="34"/>
      <c r="O45" s="28"/>
      <c r="P45" s="34"/>
      <c r="Q45" s="34"/>
      <c r="R45" s="28"/>
      <c r="S45" s="34"/>
      <c r="T45" s="34"/>
      <c r="U45" s="28"/>
      <c r="V45" s="34"/>
      <c r="W45" s="34"/>
      <c r="X45" s="28"/>
      <c r="Y45" s="34"/>
      <c r="Z45" s="34"/>
      <c r="AA45" s="26"/>
      <c r="AB45" s="35"/>
      <c r="AC45" s="35"/>
      <c r="AD45" s="35"/>
      <c r="AE45" s="26"/>
      <c r="AF45" s="26"/>
    </row>
    <row r="46" spans="1:35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</row>
    <row r="47" spans="1:35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</row>
    <row r="48" spans="1:35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</row>
    <row r="49" spans="1:3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9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</row>
    <row r="50" spans="1:3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</row>
  </sheetData>
  <sheetProtection selectLockedCells="1" selectUnlockedCells="1"/>
  <mergeCells count="16">
    <mergeCell ref="B1:AF1"/>
    <mergeCell ref="A36:B37"/>
    <mergeCell ref="AG2:AH3"/>
    <mergeCell ref="AE36:AF37"/>
    <mergeCell ref="AB36:AC37"/>
    <mergeCell ref="G36:H37"/>
    <mergeCell ref="C36:D37"/>
    <mergeCell ref="A2:A3"/>
    <mergeCell ref="B2:E3"/>
    <mergeCell ref="J36:K37"/>
    <mergeCell ref="M36:N37"/>
    <mergeCell ref="Y36:Z37"/>
    <mergeCell ref="V36:W37"/>
    <mergeCell ref="S36:T37"/>
    <mergeCell ref="P36:Q37"/>
    <mergeCell ref="F2:I3"/>
  </mergeCells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zoomScale="115" zoomScaleNormal="115" workbookViewId="0">
      <selection activeCell="D5" sqref="D5"/>
    </sheetView>
  </sheetViews>
  <sheetFormatPr baseColWidth="10" defaultRowHeight="15" x14ac:dyDescent="0.25"/>
  <cols>
    <col min="2" max="3" width="5.7109375" customWidth="1"/>
    <col min="4" max="5" width="6.28515625" bestFit="1" customWidth="1"/>
    <col min="6" max="6" width="10" bestFit="1" customWidth="1"/>
    <col min="7" max="7" width="5.7109375" customWidth="1"/>
    <col min="8" max="8" width="6.28515625" bestFit="1" customWidth="1"/>
    <col min="9" max="9" width="14.85546875" customWidth="1"/>
    <col min="10" max="11" width="5.7109375" customWidth="1"/>
    <col min="12" max="12" width="6.28515625" bestFit="1" customWidth="1"/>
    <col min="13" max="30" width="5.7109375" customWidth="1"/>
  </cols>
  <sheetData>
    <row r="1" spans="2:12" ht="15.75" thickBot="1" x14ac:dyDescent="0.3"/>
    <row r="2" spans="2:12" x14ac:dyDescent="0.25">
      <c r="B2" s="114" t="s">
        <v>5</v>
      </c>
      <c r="C2" s="115"/>
      <c r="D2" s="115"/>
      <c r="E2" s="115"/>
      <c r="F2" s="112" t="s">
        <v>4</v>
      </c>
      <c r="G2" s="112" t="s">
        <v>6</v>
      </c>
      <c r="H2" s="112"/>
      <c r="I2" s="118"/>
    </row>
    <row r="3" spans="2:12" x14ac:dyDescent="0.25">
      <c r="B3" s="116"/>
      <c r="C3" s="117"/>
      <c r="D3" s="117"/>
      <c r="E3" s="117"/>
      <c r="F3" s="113"/>
      <c r="G3" s="113"/>
      <c r="H3" s="113"/>
      <c r="I3" s="119"/>
    </row>
    <row r="4" spans="2:12" ht="23.25" customHeight="1" x14ac:dyDescent="0.25">
      <c r="B4" s="108" t="str">
        <f>Feuil1!B2</f>
        <v>Mr MACHIN</v>
      </c>
      <c r="C4" s="109"/>
      <c r="D4" s="109"/>
      <c r="E4" s="109"/>
      <c r="F4" s="42">
        <f>(B5+C5)*E5</f>
        <v>4.1666666666666664E-2</v>
      </c>
      <c r="G4" s="102">
        <f>Feuil1!C36-Feuil2!F4</f>
        <v>0.52083333333333326</v>
      </c>
      <c r="H4" s="103"/>
      <c r="I4" s="104"/>
      <c r="K4" s="21"/>
    </row>
    <row r="5" spans="2:12" ht="23.25" customHeight="1" x14ac:dyDescent="0.25">
      <c r="B5" s="37">
        <f>COUNTA(Feuil1!B5:B35)</f>
        <v>1</v>
      </c>
      <c r="C5" s="38">
        <f>COUNTIF((Feuil1!D5:D35),"&gt;"&amp;D5)</f>
        <v>1</v>
      </c>
      <c r="D5" s="39">
        <v>0.375</v>
      </c>
      <c r="E5" s="39">
        <v>2.0833333333333332E-2</v>
      </c>
      <c r="F5" s="40"/>
      <c r="G5" s="38"/>
      <c r="H5" s="39">
        <v>0.375</v>
      </c>
      <c r="I5" s="41"/>
      <c r="L5" s="71">
        <v>0.375</v>
      </c>
    </row>
    <row r="6" spans="2:12" ht="23.25" customHeight="1" x14ac:dyDescent="0.25">
      <c r="B6" s="110" t="str">
        <f>Feuil1!F2</f>
        <v>Mr MACHIN</v>
      </c>
      <c r="C6" s="111"/>
      <c r="D6" s="111"/>
      <c r="E6" s="111"/>
      <c r="F6" s="36">
        <f>(B7+C7)*E7</f>
        <v>0</v>
      </c>
      <c r="G6" s="105">
        <f>Feuil1!G36-Feuil2!F6</f>
        <v>0</v>
      </c>
      <c r="H6" s="106"/>
      <c r="I6" s="107"/>
    </row>
    <row r="7" spans="2:12" hidden="1" x14ac:dyDescent="0.25">
      <c r="B7" s="37">
        <f>COUNTA(Feuil1!F5:F35)</f>
        <v>0</v>
      </c>
      <c r="C7" s="38">
        <f>COUNTIF((Feuil1!H5:H35),"&gt;"&amp;D7)</f>
        <v>0</v>
      </c>
      <c r="D7" s="39">
        <v>0.375</v>
      </c>
      <c r="E7" s="39">
        <v>2.0833333333333332E-2</v>
      </c>
      <c r="F7" s="40"/>
      <c r="G7" s="38"/>
      <c r="H7" s="38"/>
      <c r="I7" s="41"/>
    </row>
    <row r="8" spans="2:12" ht="30" customHeight="1" x14ac:dyDescent="0.25">
      <c r="B8" s="108">
        <f>Feuil1!I2</f>
        <v>0</v>
      </c>
      <c r="C8" s="109"/>
      <c r="D8" s="109"/>
      <c r="E8" s="109"/>
      <c r="F8" s="42">
        <f>(B9+C9)*E9</f>
        <v>0.64583333333333326</v>
      </c>
      <c r="G8" s="102">
        <f>Feuil1!J36-Feuil2!F8</f>
        <v>-0.64583333333333326</v>
      </c>
      <c r="H8" s="103"/>
      <c r="I8" s="104"/>
    </row>
    <row r="9" spans="2:12" hidden="1" x14ac:dyDescent="0.25">
      <c r="B9" s="37">
        <f>COUNTA(Feuil1!I5:I35)</f>
        <v>31</v>
      </c>
      <c r="C9" s="38">
        <f>COUNTIF((Feuil1!K5:K35),"&gt;"&amp;D9)</f>
        <v>0</v>
      </c>
      <c r="D9" s="39">
        <v>0.375</v>
      </c>
      <c r="E9" s="39">
        <v>2.0833333333333332E-2</v>
      </c>
      <c r="F9" s="40"/>
      <c r="G9" s="38"/>
      <c r="H9" s="38"/>
      <c r="I9" s="41"/>
    </row>
    <row r="10" spans="2:12" ht="28.5" customHeight="1" x14ac:dyDescent="0.25">
      <c r="B10" s="110">
        <f>Feuil1!L2</f>
        <v>0</v>
      </c>
      <c r="C10" s="111"/>
      <c r="D10" s="111"/>
      <c r="E10" s="111"/>
      <c r="F10" s="36">
        <f>(B11+C11)*E11</f>
        <v>0.64583333333333326</v>
      </c>
      <c r="G10" s="105">
        <f>Feuil1!M36-Feuil2!F10</f>
        <v>-0.64583333333333326</v>
      </c>
      <c r="H10" s="106"/>
      <c r="I10" s="107"/>
    </row>
    <row r="11" spans="2:12" ht="21.75" hidden="1" customHeight="1" x14ac:dyDescent="0.25">
      <c r="B11" s="37">
        <f>COUNTA(Feuil1!L5:L35)</f>
        <v>31</v>
      </c>
      <c r="C11" s="38">
        <f>COUNTIF((Feuil1!N5:N35),"&gt;"&amp;Feuil2!D11)</f>
        <v>0</v>
      </c>
      <c r="D11" s="39">
        <v>0.375</v>
      </c>
      <c r="E11" s="39">
        <v>2.0833333333333332E-2</v>
      </c>
      <c r="F11" s="40"/>
      <c r="G11" s="38"/>
      <c r="H11" s="38"/>
      <c r="I11" s="41"/>
    </row>
    <row r="12" spans="2:12" ht="30" customHeight="1" x14ac:dyDescent="0.25">
      <c r="B12" s="108">
        <f>Feuil1!O2</f>
        <v>0</v>
      </c>
      <c r="C12" s="109"/>
      <c r="D12" s="109"/>
      <c r="E12" s="109"/>
      <c r="F12" s="42">
        <f>(B13+C13)*E13</f>
        <v>0</v>
      </c>
      <c r="G12" s="102">
        <f>Feuil1!P36-Feuil2!F12</f>
        <v>0</v>
      </c>
      <c r="H12" s="103"/>
      <c r="I12" s="104"/>
    </row>
    <row r="13" spans="2:12" hidden="1" x14ac:dyDescent="0.25">
      <c r="B13" s="37">
        <f>COUNTA(Feuil1!O5:O35)</f>
        <v>0</v>
      </c>
      <c r="C13" s="38">
        <f>COUNTIF((Feuil1!Q5:Q35),"&gt;"&amp;Feuil2!D13)</f>
        <v>0</v>
      </c>
      <c r="D13" s="39">
        <v>0.375</v>
      </c>
      <c r="E13" s="39">
        <v>2.0833333333333332E-2</v>
      </c>
      <c r="F13" s="40"/>
      <c r="G13" s="38"/>
      <c r="H13" s="38"/>
      <c r="I13" s="41"/>
    </row>
    <row r="14" spans="2:12" ht="18" customHeight="1" x14ac:dyDescent="0.25">
      <c r="B14" s="110">
        <f>Feuil1!R2</f>
        <v>0</v>
      </c>
      <c r="C14" s="111"/>
      <c r="D14" s="111"/>
      <c r="E14" s="111"/>
      <c r="F14" s="36">
        <f>(B15+C15)*E15</f>
        <v>0</v>
      </c>
      <c r="G14" s="105">
        <f>Feuil1!S36-Feuil2!F14</f>
        <v>0</v>
      </c>
      <c r="H14" s="106"/>
      <c r="I14" s="107"/>
    </row>
    <row r="15" spans="2:12" ht="18" customHeight="1" x14ac:dyDescent="0.25">
      <c r="B15" s="37">
        <f>COUNTA(Feuil1!R5:R35)</f>
        <v>0</v>
      </c>
      <c r="C15" s="38">
        <f>COUNTIF((Feuil1!T5:T35),"&gt;"&amp;Feuil2!D15)</f>
        <v>0</v>
      </c>
      <c r="D15" s="39">
        <v>0.375</v>
      </c>
      <c r="E15" s="39">
        <v>2.0833333333333332E-2</v>
      </c>
      <c r="F15" s="40"/>
      <c r="G15" s="38"/>
      <c r="H15" s="38"/>
      <c r="I15" s="41"/>
    </row>
    <row r="16" spans="2:12" ht="18" customHeight="1" x14ac:dyDescent="0.25">
      <c r="B16" s="108">
        <f>Feuil1!U2</f>
        <v>0</v>
      </c>
      <c r="C16" s="109"/>
      <c r="D16" s="109"/>
      <c r="E16" s="109"/>
      <c r="F16" s="42">
        <f>(B17+C17)*E17</f>
        <v>0</v>
      </c>
      <c r="G16" s="102">
        <f>Feuil1!V36-Feuil2!F16</f>
        <v>0</v>
      </c>
      <c r="H16" s="103"/>
      <c r="I16" s="104"/>
    </row>
    <row r="17" spans="2:9" hidden="1" x14ac:dyDescent="0.25">
      <c r="B17" s="37">
        <f>COUNTA(Feuil1!U5:U35)</f>
        <v>0</v>
      </c>
      <c r="C17" s="38">
        <f>COUNTIF((Feuil1!W5:W35),"&gt;"&amp;Feuil2!D17)</f>
        <v>0</v>
      </c>
      <c r="D17" s="39">
        <v>0.375</v>
      </c>
      <c r="E17" s="39">
        <v>2.0833333333333332E-2</v>
      </c>
      <c r="F17" s="40"/>
      <c r="G17" s="38"/>
      <c r="H17" s="38"/>
      <c r="I17" s="41"/>
    </row>
    <row r="18" spans="2:9" ht="30" customHeight="1" x14ac:dyDescent="0.25">
      <c r="B18" s="110">
        <f>Feuil1!X2</f>
        <v>0</v>
      </c>
      <c r="C18" s="111"/>
      <c r="D18" s="111"/>
      <c r="E18" s="111"/>
      <c r="F18" s="36">
        <f>(B19+C19)*E19</f>
        <v>0</v>
      </c>
      <c r="G18" s="105">
        <f>Feuil1!Y36-Feuil2!F18</f>
        <v>0</v>
      </c>
      <c r="H18" s="106"/>
      <c r="I18" s="107"/>
    </row>
    <row r="19" spans="2:9" hidden="1" x14ac:dyDescent="0.25">
      <c r="B19" s="37">
        <f>COUNTA(Feuil1!X5:X35)</f>
        <v>0</v>
      </c>
      <c r="C19" s="38">
        <f>COUNTIF((Feuil1!Z5:Z35),"&gt;"&amp;Feuil2!D19)</f>
        <v>0</v>
      </c>
      <c r="D19" s="39">
        <v>0.375</v>
      </c>
      <c r="E19" s="39">
        <v>2.0833333333333332E-2</v>
      </c>
      <c r="F19" s="38"/>
      <c r="G19" s="38"/>
      <c r="H19" s="38"/>
      <c r="I19" s="41"/>
    </row>
    <row r="20" spans="2:9" ht="30" customHeight="1" x14ac:dyDescent="0.25">
      <c r="B20" s="108">
        <f>Feuil1!AA2</f>
        <v>0</v>
      </c>
      <c r="C20" s="109"/>
      <c r="D20" s="109"/>
      <c r="E20" s="109"/>
      <c r="F20" s="42">
        <f>(B21+C21)*E21</f>
        <v>0</v>
      </c>
      <c r="G20" s="102">
        <f>Feuil1!AB36-Feuil2!F20</f>
        <v>0</v>
      </c>
      <c r="H20" s="103"/>
      <c r="I20" s="104"/>
    </row>
    <row r="21" spans="2:9" hidden="1" x14ac:dyDescent="0.25">
      <c r="B21" s="37">
        <f>COUNTA(Feuil1!AA5:AA35)</f>
        <v>0</v>
      </c>
      <c r="C21" s="38">
        <f>COUNTIF((Feuil1!AC5:AC35),"&gt;"&amp;Feuil2!D21)</f>
        <v>0</v>
      </c>
      <c r="D21" s="39">
        <v>0.375</v>
      </c>
      <c r="E21" s="39">
        <v>2.0833333333333332E-2</v>
      </c>
      <c r="F21" s="38"/>
      <c r="G21" s="38"/>
      <c r="H21" s="38"/>
      <c r="I21" s="41"/>
    </row>
    <row r="22" spans="2:9" ht="30" customHeight="1" x14ac:dyDescent="0.25">
      <c r="B22" s="110">
        <f>Feuil1!AD2</f>
        <v>0</v>
      </c>
      <c r="C22" s="111"/>
      <c r="D22" s="111"/>
      <c r="E22" s="111"/>
      <c r="F22" s="36">
        <f>(B23+C23)*E23</f>
        <v>0</v>
      </c>
      <c r="G22" s="105">
        <f>Feuil1!AE36-Feuil2!F22</f>
        <v>0</v>
      </c>
      <c r="H22" s="106"/>
      <c r="I22" s="107"/>
    </row>
    <row r="23" spans="2:9" ht="15.75" hidden="1" thickBot="1" x14ac:dyDescent="0.3">
      <c r="B23" s="22">
        <f>COUNTA(Feuil1!AD5:AD35)</f>
        <v>0</v>
      </c>
      <c r="C23" s="23">
        <f>COUNTIF((Feuil1!AF5:AF35),"&gt;"&amp;Feuil2!D23)</f>
        <v>0</v>
      </c>
      <c r="D23" s="24">
        <v>0.375</v>
      </c>
      <c r="E23" s="24">
        <v>2.0833333333333332E-2</v>
      </c>
      <c r="F23" s="23"/>
      <c r="G23" s="23"/>
      <c r="H23" s="23"/>
      <c r="I23" s="25"/>
    </row>
    <row r="24" spans="2:9" ht="15.75" thickBot="1" x14ac:dyDescent="0.3"/>
    <row r="25" spans="2:9" x14ac:dyDescent="0.25">
      <c r="B25" s="98" t="s">
        <v>7</v>
      </c>
      <c r="C25" s="99"/>
      <c r="D25" s="99"/>
      <c r="E25" s="99"/>
      <c r="F25" s="99"/>
      <c r="G25" s="92">
        <f>SUM(G4:I22)</f>
        <v>-0.39583333333333326</v>
      </c>
      <c r="H25" s="93"/>
      <c r="I25" s="94"/>
    </row>
    <row r="26" spans="2:9" ht="15.75" thickBot="1" x14ac:dyDescent="0.3">
      <c r="B26" s="100"/>
      <c r="C26" s="101"/>
      <c r="D26" s="101"/>
      <c r="E26" s="101"/>
      <c r="F26" s="101"/>
      <c r="G26" s="95"/>
      <c r="H26" s="96"/>
      <c r="I26" s="97"/>
    </row>
  </sheetData>
  <sheetProtection selectLockedCells="1" selectUnlockedCells="1"/>
  <mergeCells count="25">
    <mergeCell ref="F2:F3"/>
    <mergeCell ref="B2:E3"/>
    <mergeCell ref="G2:I3"/>
    <mergeCell ref="G18:I18"/>
    <mergeCell ref="G16:I16"/>
    <mergeCell ref="G14:I14"/>
    <mergeCell ref="G12:I12"/>
    <mergeCell ref="G10:I10"/>
    <mergeCell ref="B18:E18"/>
    <mergeCell ref="B16:E16"/>
    <mergeCell ref="B14:E14"/>
    <mergeCell ref="B12:E12"/>
    <mergeCell ref="G25:I26"/>
    <mergeCell ref="B25:F26"/>
    <mergeCell ref="G8:I8"/>
    <mergeCell ref="G6:I6"/>
    <mergeCell ref="G4:I4"/>
    <mergeCell ref="B20:E20"/>
    <mergeCell ref="G20:I20"/>
    <mergeCell ref="B10:E10"/>
    <mergeCell ref="B8:E8"/>
    <mergeCell ref="B22:E22"/>
    <mergeCell ref="G22:I22"/>
    <mergeCell ref="B6:E6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commercial843</dc:creator>
  <cp:lastModifiedBy>Bar</cp:lastModifiedBy>
  <cp:lastPrinted>2014-03-30T15:33:05Z</cp:lastPrinted>
  <dcterms:created xsi:type="dcterms:W3CDTF">2014-02-07T15:28:01Z</dcterms:created>
  <dcterms:modified xsi:type="dcterms:W3CDTF">2014-10-26T10:32:13Z</dcterms:modified>
</cp:coreProperties>
</file>