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RAVAIL\PROJET Excel\"/>
    </mc:Choice>
  </mc:AlternateContent>
  <xr:revisionPtr revIDLastSave="0" documentId="10_ncr:8100000_{B3ACD55E-DB20-4261-BD12-7EFED9E2855D}" xr6:coauthVersionLast="34" xr6:coauthVersionMax="34" xr10:uidLastSave="{00000000-0000-0000-0000-000000000000}"/>
  <bookViews>
    <workbookView xWindow="0" yWindow="0" windowWidth="23430" windowHeight="7650" xr2:uid="{03BF08F1-1968-46D9-9844-62054BBB588A}"/>
  </bookViews>
  <sheets>
    <sheet name="Calendrier" sheetId="1" r:id="rId1"/>
    <sheet name="Jan" sheetId="2" r:id="rId2"/>
    <sheet name="Fev" sheetId="3" r:id="rId3"/>
    <sheet name="Mar" sheetId="5" r:id="rId4"/>
    <sheet name="Avr" sheetId="6" r:id="rId5"/>
    <sheet name="Mai" sheetId="7" r:id="rId6"/>
    <sheet name="Juin" sheetId="8" r:id="rId7"/>
    <sheet name="Juil" sheetId="9" r:id="rId8"/>
    <sheet name="Aout" sheetId="10" r:id="rId9"/>
    <sheet name="Sept" sheetId="11" r:id="rId10"/>
    <sheet name="Oct" sheetId="12" r:id="rId11"/>
    <sheet name="Nov" sheetId="13" r:id="rId12"/>
    <sheet name="Dec" sheetId="14" r:id="rId13"/>
    <sheet name="H.Se" sheetId="16" r:id="rId14"/>
    <sheet name="Récap" sheetId="15" r:id="rId15"/>
  </sheets>
  <externalReferences>
    <externalReference r:id="rId1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28" i="15" l="1"/>
  <c r="AE28" i="15"/>
  <c r="AB28" i="15"/>
  <c r="Z28" i="15"/>
  <c r="X28" i="15"/>
  <c r="U28" i="15"/>
  <c r="R28" i="15"/>
  <c r="O28" i="15"/>
  <c r="L28" i="15"/>
  <c r="I28" i="15"/>
  <c r="F28" i="15"/>
  <c r="C28" i="15"/>
  <c r="AI27" i="15"/>
  <c r="AE27" i="15"/>
  <c r="AB27" i="15"/>
  <c r="Z27" i="15"/>
  <c r="X27" i="15"/>
  <c r="U27" i="15"/>
  <c r="R27" i="15"/>
  <c r="O27" i="15"/>
  <c r="L27" i="15"/>
  <c r="I27" i="15"/>
  <c r="F27" i="15"/>
  <c r="C27" i="15"/>
  <c r="AI26" i="15"/>
  <c r="AE26" i="15"/>
  <c r="AB26" i="15"/>
  <c r="Z26" i="15"/>
  <c r="X26" i="15"/>
  <c r="U26" i="15"/>
  <c r="R26" i="15"/>
  <c r="O26" i="15"/>
  <c r="L26" i="15"/>
  <c r="I26" i="15"/>
  <c r="F26" i="15"/>
  <c r="C26" i="15"/>
  <c r="AI25" i="15"/>
  <c r="AE25" i="15"/>
  <c r="AB25" i="15"/>
  <c r="Z25" i="15"/>
  <c r="X25" i="15"/>
  <c r="U25" i="15"/>
  <c r="R25" i="15"/>
  <c r="O25" i="15"/>
  <c r="L25" i="15"/>
  <c r="I25" i="15"/>
  <c r="F25" i="15"/>
  <c r="C25" i="15"/>
  <c r="AI24" i="15"/>
  <c r="AE24" i="15"/>
  <c r="AB24" i="15"/>
  <c r="Z24" i="15"/>
  <c r="X24" i="15"/>
  <c r="U24" i="15"/>
  <c r="R24" i="15"/>
  <c r="O24" i="15"/>
  <c r="L24" i="15"/>
  <c r="I24" i="15"/>
  <c r="F24" i="15"/>
  <c r="C24" i="15"/>
  <c r="AI23" i="15"/>
  <c r="AE23" i="15"/>
  <c r="AB23" i="15"/>
  <c r="Z23" i="15"/>
  <c r="X23" i="15"/>
  <c r="U23" i="15"/>
  <c r="R23" i="15"/>
  <c r="O23" i="15"/>
  <c r="L23" i="15"/>
  <c r="I23" i="15"/>
  <c r="F23" i="15"/>
  <c r="C23" i="15"/>
  <c r="AI22" i="15"/>
  <c r="AE22" i="15"/>
  <c r="AB22" i="15"/>
  <c r="Z22" i="15"/>
  <c r="X22" i="15"/>
  <c r="U22" i="15"/>
  <c r="R22" i="15"/>
  <c r="O22" i="15"/>
  <c r="L22" i="15"/>
  <c r="I22" i="15"/>
  <c r="F22" i="15"/>
  <c r="C22" i="15"/>
  <c r="AI21" i="15"/>
  <c r="AE21" i="15"/>
  <c r="AB21" i="15"/>
  <c r="Z21" i="15"/>
  <c r="X21" i="15"/>
  <c r="U21" i="15"/>
  <c r="R21" i="15"/>
  <c r="O21" i="15"/>
  <c r="L21" i="15"/>
  <c r="I21" i="15"/>
  <c r="F21" i="15"/>
  <c r="C21" i="15"/>
  <c r="AI20" i="15"/>
  <c r="AE20" i="15"/>
  <c r="AB20" i="15"/>
  <c r="Z20" i="15"/>
  <c r="X20" i="15"/>
  <c r="U20" i="15"/>
  <c r="R20" i="15"/>
  <c r="O20" i="15"/>
  <c r="L20" i="15"/>
  <c r="I20" i="15"/>
  <c r="F20" i="15"/>
  <c r="C20" i="15"/>
  <c r="AI19" i="15"/>
  <c r="AE19" i="15"/>
  <c r="AB19" i="15"/>
  <c r="Z19" i="15"/>
  <c r="X19" i="15"/>
  <c r="U19" i="15"/>
  <c r="R19" i="15"/>
  <c r="O19" i="15"/>
  <c r="L19" i="15"/>
  <c r="I19" i="15"/>
  <c r="F19" i="15"/>
  <c r="C19" i="15"/>
  <c r="AI18" i="15"/>
  <c r="AE18" i="15"/>
  <c r="AB18" i="15"/>
  <c r="Z18" i="15"/>
  <c r="X18" i="15"/>
  <c r="U18" i="15"/>
  <c r="R18" i="15"/>
  <c r="O18" i="15"/>
  <c r="L18" i="15"/>
  <c r="I18" i="15"/>
  <c r="F18" i="15"/>
  <c r="C18" i="15"/>
  <c r="AI17" i="15"/>
  <c r="AI29" i="15" s="1"/>
  <c r="AI32" i="15" s="1"/>
  <c r="AE17" i="15"/>
  <c r="AE29" i="15" s="1"/>
  <c r="AE32" i="15" s="1"/>
  <c r="AB17" i="15"/>
  <c r="AB29" i="15" s="1"/>
  <c r="Z17" i="15"/>
  <c r="Z29" i="15" s="1"/>
  <c r="Z31" i="15" s="1"/>
  <c r="X17" i="15"/>
  <c r="U17" i="15"/>
  <c r="R17" i="15"/>
  <c r="O17" i="15"/>
  <c r="O29" i="15" s="1"/>
  <c r="O31" i="15" s="1"/>
  <c r="L17" i="15"/>
  <c r="L29" i="15" s="1"/>
  <c r="I17" i="15"/>
  <c r="I29" i="15" s="1"/>
  <c r="F17" i="15"/>
  <c r="F29" i="15" s="1"/>
  <c r="C17" i="15"/>
  <c r="C29" i="15" s="1"/>
  <c r="AF13" i="15"/>
  <c r="AE13" i="15"/>
  <c r="AD13" i="15"/>
  <c r="AC13" i="15"/>
  <c r="AB13" i="15"/>
  <c r="AA13" i="15"/>
  <c r="Z13" i="15"/>
  <c r="Y13" i="15"/>
  <c r="X13" i="15"/>
  <c r="W13" i="15"/>
  <c r="V13" i="15"/>
  <c r="U13" i="15"/>
  <c r="T13" i="15"/>
  <c r="S13" i="15"/>
  <c r="R13" i="15"/>
  <c r="Q13" i="15"/>
  <c r="P13" i="15"/>
  <c r="O13" i="15"/>
  <c r="N13" i="15"/>
  <c r="M13" i="15"/>
  <c r="L13" i="15"/>
  <c r="K13" i="15"/>
  <c r="J13" i="15"/>
  <c r="I13" i="15"/>
  <c r="H13" i="15"/>
  <c r="G13" i="15"/>
  <c r="F13" i="15"/>
  <c r="E13" i="15"/>
  <c r="D13" i="15"/>
  <c r="C13" i="15"/>
  <c r="B13" i="15"/>
  <c r="AE12" i="15"/>
  <c r="AD12" i="15"/>
  <c r="AC12" i="15"/>
  <c r="AB12" i="15"/>
  <c r="AA12" i="15"/>
  <c r="Z12" i="15"/>
  <c r="Y12" i="15"/>
  <c r="X12" i="15"/>
  <c r="W12" i="15"/>
  <c r="V12" i="15"/>
  <c r="U12" i="15"/>
  <c r="T12" i="15"/>
  <c r="S12" i="15"/>
  <c r="R12" i="15"/>
  <c r="Q12" i="15"/>
  <c r="P12" i="15"/>
  <c r="O12" i="15"/>
  <c r="N12" i="15"/>
  <c r="M12" i="15"/>
  <c r="L12" i="15"/>
  <c r="K12" i="15"/>
  <c r="J12" i="15"/>
  <c r="I12" i="15"/>
  <c r="H12" i="15"/>
  <c r="G12" i="15"/>
  <c r="F12" i="15"/>
  <c r="E12" i="15"/>
  <c r="D12" i="15"/>
  <c r="C12" i="15"/>
  <c r="B12" i="15"/>
  <c r="AF11" i="15"/>
  <c r="AE11" i="15"/>
  <c r="AD11" i="15"/>
  <c r="AC11" i="15"/>
  <c r="AB11" i="15"/>
  <c r="AA11" i="15"/>
  <c r="Z11" i="15"/>
  <c r="Y11" i="15"/>
  <c r="X11" i="15"/>
  <c r="W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B11" i="15"/>
  <c r="AE10" i="15"/>
  <c r="AD10" i="15"/>
  <c r="AC10" i="15"/>
  <c r="AB10" i="15"/>
  <c r="AA10" i="15"/>
  <c r="Z10" i="15"/>
  <c r="Y10" i="15"/>
  <c r="X10" i="15"/>
  <c r="W10" i="15"/>
  <c r="V10" i="15"/>
  <c r="U10" i="15"/>
  <c r="T10" i="15"/>
  <c r="S10" i="15"/>
  <c r="R10" i="15"/>
  <c r="Q10" i="15"/>
  <c r="P10" i="15"/>
  <c r="O10" i="15"/>
  <c r="N10" i="15"/>
  <c r="M10" i="15"/>
  <c r="L10" i="15"/>
  <c r="K10" i="15"/>
  <c r="J10" i="15"/>
  <c r="I10" i="15"/>
  <c r="H10" i="15"/>
  <c r="G10" i="15"/>
  <c r="F10" i="15"/>
  <c r="E10" i="15"/>
  <c r="D10" i="15"/>
  <c r="C10" i="15"/>
  <c r="B10" i="15"/>
  <c r="AF9" i="15"/>
  <c r="AE9" i="15"/>
  <c r="AD9" i="15"/>
  <c r="AC9" i="15"/>
  <c r="AB9" i="15"/>
  <c r="AA9" i="15"/>
  <c r="Z9" i="15"/>
  <c r="Y9" i="15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D9" i="15"/>
  <c r="C9" i="15"/>
  <c r="B9" i="15"/>
  <c r="AF8" i="15"/>
  <c r="AE8" i="15"/>
  <c r="AD8" i="15"/>
  <c r="AC8" i="15"/>
  <c r="AB8" i="15"/>
  <c r="AA8" i="15"/>
  <c r="Z8" i="15"/>
  <c r="Y8" i="15"/>
  <c r="X8" i="15"/>
  <c r="W8" i="15"/>
  <c r="V8" i="15"/>
  <c r="U8" i="15"/>
  <c r="T8" i="15"/>
  <c r="S8" i="15"/>
  <c r="R8" i="15"/>
  <c r="Q8" i="15"/>
  <c r="P8" i="15"/>
  <c r="O8" i="15"/>
  <c r="N8" i="15"/>
  <c r="M8" i="15"/>
  <c r="L8" i="15"/>
  <c r="K8" i="15"/>
  <c r="J8" i="15"/>
  <c r="I8" i="15"/>
  <c r="H8" i="15"/>
  <c r="G8" i="15"/>
  <c r="F8" i="15"/>
  <c r="E8" i="15"/>
  <c r="D8" i="15"/>
  <c r="C8" i="15"/>
  <c r="B8" i="15"/>
  <c r="AE7" i="15"/>
  <c r="AD7" i="15"/>
  <c r="AC7" i="15"/>
  <c r="AB7" i="15"/>
  <c r="AA7" i="15"/>
  <c r="Z7" i="15"/>
  <c r="Y7" i="15"/>
  <c r="X7" i="15"/>
  <c r="W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B7" i="15"/>
  <c r="AF6" i="15"/>
  <c r="AE6" i="15"/>
  <c r="AD6" i="15"/>
  <c r="AC6" i="15"/>
  <c r="AB6" i="15"/>
  <c r="AA6" i="15"/>
  <c r="Z6" i="15"/>
  <c r="Y6" i="15"/>
  <c r="X6" i="15"/>
  <c r="W6" i="15"/>
  <c r="V6" i="15"/>
  <c r="U6" i="15"/>
  <c r="T6" i="15"/>
  <c r="S6" i="15"/>
  <c r="R6" i="15"/>
  <c r="Q6" i="15"/>
  <c r="P6" i="15"/>
  <c r="O6" i="15"/>
  <c r="N6" i="15"/>
  <c r="M6" i="15"/>
  <c r="L6" i="15"/>
  <c r="K6" i="15"/>
  <c r="J6" i="15"/>
  <c r="I6" i="15"/>
  <c r="H6" i="15"/>
  <c r="G6" i="15"/>
  <c r="F6" i="15"/>
  <c r="E6" i="15"/>
  <c r="D6" i="15"/>
  <c r="C6" i="15"/>
  <c r="B6" i="15"/>
  <c r="AE5" i="15"/>
  <c r="AD5" i="15"/>
  <c r="AC5" i="15"/>
  <c r="AB5" i="15"/>
  <c r="AA5" i="15"/>
  <c r="Z5" i="15"/>
  <c r="Y5" i="15"/>
  <c r="X5" i="15"/>
  <c r="W5" i="15"/>
  <c r="V5" i="15"/>
  <c r="U5" i="15"/>
  <c r="T5" i="15"/>
  <c r="S5" i="15"/>
  <c r="R5" i="15"/>
  <c r="Q5" i="15"/>
  <c r="P5" i="15"/>
  <c r="O5" i="15"/>
  <c r="N5" i="15"/>
  <c r="M5" i="15"/>
  <c r="L5" i="15"/>
  <c r="K5" i="15"/>
  <c r="J5" i="15"/>
  <c r="I5" i="15"/>
  <c r="H5" i="15"/>
  <c r="G5" i="15"/>
  <c r="F5" i="15"/>
  <c r="E5" i="15"/>
  <c r="D5" i="15"/>
  <c r="C5" i="15"/>
  <c r="B5" i="15"/>
  <c r="AF4" i="15"/>
  <c r="AE4" i="15"/>
  <c r="AD4" i="15"/>
  <c r="AC4" i="15"/>
  <c r="AB4" i="15"/>
  <c r="AA4" i="15"/>
  <c r="Z4" i="15"/>
  <c r="Y4" i="15"/>
  <c r="X4" i="15"/>
  <c r="W4" i="15"/>
  <c r="V4" i="15"/>
  <c r="U4" i="15"/>
  <c r="T4" i="15"/>
  <c r="S4" i="15"/>
  <c r="R4" i="15"/>
  <c r="Q4" i="15"/>
  <c r="P4" i="15"/>
  <c r="O4" i="15"/>
  <c r="N4" i="15"/>
  <c r="M4" i="15"/>
  <c r="L4" i="15"/>
  <c r="K4" i="15"/>
  <c r="J4" i="15"/>
  <c r="I4" i="15"/>
  <c r="H4" i="15"/>
  <c r="G4" i="15"/>
  <c r="F4" i="15"/>
  <c r="E4" i="15"/>
  <c r="D4" i="15"/>
  <c r="C4" i="15"/>
  <c r="B4" i="15"/>
  <c r="AD3" i="15"/>
  <c r="AC3" i="15"/>
  <c r="AB3" i="15"/>
  <c r="AA3" i="15"/>
  <c r="Z3" i="15"/>
  <c r="Y3" i="15"/>
  <c r="X3" i="15"/>
  <c r="W3" i="15"/>
  <c r="V3" i="15"/>
  <c r="U3" i="15"/>
  <c r="T3" i="15"/>
  <c r="S3" i="15"/>
  <c r="R3" i="15"/>
  <c r="Q3" i="15"/>
  <c r="P3" i="15"/>
  <c r="O3" i="15"/>
  <c r="N3" i="15"/>
  <c r="M3" i="15"/>
  <c r="L3" i="15"/>
  <c r="K3" i="15"/>
  <c r="J3" i="15"/>
  <c r="I3" i="15"/>
  <c r="H3" i="15"/>
  <c r="G3" i="15"/>
  <c r="F3" i="15"/>
  <c r="E3" i="15"/>
  <c r="D3" i="15"/>
  <c r="C3" i="15"/>
  <c r="B3" i="15"/>
  <c r="AF2" i="15"/>
  <c r="AE2" i="15"/>
  <c r="AD2" i="15"/>
  <c r="AC2" i="15"/>
  <c r="AB2" i="15"/>
  <c r="AA2" i="15"/>
  <c r="Z2" i="15"/>
  <c r="Y2" i="15"/>
  <c r="X2" i="15"/>
  <c r="W2" i="15"/>
  <c r="V2" i="15"/>
  <c r="U2" i="15"/>
  <c r="T2" i="15"/>
  <c r="S2" i="15"/>
  <c r="R2" i="15"/>
  <c r="Q2" i="15"/>
  <c r="P2" i="15"/>
  <c r="O2" i="15"/>
  <c r="N2" i="15"/>
  <c r="M2" i="15"/>
  <c r="L2" i="15"/>
  <c r="K2" i="15"/>
  <c r="J2" i="15"/>
  <c r="I2" i="15"/>
  <c r="H2" i="15"/>
  <c r="G2" i="15"/>
  <c r="F2" i="15"/>
  <c r="E2" i="15"/>
  <c r="D2" i="15"/>
  <c r="C2" i="15"/>
  <c r="B2" i="15"/>
  <c r="J10" i="16"/>
  <c r="H10" i="16"/>
  <c r="F10" i="16"/>
  <c r="D10" i="16"/>
  <c r="B10" i="16"/>
  <c r="J9" i="16"/>
  <c r="H9" i="16"/>
  <c r="F9" i="16"/>
  <c r="D9" i="16"/>
  <c r="B9" i="16"/>
  <c r="J8" i="16"/>
  <c r="H8" i="16"/>
  <c r="F8" i="16"/>
  <c r="D8" i="16"/>
  <c r="B8" i="16"/>
  <c r="J7" i="16"/>
  <c r="H7" i="16"/>
  <c r="F7" i="16"/>
  <c r="D7" i="16"/>
  <c r="B7" i="16"/>
  <c r="J6" i="16"/>
  <c r="H6" i="16"/>
  <c r="F6" i="16"/>
  <c r="D6" i="16"/>
  <c r="B6" i="16"/>
  <c r="J5" i="16"/>
  <c r="H5" i="16"/>
  <c r="F5" i="16"/>
  <c r="D5" i="16"/>
  <c r="B5" i="16"/>
  <c r="J4" i="16"/>
  <c r="H4" i="16"/>
  <c r="F4" i="16"/>
  <c r="D4" i="16"/>
  <c r="B4" i="16"/>
  <c r="J3" i="16"/>
  <c r="H3" i="16"/>
  <c r="F3" i="16"/>
  <c r="D3" i="16"/>
  <c r="B3" i="16"/>
  <c r="L2" i="16"/>
  <c r="J2" i="16"/>
  <c r="H2" i="16"/>
  <c r="F2" i="16"/>
  <c r="D2" i="16"/>
  <c r="B2" i="16"/>
  <c r="L1" i="16"/>
  <c r="J1" i="16"/>
  <c r="H1" i="16"/>
  <c r="H11" i="16" s="1"/>
  <c r="F1" i="16"/>
  <c r="D1" i="16"/>
  <c r="B1" i="16"/>
  <c r="L4" i="16" l="1"/>
  <c r="F11" i="16"/>
  <c r="J11" i="16"/>
  <c r="R29" i="15"/>
  <c r="R31" i="15" s="1"/>
  <c r="U29" i="15"/>
  <c r="B11" i="16"/>
  <c r="L7" i="16" s="1"/>
  <c r="L8" i="16" s="1"/>
  <c r="D11" i="16"/>
  <c r="X29" i="15"/>
  <c r="B3" i="1"/>
  <c r="Q6" i="1" l="1"/>
  <c r="Q7" i="1" s="1"/>
  <c r="Q17" i="1"/>
  <c r="Q16" i="1"/>
  <c r="Q15" i="1"/>
  <c r="Q14" i="1"/>
  <c r="Q13" i="1"/>
  <c r="Q9" i="1"/>
  <c r="Q8" i="1"/>
  <c r="Q5" i="1"/>
  <c r="Q11" i="1" l="1"/>
  <c r="Q10" i="1"/>
  <c r="Q12" i="1"/>
  <c r="Q2" i="1"/>
  <c r="W66" i="14" l="1"/>
  <c r="V66" i="14"/>
  <c r="U66" i="14"/>
  <c r="T66" i="14"/>
  <c r="S66" i="14"/>
  <c r="O66" i="14"/>
  <c r="J66" i="14"/>
  <c r="I66" i="14"/>
  <c r="R64" i="14"/>
  <c r="K64" i="14"/>
  <c r="H64" i="14"/>
  <c r="E64" i="14"/>
  <c r="R62" i="14"/>
  <c r="K62" i="14"/>
  <c r="H62" i="14"/>
  <c r="E62" i="14"/>
  <c r="R60" i="14"/>
  <c r="K60" i="14"/>
  <c r="H60" i="14"/>
  <c r="E60" i="14"/>
  <c r="R58" i="14"/>
  <c r="K58" i="14"/>
  <c r="H58" i="14"/>
  <c r="E58" i="14"/>
  <c r="R56" i="14"/>
  <c r="K56" i="14"/>
  <c r="H56" i="14"/>
  <c r="E56" i="14"/>
  <c r="R54" i="14"/>
  <c r="K54" i="14"/>
  <c r="H54" i="14"/>
  <c r="E54" i="14"/>
  <c r="R52" i="14"/>
  <c r="K52" i="14"/>
  <c r="H52" i="14"/>
  <c r="E52" i="14"/>
  <c r="R50" i="14"/>
  <c r="K50" i="14"/>
  <c r="H50" i="14"/>
  <c r="E50" i="14"/>
  <c r="R48" i="14"/>
  <c r="K48" i="14"/>
  <c r="H48" i="14"/>
  <c r="E48" i="14"/>
  <c r="R46" i="14"/>
  <c r="K46" i="14"/>
  <c r="H46" i="14"/>
  <c r="E46" i="14"/>
  <c r="R44" i="14"/>
  <c r="K44" i="14"/>
  <c r="H44" i="14"/>
  <c r="E44" i="14"/>
  <c r="R42" i="14"/>
  <c r="K42" i="14"/>
  <c r="H42" i="14"/>
  <c r="E42" i="14"/>
  <c r="R40" i="14"/>
  <c r="K40" i="14"/>
  <c r="H40" i="14"/>
  <c r="E40" i="14"/>
  <c r="R38" i="14"/>
  <c r="H38" i="14"/>
  <c r="E38" i="14"/>
  <c r="R36" i="14"/>
  <c r="K36" i="14"/>
  <c r="H36" i="14"/>
  <c r="E36" i="14"/>
  <c r="R34" i="14"/>
  <c r="K34" i="14"/>
  <c r="H34" i="14"/>
  <c r="E34" i="14"/>
  <c r="R32" i="14"/>
  <c r="K32" i="14"/>
  <c r="H32" i="14"/>
  <c r="E32" i="14"/>
  <c r="R30" i="14"/>
  <c r="K30" i="14"/>
  <c r="H30" i="14"/>
  <c r="E30" i="14"/>
  <c r="R28" i="14"/>
  <c r="K28" i="14"/>
  <c r="H28" i="14"/>
  <c r="E28" i="14"/>
  <c r="R26" i="14"/>
  <c r="K26" i="14"/>
  <c r="H26" i="14"/>
  <c r="E26" i="14"/>
  <c r="R24" i="14"/>
  <c r="K24" i="14"/>
  <c r="H24" i="14"/>
  <c r="E24" i="14"/>
  <c r="R22" i="14"/>
  <c r="K22" i="14"/>
  <c r="H22" i="14"/>
  <c r="E22" i="14"/>
  <c r="R20" i="14"/>
  <c r="K20" i="14"/>
  <c r="H20" i="14"/>
  <c r="E20" i="14"/>
  <c r="R18" i="14"/>
  <c r="K18" i="14"/>
  <c r="H18" i="14"/>
  <c r="E18" i="14"/>
  <c r="R16" i="14"/>
  <c r="K16" i="14"/>
  <c r="H16" i="14"/>
  <c r="E16" i="14"/>
  <c r="R14" i="14"/>
  <c r="K14" i="14"/>
  <c r="H14" i="14"/>
  <c r="E14" i="14"/>
  <c r="R12" i="14"/>
  <c r="K12" i="14"/>
  <c r="H12" i="14"/>
  <c r="E12" i="14"/>
  <c r="R10" i="14"/>
  <c r="K10" i="14"/>
  <c r="H10" i="14"/>
  <c r="E10" i="14"/>
  <c r="R8" i="14"/>
  <c r="K8" i="14"/>
  <c r="H8" i="14"/>
  <c r="E8" i="14"/>
  <c r="Y6" i="14"/>
  <c r="R6" i="14"/>
  <c r="H6" i="14"/>
  <c r="E6" i="14"/>
  <c r="Y4" i="14"/>
  <c r="R4" i="14"/>
  <c r="R66" i="14" s="1"/>
  <c r="K4" i="14"/>
  <c r="K66" i="14" s="1"/>
  <c r="H4" i="14"/>
  <c r="F66" i="14" s="1"/>
  <c r="E4" i="14"/>
  <c r="Y3" i="14"/>
  <c r="Y2" i="14"/>
  <c r="W66" i="13"/>
  <c r="V66" i="13"/>
  <c r="U66" i="13"/>
  <c r="T66" i="13"/>
  <c r="S66" i="13"/>
  <c r="O66" i="13"/>
  <c r="J66" i="13"/>
  <c r="I66" i="13"/>
  <c r="R64" i="13"/>
  <c r="K64" i="13"/>
  <c r="H64" i="13"/>
  <c r="E64" i="13"/>
  <c r="R62" i="13"/>
  <c r="K62" i="13"/>
  <c r="H62" i="13"/>
  <c r="E62" i="13"/>
  <c r="R60" i="13"/>
  <c r="K60" i="13"/>
  <c r="H60" i="13"/>
  <c r="E60" i="13"/>
  <c r="R58" i="13"/>
  <c r="K58" i="13"/>
  <c r="H58" i="13"/>
  <c r="E58" i="13"/>
  <c r="R56" i="13"/>
  <c r="K56" i="13"/>
  <c r="H56" i="13"/>
  <c r="E56" i="13"/>
  <c r="R54" i="13"/>
  <c r="K54" i="13"/>
  <c r="H54" i="13"/>
  <c r="E54" i="13"/>
  <c r="R52" i="13"/>
  <c r="K52" i="13"/>
  <c r="H52" i="13"/>
  <c r="E52" i="13"/>
  <c r="R50" i="13"/>
  <c r="K50" i="13"/>
  <c r="H50" i="13"/>
  <c r="E50" i="13"/>
  <c r="R48" i="13"/>
  <c r="K48" i="13"/>
  <c r="H48" i="13"/>
  <c r="E48" i="13"/>
  <c r="R46" i="13"/>
  <c r="K46" i="13"/>
  <c r="H46" i="13"/>
  <c r="E46" i="13"/>
  <c r="R44" i="13"/>
  <c r="K44" i="13"/>
  <c r="H44" i="13"/>
  <c r="E44" i="13"/>
  <c r="R42" i="13"/>
  <c r="K42" i="13"/>
  <c r="H42" i="13"/>
  <c r="E42" i="13"/>
  <c r="R40" i="13"/>
  <c r="K40" i="13"/>
  <c r="H40" i="13"/>
  <c r="E40" i="13"/>
  <c r="R38" i="13"/>
  <c r="H38" i="13"/>
  <c r="E38" i="13"/>
  <c r="R36" i="13"/>
  <c r="K36" i="13"/>
  <c r="H36" i="13"/>
  <c r="E36" i="13"/>
  <c r="R34" i="13"/>
  <c r="K34" i="13"/>
  <c r="H34" i="13"/>
  <c r="E34" i="13"/>
  <c r="R32" i="13"/>
  <c r="K32" i="13"/>
  <c r="H32" i="13"/>
  <c r="E32" i="13"/>
  <c r="R30" i="13"/>
  <c r="K30" i="13"/>
  <c r="H30" i="13"/>
  <c r="E30" i="13"/>
  <c r="R28" i="13"/>
  <c r="K28" i="13"/>
  <c r="H28" i="13"/>
  <c r="E28" i="13"/>
  <c r="R26" i="13"/>
  <c r="K26" i="13"/>
  <c r="H26" i="13"/>
  <c r="E26" i="13"/>
  <c r="R24" i="13"/>
  <c r="K24" i="13"/>
  <c r="H24" i="13"/>
  <c r="E24" i="13"/>
  <c r="R22" i="13"/>
  <c r="K22" i="13"/>
  <c r="H22" i="13"/>
  <c r="E22" i="13"/>
  <c r="R20" i="13"/>
  <c r="K20" i="13"/>
  <c r="H20" i="13"/>
  <c r="E20" i="13"/>
  <c r="R18" i="13"/>
  <c r="K18" i="13"/>
  <c r="H18" i="13"/>
  <c r="E18" i="13"/>
  <c r="R16" i="13"/>
  <c r="K16" i="13"/>
  <c r="H16" i="13"/>
  <c r="E16" i="13"/>
  <c r="R14" i="13"/>
  <c r="K14" i="13"/>
  <c r="H14" i="13"/>
  <c r="E14" i="13"/>
  <c r="R12" i="13"/>
  <c r="K12" i="13"/>
  <c r="H12" i="13"/>
  <c r="E12" i="13"/>
  <c r="R10" i="13"/>
  <c r="K10" i="13"/>
  <c r="H10" i="13"/>
  <c r="E10" i="13"/>
  <c r="R8" i="13"/>
  <c r="K8" i="13"/>
  <c r="H8" i="13"/>
  <c r="E8" i="13"/>
  <c r="Y6" i="13"/>
  <c r="R6" i="13"/>
  <c r="H6" i="13"/>
  <c r="E6" i="13"/>
  <c r="Y4" i="13"/>
  <c r="R4" i="13"/>
  <c r="R66" i="13" s="1"/>
  <c r="K4" i="13"/>
  <c r="H4" i="13"/>
  <c r="F66" i="13" s="1"/>
  <c r="E4" i="13"/>
  <c r="Y3" i="13"/>
  <c r="Y2" i="13"/>
  <c r="W66" i="12"/>
  <c r="V66" i="12"/>
  <c r="U66" i="12"/>
  <c r="T66" i="12"/>
  <c r="S66" i="12"/>
  <c r="O66" i="12"/>
  <c r="J66" i="12"/>
  <c r="I66" i="12"/>
  <c r="R64" i="12"/>
  <c r="K64" i="12"/>
  <c r="H64" i="12"/>
  <c r="E64" i="12"/>
  <c r="R62" i="12"/>
  <c r="K62" i="12"/>
  <c r="H62" i="12"/>
  <c r="E62" i="12"/>
  <c r="R60" i="12"/>
  <c r="K60" i="12"/>
  <c r="H60" i="12"/>
  <c r="E60" i="12"/>
  <c r="R58" i="12"/>
  <c r="K58" i="12"/>
  <c r="H58" i="12"/>
  <c r="E58" i="12"/>
  <c r="R56" i="12"/>
  <c r="K56" i="12"/>
  <c r="H56" i="12"/>
  <c r="E56" i="12"/>
  <c r="R54" i="12"/>
  <c r="K54" i="12"/>
  <c r="H54" i="12"/>
  <c r="E54" i="12"/>
  <c r="R52" i="12"/>
  <c r="K52" i="12"/>
  <c r="H52" i="12"/>
  <c r="E52" i="12"/>
  <c r="R50" i="12"/>
  <c r="K50" i="12"/>
  <c r="H50" i="12"/>
  <c r="E50" i="12"/>
  <c r="R48" i="12"/>
  <c r="K48" i="12"/>
  <c r="H48" i="12"/>
  <c r="E48" i="12"/>
  <c r="R46" i="12"/>
  <c r="K46" i="12"/>
  <c r="H46" i="12"/>
  <c r="E46" i="12"/>
  <c r="R44" i="12"/>
  <c r="K44" i="12"/>
  <c r="H44" i="12"/>
  <c r="E44" i="12"/>
  <c r="R42" i="12"/>
  <c r="K42" i="12"/>
  <c r="H42" i="12"/>
  <c r="E42" i="12"/>
  <c r="R40" i="12"/>
  <c r="K40" i="12"/>
  <c r="H40" i="12"/>
  <c r="E40" i="12"/>
  <c r="R38" i="12"/>
  <c r="H38" i="12"/>
  <c r="E38" i="12"/>
  <c r="R36" i="12"/>
  <c r="K36" i="12"/>
  <c r="H36" i="12"/>
  <c r="E36" i="12"/>
  <c r="R34" i="12"/>
  <c r="K34" i="12"/>
  <c r="H34" i="12"/>
  <c r="E34" i="12"/>
  <c r="R32" i="12"/>
  <c r="K32" i="12"/>
  <c r="H32" i="12"/>
  <c r="E32" i="12"/>
  <c r="R30" i="12"/>
  <c r="K30" i="12"/>
  <c r="H30" i="12"/>
  <c r="E30" i="12"/>
  <c r="R28" i="12"/>
  <c r="K28" i="12"/>
  <c r="H28" i="12"/>
  <c r="E28" i="12"/>
  <c r="R26" i="12"/>
  <c r="K26" i="12"/>
  <c r="H26" i="12"/>
  <c r="E26" i="12"/>
  <c r="R24" i="12"/>
  <c r="K24" i="12"/>
  <c r="H24" i="12"/>
  <c r="E24" i="12"/>
  <c r="R22" i="12"/>
  <c r="K22" i="12"/>
  <c r="H22" i="12"/>
  <c r="E22" i="12"/>
  <c r="R20" i="12"/>
  <c r="K20" i="12"/>
  <c r="H20" i="12"/>
  <c r="E20" i="12"/>
  <c r="R18" i="12"/>
  <c r="K18" i="12"/>
  <c r="H18" i="12"/>
  <c r="E18" i="12"/>
  <c r="R16" i="12"/>
  <c r="K16" i="12"/>
  <c r="H16" i="12"/>
  <c r="A17" i="12" s="1"/>
  <c r="E16" i="12"/>
  <c r="R14" i="12"/>
  <c r="K14" i="12"/>
  <c r="H14" i="12"/>
  <c r="E14" i="12"/>
  <c r="R12" i="12"/>
  <c r="K12" i="12"/>
  <c r="H12" i="12"/>
  <c r="E12" i="12"/>
  <c r="R10" i="12"/>
  <c r="K10" i="12"/>
  <c r="H10" i="12"/>
  <c r="E10" i="12"/>
  <c r="R8" i="12"/>
  <c r="K8" i="12"/>
  <c r="H8" i="12"/>
  <c r="E8" i="12"/>
  <c r="Y6" i="12"/>
  <c r="R6" i="12"/>
  <c r="H6" i="12"/>
  <c r="E6" i="12"/>
  <c r="Y4" i="12"/>
  <c r="R4" i="12"/>
  <c r="K4" i="12"/>
  <c r="H4" i="12"/>
  <c r="E4" i="12"/>
  <c r="E66" i="12" s="1"/>
  <c r="Y3" i="12"/>
  <c r="Y2" i="12"/>
  <c r="W66" i="11"/>
  <c r="V66" i="11"/>
  <c r="U66" i="11"/>
  <c r="T66" i="11"/>
  <c r="S66" i="11"/>
  <c r="O66" i="11"/>
  <c r="J66" i="11"/>
  <c r="I66" i="11"/>
  <c r="R64" i="11"/>
  <c r="K64" i="11"/>
  <c r="H64" i="11"/>
  <c r="E64" i="11"/>
  <c r="R62" i="11"/>
  <c r="K62" i="11"/>
  <c r="H62" i="11"/>
  <c r="E62" i="11"/>
  <c r="R60" i="11"/>
  <c r="K60" i="11"/>
  <c r="H60" i="11"/>
  <c r="E60" i="11"/>
  <c r="R58" i="11"/>
  <c r="K58" i="11"/>
  <c r="H58" i="11"/>
  <c r="E58" i="11"/>
  <c r="R56" i="11"/>
  <c r="K56" i="11"/>
  <c r="H56" i="11"/>
  <c r="E56" i="11"/>
  <c r="R54" i="11"/>
  <c r="K54" i="11"/>
  <c r="H54" i="11"/>
  <c r="E54" i="11"/>
  <c r="R52" i="11"/>
  <c r="K52" i="11"/>
  <c r="H52" i="11"/>
  <c r="E52" i="11"/>
  <c r="R50" i="11"/>
  <c r="K50" i="11"/>
  <c r="H50" i="11"/>
  <c r="E50" i="11"/>
  <c r="R48" i="11"/>
  <c r="K48" i="11"/>
  <c r="H48" i="11"/>
  <c r="E48" i="11"/>
  <c r="R46" i="11"/>
  <c r="K46" i="11"/>
  <c r="H46" i="11"/>
  <c r="E46" i="11"/>
  <c r="R44" i="11"/>
  <c r="K44" i="11"/>
  <c r="H44" i="11"/>
  <c r="E44" i="11"/>
  <c r="R42" i="11"/>
  <c r="K42" i="11"/>
  <c r="H42" i="11"/>
  <c r="E42" i="11"/>
  <c r="R40" i="11"/>
  <c r="K40" i="11"/>
  <c r="H40" i="11"/>
  <c r="E40" i="11"/>
  <c r="R38" i="11"/>
  <c r="H38" i="11"/>
  <c r="E38" i="11"/>
  <c r="R36" i="11"/>
  <c r="K36" i="11"/>
  <c r="H36" i="11"/>
  <c r="E36" i="11"/>
  <c r="R34" i="11"/>
  <c r="K34" i="11"/>
  <c r="H34" i="11"/>
  <c r="E34" i="11"/>
  <c r="R32" i="11"/>
  <c r="K32" i="11"/>
  <c r="H32" i="11"/>
  <c r="E32" i="11"/>
  <c r="R30" i="11"/>
  <c r="K30" i="11"/>
  <c r="H30" i="11"/>
  <c r="E30" i="11"/>
  <c r="R28" i="11"/>
  <c r="K28" i="11"/>
  <c r="H28" i="11"/>
  <c r="E28" i="11"/>
  <c r="R26" i="11"/>
  <c r="K26" i="11"/>
  <c r="H26" i="11"/>
  <c r="E26" i="11"/>
  <c r="R24" i="11"/>
  <c r="K24" i="11"/>
  <c r="H24" i="11"/>
  <c r="E24" i="11"/>
  <c r="R22" i="11"/>
  <c r="K22" i="11"/>
  <c r="H22" i="11"/>
  <c r="E22" i="11"/>
  <c r="R20" i="11"/>
  <c r="K20" i="11"/>
  <c r="H20" i="11"/>
  <c r="E20" i="11"/>
  <c r="R18" i="11"/>
  <c r="K18" i="11"/>
  <c r="H18" i="11"/>
  <c r="E18" i="11"/>
  <c r="R16" i="11"/>
  <c r="K16" i="11"/>
  <c r="H16" i="11"/>
  <c r="E16" i="11"/>
  <c r="R14" i="11"/>
  <c r="K14" i="11"/>
  <c r="H14" i="11"/>
  <c r="E14" i="11"/>
  <c r="R12" i="11"/>
  <c r="K12" i="11"/>
  <c r="H12" i="11"/>
  <c r="E12" i="11"/>
  <c r="R10" i="11"/>
  <c r="K10" i="11"/>
  <c r="H10" i="11"/>
  <c r="E10" i="11"/>
  <c r="R8" i="11"/>
  <c r="K8" i="11"/>
  <c r="H8" i="11"/>
  <c r="E8" i="11"/>
  <c r="Y6" i="11"/>
  <c r="R6" i="11"/>
  <c r="H6" i="11"/>
  <c r="E6" i="11"/>
  <c r="Y4" i="11"/>
  <c r="R4" i="11"/>
  <c r="R66" i="11" s="1"/>
  <c r="K4" i="11"/>
  <c r="H4" i="11"/>
  <c r="F66" i="11" s="1"/>
  <c r="E4" i="11"/>
  <c r="Y3" i="11"/>
  <c r="Y2" i="11"/>
  <c r="W66" i="10"/>
  <c r="V66" i="10"/>
  <c r="U66" i="10"/>
  <c r="T66" i="10"/>
  <c r="S66" i="10"/>
  <c r="O66" i="10"/>
  <c r="J66" i="10"/>
  <c r="I66" i="10"/>
  <c r="R64" i="10"/>
  <c r="K64" i="10"/>
  <c r="H64" i="10"/>
  <c r="E64" i="10"/>
  <c r="R62" i="10"/>
  <c r="K62" i="10"/>
  <c r="H62" i="10"/>
  <c r="E62" i="10"/>
  <c r="R60" i="10"/>
  <c r="K60" i="10"/>
  <c r="H60" i="10"/>
  <c r="E60" i="10"/>
  <c r="R58" i="10"/>
  <c r="K58" i="10"/>
  <c r="H58" i="10"/>
  <c r="E58" i="10"/>
  <c r="R56" i="10"/>
  <c r="K56" i="10"/>
  <c r="H56" i="10"/>
  <c r="E56" i="10"/>
  <c r="R54" i="10"/>
  <c r="K54" i="10"/>
  <c r="H54" i="10"/>
  <c r="E54" i="10"/>
  <c r="R52" i="10"/>
  <c r="K52" i="10"/>
  <c r="H52" i="10"/>
  <c r="E52" i="10"/>
  <c r="R50" i="10"/>
  <c r="K50" i="10"/>
  <c r="H50" i="10"/>
  <c r="E50" i="10"/>
  <c r="R48" i="10"/>
  <c r="K48" i="10"/>
  <c r="H48" i="10"/>
  <c r="E48" i="10"/>
  <c r="R46" i="10"/>
  <c r="K46" i="10"/>
  <c r="H46" i="10"/>
  <c r="E46" i="10"/>
  <c r="R44" i="10"/>
  <c r="K44" i="10"/>
  <c r="H44" i="10"/>
  <c r="E44" i="10"/>
  <c r="R42" i="10"/>
  <c r="K42" i="10"/>
  <c r="H42" i="10"/>
  <c r="E42" i="10"/>
  <c r="R40" i="10"/>
  <c r="K40" i="10"/>
  <c r="H40" i="10"/>
  <c r="E40" i="10"/>
  <c r="R38" i="10"/>
  <c r="H38" i="10"/>
  <c r="E38" i="10"/>
  <c r="R36" i="10"/>
  <c r="K36" i="10"/>
  <c r="H36" i="10"/>
  <c r="E36" i="10"/>
  <c r="R34" i="10"/>
  <c r="K34" i="10"/>
  <c r="H34" i="10"/>
  <c r="E34" i="10"/>
  <c r="R32" i="10"/>
  <c r="K32" i="10"/>
  <c r="H32" i="10"/>
  <c r="E32" i="10"/>
  <c r="R30" i="10"/>
  <c r="K30" i="10"/>
  <c r="H30" i="10"/>
  <c r="E30" i="10"/>
  <c r="R28" i="10"/>
  <c r="K28" i="10"/>
  <c r="H28" i="10"/>
  <c r="E28" i="10"/>
  <c r="R26" i="10"/>
  <c r="K26" i="10"/>
  <c r="H26" i="10"/>
  <c r="E26" i="10"/>
  <c r="R24" i="10"/>
  <c r="K24" i="10"/>
  <c r="H24" i="10"/>
  <c r="E24" i="10"/>
  <c r="R22" i="10"/>
  <c r="K22" i="10"/>
  <c r="H22" i="10"/>
  <c r="E22" i="10"/>
  <c r="R20" i="10"/>
  <c r="K20" i="10"/>
  <c r="H20" i="10"/>
  <c r="E20" i="10"/>
  <c r="R18" i="10"/>
  <c r="K18" i="10"/>
  <c r="H18" i="10"/>
  <c r="E18" i="10"/>
  <c r="R16" i="10"/>
  <c r="K16" i="10"/>
  <c r="H16" i="10"/>
  <c r="A17" i="10" s="1"/>
  <c r="E16" i="10"/>
  <c r="R14" i="10"/>
  <c r="K14" i="10"/>
  <c r="H14" i="10"/>
  <c r="E14" i="10"/>
  <c r="R12" i="10"/>
  <c r="K12" i="10"/>
  <c r="H12" i="10"/>
  <c r="E12" i="10"/>
  <c r="R10" i="10"/>
  <c r="K10" i="10"/>
  <c r="H10" i="10"/>
  <c r="E10" i="10"/>
  <c r="R8" i="10"/>
  <c r="K8" i="10"/>
  <c r="H8" i="10"/>
  <c r="E8" i="10"/>
  <c r="Y6" i="10"/>
  <c r="R6" i="10"/>
  <c r="H6" i="10"/>
  <c r="E6" i="10"/>
  <c r="Y4" i="10"/>
  <c r="R4" i="10"/>
  <c r="K4" i="10"/>
  <c r="K66" i="10" s="1"/>
  <c r="H4" i="10"/>
  <c r="E4" i="10"/>
  <c r="E66" i="10" s="1"/>
  <c r="Y3" i="10"/>
  <c r="Y2" i="10"/>
  <c r="W66" i="9"/>
  <c r="V66" i="9"/>
  <c r="U66" i="9"/>
  <c r="T66" i="9"/>
  <c r="S66" i="9"/>
  <c r="O66" i="9"/>
  <c r="J66" i="9"/>
  <c r="I66" i="9"/>
  <c r="R64" i="9"/>
  <c r="K64" i="9"/>
  <c r="H64" i="9"/>
  <c r="E64" i="9"/>
  <c r="R62" i="9"/>
  <c r="K62" i="9"/>
  <c r="H62" i="9"/>
  <c r="E62" i="9"/>
  <c r="R60" i="9"/>
  <c r="K60" i="9"/>
  <c r="H60" i="9"/>
  <c r="E60" i="9"/>
  <c r="R58" i="9"/>
  <c r="K58" i="9"/>
  <c r="H58" i="9"/>
  <c r="E58" i="9"/>
  <c r="R56" i="9"/>
  <c r="K56" i="9"/>
  <c r="H56" i="9"/>
  <c r="E56" i="9"/>
  <c r="R54" i="9"/>
  <c r="K54" i="9"/>
  <c r="H54" i="9"/>
  <c r="E54" i="9"/>
  <c r="R52" i="9"/>
  <c r="K52" i="9"/>
  <c r="H52" i="9"/>
  <c r="E52" i="9"/>
  <c r="R50" i="9"/>
  <c r="K50" i="9"/>
  <c r="H50" i="9"/>
  <c r="E50" i="9"/>
  <c r="R48" i="9"/>
  <c r="K48" i="9"/>
  <c r="H48" i="9"/>
  <c r="E48" i="9"/>
  <c r="R46" i="9"/>
  <c r="K46" i="9"/>
  <c r="H46" i="9"/>
  <c r="E46" i="9"/>
  <c r="R44" i="9"/>
  <c r="K44" i="9"/>
  <c r="H44" i="9"/>
  <c r="E44" i="9"/>
  <c r="R42" i="9"/>
  <c r="K42" i="9"/>
  <c r="H42" i="9"/>
  <c r="E42" i="9"/>
  <c r="R40" i="9"/>
  <c r="K40" i="9"/>
  <c r="H40" i="9"/>
  <c r="E40" i="9"/>
  <c r="R38" i="9"/>
  <c r="H38" i="9"/>
  <c r="E38" i="9"/>
  <c r="R36" i="9"/>
  <c r="K36" i="9"/>
  <c r="H36" i="9"/>
  <c r="E36" i="9"/>
  <c r="R34" i="9"/>
  <c r="K34" i="9"/>
  <c r="H34" i="9"/>
  <c r="E34" i="9"/>
  <c r="R32" i="9"/>
  <c r="K32" i="9"/>
  <c r="H32" i="9"/>
  <c r="E32" i="9"/>
  <c r="R30" i="9"/>
  <c r="K30" i="9"/>
  <c r="H30" i="9"/>
  <c r="E30" i="9"/>
  <c r="R28" i="9"/>
  <c r="K28" i="9"/>
  <c r="H28" i="9"/>
  <c r="E28" i="9"/>
  <c r="R26" i="9"/>
  <c r="K26" i="9"/>
  <c r="H26" i="9"/>
  <c r="E26" i="9"/>
  <c r="R24" i="9"/>
  <c r="K24" i="9"/>
  <c r="H24" i="9"/>
  <c r="E24" i="9"/>
  <c r="R22" i="9"/>
  <c r="K22" i="9"/>
  <c r="H22" i="9"/>
  <c r="E22" i="9"/>
  <c r="R20" i="9"/>
  <c r="K20" i="9"/>
  <c r="H20" i="9"/>
  <c r="E20" i="9"/>
  <c r="R18" i="9"/>
  <c r="K18" i="9"/>
  <c r="H18" i="9"/>
  <c r="E18" i="9"/>
  <c r="R16" i="9"/>
  <c r="K16" i="9"/>
  <c r="H16" i="9"/>
  <c r="E16" i="9"/>
  <c r="R14" i="9"/>
  <c r="K14" i="9"/>
  <c r="H14" i="9"/>
  <c r="E14" i="9"/>
  <c r="R12" i="9"/>
  <c r="K12" i="9"/>
  <c r="H12" i="9"/>
  <c r="E12" i="9"/>
  <c r="R10" i="9"/>
  <c r="K10" i="9"/>
  <c r="H10" i="9"/>
  <c r="E10" i="9"/>
  <c r="R8" i="9"/>
  <c r="K8" i="9"/>
  <c r="H8" i="9"/>
  <c r="E8" i="9"/>
  <c r="Y6" i="9"/>
  <c r="R6" i="9"/>
  <c r="H6" i="9"/>
  <c r="E6" i="9"/>
  <c r="Y4" i="9"/>
  <c r="R4" i="9"/>
  <c r="K4" i="9"/>
  <c r="H4" i="9"/>
  <c r="E4" i="9"/>
  <c r="E66" i="9" s="1"/>
  <c r="Y3" i="9"/>
  <c r="Y2" i="9"/>
  <c r="W66" i="8"/>
  <c r="V66" i="8"/>
  <c r="U66" i="8"/>
  <c r="T66" i="8"/>
  <c r="S66" i="8"/>
  <c r="O66" i="8"/>
  <c r="J66" i="8"/>
  <c r="I66" i="8"/>
  <c r="R64" i="8"/>
  <c r="K64" i="8"/>
  <c r="H64" i="8"/>
  <c r="E64" i="8"/>
  <c r="R62" i="8"/>
  <c r="K62" i="8"/>
  <c r="H62" i="8"/>
  <c r="E62" i="8"/>
  <c r="R60" i="8"/>
  <c r="K60" i="8"/>
  <c r="H60" i="8"/>
  <c r="E60" i="8"/>
  <c r="R58" i="8"/>
  <c r="K58" i="8"/>
  <c r="H58" i="8"/>
  <c r="E58" i="8"/>
  <c r="R56" i="8"/>
  <c r="K56" i="8"/>
  <c r="H56" i="8"/>
  <c r="E56" i="8"/>
  <c r="R54" i="8"/>
  <c r="K54" i="8"/>
  <c r="H54" i="8"/>
  <c r="E54" i="8"/>
  <c r="R52" i="8"/>
  <c r="K52" i="8"/>
  <c r="H52" i="8"/>
  <c r="E52" i="8"/>
  <c r="R50" i="8"/>
  <c r="K50" i="8"/>
  <c r="H50" i="8"/>
  <c r="E50" i="8"/>
  <c r="R48" i="8"/>
  <c r="K48" i="8"/>
  <c r="H48" i="8"/>
  <c r="E48" i="8"/>
  <c r="R46" i="8"/>
  <c r="K46" i="8"/>
  <c r="H46" i="8"/>
  <c r="E46" i="8"/>
  <c r="R44" i="8"/>
  <c r="K44" i="8"/>
  <c r="H44" i="8"/>
  <c r="E44" i="8"/>
  <c r="R42" i="8"/>
  <c r="K42" i="8"/>
  <c r="H42" i="8"/>
  <c r="E42" i="8"/>
  <c r="R40" i="8"/>
  <c r="K40" i="8"/>
  <c r="H40" i="8"/>
  <c r="E40" i="8"/>
  <c r="R38" i="8"/>
  <c r="H38" i="8"/>
  <c r="E38" i="8"/>
  <c r="R36" i="8"/>
  <c r="K36" i="8"/>
  <c r="H36" i="8"/>
  <c r="E36" i="8"/>
  <c r="R34" i="8"/>
  <c r="K34" i="8"/>
  <c r="H34" i="8"/>
  <c r="E34" i="8"/>
  <c r="R32" i="8"/>
  <c r="K32" i="8"/>
  <c r="H32" i="8"/>
  <c r="E32" i="8"/>
  <c r="R30" i="8"/>
  <c r="K30" i="8"/>
  <c r="H30" i="8"/>
  <c r="E30" i="8"/>
  <c r="R28" i="8"/>
  <c r="K28" i="8"/>
  <c r="H28" i="8"/>
  <c r="E28" i="8"/>
  <c r="R26" i="8"/>
  <c r="K26" i="8"/>
  <c r="H26" i="8"/>
  <c r="E26" i="8"/>
  <c r="R24" i="8"/>
  <c r="K24" i="8"/>
  <c r="H24" i="8"/>
  <c r="E24" i="8"/>
  <c r="R22" i="8"/>
  <c r="K22" i="8"/>
  <c r="H22" i="8"/>
  <c r="E22" i="8"/>
  <c r="R20" i="8"/>
  <c r="K20" i="8"/>
  <c r="H20" i="8"/>
  <c r="E20" i="8"/>
  <c r="R18" i="8"/>
  <c r="K18" i="8"/>
  <c r="H18" i="8"/>
  <c r="E18" i="8"/>
  <c r="R16" i="8"/>
  <c r="K16" i="8"/>
  <c r="H16" i="8"/>
  <c r="E16" i="8"/>
  <c r="R14" i="8"/>
  <c r="K14" i="8"/>
  <c r="H14" i="8"/>
  <c r="E14" i="8"/>
  <c r="R12" i="8"/>
  <c r="K12" i="8"/>
  <c r="H12" i="8"/>
  <c r="E12" i="8"/>
  <c r="R10" i="8"/>
  <c r="K10" i="8"/>
  <c r="H10" i="8"/>
  <c r="E10" i="8"/>
  <c r="R8" i="8"/>
  <c r="K8" i="8"/>
  <c r="H8" i="8"/>
  <c r="E8" i="8"/>
  <c r="Y6" i="8"/>
  <c r="R6" i="8"/>
  <c r="H6" i="8"/>
  <c r="E6" i="8"/>
  <c r="Y4" i="8"/>
  <c r="R4" i="8"/>
  <c r="K4" i="8"/>
  <c r="H4" i="8"/>
  <c r="E4" i="8"/>
  <c r="E66" i="8" s="1"/>
  <c r="Y3" i="8"/>
  <c r="Y2" i="8"/>
  <c r="W66" i="7"/>
  <c r="V66" i="7"/>
  <c r="U66" i="7"/>
  <c r="T66" i="7"/>
  <c r="S66" i="7"/>
  <c r="O66" i="7"/>
  <c r="J66" i="7"/>
  <c r="I66" i="7"/>
  <c r="R64" i="7"/>
  <c r="K64" i="7"/>
  <c r="H64" i="7"/>
  <c r="E64" i="7"/>
  <c r="R62" i="7"/>
  <c r="K62" i="7"/>
  <c r="H62" i="7"/>
  <c r="E62" i="7"/>
  <c r="R60" i="7"/>
  <c r="K60" i="7"/>
  <c r="H60" i="7"/>
  <c r="E60" i="7"/>
  <c r="R58" i="7"/>
  <c r="K58" i="7"/>
  <c r="H58" i="7"/>
  <c r="E58" i="7"/>
  <c r="R56" i="7"/>
  <c r="K56" i="7"/>
  <c r="H56" i="7"/>
  <c r="E56" i="7"/>
  <c r="R54" i="7"/>
  <c r="K54" i="7"/>
  <c r="H54" i="7"/>
  <c r="E54" i="7"/>
  <c r="R52" i="7"/>
  <c r="K52" i="7"/>
  <c r="H52" i="7"/>
  <c r="E52" i="7"/>
  <c r="R50" i="7"/>
  <c r="K50" i="7"/>
  <c r="H50" i="7"/>
  <c r="E50" i="7"/>
  <c r="R48" i="7"/>
  <c r="K48" i="7"/>
  <c r="H48" i="7"/>
  <c r="E48" i="7"/>
  <c r="R46" i="7"/>
  <c r="K46" i="7"/>
  <c r="H46" i="7"/>
  <c r="E46" i="7"/>
  <c r="R44" i="7"/>
  <c r="K44" i="7"/>
  <c r="H44" i="7"/>
  <c r="E44" i="7"/>
  <c r="R42" i="7"/>
  <c r="K42" i="7"/>
  <c r="H42" i="7"/>
  <c r="E42" i="7"/>
  <c r="R40" i="7"/>
  <c r="K40" i="7"/>
  <c r="H40" i="7"/>
  <c r="E40" i="7"/>
  <c r="R38" i="7"/>
  <c r="H38" i="7"/>
  <c r="E38" i="7"/>
  <c r="R36" i="7"/>
  <c r="K36" i="7"/>
  <c r="H36" i="7"/>
  <c r="E36" i="7"/>
  <c r="R34" i="7"/>
  <c r="K34" i="7"/>
  <c r="H34" i="7"/>
  <c r="E34" i="7"/>
  <c r="R32" i="7"/>
  <c r="K32" i="7"/>
  <c r="H32" i="7"/>
  <c r="E32" i="7"/>
  <c r="R30" i="7"/>
  <c r="K30" i="7"/>
  <c r="H30" i="7"/>
  <c r="E30" i="7"/>
  <c r="R28" i="7"/>
  <c r="K28" i="7"/>
  <c r="H28" i="7"/>
  <c r="E28" i="7"/>
  <c r="R26" i="7"/>
  <c r="K26" i="7"/>
  <c r="H26" i="7"/>
  <c r="E26" i="7"/>
  <c r="R24" i="7"/>
  <c r="K24" i="7"/>
  <c r="H24" i="7"/>
  <c r="E24" i="7"/>
  <c r="R22" i="7"/>
  <c r="K22" i="7"/>
  <c r="H22" i="7"/>
  <c r="E22" i="7"/>
  <c r="R20" i="7"/>
  <c r="K20" i="7"/>
  <c r="H20" i="7"/>
  <c r="E20" i="7"/>
  <c r="R18" i="7"/>
  <c r="K18" i="7"/>
  <c r="H18" i="7"/>
  <c r="E18" i="7"/>
  <c r="R16" i="7"/>
  <c r="K16" i="7"/>
  <c r="H16" i="7"/>
  <c r="A17" i="7" s="1"/>
  <c r="E16" i="7"/>
  <c r="R14" i="7"/>
  <c r="K14" i="7"/>
  <c r="H14" i="7"/>
  <c r="E14" i="7"/>
  <c r="R12" i="7"/>
  <c r="K12" i="7"/>
  <c r="H12" i="7"/>
  <c r="E12" i="7"/>
  <c r="R10" i="7"/>
  <c r="K10" i="7"/>
  <c r="H10" i="7"/>
  <c r="E10" i="7"/>
  <c r="R8" i="7"/>
  <c r="K8" i="7"/>
  <c r="H8" i="7"/>
  <c r="E8" i="7"/>
  <c r="Y6" i="7"/>
  <c r="R6" i="7"/>
  <c r="H6" i="7"/>
  <c r="E6" i="7"/>
  <c r="Y4" i="7"/>
  <c r="R4" i="7"/>
  <c r="K4" i="7"/>
  <c r="K66" i="7" s="1"/>
  <c r="H4" i="7"/>
  <c r="E4" i="7"/>
  <c r="E66" i="7" s="1"/>
  <c r="Y3" i="7"/>
  <c r="Y2" i="7"/>
  <c r="W66" i="6"/>
  <c r="V66" i="6"/>
  <c r="U66" i="6"/>
  <c r="T66" i="6"/>
  <c r="S66" i="6"/>
  <c r="O66" i="6"/>
  <c r="J66" i="6"/>
  <c r="I66" i="6"/>
  <c r="R64" i="6"/>
  <c r="K64" i="6"/>
  <c r="H64" i="6"/>
  <c r="E64" i="6"/>
  <c r="R62" i="6"/>
  <c r="K62" i="6"/>
  <c r="H62" i="6"/>
  <c r="E62" i="6"/>
  <c r="R60" i="6"/>
  <c r="K60" i="6"/>
  <c r="H60" i="6"/>
  <c r="E60" i="6"/>
  <c r="R58" i="6"/>
  <c r="K58" i="6"/>
  <c r="H58" i="6"/>
  <c r="E58" i="6"/>
  <c r="R56" i="6"/>
  <c r="K56" i="6"/>
  <c r="H56" i="6"/>
  <c r="E56" i="6"/>
  <c r="R54" i="6"/>
  <c r="K54" i="6"/>
  <c r="H54" i="6"/>
  <c r="E54" i="6"/>
  <c r="R52" i="6"/>
  <c r="K52" i="6"/>
  <c r="H52" i="6"/>
  <c r="E52" i="6"/>
  <c r="R50" i="6"/>
  <c r="K50" i="6"/>
  <c r="H50" i="6"/>
  <c r="E50" i="6"/>
  <c r="R48" i="6"/>
  <c r="K48" i="6"/>
  <c r="H48" i="6"/>
  <c r="E48" i="6"/>
  <c r="R46" i="6"/>
  <c r="K46" i="6"/>
  <c r="H46" i="6"/>
  <c r="E46" i="6"/>
  <c r="R44" i="6"/>
  <c r="K44" i="6"/>
  <c r="H44" i="6"/>
  <c r="E44" i="6"/>
  <c r="R42" i="6"/>
  <c r="K42" i="6"/>
  <c r="H42" i="6"/>
  <c r="E42" i="6"/>
  <c r="R40" i="6"/>
  <c r="K40" i="6"/>
  <c r="H40" i="6"/>
  <c r="E40" i="6"/>
  <c r="R38" i="6"/>
  <c r="H38" i="6"/>
  <c r="E38" i="6"/>
  <c r="R36" i="6"/>
  <c r="K36" i="6"/>
  <c r="H36" i="6"/>
  <c r="E36" i="6"/>
  <c r="R34" i="6"/>
  <c r="K34" i="6"/>
  <c r="H34" i="6"/>
  <c r="E34" i="6"/>
  <c r="R32" i="6"/>
  <c r="K32" i="6"/>
  <c r="H32" i="6"/>
  <c r="E32" i="6"/>
  <c r="R30" i="6"/>
  <c r="K30" i="6"/>
  <c r="H30" i="6"/>
  <c r="E30" i="6"/>
  <c r="R28" i="6"/>
  <c r="K28" i="6"/>
  <c r="H28" i="6"/>
  <c r="E28" i="6"/>
  <c r="R26" i="6"/>
  <c r="K26" i="6"/>
  <c r="H26" i="6"/>
  <c r="E26" i="6"/>
  <c r="R24" i="6"/>
  <c r="K24" i="6"/>
  <c r="H24" i="6"/>
  <c r="E24" i="6"/>
  <c r="R22" i="6"/>
  <c r="K22" i="6"/>
  <c r="H22" i="6"/>
  <c r="E22" i="6"/>
  <c r="R20" i="6"/>
  <c r="K20" i="6"/>
  <c r="H20" i="6"/>
  <c r="E20" i="6"/>
  <c r="R18" i="6"/>
  <c r="K18" i="6"/>
  <c r="H18" i="6"/>
  <c r="E18" i="6"/>
  <c r="R16" i="6"/>
  <c r="K16" i="6"/>
  <c r="H16" i="6"/>
  <c r="E16" i="6"/>
  <c r="R14" i="6"/>
  <c r="K14" i="6"/>
  <c r="H14" i="6"/>
  <c r="E14" i="6"/>
  <c r="R12" i="6"/>
  <c r="K12" i="6"/>
  <c r="H12" i="6"/>
  <c r="E12" i="6"/>
  <c r="R10" i="6"/>
  <c r="K10" i="6"/>
  <c r="H10" i="6"/>
  <c r="E10" i="6"/>
  <c r="R8" i="6"/>
  <c r="K8" i="6"/>
  <c r="H8" i="6"/>
  <c r="E8" i="6"/>
  <c r="Y6" i="6"/>
  <c r="R6" i="6"/>
  <c r="H6" i="6"/>
  <c r="E6" i="6"/>
  <c r="Y4" i="6"/>
  <c r="R4" i="6"/>
  <c r="K4" i="6"/>
  <c r="H4" i="6"/>
  <c r="E4" i="6"/>
  <c r="Y3" i="6"/>
  <c r="Y2" i="6"/>
  <c r="W66" i="5"/>
  <c r="V66" i="5"/>
  <c r="U66" i="5"/>
  <c r="T66" i="5"/>
  <c r="S66" i="5"/>
  <c r="O66" i="5"/>
  <c r="J66" i="5"/>
  <c r="I66" i="5"/>
  <c r="R64" i="5"/>
  <c r="K64" i="5"/>
  <c r="H64" i="5"/>
  <c r="E64" i="5"/>
  <c r="R62" i="5"/>
  <c r="K62" i="5"/>
  <c r="H62" i="5"/>
  <c r="E62" i="5"/>
  <c r="R60" i="5"/>
  <c r="K60" i="5"/>
  <c r="H60" i="5"/>
  <c r="E60" i="5"/>
  <c r="R58" i="5"/>
  <c r="K58" i="5"/>
  <c r="H58" i="5"/>
  <c r="E58" i="5"/>
  <c r="R56" i="5"/>
  <c r="K56" i="5"/>
  <c r="H56" i="5"/>
  <c r="E56" i="5"/>
  <c r="R54" i="5"/>
  <c r="K54" i="5"/>
  <c r="H54" i="5"/>
  <c r="E54" i="5"/>
  <c r="R52" i="5"/>
  <c r="K52" i="5"/>
  <c r="H52" i="5"/>
  <c r="E52" i="5"/>
  <c r="R50" i="5"/>
  <c r="K50" i="5"/>
  <c r="H50" i="5"/>
  <c r="E50" i="5"/>
  <c r="R48" i="5"/>
  <c r="K48" i="5"/>
  <c r="H48" i="5"/>
  <c r="E48" i="5"/>
  <c r="R46" i="5"/>
  <c r="K46" i="5"/>
  <c r="H46" i="5"/>
  <c r="E46" i="5"/>
  <c r="R44" i="5"/>
  <c r="K44" i="5"/>
  <c r="H44" i="5"/>
  <c r="E44" i="5"/>
  <c r="R42" i="5"/>
  <c r="K42" i="5"/>
  <c r="H42" i="5"/>
  <c r="E42" i="5"/>
  <c r="R40" i="5"/>
  <c r="K40" i="5"/>
  <c r="H40" i="5"/>
  <c r="E40" i="5"/>
  <c r="R38" i="5"/>
  <c r="H38" i="5"/>
  <c r="E38" i="5"/>
  <c r="R36" i="5"/>
  <c r="K36" i="5"/>
  <c r="H36" i="5"/>
  <c r="E36" i="5"/>
  <c r="R34" i="5"/>
  <c r="K34" i="5"/>
  <c r="H34" i="5"/>
  <c r="E34" i="5"/>
  <c r="R32" i="5"/>
  <c r="K32" i="5"/>
  <c r="H32" i="5"/>
  <c r="E32" i="5"/>
  <c r="R30" i="5"/>
  <c r="K30" i="5"/>
  <c r="H30" i="5"/>
  <c r="E30" i="5"/>
  <c r="R28" i="5"/>
  <c r="K28" i="5"/>
  <c r="H28" i="5"/>
  <c r="E28" i="5"/>
  <c r="R26" i="5"/>
  <c r="K26" i="5"/>
  <c r="H26" i="5"/>
  <c r="E26" i="5"/>
  <c r="R24" i="5"/>
  <c r="K24" i="5"/>
  <c r="H24" i="5"/>
  <c r="E24" i="5"/>
  <c r="R22" i="5"/>
  <c r="K22" i="5"/>
  <c r="H22" i="5"/>
  <c r="E22" i="5"/>
  <c r="R20" i="5"/>
  <c r="K20" i="5"/>
  <c r="H20" i="5"/>
  <c r="E20" i="5"/>
  <c r="R18" i="5"/>
  <c r="K18" i="5"/>
  <c r="H18" i="5"/>
  <c r="E18" i="5"/>
  <c r="R16" i="5"/>
  <c r="K16" i="5"/>
  <c r="H16" i="5"/>
  <c r="A17" i="5" s="1"/>
  <c r="E16" i="5"/>
  <c r="R14" i="5"/>
  <c r="K14" i="5"/>
  <c r="H14" i="5"/>
  <c r="E14" i="5"/>
  <c r="R12" i="5"/>
  <c r="K12" i="5"/>
  <c r="H12" i="5"/>
  <c r="E12" i="5"/>
  <c r="R10" i="5"/>
  <c r="K10" i="5"/>
  <c r="H10" i="5"/>
  <c r="E10" i="5"/>
  <c r="R8" i="5"/>
  <c r="K8" i="5"/>
  <c r="H8" i="5"/>
  <c r="E8" i="5"/>
  <c r="Y6" i="5"/>
  <c r="R6" i="5"/>
  <c r="H6" i="5"/>
  <c r="E6" i="5"/>
  <c r="Y4" i="5"/>
  <c r="R4" i="5"/>
  <c r="K4" i="5"/>
  <c r="H4" i="5"/>
  <c r="E4" i="5"/>
  <c r="Y3" i="5"/>
  <c r="Y2" i="5"/>
  <c r="W62" i="3"/>
  <c r="V62" i="3"/>
  <c r="U62" i="3"/>
  <c r="T62" i="3"/>
  <c r="S62" i="3"/>
  <c r="O62" i="3"/>
  <c r="J62" i="3"/>
  <c r="I62" i="3"/>
  <c r="R60" i="3"/>
  <c r="K60" i="3"/>
  <c r="H60" i="3"/>
  <c r="E60" i="3"/>
  <c r="R58" i="3"/>
  <c r="K58" i="3"/>
  <c r="H58" i="3"/>
  <c r="E58" i="3"/>
  <c r="R56" i="3"/>
  <c r="K56" i="3"/>
  <c r="H56" i="3"/>
  <c r="E56" i="3"/>
  <c r="R54" i="3"/>
  <c r="K54" i="3"/>
  <c r="H54" i="3"/>
  <c r="E54" i="3"/>
  <c r="R52" i="3"/>
  <c r="K52" i="3"/>
  <c r="H52" i="3"/>
  <c r="E52" i="3"/>
  <c r="R50" i="3"/>
  <c r="K50" i="3"/>
  <c r="H50" i="3"/>
  <c r="E50" i="3"/>
  <c r="R48" i="3"/>
  <c r="K48" i="3"/>
  <c r="H48" i="3"/>
  <c r="E48" i="3"/>
  <c r="R46" i="3"/>
  <c r="K46" i="3"/>
  <c r="H46" i="3"/>
  <c r="E46" i="3"/>
  <c r="R44" i="3"/>
  <c r="K44" i="3"/>
  <c r="H44" i="3"/>
  <c r="E44" i="3"/>
  <c r="R42" i="3"/>
  <c r="K42" i="3"/>
  <c r="H42" i="3"/>
  <c r="E42" i="3"/>
  <c r="R40" i="3"/>
  <c r="K40" i="3"/>
  <c r="H40" i="3"/>
  <c r="E40" i="3"/>
  <c r="R38" i="3"/>
  <c r="H38" i="3"/>
  <c r="E38" i="3"/>
  <c r="R36" i="3"/>
  <c r="K36" i="3"/>
  <c r="H36" i="3"/>
  <c r="E36" i="3"/>
  <c r="R34" i="3"/>
  <c r="K34" i="3"/>
  <c r="H34" i="3"/>
  <c r="E34" i="3"/>
  <c r="R32" i="3"/>
  <c r="K32" i="3"/>
  <c r="H32" i="3"/>
  <c r="E32" i="3"/>
  <c r="R30" i="3"/>
  <c r="K30" i="3"/>
  <c r="H30" i="3"/>
  <c r="E30" i="3"/>
  <c r="R28" i="3"/>
  <c r="K28" i="3"/>
  <c r="H28" i="3"/>
  <c r="E28" i="3"/>
  <c r="R26" i="3"/>
  <c r="K26" i="3"/>
  <c r="H26" i="3"/>
  <c r="E26" i="3"/>
  <c r="R24" i="3"/>
  <c r="K24" i="3"/>
  <c r="H24" i="3"/>
  <c r="E24" i="3"/>
  <c r="R22" i="3"/>
  <c r="K22" i="3"/>
  <c r="H22" i="3"/>
  <c r="E22" i="3"/>
  <c r="R20" i="3"/>
  <c r="K20" i="3"/>
  <c r="H20" i="3"/>
  <c r="E20" i="3"/>
  <c r="R18" i="3"/>
  <c r="K18" i="3"/>
  <c r="H18" i="3"/>
  <c r="E18" i="3"/>
  <c r="R16" i="3"/>
  <c r="K16" i="3"/>
  <c r="H16" i="3"/>
  <c r="E16" i="3"/>
  <c r="R14" i="3"/>
  <c r="K14" i="3"/>
  <c r="H14" i="3"/>
  <c r="E14" i="3"/>
  <c r="R12" i="3"/>
  <c r="K12" i="3"/>
  <c r="H12" i="3"/>
  <c r="E12" i="3"/>
  <c r="R10" i="3"/>
  <c r="K10" i="3"/>
  <c r="H10" i="3"/>
  <c r="E10" i="3"/>
  <c r="R8" i="3"/>
  <c r="K8" i="3"/>
  <c r="H8" i="3"/>
  <c r="E8" i="3"/>
  <c r="Y6" i="3"/>
  <c r="R6" i="3"/>
  <c r="H6" i="3"/>
  <c r="E6" i="3"/>
  <c r="Y4" i="3"/>
  <c r="R4" i="3"/>
  <c r="K4" i="3"/>
  <c r="H4" i="3"/>
  <c r="E4" i="3"/>
  <c r="Y3" i="3"/>
  <c r="Y2" i="3"/>
  <c r="W66" i="2"/>
  <c r="V66" i="2"/>
  <c r="U66" i="2"/>
  <c r="T66" i="2"/>
  <c r="S66" i="2"/>
  <c r="O66" i="2"/>
  <c r="J66" i="2"/>
  <c r="I66" i="2"/>
  <c r="R64" i="2"/>
  <c r="K64" i="2"/>
  <c r="H64" i="2"/>
  <c r="E64" i="2"/>
  <c r="R62" i="2"/>
  <c r="K62" i="2"/>
  <c r="H62" i="2"/>
  <c r="E62" i="2"/>
  <c r="R60" i="2"/>
  <c r="K60" i="2"/>
  <c r="H60" i="2"/>
  <c r="E60" i="2"/>
  <c r="R58" i="2"/>
  <c r="K58" i="2"/>
  <c r="H58" i="2"/>
  <c r="E58" i="2"/>
  <c r="R56" i="2"/>
  <c r="K56" i="2"/>
  <c r="H56" i="2"/>
  <c r="E56" i="2"/>
  <c r="R54" i="2"/>
  <c r="K54" i="2"/>
  <c r="H54" i="2"/>
  <c r="E54" i="2"/>
  <c r="R52" i="2"/>
  <c r="K52" i="2"/>
  <c r="H52" i="2"/>
  <c r="E52" i="2"/>
  <c r="R50" i="2"/>
  <c r="K50" i="2"/>
  <c r="H50" i="2"/>
  <c r="E50" i="2"/>
  <c r="R48" i="2"/>
  <c r="K48" i="2"/>
  <c r="H48" i="2"/>
  <c r="E48" i="2"/>
  <c r="R46" i="2"/>
  <c r="K46" i="2"/>
  <c r="H46" i="2"/>
  <c r="E46" i="2"/>
  <c r="R44" i="2"/>
  <c r="K44" i="2"/>
  <c r="H44" i="2"/>
  <c r="E44" i="2"/>
  <c r="R42" i="2"/>
  <c r="K42" i="2"/>
  <c r="H42" i="2"/>
  <c r="E42" i="2"/>
  <c r="R40" i="2"/>
  <c r="K40" i="2"/>
  <c r="H40" i="2"/>
  <c r="E40" i="2"/>
  <c r="R38" i="2"/>
  <c r="H38" i="2"/>
  <c r="E38" i="2"/>
  <c r="R36" i="2"/>
  <c r="K36" i="2"/>
  <c r="H36" i="2"/>
  <c r="E36" i="2"/>
  <c r="R34" i="2"/>
  <c r="K34" i="2"/>
  <c r="H34" i="2"/>
  <c r="E34" i="2"/>
  <c r="R32" i="2"/>
  <c r="K32" i="2"/>
  <c r="H32" i="2"/>
  <c r="E32" i="2"/>
  <c r="R30" i="2"/>
  <c r="K30" i="2"/>
  <c r="H30" i="2"/>
  <c r="E30" i="2"/>
  <c r="R28" i="2"/>
  <c r="K28" i="2"/>
  <c r="H28" i="2"/>
  <c r="E28" i="2"/>
  <c r="R26" i="2"/>
  <c r="K26" i="2"/>
  <c r="H26" i="2"/>
  <c r="E26" i="2"/>
  <c r="R24" i="2"/>
  <c r="K24" i="2"/>
  <c r="H24" i="2"/>
  <c r="E24" i="2"/>
  <c r="R22" i="2"/>
  <c r="K22" i="2"/>
  <c r="H22" i="2"/>
  <c r="E22" i="2"/>
  <c r="R20" i="2"/>
  <c r="K20" i="2"/>
  <c r="H20" i="2"/>
  <c r="E20" i="2"/>
  <c r="R18" i="2"/>
  <c r="K18" i="2"/>
  <c r="H18" i="2"/>
  <c r="E18" i="2"/>
  <c r="R16" i="2"/>
  <c r="K16" i="2"/>
  <c r="H16" i="2"/>
  <c r="A17" i="2" s="1"/>
  <c r="E16" i="2"/>
  <c r="R14" i="2"/>
  <c r="K14" i="2"/>
  <c r="H14" i="2"/>
  <c r="E14" i="2"/>
  <c r="R12" i="2"/>
  <c r="K12" i="2"/>
  <c r="H12" i="2"/>
  <c r="E12" i="2"/>
  <c r="R10" i="2"/>
  <c r="K10" i="2"/>
  <c r="H10" i="2"/>
  <c r="E10" i="2"/>
  <c r="R8" i="2"/>
  <c r="K8" i="2"/>
  <c r="H8" i="2"/>
  <c r="E8" i="2"/>
  <c r="Y6" i="2"/>
  <c r="R6" i="2"/>
  <c r="H6" i="2"/>
  <c r="E6" i="2"/>
  <c r="Y4" i="2"/>
  <c r="R4" i="2"/>
  <c r="K4" i="2"/>
  <c r="H4" i="2"/>
  <c r="E4" i="2"/>
  <c r="Y3" i="2"/>
  <c r="Y2" i="2"/>
  <c r="E66" i="2" l="1"/>
  <c r="K66" i="2"/>
  <c r="K66" i="11"/>
  <c r="K66" i="8"/>
  <c r="E66" i="6"/>
  <c r="K66" i="6"/>
  <c r="K66" i="12"/>
  <c r="E66" i="5"/>
  <c r="K66" i="5"/>
  <c r="A17" i="6"/>
  <c r="A17" i="8"/>
  <c r="A17" i="9"/>
  <c r="F66" i="2"/>
  <c r="R66" i="2"/>
  <c r="F66" i="5"/>
  <c r="R66" i="5"/>
  <c r="F66" i="6"/>
  <c r="R66" i="6"/>
  <c r="F66" i="7"/>
  <c r="R66" i="7"/>
  <c r="F66" i="8"/>
  <c r="R66" i="8"/>
  <c r="F66" i="9"/>
  <c r="R66" i="9"/>
  <c r="K66" i="9"/>
  <c r="F66" i="10"/>
  <c r="R66" i="10"/>
  <c r="E66" i="11"/>
  <c r="A17" i="11"/>
  <c r="F66" i="12"/>
  <c r="R66" i="12"/>
  <c r="E66" i="13"/>
  <c r="K66" i="13"/>
  <c r="A17" i="13"/>
  <c r="E66" i="14"/>
  <c r="A17" i="14"/>
  <c r="A5" i="7"/>
  <c r="A5" i="6"/>
  <c r="A5" i="5"/>
  <c r="A17" i="3"/>
  <c r="E62" i="3"/>
  <c r="F62" i="3"/>
  <c r="K62" i="3"/>
  <c r="R62" i="3"/>
  <c r="A5" i="3"/>
  <c r="A5" i="2"/>
  <c r="C32" i="1"/>
  <c r="B4" i="1" l="1"/>
  <c r="C4" i="1"/>
  <c r="D4" i="1"/>
  <c r="E4" i="1"/>
  <c r="F4" i="1"/>
  <c r="G4" i="1"/>
  <c r="H4" i="1"/>
  <c r="I4" i="1"/>
  <c r="J4" i="1"/>
  <c r="K4" i="1"/>
  <c r="L4" i="1"/>
  <c r="M4" i="1"/>
  <c r="B5" i="1"/>
  <c r="C5" i="1"/>
  <c r="D5" i="1"/>
  <c r="E5" i="1"/>
  <c r="F5" i="1"/>
  <c r="G5" i="1"/>
  <c r="H5" i="1"/>
  <c r="I5" i="1"/>
  <c r="J5" i="1"/>
  <c r="K5" i="1"/>
  <c r="L5" i="1"/>
  <c r="M5" i="1"/>
  <c r="B6" i="1"/>
  <c r="C6" i="1"/>
  <c r="D6" i="1"/>
  <c r="E6" i="1"/>
  <c r="F6" i="1"/>
  <c r="G6" i="1"/>
  <c r="H6" i="1"/>
  <c r="I6" i="1"/>
  <c r="J6" i="1"/>
  <c r="K6" i="1"/>
  <c r="L6" i="1"/>
  <c r="M6" i="1"/>
  <c r="B7" i="1"/>
  <c r="C7" i="1"/>
  <c r="D7" i="1"/>
  <c r="E7" i="1"/>
  <c r="F7" i="1"/>
  <c r="G7" i="1"/>
  <c r="H7" i="1"/>
  <c r="I7" i="1"/>
  <c r="J7" i="1"/>
  <c r="K7" i="1"/>
  <c r="L7" i="1"/>
  <c r="M7" i="1"/>
  <c r="B8" i="1"/>
  <c r="C8" i="1"/>
  <c r="D8" i="1"/>
  <c r="E8" i="1"/>
  <c r="F8" i="1"/>
  <c r="G8" i="1"/>
  <c r="H8" i="1"/>
  <c r="I8" i="1"/>
  <c r="J8" i="1"/>
  <c r="K8" i="1"/>
  <c r="L8" i="1"/>
  <c r="M8" i="1"/>
  <c r="B9" i="1"/>
  <c r="C9" i="1"/>
  <c r="D9" i="1"/>
  <c r="E9" i="1"/>
  <c r="F9" i="1"/>
  <c r="G9" i="1"/>
  <c r="H9" i="1"/>
  <c r="I9" i="1"/>
  <c r="J9" i="1"/>
  <c r="K9" i="1"/>
  <c r="L9" i="1"/>
  <c r="M9" i="1"/>
  <c r="B10" i="1"/>
  <c r="C10" i="1"/>
  <c r="D10" i="1"/>
  <c r="E10" i="1"/>
  <c r="F10" i="1"/>
  <c r="G10" i="1"/>
  <c r="H10" i="1"/>
  <c r="I10" i="1"/>
  <c r="J10" i="1"/>
  <c r="K10" i="1"/>
  <c r="L10" i="1"/>
  <c r="M10" i="1"/>
  <c r="B11" i="1"/>
  <c r="C11" i="1"/>
  <c r="D11" i="1"/>
  <c r="E11" i="1"/>
  <c r="F11" i="1"/>
  <c r="G11" i="1"/>
  <c r="H11" i="1"/>
  <c r="I11" i="1"/>
  <c r="J11" i="1"/>
  <c r="K11" i="1"/>
  <c r="L11" i="1"/>
  <c r="M11" i="1"/>
  <c r="B12" i="1"/>
  <c r="C12" i="1"/>
  <c r="D12" i="1"/>
  <c r="E12" i="1"/>
  <c r="F12" i="1"/>
  <c r="G12" i="1"/>
  <c r="H12" i="1"/>
  <c r="I12" i="1"/>
  <c r="J12" i="1"/>
  <c r="K12" i="1"/>
  <c r="L12" i="1"/>
  <c r="M12" i="1"/>
  <c r="B13" i="1"/>
  <c r="C13" i="1"/>
  <c r="D13" i="1"/>
  <c r="E13" i="1"/>
  <c r="F13" i="1"/>
  <c r="G13" i="1"/>
  <c r="H13" i="1"/>
  <c r="I13" i="1"/>
  <c r="J13" i="1"/>
  <c r="K13" i="1"/>
  <c r="L13" i="1"/>
  <c r="M13" i="1"/>
  <c r="B14" i="1"/>
  <c r="C14" i="1"/>
  <c r="D14" i="1"/>
  <c r="E14" i="1"/>
  <c r="F14" i="1"/>
  <c r="G14" i="1"/>
  <c r="H14" i="1"/>
  <c r="I14" i="1"/>
  <c r="J14" i="1"/>
  <c r="K14" i="1"/>
  <c r="L14" i="1"/>
  <c r="M14" i="1"/>
  <c r="B15" i="1"/>
  <c r="C15" i="1"/>
  <c r="D15" i="1"/>
  <c r="E15" i="1"/>
  <c r="F15" i="1"/>
  <c r="G15" i="1"/>
  <c r="H15" i="1"/>
  <c r="I15" i="1"/>
  <c r="J15" i="1"/>
  <c r="K15" i="1"/>
  <c r="L15" i="1"/>
  <c r="M15" i="1"/>
  <c r="B16" i="1"/>
  <c r="C16" i="1"/>
  <c r="D16" i="1"/>
  <c r="E16" i="1"/>
  <c r="F16" i="1"/>
  <c r="G16" i="1"/>
  <c r="H16" i="1"/>
  <c r="I16" i="1"/>
  <c r="J16" i="1"/>
  <c r="K16" i="1"/>
  <c r="L16" i="1"/>
  <c r="M16" i="1"/>
  <c r="B17" i="1"/>
  <c r="C17" i="1"/>
  <c r="D17" i="1"/>
  <c r="E17" i="1"/>
  <c r="F17" i="1"/>
  <c r="G17" i="1"/>
  <c r="H17" i="1"/>
  <c r="I17" i="1"/>
  <c r="J17" i="1"/>
  <c r="K17" i="1"/>
  <c r="L17" i="1"/>
  <c r="M17" i="1"/>
  <c r="B18" i="1"/>
  <c r="C18" i="1"/>
  <c r="D18" i="1"/>
  <c r="E18" i="1"/>
  <c r="F18" i="1"/>
  <c r="G18" i="1"/>
  <c r="H18" i="1"/>
  <c r="I18" i="1"/>
  <c r="J18" i="1"/>
  <c r="K18" i="1"/>
  <c r="L18" i="1"/>
  <c r="M18" i="1"/>
  <c r="B19" i="1"/>
  <c r="C19" i="1"/>
  <c r="D19" i="1"/>
  <c r="E19" i="1"/>
  <c r="F19" i="1"/>
  <c r="G19" i="1"/>
  <c r="H19" i="1"/>
  <c r="I19" i="1"/>
  <c r="J19" i="1"/>
  <c r="K19" i="1"/>
  <c r="L19" i="1"/>
  <c r="M19" i="1"/>
  <c r="B20" i="1"/>
  <c r="C20" i="1"/>
  <c r="D20" i="1"/>
  <c r="E20" i="1"/>
  <c r="F20" i="1"/>
  <c r="G20" i="1"/>
  <c r="H20" i="1"/>
  <c r="I20" i="1"/>
  <c r="J20" i="1"/>
  <c r="K20" i="1"/>
  <c r="L20" i="1"/>
  <c r="M20" i="1"/>
  <c r="B21" i="1"/>
  <c r="C21" i="1"/>
  <c r="D21" i="1"/>
  <c r="E21" i="1"/>
  <c r="F21" i="1"/>
  <c r="G21" i="1"/>
  <c r="H21" i="1"/>
  <c r="I21" i="1"/>
  <c r="J21" i="1"/>
  <c r="K21" i="1"/>
  <c r="L21" i="1"/>
  <c r="M21" i="1"/>
  <c r="B22" i="1"/>
  <c r="C22" i="1"/>
  <c r="D22" i="1"/>
  <c r="E22" i="1"/>
  <c r="F22" i="1"/>
  <c r="G22" i="1"/>
  <c r="H22" i="1"/>
  <c r="I22" i="1"/>
  <c r="J22" i="1"/>
  <c r="K22" i="1"/>
  <c r="L22" i="1"/>
  <c r="M22" i="1"/>
  <c r="B23" i="1"/>
  <c r="C23" i="1"/>
  <c r="D23" i="1"/>
  <c r="E23" i="1"/>
  <c r="F23" i="1"/>
  <c r="G23" i="1"/>
  <c r="H23" i="1"/>
  <c r="I23" i="1"/>
  <c r="J23" i="1"/>
  <c r="K23" i="1"/>
  <c r="L23" i="1"/>
  <c r="M23" i="1"/>
  <c r="B24" i="1"/>
  <c r="C24" i="1"/>
  <c r="D24" i="1"/>
  <c r="E24" i="1"/>
  <c r="F24" i="1"/>
  <c r="G24" i="1"/>
  <c r="H24" i="1"/>
  <c r="I24" i="1"/>
  <c r="J24" i="1"/>
  <c r="K24" i="1"/>
  <c r="L24" i="1"/>
  <c r="M24" i="1"/>
  <c r="B25" i="1"/>
  <c r="C25" i="1"/>
  <c r="D25" i="1"/>
  <c r="E25" i="1"/>
  <c r="F25" i="1"/>
  <c r="G25" i="1"/>
  <c r="H25" i="1"/>
  <c r="I25" i="1"/>
  <c r="J25" i="1"/>
  <c r="K25" i="1"/>
  <c r="L25" i="1"/>
  <c r="M25" i="1"/>
  <c r="B26" i="1"/>
  <c r="C26" i="1"/>
  <c r="D26" i="1"/>
  <c r="E26" i="1"/>
  <c r="F26" i="1"/>
  <c r="G26" i="1"/>
  <c r="H26" i="1"/>
  <c r="I26" i="1"/>
  <c r="J26" i="1"/>
  <c r="K26" i="1"/>
  <c r="L26" i="1"/>
  <c r="M26" i="1"/>
  <c r="B27" i="1"/>
  <c r="C27" i="1"/>
  <c r="D27" i="1"/>
  <c r="E27" i="1"/>
  <c r="F27" i="1"/>
  <c r="G27" i="1"/>
  <c r="H27" i="1"/>
  <c r="I27" i="1"/>
  <c r="J27" i="1"/>
  <c r="K27" i="1"/>
  <c r="L27" i="1"/>
  <c r="M27" i="1"/>
  <c r="B28" i="1"/>
  <c r="C28" i="1"/>
  <c r="D28" i="1"/>
  <c r="E28" i="1"/>
  <c r="F28" i="1"/>
  <c r="G28" i="1"/>
  <c r="H28" i="1"/>
  <c r="I28" i="1"/>
  <c r="J28" i="1"/>
  <c r="K28" i="1"/>
  <c r="L28" i="1"/>
  <c r="M28" i="1"/>
  <c r="B29" i="1"/>
  <c r="C29" i="1"/>
  <c r="D29" i="1"/>
  <c r="E29" i="1"/>
  <c r="F29" i="1"/>
  <c r="G29" i="1"/>
  <c r="H29" i="1"/>
  <c r="I29" i="1"/>
  <c r="J29" i="1"/>
  <c r="K29" i="1"/>
  <c r="L29" i="1"/>
  <c r="M29" i="1"/>
  <c r="B30" i="1"/>
  <c r="C30" i="1"/>
  <c r="D30" i="1"/>
  <c r="E30" i="1"/>
  <c r="F30" i="1"/>
  <c r="G30" i="1"/>
  <c r="H30" i="1"/>
  <c r="I30" i="1"/>
  <c r="J30" i="1"/>
  <c r="K30" i="1"/>
  <c r="L30" i="1"/>
  <c r="M30" i="1"/>
  <c r="B31" i="1"/>
  <c r="C31" i="1"/>
  <c r="D31" i="1"/>
  <c r="E31" i="1"/>
  <c r="F31" i="1"/>
  <c r="G31" i="1"/>
  <c r="H31" i="1"/>
  <c r="I31" i="1"/>
  <c r="J31" i="1"/>
  <c r="K31" i="1"/>
  <c r="L31" i="1"/>
  <c r="M31" i="1"/>
  <c r="B32" i="1"/>
  <c r="D32" i="1"/>
  <c r="E32" i="1"/>
  <c r="F32" i="1"/>
  <c r="G32" i="1"/>
  <c r="H32" i="1"/>
  <c r="I32" i="1"/>
  <c r="J32" i="1"/>
  <c r="K32" i="1"/>
  <c r="L32" i="1"/>
  <c r="M32" i="1"/>
  <c r="B33" i="1"/>
  <c r="D33" i="1"/>
  <c r="E33" i="1"/>
  <c r="F33" i="1"/>
  <c r="G33" i="1"/>
  <c r="H33" i="1"/>
  <c r="I33" i="1"/>
  <c r="J33" i="1"/>
  <c r="K33" i="1"/>
  <c r="L33" i="1"/>
  <c r="M33" i="1"/>
  <c r="B34" i="1"/>
  <c r="D34" i="1"/>
  <c r="F34" i="1"/>
  <c r="H34" i="1"/>
  <c r="I34" i="1"/>
  <c r="K34" i="1"/>
  <c r="M34" i="1"/>
  <c r="C3" i="1"/>
  <c r="D3" i="1"/>
  <c r="E3" i="1"/>
  <c r="F3" i="1"/>
  <c r="G3" i="1"/>
  <c r="H3" i="1"/>
  <c r="I3" i="1"/>
  <c r="J3" i="1"/>
  <c r="K3" i="1"/>
  <c r="L3" i="1"/>
  <c r="M3" i="1"/>
</calcChain>
</file>

<file path=xl/sharedStrings.xml><?xml version="1.0" encoding="utf-8"?>
<sst xmlns="http://schemas.openxmlformats.org/spreadsheetml/2006/main" count="1513" uniqueCount="152">
  <si>
    <t>Jour de l'An</t>
  </si>
  <si>
    <t>Paques</t>
  </si>
  <si>
    <t>Lundi pâques</t>
  </si>
  <si>
    <t>fête travail</t>
  </si>
  <si>
    <t>ascension</t>
  </si>
  <si>
    <t>Pentecôte</t>
  </si>
  <si>
    <t>lundi pente</t>
  </si>
  <si>
    <t>Assomption</t>
  </si>
  <si>
    <t>Toussaint</t>
  </si>
  <si>
    <t>Armistice</t>
  </si>
  <si>
    <t>Noël</t>
  </si>
  <si>
    <t>Victoire 39/45</t>
  </si>
  <si>
    <t>S 01</t>
  </si>
  <si>
    <t>DATE</t>
  </si>
  <si>
    <t>SERV</t>
  </si>
  <si>
    <t>J</t>
  </si>
  <si>
    <t>HA</t>
  </si>
  <si>
    <t>HD</t>
  </si>
  <si>
    <t>K</t>
  </si>
  <si>
    <t>Ser</t>
  </si>
  <si>
    <t>CP</t>
  </si>
  <si>
    <t>MOTIF DU DEPLACEMENT</t>
  </si>
  <si>
    <t>Panniers</t>
  </si>
  <si>
    <t>HSD</t>
  </si>
  <si>
    <t>HSF</t>
  </si>
  <si>
    <t>H.Sup</t>
  </si>
  <si>
    <t>Maj Nuit</t>
  </si>
  <si>
    <t>Maj Dim.</t>
  </si>
  <si>
    <t>Maj J.Fé.</t>
  </si>
  <si>
    <t>Astreinte</t>
  </si>
  <si>
    <t>SSLIA</t>
  </si>
  <si>
    <t>01</t>
  </si>
  <si>
    <t>M</t>
  </si>
  <si>
    <t>S</t>
  </si>
  <si>
    <t>02</t>
  </si>
  <si>
    <t>03</t>
  </si>
  <si>
    <t>04</t>
  </si>
  <si>
    <t>05</t>
  </si>
  <si>
    <t>06</t>
  </si>
  <si>
    <t>S 02</t>
  </si>
  <si>
    <t>07</t>
  </si>
  <si>
    <t>08</t>
  </si>
  <si>
    <t>09</t>
  </si>
  <si>
    <t>10</t>
  </si>
  <si>
    <t>11</t>
  </si>
  <si>
    <t>12</t>
  </si>
  <si>
    <t>13</t>
  </si>
  <si>
    <t>S 03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</si>
  <si>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</si>
  <si>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</si>
  <si>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</si>
  <si>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</si>
  <si>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</si>
  <si>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</si>
  <si>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</si>
  <si>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</si>
  <si>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</si>
  <si>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</si>
  <si>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</si>
  <si>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</si>
  <si>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</si>
  <si>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</si>
  <si>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</si>
  <si>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</si>
  <si>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</si>
  <si>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</si>
  <si>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TOTAUX</t>
  </si>
  <si>
    <t>Fête Nat</t>
  </si>
  <si>
    <t>An Bisextille</t>
  </si>
  <si>
    <t>jui</t>
  </si>
  <si>
    <t>Colonne1</t>
  </si>
  <si>
    <t>Colonne2</t>
  </si>
  <si>
    <t>Se 01</t>
  </si>
  <si>
    <t>Se 11</t>
  </si>
  <si>
    <t>Se 21</t>
  </si>
  <si>
    <t>Se 31</t>
  </si>
  <si>
    <t>Se 41</t>
  </si>
  <si>
    <t>Se 51</t>
  </si>
  <si>
    <t>Se 02</t>
  </si>
  <si>
    <t>Se 12</t>
  </si>
  <si>
    <t>Se 22</t>
  </si>
  <si>
    <t>Se 32</t>
  </si>
  <si>
    <t>Se 42</t>
  </si>
  <si>
    <t xml:space="preserve">Se 52 </t>
  </si>
  <si>
    <t>Se 03</t>
  </si>
  <si>
    <t>Se 13</t>
  </si>
  <si>
    <t>Se 23</t>
  </si>
  <si>
    <t>Se 33</t>
  </si>
  <si>
    <t>Se 43</t>
  </si>
  <si>
    <t>Se 53</t>
  </si>
  <si>
    <t>Se 04</t>
  </si>
  <si>
    <t xml:space="preserve">Se 14 </t>
  </si>
  <si>
    <t>Se 24</t>
  </si>
  <si>
    <t>Se 34</t>
  </si>
  <si>
    <t>Se 44</t>
  </si>
  <si>
    <t>Se 05</t>
  </si>
  <si>
    <t>Se 15</t>
  </si>
  <si>
    <t>Se 25</t>
  </si>
  <si>
    <t>Se 35</t>
  </si>
  <si>
    <t>Se 45</t>
  </si>
  <si>
    <t>Se 06</t>
  </si>
  <si>
    <t>Se 16</t>
  </si>
  <si>
    <t>Se 26</t>
  </si>
  <si>
    <t>Se 36</t>
  </si>
  <si>
    <t>Se 46</t>
  </si>
  <si>
    <t>Se 07</t>
  </si>
  <si>
    <t>Se 17</t>
  </si>
  <si>
    <t>Se 27</t>
  </si>
  <si>
    <t>Se 37</t>
  </si>
  <si>
    <t>Se 47</t>
  </si>
  <si>
    <t>TOTAL</t>
  </si>
  <si>
    <t>Se 08</t>
  </si>
  <si>
    <t>Se 18</t>
  </si>
  <si>
    <t>Se 28</t>
  </si>
  <si>
    <t>Se 38</t>
  </si>
  <si>
    <t>Se 48</t>
  </si>
  <si>
    <t>RESTE</t>
  </si>
  <si>
    <t>Se 09</t>
  </si>
  <si>
    <t>Se 19</t>
  </si>
  <si>
    <t>Se 29</t>
  </si>
  <si>
    <t>Se 39</t>
  </si>
  <si>
    <t>Se 49</t>
  </si>
  <si>
    <t>Se 10</t>
  </si>
  <si>
    <t>Se 20</t>
  </si>
  <si>
    <t>Se 30</t>
  </si>
  <si>
    <t>Se 40</t>
  </si>
  <si>
    <t>Se 50</t>
  </si>
  <si>
    <t>JAN</t>
  </si>
  <si>
    <t>FEV</t>
  </si>
  <si>
    <t>MAR</t>
  </si>
  <si>
    <t>AVR</t>
  </si>
  <si>
    <t>MAI</t>
  </si>
  <si>
    <t>JUIN</t>
  </si>
  <si>
    <t>JUIL</t>
  </si>
  <si>
    <t>AOÛT</t>
  </si>
  <si>
    <t>SEPT</t>
  </si>
  <si>
    <t>OCT</t>
  </si>
  <si>
    <t>NOV</t>
  </si>
  <si>
    <t>DEC</t>
  </si>
  <si>
    <t>Maj N</t>
  </si>
  <si>
    <t>Maj D</t>
  </si>
  <si>
    <t>Maj J.F</t>
  </si>
  <si>
    <t>Astr.</t>
  </si>
  <si>
    <t>J.T</t>
  </si>
  <si>
    <t>Kms</t>
  </si>
  <si>
    <t>C.P</t>
  </si>
  <si>
    <t>HORAIRES</t>
  </si>
  <si>
    <t>TOT</t>
  </si>
  <si>
    <t>Reste</t>
  </si>
  <si>
    <t>2018/2019</t>
  </si>
  <si>
    <t>=jjjj;jj</t>
  </si>
  <si>
    <t>=DATE(jjjj;jj)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</si>
</sst>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#,##0.00_ ;[Red]\-#,##0.00\ "/>
    <numFmt numFmtId="165" formatCode="#,##0_ ;[Red]\-#,##0\ "/>
    <numFmt numFmtId="166" formatCode="#,##0.00\ _€"/>
    <numFmt numFmtId="167" formatCode="[hh]:mm"/>
    <numFmt numFmtId="168" formatCode="[h]:mm"/>
    <numFmt numFmtId="169" formatCode="0.0"/>
    <numFmt numFmtId="170" formatCode="#,##0.00\ [$€-40C];[Red]\-#,##0.00\ [$€-40C]"/>
    <numFmt numFmtId="171" formatCode="#,##0\ [$€-40C];[Red]\-#,##0\ [$€-40C]"/>
    <numFmt numFmtId="172" formatCode="#,##0.00\ [$€-1]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b/>
      <sz val="10"/>
      <color indexed="9"/>
      <name val="Times New Roman"/>
      <family val="1"/>
    </font>
    <font>
      <b/>
      <sz val="10"/>
      <color indexed="10"/>
      <name val="Times New Roman"/>
      <family val="1"/>
    </font>
    <font>
      <b/>
      <sz val="10"/>
      <color rgb="FFFF0000"/>
      <name val="Times New Roman"/>
      <family val="1"/>
    </font>
    <font>
      <b/>
      <sz val="10.5"/>
      <name val="Times New Roman"/>
      <family val="1"/>
    </font>
    <font>
      <b/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6"/>
      <name val="Times New Roman"/>
      <family val="1"/>
    </font>
    <font>
      <sz val="16"/>
      <color indexed="40"/>
      <name val="Times New Roman"/>
      <family val="1"/>
    </font>
    <font>
      <b/>
      <sz val="16"/>
      <color indexed="10"/>
      <name val="Times New Roman"/>
      <family val="1"/>
    </font>
    <font>
      <b/>
      <sz val="8"/>
      <name val="Times New Roman"/>
      <family val="1"/>
    </font>
    <font>
      <b/>
      <sz val="8"/>
      <color indexed="8"/>
      <name val="Times New Roman"/>
      <family val="1"/>
    </font>
    <font>
      <b/>
      <sz val="9"/>
      <name val="Times New Roman"/>
      <family val="1"/>
    </font>
    <font>
      <b/>
      <sz val="10"/>
      <color indexed="12"/>
      <name val="Times New Roman"/>
      <family val="1"/>
    </font>
    <font>
      <b/>
      <sz val="10"/>
      <name val="Times New Roman"/>
      <family val="1"/>
      <charset val="1"/>
    </font>
    <font>
      <b/>
      <sz val="10"/>
      <color indexed="12"/>
      <name val="Times New Roman"/>
      <family val="1"/>
      <charset val="1"/>
    </font>
    <font>
      <b/>
      <sz val="10"/>
      <color indexed="10"/>
      <name val="Times New Roman"/>
      <family val="1"/>
      <charset val="1"/>
    </font>
    <font>
      <b/>
      <sz val="9"/>
      <color indexed="25"/>
      <name val="Times New Roman"/>
      <family val="1"/>
      <charset val="1"/>
    </font>
    <font>
      <b/>
      <sz val="9"/>
      <color indexed="10"/>
      <name val="Times New Roman"/>
      <family val="1"/>
      <charset val="1"/>
    </font>
    <font>
      <b/>
      <sz val="12"/>
      <color rgb="FFFF0000"/>
      <name val="Times New Roman"/>
      <family val="1"/>
    </font>
    <font>
      <b/>
      <sz val="11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indexed="29"/>
        <bgColor indexed="45"/>
      </patternFill>
    </fill>
    <fill>
      <patternFill patternType="solid">
        <fgColor indexed="31"/>
        <bgColor indexed="22"/>
      </patternFill>
    </fill>
    <fill>
      <patternFill patternType="solid">
        <fgColor rgb="FFCCCCFF"/>
        <bgColor indexed="22"/>
      </patternFill>
    </fill>
    <fill>
      <patternFill patternType="solid">
        <fgColor rgb="FFC0C0C0"/>
        <bgColor indexed="31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00FF00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99CCFF"/>
        <bgColor indexed="22"/>
      </patternFill>
    </fill>
    <fill>
      <patternFill patternType="solid">
        <fgColor rgb="FF00FF00"/>
        <bgColor indexed="64"/>
      </patternFill>
    </fill>
    <fill>
      <patternFill patternType="solid">
        <fgColor rgb="FFFFCC99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31"/>
      </patternFill>
    </fill>
    <fill>
      <patternFill patternType="solid">
        <fgColor rgb="FFC0C0C0"/>
        <bgColor indexed="64"/>
      </patternFill>
    </fill>
    <fill>
      <patternFill patternType="solid">
        <fgColor indexed="47"/>
        <bgColor indexed="31"/>
      </patternFill>
    </fill>
    <fill>
      <patternFill patternType="solid">
        <fgColor indexed="44"/>
        <bgColor indexed="22"/>
      </patternFill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43"/>
        <bgColor indexed="26"/>
      </patternFill>
    </fill>
    <fill>
      <patternFill patternType="lightUp">
        <fgColor rgb="FFFF0000"/>
        <bgColor indexed="43"/>
      </patternFill>
    </fill>
    <fill>
      <patternFill patternType="lightUp">
        <fgColor rgb="FFFFFF00"/>
        <bgColor rgb="FFFF0000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58"/>
      </patternFill>
    </fill>
    <fill>
      <patternFill patternType="solid">
        <fgColor indexed="22"/>
        <bgColor indexed="31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51"/>
        <bgColor indexed="34"/>
      </patternFill>
    </fill>
    <fill>
      <patternFill patternType="solid">
        <fgColor theme="0" tint="-0.249977111117893"/>
        <bgColor indexed="45"/>
      </patternFill>
    </fill>
  </fills>
  <borders count="140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/>
      <bottom style="thin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8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5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Fill="1" applyBorder="1" applyAlignment="1" applyProtection="1">
      <alignment vertical="center"/>
      <protection hidden="1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3" borderId="3" xfId="0" applyNumberFormat="1" applyFont="1" applyFill="1" applyBorder="1" applyAlignment="1" applyProtection="1">
      <alignment horizontal="center" vertical="center"/>
      <protection hidden="1"/>
    </xf>
    <xf numFmtId="0" fontId="4" fillId="4" borderId="6" xfId="0" applyFont="1" applyFill="1" applyBorder="1" applyAlignment="1" applyProtection="1">
      <alignment horizontal="center" vertical="center"/>
      <protection hidden="1"/>
    </xf>
    <xf numFmtId="0" fontId="4" fillId="3" borderId="7" xfId="0" applyFont="1" applyFill="1" applyBorder="1" applyAlignment="1" applyProtection="1">
      <alignment horizontal="center" vertical="center"/>
      <protection hidden="1"/>
    </xf>
    <xf numFmtId="0" fontId="4" fillId="3" borderId="2" xfId="0" applyFont="1" applyFill="1" applyBorder="1" applyAlignment="1" applyProtection="1">
      <alignment horizontal="center" vertical="center"/>
      <protection hidden="1"/>
    </xf>
    <xf numFmtId="0" fontId="4" fillId="0" borderId="8" xfId="0" applyFont="1" applyFill="1" applyBorder="1" applyAlignment="1" applyProtection="1">
      <alignment horizontal="center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4" fillId="3" borderId="9" xfId="0" applyFont="1" applyFill="1" applyBorder="1" applyAlignment="1" applyProtection="1">
      <alignment horizontal="center" vertical="center"/>
      <protection hidden="1"/>
    </xf>
    <xf numFmtId="0" fontId="3" fillId="3" borderId="7" xfId="0" applyFont="1" applyFill="1" applyBorder="1" applyAlignment="1" applyProtection="1">
      <alignment horizontal="center" vertical="center"/>
      <protection hidden="1"/>
    </xf>
    <xf numFmtId="2" fontId="3" fillId="3" borderId="2" xfId="0" applyNumberFormat="1" applyFont="1" applyFill="1" applyBorder="1" applyAlignment="1" applyProtection="1">
      <alignment horizontal="center" vertical="center"/>
      <protection hidden="1"/>
    </xf>
    <xf numFmtId="0" fontId="3" fillId="4" borderId="2" xfId="0" applyFont="1" applyFill="1" applyBorder="1" applyAlignment="1">
      <alignment horizontal="center" vertical="center"/>
    </xf>
    <xf numFmtId="2" fontId="7" fillId="0" borderId="0" xfId="0" applyNumberFormat="1" applyFont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4" fontId="3" fillId="6" borderId="17" xfId="0" applyNumberFormat="1" applyFont="1" applyFill="1" applyBorder="1" applyAlignment="1" applyProtection="1">
      <alignment horizontal="center" vertical="center"/>
      <protection locked="0"/>
    </xf>
    <xf numFmtId="2" fontId="3" fillId="0" borderId="22" xfId="0" applyNumberFormat="1" applyFont="1" applyFill="1" applyBorder="1" applyAlignment="1" applyProtection="1">
      <alignment horizontal="center" vertical="center"/>
      <protection locked="0"/>
    </xf>
    <xf numFmtId="2" fontId="3" fillId="0" borderId="23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Fill="1" applyBorder="1" applyAlignment="1">
      <alignment vertical="center"/>
    </xf>
    <xf numFmtId="165" fontId="6" fillId="0" borderId="0" xfId="0" applyNumberFormat="1" applyFont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2" fontId="3" fillId="0" borderId="36" xfId="0" applyNumberFormat="1" applyFont="1" applyFill="1" applyBorder="1" applyAlignment="1" applyProtection="1">
      <alignment horizontal="center" vertical="center"/>
      <protection locked="0"/>
    </xf>
    <xf numFmtId="2" fontId="3" fillId="0" borderId="37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>
      <alignment horizontal="center" vertical="center"/>
    </xf>
    <xf numFmtId="4" fontId="3" fillId="6" borderId="38" xfId="0" applyNumberFormat="1" applyFont="1" applyFill="1" applyBorder="1" applyAlignment="1" applyProtection="1">
      <alignment horizontal="center" vertical="center"/>
      <protection locked="0"/>
    </xf>
    <xf numFmtId="2" fontId="3" fillId="0" borderId="26" xfId="0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4" fontId="3" fillId="6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50" xfId="0" applyNumberFormat="1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  <protection locked="0"/>
    </xf>
    <xf numFmtId="4" fontId="3" fillId="6" borderId="56" xfId="0" applyNumberFormat="1" applyFont="1" applyFill="1" applyBorder="1" applyAlignment="1" applyProtection="1">
      <alignment horizontal="center" vertical="center"/>
      <protection locked="0"/>
    </xf>
    <xf numFmtId="2" fontId="3" fillId="0" borderId="48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4" fontId="3" fillId="12" borderId="64" xfId="0" applyNumberFormat="1" applyFont="1" applyFill="1" applyBorder="1" applyAlignment="1" applyProtection="1">
      <alignment horizontal="center" vertical="center"/>
      <protection locked="0"/>
    </xf>
    <xf numFmtId="4" fontId="3" fillId="12" borderId="56" xfId="0" applyNumberFormat="1" applyFont="1" applyFill="1" applyBorder="1" applyAlignment="1" applyProtection="1">
      <alignment horizontal="center" vertical="center"/>
      <protection locked="0"/>
    </xf>
    <xf numFmtId="4" fontId="3" fillId="0" borderId="26" xfId="0" applyNumberFormat="1" applyFont="1" applyFill="1" applyBorder="1" applyAlignment="1">
      <alignment vertical="center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4" fontId="3" fillId="12" borderId="66" xfId="0" applyNumberFormat="1" applyFont="1" applyFill="1" applyBorder="1" applyAlignment="1" applyProtection="1">
      <alignment horizontal="center" vertical="center"/>
      <protection locked="0"/>
    </xf>
    <xf numFmtId="0" fontId="3" fillId="0" borderId="8" xfId="0" applyFont="1" applyBorder="1" applyAlignment="1">
      <alignment horizontal="center" vertical="center"/>
    </xf>
    <xf numFmtId="4" fontId="3" fillId="12" borderId="55" xfId="0" applyNumberFormat="1" applyFont="1" applyFill="1" applyBorder="1" applyAlignment="1" applyProtection="1">
      <alignment horizontal="center" vertical="center"/>
      <protection locked="0"/>
    </xf>
    <xf numFmtId="4" fontId="3" fillId="12" borderId="67" xfId="0" applyNumberFormat="1" applyFont="1" applyFill="1" applyBorder="1" applyAlignment="1" applyProtection="1">
      <alignment horizontal="center" vertical="center"/>
      <protection locked="0"/>
    </xf>
    <xf numFmtId="0" fontId="3" fillId="0" borderId="68" xfId="0" applyFont="1" applyFill="1" applyBorder="1" applyAlignment="1">
      <alignment horizontal="center" vertical="center"/>
    </xf>
    <xf numFmtId="4" fontId="3" fillId="12" borderId="69" xfId="0" applyNumberFormat="1" applyFont="1" applyFill="1" applyBorder="1" applyAlignment="1" applyProtection="1">
      <alignment horizontal="center" vertical="center"/>
      <protection locked="0"/>
    </xf>
    <xf numFmtId="4" fontId="3" fillId="12" borderId="70" xfId="0" applyNumberFormat="1" applyFont="1" applyFill="1" applyBorder="1" applyAlignment="1" applyProtection="1">
      <alignment horizontal="center" vertical="center"/>
      <protection locked="0"/>
    </xf>
    <xf numFmtId="2" fontId="3" fillId="0" borderId="74" xfId="0" applyNumberFormat="1" applyFont="1" applyFill="1" applyBorder="1" applyAlignment="1" applyProtection="1">
      <alignment horizontal="center" vertical="center"/>
      <protection locked="0"/>
    </xf>
    <xf numFmtId="2" fontId="3" fillId="0" borderId="68" xfId="0" applyNumberFormat="1" applyFont="1" applyFill="1" applyBorder="1" applyAlignment="1" applyProtection="1">
      <alignment horizontal="center" vertical="center"/>
      <protection locked="0"/>
    </xf>
    <xf numFmtId="0" fontId="3" fillId="0" borderId="26" xfId="0" applyFont="1" applyBorder="1" applyAlignment="1">
      <alignment horizontal="center" vertical="center"/>
    </xf>
    <xf numFmtId="4" fontId="3" fillId="12" borderId="76" xfId="0" applyNumberFormat="1" applyFont="1" applyFill="1" applyBorder="1" applyAlignment="1" applyProtection="1">
      <alignment horizontal="center" vertical="center"/>
      <protection locked="0"/>
    </xf>
    <xf numFmtId="4" fontId="3" fillId="12" borderId="77" xfId="0" applyNumberFormat="1" applyFont="1" applyFill="1" applyBorder="1" applyAlignment="1" applyProtection="1">
      <alignment horizontal="center" vertical="center"/>
      <protection locked="0"/>
    </xf>
    <xf numFmtId="4" fontId="3" fillId="12" borderId="38" xfId="0" applyNumberFormat="1" applyFont="1" applyFill="1" applyBorder="1" applyAlignment="1" applyProtection="1">
      <alignment horizontal="center" vertical="center"/>
      <protection locked="0"/>
    </xf>
    <xf numFmtId="4" fontId="3" fillId="12" borderId="53" xfId="0" applyNumberFormat="1" applyFont="1" applyFill="1" applyBorder="1" applyAlignment="1" applyProtection="1">
      <alignment horizontal="center" vertical="center"/>
      <protection locked="0"/>
    </xf>
    <xf numFmtId="2" fontId="3" fillId="0" borderId="49" xfId="0" applyNumberFormat="1" applyFont="1" applyFill="1" applyBorder="1" applyAlignment="1" applyProtection="1">
      <alignment horizontal="center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84" xfId="0" applyFont="1" applyFill="1" applyBorder="1" applyAlignment="1">
      <alignment horizontal="center" vertical="center"/>
    </xf>
    <xf numFmtId="2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Font="1" applyFill="1" applyBorder="1" applyAlignment="1" applyProtection="1">
      <alignment horizontal="center" vertical="center"/>
      <protection hidden="1"/>
    </xf>
    <xf numFmtId="4" fontId="3" fillId="0" borderId="91" xfId="0" applyNumberFormat="1" applyFont="1" applyFill="1" applyBorder="1" applyAlignment="1" applyProtection="1">
      <alignment vertical="center"/>
      <protection locked="0"/>
    </xf>
    <xf numFmtId="0" fontId="3" fillId="18" borderId="92" xfId="0" applyFont="1" applyFill="1" applyBorder="1" applyAlignment="1" applyProtection="1">
      <alignment horizontal="center" vertical="center"/>
      <protection hidden="1"/>
    </xf>
    <xf numFmtId="0" fontId="3" fillId="19" borderId="92" xfId="0" applyFont="1" applyFill="1" applyBorder="1" applyAlignment="1" applyProtection="1">
      <alignment horizontal="center" vertical="center"/>
      <protection hidden="1"/>
    </xf>
    <xf numFmtId="0" fontId="9" fillId="20" borderId="13" xfId="0" applyFont="1" applyFill="1" applyBorder="1" applyAlignment="1" applyProtection="1">
      <alignment horizontal="center" vertical="center"/>
      <protection hidden="1"/>
    </xf>
    <xf numFmtId="0" fontId="3" fillId="0" borderId="93" xfId="0" applyFont="1" applyBorder="1" applyAlignment="1">
      <alignment horizontal="center" vertical="center"/>
    </xf>
    <xf numFmtId="0" fontId="3" fillId="0" borderId="94" xfId="0" applyFont="1" applyBorder="1" applyAlignment="1">
      <alignment horizontal="center" vertical="center"/>
    </xf>
    <xf numFmtId="0" fontId="4" fillId="3" borderId="13" xfId="0" applyFont="1" applyFill="1" applyBorder="1" applyAlignment="1" applyProtection="1">
      <alignment horizontal="center" vertical="center"/>
      <protection hidden="1"/>
    </xf>
    <xf numFmtId="3" fontId="3" fillId="0" borderId="13" xfId="0" applyNumberFormat="1" applyFont="1" applyFill="1" applyBorder="1" applyAlignment="1">
      <alignment horizontal="center" vertical="center"/>
    </xf>
    <xf numFmtId="3" fontId="3" fillId="0" borderId="9" xfId="0" applyNumberFormat="1" applyFont="1" applyFill="1" applyBorder="1" applyAlignment="1">
      <alignment horizontal="center" vertical="center"/>
    </xf>
    <xf numFmtId="3" fontId="3" fillId="0" borderId="95" xfId="0" applyNumberFormat="1" applyFont="1" applyFill="1" applyBorder="1" applyAlignment="1">
      <alignment horizontal="center" vertical="center"/>
    </xf>
    <xf numFmtId="4" fontId="3" fillId="0" borderId="96" xfId="0" applyNumberFormat="1" applyFont="1" applyFill="1" applyBorder="1" applyAlignment="1">
      <alignment horizontal="center" vertical="center"/>
    </xf>
    <xf numFmtId="2" fontId="3" fillId="0" borderId="96" xfId="0" applyNumberFormat="1" applyFont="1" applyFill="1" applyBorder="1" applyAlignment="1">
      <alignment horizontal="center" vertical="center"/>
    </xf>
    <xf numFmtId="3" fontId="3" fillId="0" borderId="96" xfId="0" applyNumberFormat="1" applyFont="1" applyFill="1" applyBorder="1" applyAlignment="1">
      <alignment horizontal="center" vertical="center"/>
    </xf>
    <xf numFmtId="166" fontId="3" fillId="0" borderId="13" xfId="0" applyNumberFormat="1" applyFont="1" applyBorder="1" applyAlignment="1">
      <alignment horizontal="center" vertical="center"/>
    </xf>
    <xf numFmtId="167" fontId="3" fillId="0" borderId="93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" fillId="0" borderId="0" xfId="0" applyFont="1"/>
    <xf numFmtId="14" fontId="1" fillId="0" borderId="0" xfId="0" applyNumberFormat="1" applyFont="1"/>
    <xf numFmtId="0" fontId="0" fillId="0" borderId="14" xfId="0" applyBorder="1"/>
    <xf numFmtId="3" fontId="3" fillId="0" borderId="97" xfId="0" applyNumberFormat="1" applyFont="1" applyFill="1" applyBorder="1" applyAlignment="1">
      <alignment horizontal="center" vertical="center"/>
    </xf>
    <xf numFmtId="166" fontId="3" fillId="0" borderId="97" xfId="0" applyNumberFormat="1" applyFont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0" borderId="103" xfId="0" applyFont="1" applyBorder="1" applyAlignment="1">
      <alignment horizontal="center" vertical="center"/>
    </xf>
    <xf numFmtId="0" fontId="4" fillId="3" borderId="97" xfId="0" applyFont="1" applyFill="1" applyBorder="1" applyAlignment="1" applyProtection="1">
      <alignment horizontal="center" vertical="center"/>
      <protection hidden="1"/>
    </xf>
    <xf numFmtId="0" fontId="9" fillId="20" borderId="97" xfId="0" applyFont="1" applyFill="1" applyBorder="1" applyAlignment="1" applyProtection="1">
      <alignment horizontal="center" vertical="center"/>
      <protection hidden="1"/>
    </xf>
    <xf numFmtId="3" fontId="3" fillId="0" borderId="104" xfId="0" applyNumberFormat="1" applyFont="1" applyFill="1" applyBorder="1" applyAlignment="1">
      <alignment horizontal="center" vertical="center"/>
    </xf>
    <xf numFmtId="16" fontId="1" fillId="0" borderId="0" xfId="0" applyNumberFormat="1" applyFont="1"/>
    <xf numFmtId="14" fontId="2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0" fillId="0" borderId="105" xfId="0" applyFont="1" applyBorder="1" applyAlignment="1">
      <alignment horizontal="center"/>
    </xf>
    <xf numFmtId="14" fontId="1" fillId="0" borderId="106" xfId="0" applyNumberFormat="1" applyFont="1" applyBorder="1" applyAlignment="1">
      <alignment horizontal="center"/>
    </xf>
    <xf numFmtId="14" fontId="1" fillId="0" borderId="106" xfId="0" applyNumberFormat="1" applyFont="1" applyFill="1" applyBorder="1" applyAlignment="1">
      <alignment horizontal="center"/>
    </xf>
    <xf numFmtId="14" fontId="1" fillId="0" borderId="107" xfId="0" applyNumberFormat="1" applyFont="1" applyBorder="1" applyAlignment="1">
      <alignment horizontal="center"/>
    </xf>
    <xf numFmtId="14" fontId="1" fillId="0" borderId="107" xfId="0" applyNumberFormat="1" applyFont="1" applyFill="1" applyBorder="1" applyAlignment="1">
      <alignment horizontal="center"/>
    </xf>
    <xf numFmtId="0" fontId="11" fillId="2" borderId="109" xfId="0" applyFont="1" applyFill="1" applyBorder="1" applyAlignment="1">
      <alignment horizontal="center" vertical="center"/>
    </xf>
    <xf numFmtId="4" fontId="12" fillId="21" borderId="109" xfId="0" applyNumberFormat="1" applyFont="1" applyFill="1" applyBorder="1" applyAlignment="1">
      <alignment horizontal="center" vertical="center"/>
    </xf>
    <xf numFmtId="0" fontId="11" fillId="2" borderId="110" xfId="0" applyFont="1" applyFill="1" applyBorder="1" applyAlignment="1">
      <alignment horizontal="center" vertical="center"/>
    </xf>
    <xf numFmtId="0" fontId="11" fillId="2" borderId="111" xfId="0" applyFont="1" applyFill="1" applyBorder="1" applyAlignment="1">
      <alignment horizontal="center" vertical="center"/>
    </xf>
    <xf numFmtId="4" fontId="12" fillId="22" borderId="109" xfId="0" applyNumberFormat="1" applyFont="1" applyFill="1" applyBorder="1" applyAlignment="1">
      <alignment horizontal="center" vertical="center"/>
    </xf>
    <xf numFmtId="168" fontId="11" fillId="0" borderId="0" xfId="0" applyNumberFormat="1" applyFont="1" applyFill="1" applyBorder="1" applyAlignment="1"/>
    <xf numFmtId="4" fontId="13" fillId="20" borderId="109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3" fillId="0" borderId="0" xfId="0" applyNumberFormat="1" applyFont="1" applyBorder="1" applyAlignment="1" applyProtection="1">
      <alignment horizontal="center" vertical="center"/>
      <protection hidden="1"/>
    </xf>
    <xf numFmtId="49" fontId="3" fillId="3" borderId="112" xfId="0" applyNumberFormat="1" applyFont="1" applyFill="1" applyBorder="1" applyAlignment="1" applyProtection="1">
      <alignment horizontal="center" vertical="center"/>
      <protection hidden="1"/>
    </xf>
    <xf numFmtId="49" fontId="3" fillId="3" borderId="113" xfId="0" applyNumberFormat="1" applyFont="1" applyFill="1" applyBorder="1" applyAlignment="1" applyProtection="1">
      <alignment horizontal="center" vertical="center"/>
      <protection hidden="1"/>
    </xf>
    <xf numFmtId="49" fontId="3" fillId="3" borderId="114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Alignment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  <protection hidden="1"/>
    </xf>
    <xf numFmtId="0" fontId="14" fillId="23" borderId="116" xfId="0" applyFont="1" applyFill="1" applyBorder="1" applyAlignment="1" applyProtection="1">
      <alignment horizontal="center" vertical="center"/>
      <protection locked="0" hidden="1"/>
    </xf>
    <xf numFmtId="0" fontId="14" fillId="0" borderId="117" xfId="0" applyFont="1" applyFill="1" applyBorder="1" applyAlignment="1" applyProtection="1">
      <alignment horizontal="center" vertical="center"/>
      <protection locked="0" hidden="1"/>
    </xf>
    <xf numFmtId="0" fontId="14" fillId="24" borderId="117" xfId="0" applyFont="1" applyFill="1" applyBorder="1" applyAlignment="1" applyProtection="1">
      <alignment horizontal="center" vertical="center"/>
      <protection locked="0" hidden="1"/>
    </xf>
    <xf numFmtId="0" fontId="14" fillId="0" borderId="118" xfId="0" applyFont="1" applyFill="1" applyBorder="1" applyAlignment="1" applyProtection="1">
      <alignment horizontal="center" vertical="center"/>
      <protection locked="0" hidden="1"/>
    </xf>
    <xf numFmtId="49" fontId="3" fillId="3" borderId="38" xfId="0" applyNumberFormat="1" applyFont="1" applyFill="1" applyBorder="1" applyAlignment="1" applyProtection="1">
      <alignment horizontal="center" vertical="center"/>
      <protection hidden="1"/>
    </xf>
    <xf numFmtId="0" fontId="14" fillId="0" borderId="119" xfId="0" applyFont="1" applyFill="1" applyBorder="1" applyAlignment="1" applyProtection="1">
      <alignment horizontal="center" vertical="center"/>
      <protection locked="0" hidden="1"/>
    </xf>
    <xf numFmtId="0" fontId="14" fillId="24" borderId="109" xfId="0" applyFont="1" applyFill="1" applyBorder="1" applyAlignment="1" applyProtection="1">
      <alignment horizontal="center" vertical="center"/>
      <protection locked="0" hidden="1"/>
    </xf>
    <xf numFmtId="0" fontId="14" fillId="0" borderId="109" xfId="0" applyFont="1" applyFill="1" applyBorder="1" applyAlignment="1" applyProtection="1">
      <alignment horizontal="center" vertical="center"/>
      <protection locked="0" hidden="1"/>
    </xf>
    <xf numFmtId="0" fontId="14" fillId="25" borderId="109" xfId="0" applyFont="1" applyFill="1" applyBorder="1" applyAlignment="1" applyProtection="1">
      <alignment horizontal="center" vertical="center"/>
      <protection locked="0" hidden="1"/>
    </xf>
    <xf numFmtId="0" fontId="14" fillId="26" borderId="109" xfId="0" applyFont="1" applyFill="1" applyBorder="1" applyAlignment="1" applyProtection="1">
      <alignment horizontal="center" vertical="center"/>
      <protection locked="0" hidden="1"/>
    </xf>
    <xf numFmtId="0" fontId="14" fillId="26" borderId="120" xfId="0" applyFont="1" applyFill="1" applyBorder="1" applyAlignment="1" applyProtection="1">
      <alignment horizontal="center" vertical="center"/>
      <protection locked="0" hidden="1"/>
    </xf>
    <xf numFmtId="0" fontId="14" fillId="24" borderId="120" xfId="0" applyFont="1" applyFill="1" applyBorder="1" applyAlignment="1" applyProtection="1">
      <alignment horizontal="center" vertical="center"/>
      <protection locked="0" hidden="1"/>
    </xf>
    <xf numFmtId="0" fontId="15" fillId="26" borderId="120" xfId="0" applyFont="1" applyFill="1" applyBorder="1" applyAlignment="1" applyProtection="1">
      <alignment horizontal="center" vertical="center"/>
      <protection locked="0" hidden="1"/>
    </xf>
    <xf numFmtId="0" fontId="14" fillId="23" borderId="119" xfId="0" applyFont="1" applyFill="1" applyBorder="1" applyAlignment="1" applyProtection="1">
      <alignment horizontal="center" vertical="center"/>
      <protection locked="0" hidden="1"/>
    </xf>
    <xf numFmtId="0" fontId="14" fillId="23" borderId="109" xfId="0" applyFont="1" applyFill="1" applyBorder="1" applyAlignment="1" applyProtection="1">
      <alignment horizontal="center" vertical="center"/>
      <protection locked="0" hidden="1"/>
    </xf>
    <xf numFmtId="0" fontId="14" fillId="0" borderId="120" xfId="0" applyFont="1" applyFill="1" applyBorder="1" applyAlignment="1" applyProtection="1">
      <alignment horizontal="center" vertical="center"/>
      <protection locked="0" hidden="1"/>
    </xf>
    <xf numFmtId="0" fontId="14" fillId="24" borderId="119" xfId="0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  <protection hidden="1"/>
    </xf>
    <xf numFmtId="0" fontId="14" fillId="24" borderId="122" xfId="0" applyFont="1" applyFill="1" applyBorder="1" applyAlignment="1" applyProtection="1">
      <alignment horizontal="center" vertical="center"/>
      <protection locked="0" hidden="1"/>
    </xf>
    <xf numFmtId="0" fontId="14" fillId="24" borderId="123" xfId="0" applyFont="1" applyFill="1" applyBorder="1" applyAlignment="1" applyProtection="1">
      <alignment horizontal="center" vertical="center"/>
      <protection locked="0" hidden="1"/>
    </xf>
    <xf numFmtId="0" fontId="14" fillId="0" borderId="123" xfId="0" applyFont="1" applyFill="1" applyBorder="1" applyAlignment="1" applyProtection="1">
      <alignment horizontal="center" vertical="center"/>
      <protection locked="0" hidden="1"/>
    </xf>
    <xf numFmtId="0" fontId="14" fillId="23" borderId="123" xfId="0" applyFont="1" applyFill="1" applyBorder="1" applyAlignment="1" applyProtection="1">
      <alignment horizontal="center" vertical="center"/>
      <protection locked="0" hidden="1"/>
    </xf>
    <xf numFmtId="0" fontId="14" fillId="0" borderId="124" xfId="0" applyFont="1" applyFill="1" applyBorder="1" applyAlignment="1" applyProtection="1">
      <alignment horizontal="center" vertical="center"/>
      <protection locked="0" hidden="1"/>
    </xf>
    <xf numFmtId="49" fontId="0" fillId="0" borderId="0" xfId="0" applyNumberFormat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49" fontId="0" fillId="0" borderId="0" xfId="0" applyNumberFormat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 hidden="1"/>
    </xf>
    <xf numFmtId="0" fontId="7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18" fillId="0" borderId="136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center" vertical="center"/>
      <protection hidden="1"/>
    </xf>
    <xf numFmtId="0" fontId="19" fillId="0" borderId="0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Border="1" applyAlignment="1" applyProtection="1">
      <alignment horizontal="center" vertical="center"/>
      <protection hidden="1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3" fillId="0" borderId="0" xfId="0" applyFont="1" applyFill="1" applyBorder="1" applyAlignment="1" applyProtection="1">
      <alignment vertical="center"/>
      <protection locked="0"/>
    </xf>
    <xf numFmtId="166" fontId="16" fillId="0" borderId="0" xfId="0" applyNumberFormat="1" applyFont="1" applyFill="1" applyBorder="1" applyAlignment="1" applyProtection="1">
      <alignment vertical="center"/>
      <protection locked="0"/>
    </xf>
    <xf numFmtId="0" fontId="18" fillId="0" borderId="0" xfId="0" applyFont="1" applyFill="1" applyBorder="1" applyAlignment="1" applyProtection="1">
      <alignment vertical="center"/>
      <protection hidden="1"/>
    </xf>
    <xf numFmtId="4" fontId="3" fillId="0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19" fillId="0" borderId="0" xfId="0" applyFont="1" applyFill="1" applyBorder="1" applyAlignment="1" applyProtection="1">
      <alignment vertical="center"/>
      <protection hidden="1"/>
    </xf>
    <xf numFmtId="0" fontId="20" fillId="0" borderId="0" xfId="0" applyFont="1" applyFill="1" applyBorder="1" applyAlignment="1" applyProtection="1">
      <alignment vertical="center"/>
      <protection hidden="1"/>
    </xf>
    <xf numFmtId="4" fontId="18" fillId="0" borderId="0" xfId="0" applyNumberFormat="1" applyFont="1" applyFill="1" applyBorder="1" applyAlignment="1" applyProtection="1">
      <alignment vertical="center"/>
      <protection hidden="1"/>
    </xf>
    <xf numFmtId="4" fontId="19" fillId="0" borderId="0" xfId="0" applyNumberFormat="1" applyFont="1" applyFill="1" applyBorder="1" applyAlignment="1" applyProtection="1">
      <alignment vertical="center"/>
      <protection hidden="1"/>
    </xf>
    <xf numFmtId="4" fontId="20" fillId="0" borderId="0" xfId="0" applyNumberFormat="1" applyFont="1" applyFill="1" applyBorder="1" applyAlignment="1" applyProtection="1">
      <alignment vertical="center"/>
      <protection hidden="1"/>
    </xf>
    <xf numFmtId="4" fontId="6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protection hidden="1"/>
    </xf>
    <xf numFmtId="169" fontId="0" fillId="0" borderId="0" xfId="0" applyNumberFormat="1" applyFill="1" applyBorder="1" applyAlignment="1">
      <alignment horizontal="center" vertical="center"/>
    </xf>
    <xf numFmtId="172" fontId="6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 applyProtection="1">
      <alignment vertical="center"/>
      <protection hidden="1"/>
    </xf>
    <xf numFmtId="49" fontId="18" fillId="0" borderId="0" xfId="0" applyNumberFormat="1" applyFont="1" applyFill="1" applyBorder="1" applyAlignment="1" applyProtection="1">
      <alignment horizontal="center" vertical="center"/>
      <protection hidden="1"/>
    </xf>
    <xf numFmtId="49" fontId="3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 applyProtection="1">
      <alignment vertical="center"/>
      <protection hidden="1"/>
    </xf>
    <xf numFmtId="0" fontId="24" fillId="0" borderId="0" xfId="0" applyFont="1" applyFill="1" applyBorder="1" applyAlignment="1" applyProtection="1">
      <alignment vertical="center"/>
      <protection hidden="1"/>
    </xf>
    <xf numFmtId="0" fontId="3" fillId="0" borderId="38" xfId="0" applyNumberFormat="1" applyFont="1" applyFill="1" applyBorder="1" applyAlignment="1" applyProtection="1">
      <alignment horizontal="center" vertical="center"/>
      <protection locked="0"/>
    </xf>
    <xf numFmtId="0" fontId="3" fillId="0" borderId="85" xfId="0" applyNumberFormat="1" applyFont="1" applyFill="1" applyBorder="1" applyAlignment="1" applyProtection="1">
      <alignment horizontal="center" vertical="center"/>
      <protection locked="0"/>
    </xf>
    <xf numFmtId="0" fontId="3" fillId="0" borderId="87" xfId="0" applyNumberFormat="1" applyFont="1" applyFill="1" applyBorder="1" applyAlignment="1" applyProtection="1">
      <alignment horizontal="center" vertical="center"/>
      <protection locked="0"/>
    </xf>
    <xf numFmtId="2" fontId="3" fillId="0" borderId="84" xfId="0" applyNumberFormat="1" applyFont="1" applyFill="1" applyBorder="1" applyAlignment="1">
      <alignment horizontal="center" vertical="center"/>
    </xf>
    <xf numFmtId="2" fontId="3" fillId="0" borderId="86" xfId="0" applyNumberFormat="1" applyFont="1" applyFill="1" applyBorder="1" applyAlignment="1">
      <alignment horizontal="center" vertical="center"/>
    </xf>
    <xf numFmtId="0" fontId="3" fillId="0" borderId="84" xfId="0" applyFont="1" applyFill="1" applyBorder="1" applyAlignment="1" applyProtection="1">
      <alignment horizontal="left" vertical="center"/>
      <protection locked="0"/>
    </xf>
    <xf numFmtId="0" fontId="8" fillId="3" borderId="88" xfId="0" applyFont="1" applyFill="1" applyBorder="1" applyAlignment="1" applyProtection="1">
      <alignment horizontal="center" vertical="center"/>
      <protection hidden="1"/>
    </xf>
    <xf numFmtId="0" fontId="8" fillId="3" borderId="5" xfId="0" applyFont="1" applyFill="1" applyBorder="1" applyAlignment="1" applyProtection="1">
      <alignment horizontal="center" vertical="center"/>
      <protection hidden="1"/>
    </xf>
    <xf numFmtId="4" fontId="3" fillId="17" borderId="89" xfId="0" applyNumberFormat="1" applyFont="1" applyFill="1" applyBorder="1" applyAlignment="1" applyProtection="1">
      <alignment horizontal="center" vertical="center"/>
      <protection locked="0"/>
    </xf>
    <xf numFmtId="4" fontId="3" fillId="17" borderId="90" xfId="0" applyNumberFormat="1" applyFont="1" applyFill="1" applyBorder="1" applyAlignment="1" applyProtection="1">
      <alignment horizontal="center" vertical="center"/>
      <protection locked="0"/>
    </xf>
    <xf numFmtId="0" fontId="3" fillId="13" borderId="84" xfId="0" applyFont="1" applyFill="1" applyBorder="1" applyAlignment="1" applyProtection="1">
      <alignment horizontal="center" vertical="center"/>
      <protection hidden="1"/>
    </xf>
    <xf numFmtId="0" fontId="3" fillId="13" borderId="86" xfId="0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left" vertical="center"/>
      <protection locked="0"/>
    </xf>
    <xf numFmtId="0" fontId="3" fillId="0" borderId="84" xfId="0" applyNumberFormat="1" applyFont="1" applyFill="1" applyBorder="1" applyAlignment="1" applyProtection="1">
      <alignment horizontal="center" vertical="center"/>
      <protection locked="0"/>
    </xf>
    <xf numFmtId="0" fontId="3" fillId="0" borderId="86" xfId="0" applyNumberFormat="1" applyFont="1" applyFill="1" applyBorder="1" applyAlignment="1" applyProtection="1">
      <alignment horizontal="center" vertical="center"/>
      <protection locked="0"/>
    </xf>
    <xf numFmtId="2" fontId="3" fillId="0" borderId="42" xfId="0" applyNumberFormat="1" applyFont="1" applyFill="1" applyBorder="1" applyAlignment="1" applyProtection="1">
      <alignment horizontal="center" vertical="center"/>
    </xf>
    <xf numFmtId="2" fontId="3" fillId="0" borderId="76" xfId="0" applyNumberFormat="1" applyFont="1" applyFill="1" applyBorder="1" applyAlignment="1" applyProtection="1">
      <alignment horizontal="center" vertical="center"/>
    </xf>
    <xf numFmtId="0" fontId="3" fillId="0" borderId="38" xfId="0" applyNumberFormat="1" applyFont="1" applyFill="1" applyBorder="1" applyAlignment="1" applyProtection="1">
      <alignment horizontal="center" vertical="center"/>
      <protection hidden="1"/>
    </xf>
    <xf numFmtId="49" fontId="4" fillId="5" borderId="49" xfId="0" applyNumberFormat="1" applyFont="1" applyFill="1" applyBorder="1" applyAlignment="1" applyProtection="1">
      <alignment horizontal="center" vertical="center"/>
      <protection hidden="1"/>
    </xf>
    <xf numFmtId="0" fontId="3" fillId="0" borderId="29" xfId="0" applyFont="1" applyFill="1" applyBorder="1" applyAlignment="1" applyProtection="1">
      <alignment horizontal="center" vertical="center"/>
      <protection locked="0"/>
    </xf>
    <xf numFmtId="0" fontId="3" fillId="0" borderId="84" xfId="0" applyFont="1" applyFill="1" applyBorder="1" applyAlignment="1" applyProtection="1">
      <alignment horizontal="center" vertical="center"/>
      <protection locked="0"/>
    </xf>
    <xf numFmtId="0" fontId="3" fillId="0" borderId="29" xfId="0" applyFont="1" applyFill="1" applyBorder="1" applyAlignment="1" applyProtection="1">
      <alignment horizontal="center" vertical="center"/>
      <protection hidden="1"/>
    </xf>
    <xf numFmtId="0" fontId="3" fillId="0" borderId="49" xfId="0" applyFont="1" applyFill="1" applyBorder="1" applyAlignment="1" applyProtection="1">
      <alignment horizontal="center" vertical="center"/>
      <protection hidden="1"/>
    </xf>
    <xf numFmtId="4" fontId="3" fillId="12" borderId="49" xfId="0" applyNumberFormat="1" applyFont="1" applyFill="1" applyBorder="1" applyAlignment="1" applyProtection="1">
      <alignment horizontal="center" vertical="center"/>
      <protection locked="0"/>
    </xf>
    <xf numFmtId="0" fontId="3" fillId="7" borderId="29" xfId="0" applyFont="1" applyFill="1" applyBorder="1" applyAlignment="1" applyProtection="1">
      <alignment horizontal="center" vertical="center"/>
      <protection locked="0"/>
    </xf>
    <xf numFmtId="0" fontId="3" fillId="11" borderId="29" xfId="0" applyFont="1" applyFill="1" applyBorder="1" applyAlignment="1" applyProtection="1">
      <alignment horizontal="center" vertical="center"/>
      <protection locked="0"/>
    </xf>
    <xf numFmtId="0" fontId="3" fillId="0" borderId="61" xfId="0" applyNumberFormat="1" applyFont="1" applyFill="1" applyBorder="1" applyAlignment="1" applyProtection="1">
      <alignment horizontal="center" vertical="center"/>
      <protection locked="0"/>
    </xf>
    <xf numFmtId="0" fontId="3" fillId="0" borderId="59" xfId="0" applyNumberFormat="1" applyFont="1" applyFill="1" applyBorder="1" applyAlignment="1" applyProtection="1">
      <alignment horizontal="center" vertical="center"/>
      <protection locked="0"/>
    </xf>
    <xf numFmtId="2" fontId="3" fillId="0" borderId="46" xfId="0" applyNumberFormat="1" applyFont="1" applyFill="1" applyBorder="1" applyAlignment="1">
      <alignment horizontal="center" vertical="center"/>
    </xf>
    <xf numFmtId="2" fontId="3" fillId="0" borderId="16" xfId="0" applyNumberFormat="1" applyFont="1" applyFill="1" applyBorder="1" applyAlignment="1">
      <alignment horizontal="center" vertical="center"/>
    </xf>
    <xf numFmtId="0" fontId="3" fillId="0" borderId="47" xfId="0" applyFont="1" applyFill="1" applyBorder="1" applyAlignment="1" applyProtection="1">
      <alignment horizontal="left" vertical="center"/>
      <protection locked="0"/>
    </xf>
    <xf numFmtId="0" fontId="3" fillId="0" borderId="48" xfId="0" applyFont="1" applyFill="1" applyBorder="1" applyAlignment="1" applyProtection="1">
      <alignment horizontal="left" vertical="center"/>
      <protection locked="0"/>
    </xf>
    <xf numFmtId="0" fontId="3" fillId="0" borderId="49" xfId="0" applyFont="1" applyFill="1" applyBorder="1" applyAlignment="1" applyProtection="1">
      <alignment horizontal="left" vertical="center"/>
      <protection locked="0"/>
    </xf>
    <xf numFmtId="0" fontId="3" fillId="0" borderId="55" xfId="0" applyFont="1" applyFill="1" applyBorder="1" applyAlignment="1" applyProtection="1">
      <alignment horizontal="center" vertical="center"/>
      <protection hidden="1"/>
    </xf>
    <xf numFmtId="4" fontId="3" fillId="12" borderId="60" xfId="0" applyNumberFormat="1" applyFont="1" applyFill="1" applyBorder="1" applyAlignment="1" applyProtection="1">
      <alignment horizontal="center" vertical="center"/>
      <protection locked="0"/>
    </xf>
    <xf numFmtId="4" fontId="3" fillId="12" borderId="57" xfId="0" applyNumberFormat="1" applyFont="1" applyFill="1" applyBorder="1" applyAlignment="1" applyProtection="1">
      <alignment horizontal="center" vertical="center"/>
      <protection locked="0"/>
    </xf>
    <xf numFmtId="0" fontId="3" fillId="7" borderId="56" xfId="0" applyFont="1" applyFill="1" applyBorder="1" applyAlignment="1" applyProtection="1">
      <alignment horizontal="center" vertical="center"/>
      <protection locked="0"/>
    </xf>
    <xf numFmtId="0" fontId="3" fillId="11" borderId="58" xfId="0" applyFont="1" applyFill="1" applyBorder="1" applyAlignment="1" applyProtection="1">
      <alignment horizontal="center" vertical="center"/>
      <protection locked="0"/>
    </xf>
    <xf numFmtId="0" fontId="3" fillId="13" borderId="29" xfId="0" applyFont="1" applyFill="1" applyBorder="1" applyAlignment="1" applyProtection="1">
      <alignment horizontal="center" vertical="center"/>
      <protection hidden="1"/>
    </xf>
    <xf numFmtId="0" fontId="3" fillId="0" borderId="33" xfId="0" applyFont="1" applyFill="1" applyBorder="1" applyAlignment="1" applyProtection="1">
      <alignment horizontal="left" vertical="center"/>
      <protection locked="0"/>
    </xf>
    <xf numFmtId="0" fontId="3" fillId="0" borderId="34" xfId="0" applyFont="1" applyFill="1" applyBorder="1" applyAlignment="1" applyProtection="1">
      <alignment horizontal="left" vertical="center"/>
      <protection locked="0"/>
    </xf>
    <xf numFmtId="0" fontId="3" fillId="0" borderId="35" xfId="0" applyFont="1" applyFill="1" applyBorder="1" applyAlignment="1" applyProtection="1">
      <alignment horizontal="left" vertical="center"/>
      <protection locked="0"/>
    </xf>
    <xf numFmtId="0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3" fillId="0" borderId="16" xfId="0" applyNumberFormat="1" applyFont="1" applyFill="1" applyBorder="1" applyAlignment="1" applyProtection="1">
      <alignment horizontal="center" vertical="center"/>
      <protection locked="0"/>
    </xf>
    <xf numFmtId="2" fontId="3" fillId="0" borderId="30" xfId="0" applyNumberFormat="1" applyFont="1" applyFill="1" applyBorder="1" applyAlignment="1" applyProtection="1">
      <alignment horizontal="center" vertical="center"/>
    </xf>
    <xf numFmtId="49" fontId="4" fillId="14" borderId="48" xfId="0" applyNumberFormat="1" applyFont="1" applyFill="1" applyBorder="1" applyAlignment="1" applyProtection="1">
      <alignment horizontal="center" vertical="center"/>
      <protection hidden="1"/>
    </xf>
    <xf numFmtId="49" fontId="4" fillId="5" borderId="48" xfId="0" applyNumberFormat="1" applyFont="1" applyFill="1" applyBorder="1" applyAlignment="1" applyProtection="1">
      <alignment horizontal="center" vertical="center"/>
      <protection hidden="1"/>
    </xf>
    <xf numFmtId="0" fontId="3" fillId="0" borderId="45" xfId="0" applyNumberFormat="1" applyFont="1" applyFill="1" applyBorder="1" applyAlignment="1" applyProtection="1">
      <alignment horizontal="center" vertical="center"/>
      <protection locked="0"/>
    </xf>
    <xf numFmtId="0" fontId="3" fillId="13" borderId="51" xfId="0" applyFont="1" applyFill="1" applyBorder="1" applyAlignment="1" applyProtection="1">
      <alignment horizontal="center" vertical="center"/>
      <protection hidden="1"/>
    </xf>
    <xf numFmtId="0" fontId="3" fillId="0" borderId="41" xfId="0" applyNumberFormat="1" applyFont="1" applyFill="1" applyBorder="1" applyAlignment="1" applyProtection="1">
      <alignment horizontal="center" vertical="center"/>
      <protection locked="0"/>
    </xf>
    <xf numFmtId="49" fontId="4" fillId="16" borderId="50" xfId="0" applyNumberFormat="1" applyFont="1" applyFill="1" applyBorder="1" applyAlignment="1" applyProtection="1">
      <alignment horizontal="center" vertical="center"/>
      <protection hidden="1"/>
    </xf>
    <xf numFmtId="49" fontId="4" fillId="16" borderId="48" xfId="0" applyNumberFormat="1" applyFont="1" applyFill="1" applyBorder="1" applyAlignment="1" applyProtection="1">
      <alignment horizontal="center" vertical="center"/>
      <protection hidden="1"/>
    </xf>
    <xf numFmtId="0" fontId="3" fillId="0" borderId="52" xfId="0" applyFont="1" applyFill="1" applyBorder="1" applyAlignment="1" applyProtection="1">
      <alignment horizontal="center" vertical="center"/>
      <protection hidden="1"/>
    </xf>
    <xf numFmtId="4" fontId="3" fillId="12" borderId="43" xfId="0" applyNumberFormat="1" applyFont="1" applyFill="1" applyBorder="1" applyAlignment="1" applyProtection="1">
      <alignment horizontal="center" vertical="center"/>
      <protection locked="0"/>
    </xf>
    <xf numFmtId="0" fontId="3" fillId="7" borderId="53" xfId="0" applyFont="1" applyFill="1" applyBorder="1" applyAlignment="1" applyProtection="1">
      <alignment horizontal="center" vertical="center"/>
      <protection locked="0"/>
    </xf>
    <xf numFmtId="0" fontId="3" fillId="11" borderId="54" xfId="0" applyFont="1" applyFill="1" applyBorder="1" applyAlignment="1" applyProtection="1">
      <alignment horizontal="center" vertical="center"/>
      <protection locked="0"/>
    </xf>
    <xf numFmtId="0" fontId="3" fillId="13" borderId="41" xfId="0" applyFont="1" applyFill="1" applyBorder="1" applyAlignment="1" applyProtection="1">
      <alignment horizontal="center" vertical="center"/>
      <protection hidden="1"/>
    </xf>
    <xf numFmtId="0" fontId="3" fillId="13" borderId="28" xfId="0" applyFont="1" applyFill="1" applyBorder="1" applyAlignment="1" applyProtection="1">
      <alignment horizontal="center" vertical="center"/>
      <protection hidden="1"/>
    </xf>
    <xf numFmtId="0" fontId="3" fillId="0" borderId="28" xfId="0" applyNumberFormat="1" applyFont="1" applyFill="1" applyBorder="1" applyAlignment="1" applyProtection="1">
      <alignment horizontal="center" vertical="center"/>
      <protection locked="0"/>
    </xf>
    <xf numFmtId="0" fontId="3" fillId="0" borderId="39" xfId="0" applyNumberFormat="1" applyFont="1" applyFill="1" applyBorder="1" applyAlignment="1" applyProtection="1">
      <alignment horizontal="center" vertical="center"/>
      <protection locked="0"/>
    </xf>
    <xf numFmtId="49" fontId="4" fillId="14" borderId="40" xfId="0" applyNumberFormat="1" applyFont="1" applyFill="1" applyBorder="1" applyAlignment="1" applyProtection="1">
      <alignment horizontal="center" vertical="center"/>
      <protection hidden="1"/>
    </xf>
    <xf numFmtId="49" fontId="4" fillId="14" borderId="27" xfId="0" applyNumberFormat="1" applyFont="1" applyFill="1" applyBorder="1" applyAlignment="1" applyProtection="1">
      <alignment horizontal="center" vertical="center"/>
      <protection hidden="1"/>
    </xf>
    <xf numFmtId="0" fontId="3" fillId="0" borderId="42" xfId="0" applyFont="1" applyFill="1" applyBorder="1" applyAlignment="1" applyProtection="1">
      <alignment horizontal="center" vertical="center"/>
      <protection hidden="1"/>
    </xf>
    <xf numFmtId="0" fontId="3" fillId="0" borderId="30" xfId="0" applyFont="1" applyFill="1" applyBorder="1" applyAlignment="1" applyProtection="1">
      <alignment horizontal="center" vertical="center"/>
      <protection hidden="1"/>
    </xf>
    <xf numFmtId="4" fontId="3" fillId="12" borderId="31" xfId="0" applyNumberFormat="1" applyFont="1" applyFill="1" applyBorder="1" applyAlignment="1" applyProtection="1">
      <alignment horizontal="center" vertical="center"/>
      <protection locked="0"/>
    </xf>
    <xf numFmtId="0" fontId="3" fillId="7" borderId="43" xfId="0" applyFont="1" applyFill="1" applyBorder="1" applyAlignment="1" applyProtection="1">
      <alignment horizontal="center" vertical="center"/>
      <protection locked="0"/>
    </xf>
    <xf numFmtId="0" fontId="3" fillId="7" borderId="31" xfId="0" applyFont="1" applyFill="1" applyBorder="1" applyAlignment="1" applyProtection="1">
      <alignment horizontal="center" vertical="center"/>
      <protection locked="0"/>
    </xf>
    <xf numFmtId="0" fontId="3" fillId="11" borderId="44" xfId="0" applyFont="1" applyFill="1" applyBorder="1" applyAlignment="1" applyProtection="1">
      <alignment horizontal="center" vertical="center"/>
      <protection locked="0"/>
    </xf>
    <xf numFmtId="0" fontId="3" fillId="11" borderId="32" xfId="0" applyFont="1" applyFill="1" applyBorder="1" applyAlignment="1" applyProtection="1">
      <alignment horizontal="center" vertical="center"/>
      <protection locked="0"/>
    </xf>
    <xf numFmtId="0" fontId="3" fillId="0" borderId="31" xfId="0" applyNumberFormat="1" applyFont="1" applyFill="1" applyBorder="1" applyAlignment="1" applyProtection="1">
      <alignment horizontal="center" vertical="center"/>
      <protection hidden="1"/>
    </xf>
    <xf numFmtId="49" fontId="4" fillId="15" borderId="40" xfId="0" applyNumberFormat="1" applyFont="1" applyFill="1" applyBorder="1" applyAlignment="1" applyProtection="1">
      <alignment horizontal="center" vertical="center"/>
      <protection hidden="1"/>
    </xf>
    <xf numFmtId="49" fontId="4" fillId="15" borderId="27" xfId="0" applyNumberFormat="1" applyFont="1" applyFill="1" applyBorder="1" applyAlignment="1" applyProtection="1">
      <alignment horizontal="center" vertical="center"/>
      <protection hidden="1"/>
    </xf>
    <xf numFmtId="0" fontId="3" fillId="0" borderId="56" xfId="0" applyNumberFormat="1" applyFont="1" applyFill="1" applyBorder="1" applyAlignment="1" applyProtection="1">
      <alignment horizontal="center" vertical="center"/>
      <protection locked="0"/>
    </xf>
    <xf numFmtId="0" fontId="3" fillId="0" borderId="82" xfId="0" applyNumberFormat="1" applyFont="1" applyFill="1" applyBorder="1" applyAlignment="1" applyProtection="1">
      <alignment horizontal="center" vertical="center"/>
      <protection locked="0"/>
    </xf>
    <xf numFmtId="0" fontId="3" fillId="0" borderId="49" xfId="0" applyNumberFormat="1" applyFont="1" applyFill="1" applyBorder="1" applyAlignment="1" applyProtection="1">
      <alignment horizontal="center" vertical="center"/>
      <protection locked="0"/>
    </xf>
    <xf numFmtId="0" fontId="3" fillId="0" borderId="83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>
      <alignment horizontal="center" vertical="center"/>
    </xf>
    <xf numFmtId="2" fontId="3" fillId="0" borderId="68" xfId="0" applyNumberFormat="1" applyFont="1" applyFill="1" applyBorder="1" applyAlignment="1">
      <alignment horizontal="center" vertical="center"/>
    </xf>
    <xf numFmtId="0" fontId="3" fillId="0" borderId="79" xfId="0" applyFont="1" applyFill="1" applyBorder="1" applyAlignment="1" applyProtection="1">
      <alignment horizontal="left" vertical="center"/>
      <protection locked="0"/>
    </xf>
    <xf numFmtId="0" fontId="3" fillId="0" borderId="80" xfId="0" applyFont="1" applyFill="1" applyBorder="1" applyAlignment="1" applyProtection="1">
      <alignment horizontal="left" vertical="center"/>
      <protection locked="0"/>
    </xf>
    <xf numFmtId="0" fontId="3" fillId="0" borderId="81" xfId="0" applyFont="1" applyFill="1" applyBorder="1" applyAlignment="1" applyProtection="1">
      <alignment horizontal="left" vertical="center"/>
      <protection locked="0"/>
    </xf>
    <xf numFmtId="0" fontId="3" fillId="13" borderId="68" xfId="0" applyFont="1" applyFill="1" applyBorder="1" applyAlignment="1" applyProtection="1">
      <alignment horizontal="center" vertical="center"/>
      <protection hidden="1"/>
    </xf>
    <xf numFmtId="0" fontId="3" fillId="0" borderId="71" xfId="0" applyFont="1" applyFill="1" applyBorder="1" applyAlignment="1" applyProtection="1">
      <alignment horizontal="left" vertical="center"/>
      <protection locked="0"/>
    </xf>
    <xf numFmtId="0" fontId="3" fillId="0" borderId="72" xfId="0" applyFont="1" applyFill="1" applyBorder="1" applyAlignment="1" applyProtection="1">
      <alignment horizontal="left" vertical="center"/>
      <protection locked="0"/>
    </xf>
    <xf numFmtId="0" fontId="3" fillId="0" borderId="73" xfId="0" applyFont="1" applyFill="1" applyBorder="1" applyAlignment="1" applyProtection="1">
      <alignment horizontal="left" vertical="center"/>
      <protection locked="0"/>
    </xf>
    <xf numFmtId="0" fontId="3" fillId="0" borderId="29" xfId="0" applyNumberFormat="1" applyFont="1" applyFill="1" applyBorder="1" applyAlignment="1" applyProtection="1">
      <alignment horizontal="center" vertical="center"/>
      <protection locked="0"/>
    </xf>
    <xf numFmtId="0" fontId="3" fillId="0" borderId="68" xfId="0" applyNumberFormat="1" applyFont="1" applyFill="1" applyBorder="1" applyAlignment="1" applyProtection="1">
      <alignment horizontal="center" vertical="center"/>
      <protection locked="0"/>
    </xf>
    <xf numFmtId="2" fontId="3" fillId="0" borderId="29" xfId="0" applyNumberFormat="1" applyFont="1" applyFill="1" applyBorder="1" applyAlignment="1" applyProtection="1">
      <alignment horizontal="center" vertical="center"/>
    </xf>
    <xf numFmtId="2" fontId="3" fillId="0" borderId="68" xfId="0" applyNumberFormat="1" applyFont="1" applyFill="1" applyBorder="1" applyAlignment="1" applyProtection="1">
      <alignment horizontal="center" vertical="center"/>
    </xf>
    <xf numFmtId="0" fontId="3" fillId="0" borderId="55" xfId="0" applyNumberFormat="1" applyFont="1" applyFill="1" applyBorder="1" applyAlignment="1" applyProtection="1">
      <alignment horizontal="center" vertical="center"/>
      <protection locked="0"/>
    </xf>
    <xf numFmtId="0" fontId="3" fillId="0" borderId="69" xfId="0" applyNumberFormat="1" applyFont="1" applyFill="1" applyBorder="1" applyAlignment="1" applyProtection="1">
      <alignment horizontal="center" vertical="center"/>
      <protection locked="0"/>
    </xf>
    <xf numFmtId="0" fontId="3" fillId="0" borderId="56" xfId="0" applyNumberFormat="1" applyFont="1" applyFill="1" applyBorder="1" applyAlignment="1" applyProtection="1">
      <alignment horizontal="center" vertical="center"/>
      <protection hidden="1"/>
    </xf>
    <xf numFmtId="0" fontId="3" fillId="0" borderId="82" xfId="0" applyNumberFormat="1" applyFont="1" applyFill="1" applyBorder="1" applyAlignment="1" applyProtection="1">
      <alignment horizontal="center" vertical="center"/>
      <protection hidden="1"/>
    </xf>
    <xf numFmtId="0" fontId="3" fillId="0" borderId="31" xfId="0" applyNumberFormat="1" applyFont="1" applyFill="1" applyBorder="1" applyAlignment="1" applyProtection="1">
      <alignment horizontal="center" vertical="center"/>
      <protection locked="0"/>
    </xf>
    <xf numFmtId="0" fontId="3" fillId="0" borderId="65" xfId="0" applyNumberFormat="1" applyFont="1" applyFill="1" applyBorder="1" applyAlignment="1" applyProtection="1">
      <alignment horizontal="center" vertical="center"/>
      <protection locked="0"/>
    </xf>
    <xf numFmtId="2" fontId="3" fillId="0" borderId="15" xfId="0" applyNumberFormat="1" applyFont="1" applyFill="1" applyBorder="1" applyAlignment="1">
      <alignment horizontal="center" vertical="center"/>
    </xf>
    <xf numFmtId="49" fontId="4" fillId="14" borderId="75" xfId="0" applyNumberFormat="1" applyFont="1" applyFill="1" applyBorder="1" applyAlignment="1" applyProtection="1">
      <alignment horizontal="center" vertical="center"/>
      <protection hidden="1"/>
    </xf>
    <xf numFmtId="0" fontId="3" fillId="0" borderId="68" xfId="0" applyFont="1" applyFill="1" applyBorder="1" applyAlignment="1" applyProtection="1">
      <alignment horizontal="center" vertical="center"/>
      <protection hidden="1"/>
    </xf>
    <xf numFmtId="4" fontId="3" fillId="12" borderId="29" xfId="0" applyNumberFormat="1" applyFont="1" applyFill="1" applyBorder="1" applyAlignment="1" applyProtection="1">
      <alignment horizontal="center" vertical="center"/>
      <protection locked="0"/>
    </xf>
    <xf numFmtId="4" fontId="3" fillId="12" borderId="68" xfId="0" applyNumberFormat="1" applyFont="1" applyFill="1" applyBorder="1" applyAlignment="1" applyProtection="1">
      <alignment horizontal="center" vertical="center"/>
      <protection locked="0"/>
    </xf>
    <xf numFmtId="0" fontId="3" fillId="7" borderId="55" xfId="0" applyFont="1" applyFill="1" applyBorder="1" applyAlignment="1" applyProtection="1">
      <alignment horizontal="center" vertical="center"/>
      <protection locked="0"/>
    </xf>
    <xf numFmtId="0" fontId="3" fillId="7" borderId="69" xfId="0" applyFont="1" applyFill="1" applyBorder="1" applyAlignment="1" applyProtection="1">
      <alignment horizontal="center" vertical="center"/>
      <protection locked="0"/>
    </xf>
    <xf numFmtId="0" fontId="3" fillId="11" borderId="78" xfId="0" applyFont="1" applyFill="1" applyBorder="1" applyAlignment="1" applyProtection="1">
      <alignment horizontal="center" vertical="center"/>
      <protection locked="0"/>
    </xf>
    <xf numFmtId="2" fontId="3" fillId="0" borderId="51" xfId="0" applyNumberFormat="1" applyFont="1" applyFill="1" applyBorder="1" applyAlignment="1" applyProtection="1">
      <alignment horizontal="center" vertical="center"/>
    </xf>
    <xf numFmtId="4" fontId="3" fillId="12" borderId="51" xfId="0" applyNumberFormat="1" applyFont="1" applyFill="1" applyBorder="1" applyAlignment="1" applyProtection="1">
      <alignment horizontal="center" vertical="center"/>
      <protection locked="0"/>
    </xf>
    <xf numFmtId="4" fontId="3" fillId="0" borderId="1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" fontId="3" fillId="12" borderId="61" xfId="0" applyNumberFormat="1" applyFont="1" applyFill="1" applyBorder="1" applyAlignment="1" applyProtection="1">
      <alignment horizontal="center" vertical="center"/>
      <protection locked="0"/>
    </xf>
    <xf numFmtId="0" fontId="3" fillId="9" borderId="29" xfId="0" applyFont="1" applyFill="1" applyBorder="1" applyAlignment="1" applyProtection="1">
      <alignment horizontal="center" vertical="center"/>
      <protection hidden="1"/>
    </xf>
    <xf numFmtId="0" fontId="3" fillId="0" borderId="43" xfId="0" applyNumberFormat="1" applyFont="1" applyFill="1" applyBorder="1" applyAlignment="1" applyProtection="1">
      <alignment horizontal="center" vertical="center"/>
      <protection locked="0"/>
    </xf>
    <xf numFmtId="0" fontId="3" fillId="0" borderId="43" xfId="0" applyNumberFormat="1" applyFont="1" applyFill="1" applyBorder="1" applyAlignment="1" applyProtection="1">
      <alignment horizontal="center" vertical="center"/>
      <protection hidden="1"/>
    </xf>
    <xf numFmtId="0" fontId="3" fillId="2" borderId="63" xfId="0" applyFont="1" applyFill="1" applyBorder="1" applyAlignment="1">
      <alignment horizontal="center" vertical="center"/>
    </xf>
    <xf numFmtId="4" fontId="3" fillId="6" borderId="60" xfId="0" applyNumberFormat="1" applyFont="1" applyFill="1" applyBorder="1" applyAlignment="1" applyProtection="1">
      <alignment horizontal="center" vertical="center"/>
      <protection locked="0"/>
    </xf>
    <xf numFmtId="4" fontId="3" fillId="6" borderId="57" xfId="0" applyNumberFormat="1" applyFont="1" applyFill="1" applyBorder="1" applyAlignment="1" applyProtection="1">
      <alignment horizontal="center" vertical="center"/>
      <protection locked="0"/>
    </xf>
    <xf numFmtId="0" fontId="3" fillId="8" borderId="58" xfId="0" applyFont="1" applyFill="1" applyBorder="1" applyAlignment="1" applyProtection="1">
      <alignment horizontal="center" vertical="center"/>
      <protection locked="0"/>
    </xf>
    <xf numFmtId="0" fontId="3" fillId="8" borderId="54" xfId="0" applyFont="1" applyFill="1" applyBorder="1" applyAlignment="1" applyProtection="1">
      <alignment horizontal="center" vertical="center"/>
      <protection locked="0"/>
    </xf>
    <xf numFmtId="0" fontId="3" fillId="9" borderId="51" xfId="0" applyFont="1" applyFill="1" applyBorder="1" applyAlignment="1" applyProtection="1">
      <alignment horizontal="center" vertical="center"/>
      <protection hidden="1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49" fontId="4" fillId="5" borderId="50" xfId="0" applyNumberFormat="1" applyFont="1" applyFill="1" applyBorder="1" applyAlignment="1" applyProtection="1">
      <alignment horizontal="center" vertical="center"/>
      <protection hidden="1"/>
    </xf>
    <xf numFmtId="4" fontId="3" fillId="6" borderId="43" xfId="0" applyNumberFormat="1" applyFont="1" applyFill="1" applyBorder="1" applyAlignment="1" applyProtection="1">
      <alignment horizontal="center" vertical="center"/>
      <protection locked="0"/>
    </xf>
    <xf numFmtId="0" fontId="3" fillId="9" borderId="41" xfId="0" applyFont="1" applyFill="1" applyBorder="1" applyAlignment="1" applyProtection="1">
      <alignment horizontal="center" vertical="center"/>
      <protection hidden="1"/>
    </xf>
    <xf numFmtId="0" fontId="3" fillId="9" borderId="28" xfId="0" applyFont="1" applyFill="1" applyBorder="1" applyAlignment="1" applyProtection="1">
      <alignment horizontal="center" vertical="center"/>
      <protection hidden="1"/>
    </xf>
    <xf numFmtId="2" fontId="3" fillId="0" borderId="11" xfId="0" applyNumberFormat="1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3" fillId="0" borderId="62" xfId="0" applyNumberFormat="1" applyFont="1" applyBorder="1" applyAlignment="1">
      <alignment horizontal="center" vertical="center"/>
    </xf>
    <xf numFmtId="49" fontId="4" fillId="5" borderId="40" xfId="0" applyNumberFormat="1" applyFont="1" applyFill="1" applyBorder="1" applyAlignment="1" applyProtection="1">
      <alignment horizontal="center" vertical="center"/>
      <protection hidden="1"/>
    </xf>
    <xf numFmtId="49" fontId="4" fillId="5" borderId="27" xfId="0" applyNumberFormat="1" applyFont="1" applyFill="1" applyBorder="1" applyAlignment="1" applyProtection="1">
      <alignment horizontal="center" vertical="center"/>
      <protection hidden="1"/>
    </xf>
    <xf numFmtId="4" fontId="3" fillId="6" borderId="31" xfId="0" applyNumberFormat="1" applyFont="1" applyFill="1" applyBorder="1" applyAlignment="1" applyProtection="1">
      <alignment horizontal="center" vertical="center"/>
      <protection locked="0"/>
    </xf>
    <xf numFmtId="0" fontId="3" fillId="8" borderId="44" xfId="0" applyFont="1" applyFill="1" applyBorder="1" applyAlignment="1" applyProtection="1">
      <alignment horizontal="center" vertical="center"/>
      <protection locked="0"/>
    </xf>
    <xf numFmtId="0" fontId="3" fillId="8" borderId="32" xfId="0" applyFont="1" applyFill="1" applyBorder="1" applyAlignment="1" applyProtection="1">
      <alignment horizontal="center" vertical="center"/>
      <protection locked="0"/>
    </xf>
    <xf numFmtId="0" fontId="3" fillId="10" borderId="43" xfId="0" applyFont="1" applyFill="1" applyBorder="1" applyAlignment="1" applyProtection="1">
      <alignment horizontal="center" vertical="center"/>
      <protection locked="0"/>
    </xf>
    <xf numFmtId="0" fontId="3" fillId="10" borderId="31" xfId="0" applyFont="1" applyFill="1" applyBorder="1" applyAlignment="1" applyProtection="1">
      <alignment horizontal="center" vertical="center"/>
      <protection locked="0"/>
    </xf>
    <xf numFmtId="4" fontId="3" fillId="6" borderId="11" xfId="0" applyNumberFormat="1" applyFont="1" applyFill="1" applyBorder="1" applyAlignment="1" applyProtection="1">
      <alignment horizontal="center" vertical="center"/>
      <protection locked="0"/>
    </xf>
    <xf numFmtId="0" fontId="3" fillId="7" borderId="11" xfId="0" applyFont="1" applyFill="1" applyBorder="1" applyAlignment="1" applyProtection="1">
      <alignment horizontal="center" vertical="center"/>
      <protection locked="0"/>
    </xf>
    <xf numFmtId="0" fontId="3" fillId="8" borderId="12" xfId="0" applyFont="1" applyFill="1" applyBorder="1" applyAlignment="1" applyProtection="1">
      <alignment horizontal="center" vertical="center"/>
      <protection locked="0"/>
    </xf>
    <xf numFmtId="0" fontId="3" fillId="9" borderId="18" xfId="0" applyFont="1" applyFill="1" applyBorder="1" applyAlignment="1" applyProtection="1">
      <alignment horizontal="center" vertical="center"/>
      <protection hidden="1"/>
    </xf>
    <xf numFmtId="0" fontId="3" fillId="0" borderId="25" xfId="0" applyNumberFormat="1" applyFont="1" applyFill="1" applyBorder="1" applyAlignment="1" applyProtection="1">
      <alignment horizontal="center" vertical="center"/>
      <protection locked="0"/>
    </xf>
    <xf numFmtId="2" fontId="3" fillId="0" borderId="18" xfId="0" applyNumberFormat="1" applyFont="1" applyFill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13" xfId="0" applyNumberFormat="1" applyFont="1" applyBorder="1" applyAlignment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  <protection locked="0"/>
    </xf>
    <xf numFmtId="0" fontId="3" fillId="0" borderId="20" xfId="0" applyFont="1" applyFill="1" applyBorder="1" applyAlignment="1" applyProtection="1">
      <alignment horizontal="left" vertical="center"/>
      <protection locked="0"/>
    </xf>
    <xf numFmtId="0" fontId="3" fillId="0" borderId="21" xfId="0" applyFont="1" applyFill="1" applyBorder="1" applyAlignment="1" applyProtection="1">
      <alignment horizontal="left" vertical="center"/>
      <protection locked="0"/>
    </xf>
    <xf numFmtId="0" fontId="3" fillId="0" borderId="18" xfId="0" applyNumberFormat="1" applyFont="1" applyFill="1" applyBorder="1" applyAlignment="1" applyProtection="1">
      <alignment horizontal="center" vertical="center"/>
      <protection locked="0"/>
    </xf>
    <xf numFmtId="2" fontId="3" fillId="0" borderId="10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  <protection locked="0"/>
    </xf>
    <xf numFmtId="0" fontId="3" fillId="0" borderId="24" xfId="0" applyNumberFormat="1" applyFont="1" applyFill="1" applyBorder="1" applyAlignment="1" applyProtection="1">
      <alignment horizontal="center" vertical="center"/>
      <protection hidden="1"/>
    </xf>
    <xf numFmtId="0" fontId="3" fillId="2" borderId="13" xfId="0" applyFont="1" applyFill="1" applyBorder="1" applyAlignment="1">
      <alignment horizontal="center" vertical="center"/>
    </xf>
    <xf numFmtId="0" fontId="4" fillId="4" borderId="4" xfId="0" applyFont="1" applyFill="1" applyBorder="1" applyAlignment="1" applyProtection="1">
      <alignment horizontal="center" vertical="center"/>
      <protection hidden="1"/>
    </xf>
    <xf numFmtId="0" fontId="4" fillId="4" borderId="5" xfId="0" applyFont="1" applyFill="1" applyBorder="1" applyAlignment="1" applyProtection="1">
      <alignment horizontal="center" vertical="center"/>
      <protection hidden="1"/>
    </xf>
    <xf numFmtId="0" fontId="4" fillId="3" borderId="10" xfId="0" applyFont="1" applyFill="1" applyBorder="1" applyAlignment="1" applyProtection="1">
      <alignment horizontal="center" vertical="center"/>
      <protection hidden="1"/>
    </xf>
    <xf numFmtId="0" fontId="4" fillId="3" borderId="11" xfId="0" applyFont="1" applyFill="1" applyBorder="1" applyAlignment="1" applyProtection="1">
      <alignment horizontal="center" vertical="center"/>
      <protection hidden="1"/>
    </xf>
    <xf numFmtId="0" fontId="4" fillId="3" borderId="12" xfId="0" applyFont="1" applyFill="1" applyBorder="1" applyAlignment="1" applyProtection="1">
      <alignment horizontal="center" vertical="center"/>
      <protection hidden="1"/>
    </xf>
    <xf numFmtId="49" fontId="4" fillId="5" borderId="14" xfId="0" applyNumberFormat="1" applyFont="1" applyFill="1" applyBorder="1" applyAlignment="1" applyProtection="1">
      <alignment horizontal="center" vertical="center"/>
      <protection hidden="1"/>
    </xf>
    <xf numFmtId="0" fontId="3" fillId="0" borderId="108" xfId="0" applyFont="1" applyFill="1" applyBorder="1" applyAlignment="1" applyProtection="1">
      <alignment horizontal="center" vertical="center"/>
      <protection locked="0"/>
    </xf>
    <xf numFmtId="0" fontId="3" fillId="0" borderId="10" xfId="0" applyFont="1" applyFill="1" applyBorder="1" applyAlignment="1" applyProtection="1">
      <alignment horizontal="center" vertical="center"/>
      <protection hidden="1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99" xfId="0" applyFont="1" applyFill="1" applyBorder="1" applyAlignment="1" applyProtection="1">
      <alignment horizontal="left" vertical="center"/>
      <protection locked="0"/>
    </xf>
    <xf numFmtId="0" fontId="3" fillId="0" borderId="100" xfId="0" applyFont="1" applyFill="1" applyBorder="1" applyAlignment="1" applyProtection="1">
      <alignment horizontal="left" vertical="center"/>
      <protection locked="0"/>
    </xf>
    <xf numFmtId="0" fontId="3" fillId="0" borderId="101" xfId="0" applyFont="1" applyFill="1" applyBorder="1" applyAlignment="1" applyProtection="1">
      <alignment horizontal="left" vertical="center"/>
      <protection locked="0"/>
    </xf>
    <xf numFmtId="0" fontId="3" fillId="13" borderId="6" xfId="0" applyFont="1" applyFill="1" applyBorder="1" applyAlignment="1" applyProtection="1">
      <alignment horizontal="center" vertical="center"/>
      <protection hidden="1"/>
    </xf>
    <xf numFmtId="0" fontId="3" fillId="0" borderId="6" xfId="0" applyNumberFormat="1" applyFont="1" applyFill="1" applyBorder="1" applyAlignment="1" applyProtection="1">
      <alignment horizontal="center" vertical="center"/>
      <protection locked="0"/>
    </xf>
    <xf numFmtId="0" fontId="3" fillId="2" borderId="98" xfId="0" applyFont="1" applyFill="1" applyBorder="1" applyAlignment="1">
      <alignment horizontal="center" vertical="center"/>
    </xf>
    <xf numFmtId="0" fontId="3" fillId="0" borderId="47" xfId="0" applyFont="1" applyFill="1" applyBorder="1" applyAlignment="1" applyProtection="1">
      <alignment horizontal="center" vertical="center"/>
      <protection locked="0"/>
    </xf>
    <xf numFmtId="4" fontId="12" fillId="21" borderId="109" xfId="0" applyNumberFormat="1" applyFont="1" applyFill="1" applyBorder="1" applyAlignment="1">
      <alignment horizontal="center"/>
    </xf>
    <xf numFmtId="2" fontId="13" fillId="20" borderId="109" xfId="0" applyNumberFormat="1" applyFont="1" applyFill="1" applyBorder="1" applyAlignment="1">
      <alignment horizontal="center" vertical="center"/>
    </xf>
    <xf numFmtId="4" fontId="22" fillId="2" borderId="96" xfId="0" applyNumberFormat="1" applyFont="1" applyFill="1" applyBorder="1" applyAlignment="1" applyProtection="1">
      <alignment horizontal="center" vertical="center"/>
      <protection locked="0" hidden="1"/>
    </xf>
    <xf numFmtId="0" fontId="4" fillId="14" borderId="137" xfId="0" applyFont="1" applyFill="1" applyBorder="1" applyAlignment="1">
      <alignment horizontal="center" vertical="center"/>
    </xf>
    <xf numFmtId="0" fontId="4" fillId="14" borderId="138" xfId="0" applyFont="1" applyFill="1" applyBorder="1" applyAlignment="1">
      <alignment horizontal="center" vertical="center"/>
    </xf>
    <xf numFmtId="0" fontId="4" fillId="14" borderId="139" xfId="0" applyFont="1" applyFill="1" applyBorder="1" applyAlignment="1">
      <alignment horizontal="center" vertical="center"/>
    </xf>
    <xf numFmtId="0" fontId="23" fillId="13" borderId="105" xfId="0" applyFont="1" applyFill="1" applyBorder="1" applyAlignment="1" applyProtection="1">
      <alignment horizontal="center" vertical="center"/>
      <protection hidden="1"/>
    </xf>
    <xf numFmtId="0" fontId="3" fillId="19" borderId="96" xfId="0" applyFont="1" applyFill="1" applyBorder="1" applyAlignment="1" applyProtection="1">
      <alignment horizontal="center" vertical="center"/>
      <protection locked="0" hidden="1"/>
    </xf>
    <xf numFmtId="3" fontId="3" fillId="18" borderId="96" xfId="0" applyNumberFormat="1" applyFont="1" applyFill="1" applyBorder="1" applyAlignment="1" applyProtection="1">
      <alignment horizontal="center" vertical="center"/>
      <protection locked="0" hidden="1"/>
    </xf>
    <xf numFmtId="169" fontId="7" fillId="13" borderId="126" xfId="0" applyNumberFormat="1" applyFont="1" applyFill="1" applyBorder="1" applyAlignment="1" applyProtection="1">
      <alignment horizontal="center" vertical="center"/>
      <protection locked="0" hidden="1"/>
    </xf>
    <xf numFmtId="0" fontId="7" fillId="13" borderId="135" xfId="0" applyFont="1" applyFill="1" applyBorder="1" applyAlignment="1" applyProtection="1">
      <alignment horizontal="center" vertical="center"/>
      <protection locked="0" hidden="1"/>
    </xf>
    <xf numFmtId="0" fontId="7" fillId="13" borderId="134" xfId="0" applyFont="1" applyFill="1" applyBorder="1" applyAlignment="1" applyProtection="1">
      <alignment horizontal="center" vertical="center"/>
      <protection locked="0" hidden="1"/>
    </xf>
    <xf numFmtId="0" fontId="7" fillId="13" borderId="126" xfId="0" applyFont="1" applyFill="1" applyBorder="1" applyAlignment="1" applyProtection="1">
      <alignment horizontal="center" vertical="center"/>
      <protection locked="0" hidden="1"/>
    </xf>
    <xf numFmtId="4" fontId="3" fillId="2" borderId="96" xfId="0" applyNumberFormat="1" applyFont="1" applyFill="1" applyBorder="1" applyAlignment="1" applyProtection="1">
      <alignment horizontal="center" vertical="center"/>
      <protection locked="0" hidden="1"/>
    </xf>
    <xf numFmtId="170" fontId="21" fillId="0" borderId="96" xfId="0" applyNumberFormat="1" applyFont="1" applyBorder="1" applyAlignment="1" applyProtection="1">
      <alignment horizontal="center" vertical="center"/>
      <protection locked="0" hidden="1"/>
    </xf>
    <xf numFmtId="171" fontId="21" fillId="0" borderId="96" xfId="0" applyNumberFormat="1" applyFont="1" applyBorder="1" applyAlignment="1" applyProtection="1">
      <alignment horizontal="center" vertical="center"/>
      <protection locked="0" hidden="1"/>
    </xf>
    <xf numFmtId="0" fontId="3" fillId="14" borderId="126" xfId="0" applyFont="1" applyFill="1" applyBorder="1" applyAlignment="1" applyProtection="1">
      <alignment horizontal="center" vertical="center"/>
    </xf>
    <xf numFmtId="0" fontId="3" fillId="14" borderId="135" xfId="0" applyFont="1" applyFill="1" applyBorder="1" applyAlignment="1" applyProtection="1">
      <alignment horizontal="center" vertical="center"/>
    </xf>
    <xf numFmtId="0" fontId="3" fillId="14" borderId="134" xfId="0" applyFont="1" applyFill="1" applyBorder="1" applyAlignment="1" applyProtection="1">
      <alignment horizontal="center" vertical="center"/>
    </xf>
    <xf numFmtId="0" fontId="18" fillId="32" borderId="96" xfId="0" applyFont="1" applyFill="1" applyBorder="1" applyAlignment="1" applyProtection="1">
      <alignment horizontal="center" vertical="center"/>
    </xf>
    <xf numFmtId="1" fontId="7" fillId="13" borderId="126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5" xfId="0" applyNumberFormat="1" applyFont="1" applyFill="1" applyBorder="1" applyAlignment="1" applyProtection="1">
      <alignment horizontal="center" vertical="center"/>
      <protection locked="0" hidden="1"/>
    </xf>
    <xf numFmtId="1" fontId="7" fillId="13" borderId="134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" borderId="133" xfId="0" applyNumberFormat="1" applyFont="1" applyFill="1" applyBorder="1" applyAlignment="1" applyProtection="1">
      <alignment horizontal="center" vertical="center"/>
      <protection locked="0" hidden="1"/>
    </xf>
    <xf numFmtId="0" fontId="4" fillId="3" borderId="134" xfId="0" applyFont="1" applyFill="1" applyBorder="1" applyAlignment="1" applyProtection="1">
      <alignment horizontal="center" vertical="center"/>
    </xf>
    <xf numFmtId="4" fontId="3" fillId="17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18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28" borderId="126" xfId="0" applyNumberFormat="1" applyFont="1" applyFill="1" applyBorder="1" applyAlignment="1" applyProtection="1">
      <alignment horizontal="center" vertical="center"/>
      <protection locked="0" hidden="1"/>
    </xf>
    <xf numFmtId="2" fontId="3" fillId="3" borderId="126" xfId="0" applyNumberFormat="1" applyFont="1" applyFill="1" applyBorder="1" applyAlignment="1" applyProtection="1">
      <alignment horizontal="center" vertical="center"/>
      <protection locked="0" hidden="1"/>
    </xf>
    <xf numFmtId="3" fontId="3" fillId="30" borderId="96" xfId="0" applyNumberFormat="1" applyFont="1" applyFill="1" applyBorder="1" applyAlignment="1" applyProtection="1">
      <alignment horizontal="center" vertical="center"/>
      <protection locked="0" hidden="1"/>
    </xf>
    <xf numFmtId="3" fontId="3" fillId="21" borderId="9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96" xfId="0" applyNumberFormat="1" applyFont="1" applyFill="1" applyBorder="1" applyAlignment="1" applyProtection="1">
      <alignment horizontal="center" vertical="center"/>
      <protection locked="0" hidden="1"/>
    </xf>
    <xf numFmtId="0" fontId="3" fillId="31" borderId="96" xfId="0" applyFont="1" applyFill="1" applyBorder="1" applyAlignment="1" applyProtection="1">
      <alignment horizontal="center" vertical="center"/>
      <protection locked="0" hidden="1"/>
    </xf>
    <xf numFmtId="4" fontId="3" fillId="21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21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0" borderId="133" xfId="0" applyNumberFormat="1" applyFont="1" applyFill="1" applyBorder="1" applyAlignment="1" applyProtection="1">
      <alignment horizontal="center" vertical="center"/>
      <protection locked="0" hidden="1"/>
    </xf>
    <xf numFmtId="0" fontId="3" fillId="31" borderId="132" xfId="0" applyFont="1" applyFill="1" applyBorder="1" applyAlignment="1" applyProtection="1">
      <alignment horizontal="center" vertical="center"/>
      <protection locked="0" hidden="1"/>
    </xf>
    <xf numFmtId="0" fontId="3" fillId="31" borderId="133" xfId="0" applyFont="1" applyFill="1" applyBorder="1" applyAlignment="1" applyProtection="1">
      <alignment horizontal="center" vertical="center"/>
      <protection locked="0" hidden="1"/>
    </xf>
    <xf numFmtId="0" fontId="3" fillId="19" borderId="132" xfId="0" applyFont="1" applyFill="1" applyBorder="1" applyAlignment="1" applyProtection="1">
      <alignment horizontal="center" vertical="center"/>
      <protection locked="0" hidden="1"/>
    </xf>
    <xf numFmtId="0" fontId="3" fillId="19" borderId="133" xfId="0" applyFont="1" applyFill="1" applyBorder="1" applyAlignment="1" applyProtection="1">
      <alignment horizontal="center" vertical="center"/>
      <protection locked="0" hidden="1"/>
    </xf>
    <xf numFmtId="3" fontId="3" fillId="18" borderId="132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3" fontId="3" fillId="18" borderId="133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132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36" xfId="0" applyNumberFormat="1" applyFont="1" applyFill="1" applyBorder="1" applyAlignment="1" applyProtection="1">
      <alignment horizontal="center" vertical="center"/>
      <protection locked="0" hidden="1"/>
    </xf>
    <xf numFmtId="1" fontId="17" fillId="20" borderId="133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121" xfId="0" applyNumberFormat="1" applyFont="1" applyFill="1" applyBorder="1" applyAlignment="1" applyProtection="1">
      <alignment horizontal="center" vertical="center"/>
    </xf>
    <xf numFmtId="4" fontId="3" fillId="17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33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38" xfId="0" applyNumberFormat="1" applyFont="1" applyFill="1" applyBorder="1" applyAlignment="1" applyProtection="1">
      <alignment horizontal="center" vertical="center"/>
      <protection locked="0" hidden="1"/>
    </xf>
    <xf numFmtId="4" fontId="3" fillId="29" borderId="38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132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36" xfId="0" applyNumberFormat="1" applyFont="1" applyFill="1" applyBorder="1" applyAlignment="1" applyProtection="1">
      <alignment horizontal="center" vertical="center"/>
      <protection locked="0" hidden="1"/>
    </xf>
    <xf numFmtId="4" fontId="3" fillId="30" borderId="133" xfId="0" applyNumberFormat="1" applyFont="1" applyFill="1" applyBorder="1" applyAlignment="1" applyProtection="1">
      <alignment horizontal="center" vertical="center"/>
      <protection locked="0" hidden="1"/>
    </xf>
    <xf numFmtId="49" fontId="3" fillId="3" borderId="38" xfId="0" applyNumberFormat="1" applyFont="1" applyFill="1" applyBorder="1" applyAlignment="1" applyProtection="1">
      <alignment horizontal="center" vertical="center"/>
    </xf>
    <xf numFmtId="0" fontId="3" fillId="3" borderId="91" xfId="0" applyFont="1" applyFill="1" applyBorder="1" applyAlignment="1" applyProtection="1">
      <alignment horizontal="center" vertical="center"/>
    </xf>
    <xf numFmtId="0" fontId="3" fillId="14" borderId="102" xfId="0" applyFont="1" applyFill="1" applyBorder="1" applyAlignment="1" applyProtection="1">
      <alignment horizontal="center" vertical="center"/>
    </xf>
    <xf numFmtId="0" fontId="3" fillId="14" borderId="128" xfId="0" applyFont="1" applyFill="1" applyBorder="1" applyAlignment="1" applyProtection="1">
      <alignment horizontal="center" vertical="center"/>
    </xf>
    <xf numFmtId="0" fontId="3" fillId="14" borderId="104" xfId="0" applyFont="1" applyFill="1" applyBorder="1" applyAlignment="1" applyProtection="1">
      <alignment horizontal="center" vertical="center"/>
    </xf>
    <xf numFmtId="49" fontId="16" fillId="3" borderId="91" xfId="0" applyNumberFormat="1" applyFont="1" applyFill="1" applyBorder="1" applyAlignment="1" applyProtection="1">
      <alignment horizontal="center" vertical="center"/>
    </xf>
    <xf numFmtId="49" fontId="3" fillId="3" borderId="115" xfId="0" applyNumberFormat="1" applyFont="1" applyFill="1" applyBorder="1" applyAlignment="1" applyProtection="1">
      <alignment horizontal="center" vertical="center"/>
    </xf>
    <xf numFmtId="4" fontId="3" fillId="17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0" xfId="0" applyNumberFormat="1" applyFont="1" applyFill="1" applyBorder="1" applyAlignment="1" applyProtection="1">
      <alignment horizontal="center" vertical="center"/>
      <protection locked="0" hidden="1"/>
    </xf>
    <xf numFmtId="4" fontId="3" fillId="17" borderId="131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1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29" xfId="0" applyNumberFormat="1" applyFont="1" applyFill="1" applyBorder="1" applyAlignment="1" applyProtection="1">
      <alignment horizontal="center" vertical="center"/>
      <protection locked="0" hidden="1"/>
    </xf>
    <xf numFmtId="4" fontId="3" fillId="28" borderId="115" xfId="0" applyNumberFormat="1" applyFont="1" applyFill="1" applyBorder="1" applyAlignment="1" applyProtection="1">
      <alignment horizontal="center" vertical="center"/>
      <protection locked="0" hidden="1"/>
    </xf>
    <xf numFmtId="4" fontId="3" fillId="29" borderId="115" xfId="0" applyNumberFormat="1" applyFont="1" applyFill="1" applyBorder="1" applyAlignment="1" applyProtection="1">
      <alignment horizontal="center" vertical="center"/>
      <protection locked="0" hidden="1"/>
    </xf>
    <xf numFmtId="0" fontId="3" fillId="0" borderId="125" xfId="0" applyFont="1" applyFill="1" applyBorder="1" applyAlignment="1">
      <alignment horizontal="center" vertical="center"/>
    </xf>
    <xf numFmtId="2" fontId="3" fillId="3" borderId="126" xfId="0" applyNumberFormat="1" applyFont="1" applyFill="1" applyBorder="1" applyAlignment="1" applyProtection="1">
      <alignment horizontal="center" vertical="center"/>
    </xf>
    <xf numFmtId="0" fontId="3" fillId="3" borderId="126" xfId="0" applyFont="1" applyFill="1" applyBorder="1" applyAlignment="1" applyProtection="1">
      <alignment horizontal="center" vertical="center"/>
    </xf>
    <xf numFmtId="0" fontId="3" fillId="3" borderId="127" xfId="0" applyFont="1" applyFill="1" applyBorder="1" applyAlignment="1" applyProtection="1">
      <alignment horizontal="center" vertical="center"/>
    </xf>
    <xf numFmtId="0" fontId="3" fillId="27" borderId="91" xfId="0" applyFont="1" applyFill="1" applyBorder="1" applyAlignment="1" applyProtection="1">
      <alignment horizontal="center" vertical="center"/>
    </xf>
    <xf numFmtId="0" fontId="3" fillId="19" borderId="91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none"/>
      </font>
      <alignment horizontal="center" vertical="center" textRotation="0" wrapText="0" indent="0" justifyLastLine="0" shrinkToFit="0" readingOrder="0"/>
    </dxf>
    <dxf>
      <fill>
        <patternFill patternType="lightUp">
          <fgColor rgb="FFFFFF00"/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VAIL/Edeis%20Bourges%20A&#233;roport/Personnel/2019/service%20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 "/>
      <sheetName val="JAN  (2)"/>
      <sheetName val="FEV"/>
      <sheetName val="FEV (2)"/>
      <sheetName val="MARS"/>
      <sheetName val="MARS (2)"/>
      <sheetName val="AVRIL"/>
      <sheetName val="AVRIL (2)"/>
      <sheetName val="MAI"/>
      <sheetName val="MAI (2)"/>
      <sheetName val="JUIN"/>
      <sheetName val="JUIN (2)"/>
      <sheetName val="JUILLET"/>
      <sheetName val="JUILLET (2)"/>
      <sheetName val="AOUT"/>
      <sheetName val="AOUT (2)"/>
      <sheetName val="SEPT"/>
      <sheetName val="SEPT (2)"/>
      <sheetName val="OCT"/>
      <sheetName val="OCT (2)"/>
      <sheetName val="NOV"/>
      <sheetName val="NOV (2)"/>
      <sheetName val="DEC"/>
      <sheetName val="DEC (2)"/>
      <sheetName val="RECAPITULATIF"/>
      <sheetName val="H.Se"/>
    </sheetNames>
    <sheetDataSet>
      <sheetData sheetId="0">
        <row r="6">
          <cell r="W6">
            <v>0</v>
          </cell>
        </row>
        <row r="18">
          <cell r="W18">
            <v>0</v>
          </cell>
        </row>
      </sheetData>
      <sheetData sheetId="1">
        <row r="6">
          <cell r="W6">
            <v>0</v>
          </cell>
        </row>
        <row r="16">
          <cell r="W16">
            <v>0</v>
          </cell>
        </row>
        <row r="36">
          <cell r="D36">
            <v>0</v>
          </cell>
          <cell r="E36">
            <v>0</v>
          </cell>
          <cell r="H36">
            <v>0</v>
          </cell>
          <cell r="I36">
            <v>0</v>
          </cell>
          <cell r="J36">
            <v>0</v>
          </cell>
          <cell r="N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</row>
      </sheetData>
      <sheetData sheetId="2">
        <row r="6">
          <cell r="W6">
            <v>0</v>
          </cell>
        </row>
        <row r="12">
          <cell r="W12">
            <v>0</v>
          </cell>
        </row>
      </sheetData>
      <sheetData sheetId="3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4">
        <row r="5">
          <cell r="W5">
            <v>0</v>
          </cell>
        </row>
        <row r="12">
          <cell r="W12">
            <v>0</v>
          </cell>
        </row>
      </sheetData>
      <sheetData sheetId="5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6">
        <row r="6">
          <cell r="W6">
            <v>0</v>
          </cell>
        </row>
        <row r="20">
          <cell r="W20">
            <v>0</v>
          </cell>
        </row>
      </sheetData>
      <sheetData sheetId="7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8">
        <row r="4">
          <cell r="W4">
            <v>0</v>
          </cell>
        </row>
        <row r="16">
          <cell r="W16">
            <v>0</v>
          </cell>
        </row>
      </sheetData>
      <sheetData sheetId="9">
        <row r="4">
          <cell r="W4">
            <v>0</v>
          </cell>
        </row>
        <row r="12">
          <cell r="W12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0">
        <row r="4">
          <cell r="W4">
            <v>0</v>
          </cell>
        </row>
        <row r="10">
          <cell r="W10">
            <v>0</v>
          </cell>
        </row>
        <row r="24">
          <cell r="W24">
            <v>0</v>
          </cell>
        </row>
      </sheetData>
      <sheetData sheetId="11">
        <row r="5">
          <cell r="W5">
            <v>0</v>
          </cell>
        </row>
        <row r="20">
          <cell r="W2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2">
        <row r="5">
          <cell r="W5">
            <v>0</v>
          </cell>
        </row>
        <row r="20">
          <cell r="W20">
            <v>0</v>
          </cell>
        </row>
      </sheetData>
      <sheetData sheetId="13">
        <row r="5">
          <cell r="W5">
            <v>0</v>
          </cell>
        </row>
        <row r="16">
          <cell r="W16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4">
        <row r="4">
          <cell r="W4">
            <v>0</v>
          </cell>
        </row>
        <row r="14">
          <cell r="W14">
            <v>0</v>
          </cell>
        </row>
      </sheetData>
      <sheetData sheetId="15">
        <row r="4">
          <cell r="W4">
            <v>0</v>
          </cell>
        </row>
        <row r="10">
          <cell r="W10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6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17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18">
        <row r="4">
          <cell r="W4">
            <v>0</v>
          </cell>
        </row>
        <row r="18">
          <cell r="W18">
            <v>0</v>
          </cell>
        </row>
      </sheetData>
      <sheetData sheetId="19">
        <row r="4">
          <cell r="W4">
            <v>0</v>
          </cell>
        </row>
        <row r="14">
          <cell r="W14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0">
        <row r="4">
          <cell r="W4">
            <v>0</v>
          </cell>
        </row>
        <row r="12">
          <cell r="W12">
            <v>0</v>
          </cell>
        </row>
      </sheetData>
      <sheetData sheetId="21">
        <row r="4">
          <cell r="W4">
            <v>0</v>
          </cell>
        </row>
        <row r="8">
          <cell r="W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2">
        <row r="4">
          <cell r="W4">
            <v>0</v>
          </cell>
        </row>
        <row r="8">
          <cell r="W8">
            <v>0</v>
          </cell>
        </row>
        <row r="22">
          <cell r="W22">
            <v>0</v>
          </cell>
        </row>
      </sheetData>
      <sheetData sheetId="23">
        <row r="4">
          <cell r="W4">
            <v>0</v>
          </cell>
        </row>
        <row r="18">
          <cell r="W18">
            <v>0</v>
          </cell>
        </row>
        <row r="34">
          <cell r="D34">
            <v>0</v>
          </cell>
          <cell r="E34">
            <v>0</v>
          </cell>
          <cell r="H34">
            <v>0</v>
          </cell>
          <cell r="I34">
            <v>0</v>
          </cell>
          <cell r="J34">
            <v>0</v>
          </cell>
          <cell r="N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</row>
      </sheetData>
      <sheetData sheetId="24"/>
      <sheetData sheetId="25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A1D85D-4919-4F5E-AAAC-59B98F04FC78}" name="Fériés" displayName="Fériés" ref="P4:Q17" totalsRowShown="0">
  <autoFilter ref="P4:Q17" xr:uid="{17B22B5F-9189-4C0D-8FCE-B3C8B3143232}"/>
  <tableColumns count="2">
    <tableColumn id="1" xr3:uid="{68BE53A0-DD26-4EA5-8F55-C625DB2CDEB2}" name="Colonne1" dataDxfId="1"/>
    <tableColumn id="2" xr3:uid="{E74E5C19-9FF8-46F6-8A8D-008AA494C7C0}" name="Colonne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D5E41-36B2-4253-9255-201232917169}">
  <dimension ref="A1:Q34"/>
  <sheetViews>
    <sheetView tabSelected="1" zoomScale="90" zoomScaleNormal="90" workbookViewId="0">
      <selection activeCell="B4" sqref="B4:M34"/>
    </sheetView>
  </sheetViews>
  <sheetFormatPr baseColWidth="10" defaultRowHeight="15" x14ac:dyDescent="0.25"/>
  <cols>
    <col min="1" max="15" width="11.42578125" style="82"/>
    <col min="16" max="16" width="16.28515625" style="82" customWidth="1"/>
    <col min="17" max="17" width="20.140625" style="82" customWidth="1"/>
    <col min="18" max="16384" width="11.42578125" style="82"/>
  </cols>
  <sheetData>
    <row r="1" spans="1:17" x14ac:dyDescent="0.25">
      <c r="A1" s="95">
        <v>2019</v>
      </c>
      <c r="O1" s="1"/>
      <c r="P1" s="1"/>
      <c r="Q1" s="1"/>
    </row>
    <row r="2" spans="1:17" ht="15.75" thickBot="1" x14ac:dyDescent="0.3">
      <c r="O2" s="1"/>
      <c r="P2" s="1" t="s">
        <v>68</v>
      </c>
      <c r="Q2" s="82" t="b">
        <f>DAY(EOMONTH(DATE(A1,2,1),0))=29</f>
        <v>0</v>
      </c>
    </row>
    <row r="3" spans="1:17" ht="15.75" thickBot="1" x14ac:dyDescent="0.3">
      <c r="B3" s="98" t="str">
        <f>TEXT(DATE(2019,COLUMN(A:L),1),"Mmmm")</f>
        <v>janvier</v>
      </c>
      <c r="C3" s="98" t="str">
        <f t="shared" ref="C3:M3" si="0">TEXT(DATE(2019,COLUMN(B:M),1),"mmmm")</f>
        <v>février</v>
      </c>
      <c r="D3" s="98" t="str">
        <f t="shared" si="0"/>
        <v>mars</v>
      </c>
      <c r="E3" s="98" t="str">
        <f t="shared" si="0"/>
        <v>avril</v>
      </c>
      <c r="F3" s="98" t="str">
        <f>TEXT(DATE(2019,COLUMN(E:P),1),"mmmm")</f>
        <v>mai</v>
      </c>
      <c r="G3" s="98" t="str">
        <f>TEXT(DATE(2019,COLUMN(F:Q),1),"mmmm")</f>
        <v>juin</v>
      </c>
      <c r="H3" s="98" t="str">
        <f t="shared" si="0"/>
        <v>juillet</v>
      </c>
      <c r="I3" s="98" t="str">
        <f t="shared" si="0"/>
        <v>août</v>
      </c>
      <c r="J3" s="98" t="str">
        <f t="shared" si="0"/>
        <v>septembre</v>
      </c>
      <c r="K3" s="98" t="str">
        <f t="shared" si="0"/>
        <v>octobre</v>
      </c>
      <c r="L3" s="98" t="str">
        <f t="shared" si="0"/>
        <v>novembre</v>
      </c>
      <c r="M3" s="98" t="str">
        <f t="shared" si="0"/>
        <v>décembre</v>
      </c>
      <c r="O3" s="1"/>
      <c r="P3" s="1"/>
      <c r="Q3" s="94"/>
    </row>
    <row r="4" spans="1:17" x14ac:dyDescent="0.25">
      <c r="B4" s="99">
        <f t="shared" ref="B4:B32" si="1">DATE($A$1,COLUMN(A:L),ROW(1:31))</f>
        <v>43466</v>
      </c>
      <c r="C4" s="99">
        <f t="shared" ref="C4:C32" si="2">DATE($A$1,COLUMN(B:M),ROW(1:31))</f>
        <v>43497</v>
      </c>
      <c r="D4" s="99">
        <f t="shared" ref="D4:D32" si="3">DATE($A$1,COLUMN(C:N),ROW(1:31))</f>
        <v>43525</v>
      </c>
      <c r="E4" s="99">
        <f t="shared" ref="E4:E32" si="4">DATE($A$1,COLUMN(D:O),ROW(1:31))</f>
        <v>43556</v>
      </c>
      <c r="F4" s="99">
        <f t="shared" ref="F4:F33" si="5">DATE($A$1,COLUMN(E:P),ROW(1:31))</f>
        <v>43586</v>
      </c>
      <c r="G4" s="99">
        <f t="shared" ref="G4:G33" si="6">DATE($A$1,COLUMN(F:Q),ROW(1:31))</f>
        <v>43617</v>
      </c>
      <c r="H4" s="99">
        <f t="shared" ref="H4:H32" si="7">DATE($A$1,COLUMN(G:R),ROW(1:31))</f>
        <v>43647</v>
      </c>
      <c r="I4" s="99">
        <f t="shared" ref="I4:I32" si="8">DATE($A$1,COLUMN(H:S),ROW(1:31))</f>
        <v>43678</v>
      </c>
      <c r="J4" s="99">
        <f t="shared" ref="J4:J32" si="9">DATE($A$1,COLUMN(I:T),ROW(1:31))</f>
        <v>43709</v>
      </c>
      <c r="K4" s="99">
        <f t="shared" ref="K4:K32" si="10">DATE($A$1,COLUMN(J:U),ROW(1:31))</f>
        <v>43739</v>
      </c>
      <c r="L4" s="99">
        <f t="shared" ref="L4:L32" si="11">DATE($A$1,COLUMN(K:V),ROW(1:31))</f>
        <v>43770</v>
      </c>
      <c r="M4" s="99">
        <f t="shared" ref="M4:M32" si="12">DATE($A$1,COLUMN(L:W),ROW(1:31))</f>
        <v>43800</v>
      </c>
      <c r="O4" s="1"/>
      <c r="P4" s="96" t="s">
        <v>70</v>
      </c>
      <c r="Q4" s="97" t="s">
        <v>71</v>
      </c>
    </row>
    <row r="5" spans="1:17" x14ac:dyDescent="0.25">
      <c r="B5" s="99">
        <f t="shared" si="1"/>
        <v>43467</v>
      </c>
      <c r="C5" s="99">
        <f t="shared" si="2"/>
        <v>43498</v>
      </c>
      <c r="D5" s="99">
        <f t="shared" si="3"/>
        <v>43526</v>
      </c>
      <c r="E5" s="99">
        <f t="shared" si="4"/>
        <v>43557</v>
      </c>
      <c r="F5" s="99">
        <f t="shared" si="5"/>
        <v>43587</v>
      </c>
      <c r="G5" s="99">
        <f t="shared" si="6"/>
        <v>43618</v>
      </c>
      <c r="H5" s="99">
        <f t="shared" si="7"/>
        <v>43648</v>
      </c>
      <c r="I5" s="99">
        <f t="shared" si="8"/>
        <v>43679</v>
      </c>
      <c r="J5" s="99">
        <f t="shared" si="9"/>
        <v>43710</v>
      </c>
      <c r="K5" s="99">
        <f t="shared" si="10"/>
        <v>43740</v>
      </c>
      <c r="L5" s="99">
        <f t="shared" si="11"/>
        <v>43771</v>
      </c>
      <c r="M5" s="99">
        <f t="shared" si="12"/>
        <v>43801</v>
      </c>
      <c r="O5" s="1"/>
      <c r="P5" s="96" t="s">
        <v>0</v>
      </c>
      <c r="Q5" s="97">
        <f>DATE($A$1,1,1)</f>
        <v>43466</v>
      </c>
    </row>
    <row r="6" spans="1:17" x14ac:dyDescent="0.25">
      <c r="B6" s="99">
        <f t="shared" si="1"/>
        <v>43468</v>
      </c>
      <c r="C6" s="99">
        <f t="shared" si="2"/>
        <v>43499</v>
      </c>
      <c r="D6" s="99">
        <f t="shared" si="3"/>
        <v>43527</v>
      </c>
      <c r="E6" s="99">
        <f t="shared" si="4"/>
        <v>43558</v>
      </c>
      <c r="F6" s="99">
        <f t="shared" si="5"/>
        <v>43588</v>
      </c>
      <c r="G6" s="99">
        <f t="shared" si="6"/>
        <v>43619</v>
      </c>
      <c r="H6" s="99">
        <f t="shared" si="7"/>
        <v>43649</v>
      </c>
      <c r="I6" s="99">
        <f t="shared" si="8"/>
        <v>43680</v>
      </c>
      <c r="J6" s="99">
        <f t="shared" si="9"/>
        <v>43711</v>
      </c>
      <c r="K6" s="99">
        <f t="shared" si="10"/>
        <v>43741</v>
      </c>
      <c r="L6" s="99">
        <f t="shared" si="11"/>
        <v>43772</v>
      </c>
      <c r="M6" s="99">
        <f t="shared" si="12"/>
        <v>43802</v>
      </c>
      <c r="O6" s="1"/>
      <c r="P6" s="96" t="s">
        <v>1</v>
      </c>
      <c r="Q6" s="97">
        <f>FLOOR(DAY(MINUTE(A1/38)/2+56)&amp;"/5/"&amp;A1,7)-34</f>
        <v>43576</v>
      </c>
    </row>
    <row r="7" spans="1:17" x14ac:dyDescent="0.25">
      <c r="B7" s="99">
        <f t="shared" si="1"/>
        <v>43469</v>
      </c>
      <c r="C7" s="99">
        <f t="shared" si="2"/>
        <v>43500</v>
      </c>
      <c r="D7" s="99">
        <f t="shared" si="3"/>
        <v>43528</v>
      </c>
      <c r="E7" s="99">
        <f t="shared" si="4"/>
        <v>43559</v>
      </c>
      <c r="F7" s="99">
        <f t="shared" si="5"/>
        <v>43589</v>
      </c>
      <c r="G7" s="99">
        <f t="shared" si="6"/>
        <v>43620</v>
      </c>
      <c r="H7" s="99">
        <f t="shared" si="7"/>
        <v>43650</v>
      </c>
      <c r="I7" s="99">
        <f t="shared" si="8"/>
        <v>43681</v>
      </c>
      <c r="J7" s="99">
        <f t="shared" si="9"/>
        <v>43712</v>
      </c>
      <c r="K7" s="99">
        <f t="shared" si="10"/>
        <v>43742</v>
      </c>
      <c r="L7" s="99">
        <f t="shared" si="11"/>
        <v>43773</v>
      </c>
      <c r="M7" s="99">
        <f t="shared" si="12"/>
        <v>43803</v>
      </c>
      <c r="O7" s="1"/>
      <c r="P7" s="96" t="s">
        <v>2</v>
      </c>
      <c r="Q7" s="97">
        <f>Q6+1</f>
        <v>43577</v>
      </c>
    </row>
    <row r="8" spans="1:17" x14ac:dyDescent="0.25">
      <c r="B8" s="99">
        <f t="shared" si="1"/>
        <v>43470</v>
      </c>
      <c r="C8" s="99">
        <f t="shared" si="2"/>
        <v>43501</v>
      </c>
      <c r="D8" s="99">
        <f t="shared" si="3"/>
        <v>43529</v>
      </c>
      <c r="E8" s="99">
        <f t="shared" si="4"/>
        <v>43560</v>
      </c>
      <c r="F8" s="99">
        <f t="shared" si="5"/>
        <v>43590</v>
      </c>
      <c r="G8" s="99">
        <f t="shared" si="6"/>
        <v>43621</v>
      </c>
      <c r="H8" s="99">
        <f t="shared" si="7"/>
        <v>43651</v>
      </c>
      <c r="I8" s="99">
        <f t="shared" si="8"/>
        <v>43682</v>
      </c>
      <c r="J8" s="99">
        <f t="shared" si="9"/>
        <v>43713</v>
      </c>
      <c r="K8" s="99">
        <f t="shared" si="10"/>
        <v>43743</v>
      </c>
      <c r="L8" s="99">
        <f t="shared" si="11"/>
        <v>43774</v>
      </c>
      <c r="M8" s="99">
        <f t="shared" si="12"/>
        <v>43804</v>
      </c>
      <c r="O8" s="1"/>
      <c r="P8" s="96" t="s">
        <v>3</v>
      </c>
      <c r="Q8" s="97">
        <f>DATE($A$1,5,1)</f>
        <v>43586</v>
      </c>
    </row>
    <row r="9" spans="1:17" x14ac:dyDescent="0.25">
      <c r="B9" s="99">
        <f t="shared" si="1"/>
        <v>43471</v>
      </c>
      <c r="C9" s="99">
        <f t="shared" si="2"/>
        <v>43502</v>
      </c>
      <c r="D9" s="99">
        <f t="shared" si="3"/>
        <v>43530</v>
      </c>
      <c r="E9" s="99">
        <f t="shared" si="4"/>
        <v>43561</v>
      </c>
      <c r="F9" s="99">
        <f t="shared" si="5"/>
        <v>43591</v>
      </c>
      <c r="G9" s="99">
        <f t="shared" si="6"/>
        <v>43622</v>
      </c>
      <c r="H9" s="99">
        <f t="shared" si="7"/>
        <v>43652</v>
      </c>
      <c r="I9" s="99">
        <f t="shared" si="8"/>
        <v>43683</v>
      </c>
      <c r="J9" s="99">
        <f t="shared" si="9"/>
        <v>43714</v>
      </c>
      <c r="K9" s="99">
        <f t="shared" si="10"/>
        <v>43744</v>
      </c>
      <c r="L9" s="99">
        <f t="shared" si="11"/>
        <v>43775</v>
      </c>
      <c r="M9" s="99">
        <f t="shared" si="12"/>
        <v>43805</v>
      </c>
      <c r="O9" s="1"/>
      <c r="P9" s="96" t="s">
        <v>11</v>
      </c>
      <c r="Q9" s="97">
        <f>DATE($A$1,5,8)</f>
        <v>43593</v>
      </c>
    </row>
    <row r="10" spans="1:17" x14ac:dyDescent="0.25">
      <c r="B10" s="99">
        <f t="shared" si="1"/>
        <v>43472</v>
      </c>
      <c r="C10" s="99">
        <f t="shared" si="2"/>
        <v>43503</v>
      </c>
      <c r="D10" s="99">
        <f t="shared" si="3"/>
        <v>43531</v>
      </c>
      <c r="E10" s="99">
        <f t="shared" si="4"/>
        <v>43562</v>
      </c>
      <c r="F10" s="99">
        <f t="shared" si="5"/>
        <v>43592</v>
      </c>
      <c r="G10" s="99">
        <f t="shared" si="6"/>
        <v>43623</v>
      </c>
      <c r="H10" s="99">
        <f t="shared" si="7"/>
        <v>43653</v>
      </c>
      <c r="I10" s="99">
        <f t="shared" si="8"/>
        <v>43684</v>
      </c>
      <c r="J10" s="99">
        <f t="shared" si="9"/>
        <v>43715</v>
      </c>
      <c r="K10" s="99">
        <f t="shared" si="10"/>
        <v>43745</v>
      </c>
      <c r="L10" s="99">
        <f t="shared" si="11"/>
        <v>43776</v>
      </c>
      <c r="M10" s="99">
        <f t="shared" si="12"/>
        <v>43806</v>
      </c>
      <c r="O10" s="1"/>
      <c r="P10" s="96" t="s">
        <v>4</v>
      </c>
      <c r="Q10" s="97">
        <f>Q6+39</f>
        <v>43615</v>
      </c>
    </row>
    <row r="11" spans="1:17" x14ac:dyDescent="0.25">
      <c r="B11" s="99">
        <f t="shared" si="1"/>
        <v>43473</v>
      </c>
      <c r="C11" s="99">
        <f t="shared" si="2"/>
        <v>43504</v>
      </c>
      <c r="D11" s="99">
        <f t="shared" si="3"/>
        <v>43532</v>
      </c>
      <c r="E11" s="99">
        <f t="shared" si="4"/>
        <v>43563</v>
      </c>
      <c r="F11" s="99">
        <f t="shared" si="5"/>
        <v>43593</v>
      </c>
      <c r="G11" s="99">
        <f t="shared" si="6"/>
        <v>43624</v>
      </c>
      <c r="H11" s="99">
        <f t="shared" si="7"/>
        <v>43654</v>
      </c>
      <c r="I11" s="99">
        <f t="shared" si="8"/>
        <v>43685</v>
      </c>
      <c r="J11" s="99">
        <f t="shared" si="9"/>
        <v>43716</v>
      </c>
      <c r="K11" s="99">
        <f t="shared" si="10"/>
        <v>43746</v>
      </c>
      <c r="L11" s="99">
        <f t="shared" si="11"/>
        <v>43777</v>
      </c>
      <c r="M11" s="99">
        <f t="shared" si="12"/>
        <v>43807</v>
      </c>
      <c r="O11" s="1"/>
      <c r="P11" s="96" t="s">
        <v>5</v>
      </c>
      <c r="Q11" s="97">
        <f>Q6+49</f>
        <v>43625</v>
      </c>
    </row>
    <row r="12" spans="1:17" x14ac:dyDescent="0.25">
      <c r="B12" s="99">
        <f t="shared" si="1"/>
        <v>43474</v>
      </c>
      <c r="C12" s="99">
        <f t="shared" si="2"/>
        <v>43505</v>
      </c>
      <c r="D12" s="99">
        <f t="shared" si="3"/>
        <v>43533</v>
      </c>
      <c r="E12" s="99">
        <f t="shared" si="4"/>
        <v>43564</v>
      </c>
      <c r="F12" s="99">
        <f t="shared" si="5"/>
        <v>43594</v>
      </c>
      <c r="G12" s="99">
        <f t="shared" si="6"/>
        <v>43625</v>
      </c>
      <c r="H12" s="99">
        <f t="shared" si="7"/>
        <v>43655</v>
      </c>
      <c r="I12" s="99">
        <f t="shared" si="8"/>
        <v>43686</v>
      </c>
      <c r="J12" s="99">
        <f t="shared" si="9"/>
        <v>43717</v>
      </c>
      <c r="K12" s="99">
        <f t="shared" si="10"/>
        <v>43747</v>
      </c>
      <c r="L12" s="99">
        <f t="shared" si="11"/>
        <v>43778</v>
      </c>
      <c r="M12" s="99">
        <f t="shared" si="12"/>
        <v>43808</v>
      </c>
      <c r="O12" s="1"/>
      <c r="P12" s="96" t="s">
        <v>6</v>
      </c>
      <c r="Q12" s="97">
        <f>Q6+50</f>
        <v>43626</v>
      </c>
    </row>
    <row r="13" spans="1:17" x14ac:dyDescent="0.25">
      <c r="B13" s="99">
        <f t="shared" si="1"/>
        <v>43475</v>
      </c>
      <c r="C13" s="99">
        <f t="shared" si="2"/>
        <v>43506</v>
      </c>
      <c r="D13" s="99">
        <f t="shared" si="3"/>
        <v>43534</v>
      </c>
      <c r="E13" s="99">
        <f t="shared" si="4"/>
        <v>43565</v>
      </c>
      <c r="F13" s="99">
        <f t="shared" si="5"/>
        <v>43595</v>
      </c>
      <c r="G13" s="99">
        <f t="shared" si="6"/>
        <v>43626</v>
      </c>
      <c r="H13" s="99">
        <f t="shared" si="7"/>
        <v>43656</v>
      </c>
      <c r="I13" s="99">
        <f t="shared" si="8"/>
        <v>43687</v>
      </c>
      <c r="J13" s="99">
        <f t="shared" si="9"/>
        <v>43718</v>
      </c>
      <c r="K13" s="99">
        <f t="shared" si="10"/>
        <v>43748</v>
      </c>
      <c r="L13" s="99">
        <f t="shared" si="11"/>
        <v>43779</v>
      </c>
      <c r="M13" s="99">
        <f t="shared" si="12"/>
        <v>43809</v>
      </c>
      <c r="O13" s="1"/>
      <c r="P13" s="96" t="s">
        <v>67</v>
      </c>
      <c r="Q13" s="97">
        <f>DATE($A$1,7,14)</f>
        <v>43660</v>
      </c>
    </row>
    <row r="14" spans="1:17" x14ac:dyDescent="0.25">
      <c r="B14" s="99">
        <f t="shared" si="1"/>
        <v>43476</v>
      </c>
      <c r="C14" s="99">
        <f t="shared" si="2"/>
        <v>43507</v>
      </c>
      <c r="D14" s="99">
        <f t="shared" si="3"/>
        <v>43535</v>
      </c>
      <c r="E14" s="99">
        <f t="shared" si="4"/>
        <v>43566</v>
      </c>
      <c r="F14" s="99">
        <f t="shared" si="5"/>
        <v>43596</v>
      </c>
      <c r="G14" s="99">
        <f t="shared" si="6"/>
        <v>43627</v>
      </c>
      <c r="H14" s="99">
        <f t="shared" si="7"/>
        <v>43657</v>
      </c>
      <c r="I14" s="99">
        <f t="shared" si="8"/>
        <v>43688</v>
      </c>
      <c r="J14" s="99">
        <f t="shared" si="9"/>
        <v>43719</v>
      </c>
      <c r="K14" s="99">
        <f t="shared" si="10"/>
        <v>43749</v>
      </c>
      <c r="L14" s="99">
        <f t="shared" si="11"/>
        <v>43780</v>
      </c>
      <c r="M14" s="99">
        <f t="shared" si="12"/>
        <v>43810</v>
      </c>
      <c r="O14" s="1"/>
      <c r="P14" s="96" t="s">
        <v>7</v>
      </c>
      <c r="Q14" s="97">
        <f>DATE($A$1,8,15)</f>
        <v>43692</v>
      </c>
    </row>
    <row r="15" spans="1:17" x14ac:dyDescent="0.25">
      <c r="B15" s="99">
        <f t="shared" si="1"/>
        <v>43477</v>
      </c>
      <c r="C15" s="99">
        <f t="shared" si="2"/>
        <v>43508</v>
      </c>
      <c r="D15" s="99">
        <f t="shared" si="3"/>
        <v>43536</v>
      </c>
      <c r="E15" s="99">
        <f t="shared" si="4"/>
        <v>43567</v>
      </c>
      <c r="F15" s="99">
        <f t="shared" si="5"/>
        <v>43597</v>
      </c>
      <c r="G15" s="99">
        <f t="shared" si="6"/>
        <v>43628</v>
      </c>
      <c r="H15" s="99">
        <f t="shared" si="7"/>
        <v>43658</v>
      </c>
      <c r="I15" s="99">
        <f t="shared" si="8"/>
        <v>43689</v>
      </c>
      <c r="J15" s="99">
        <f t="shared" si="9"/>
        <v>43720</v>
      </c>
      <c r="K15" s="99">
        <f t="shared" si="10"/>
        <v>43750</v>
      </c>
      <c r="L15" s="99">
        <f t="shared" si="11"/>
        <v>43781</v>
      </c>
      <c r="M15" s="99">
        <f t="shared" si="12"/>
        <v>43811</v>
      </c>
      <c r="O15" s="1"/>
      <c r="P15" s="96" t="s">
        <v>8</v>
      </c>
      <c r="Q15" s="97">
        <f>DATE($A$1,11,1)</f>
        <v>43770</v>
      </c>
    </row>
    <row r="16" spans="1:17" x14ac:dyDescent="0.25">
      <c r="B16" s="99">
        <f t="shared" si="1"/>
        <v>43478</v>
      </c>
      <c r="C16" s="99">
        <f t="shared" si="2"/>
        <v>43509</v>
      </c>
      <c r="D16" s="99">
        <f t="shared" si="3"/>
        <v>43537</v>
      </c>
      <c r="E16" s="99">
        <f t="shared" si="4"/>
        <v>43568</v>
      </c>
      <c r="F16" s="99">
        <f t="shared" si="5"/>
        <v>43598</v>
      </c>
      <c r="G16" s="99">
        <f t="shared" si="6"/>
        <v>43629</v>
      </c>
      <c r="H16" s="99">
        <f t="shared" si="7"/>
        <v>43659</v>
      </c>
      <c r="I16" s="99">
        <f t="shared" si="8"/>
        <v>43690</v>
      </c>
      <c r="J16" s="99">
        <f t="shared" si="9"/>
        <v>43721</v>
      </c>
      <c r="K16" s="99">
        <f t="shared" si="10"/>
        <v>43751</v>
      </c>
      <c r="L16" s="99">
        <f t="shared" si="11"/>
        <v>43782</v>
      </c>
      <c r="M16" s="99">
        <f t="shared" si="12"/>
        <v>43812</v>
      </c>
      <c r="P16" s="96" t="s">
        <v>9</v>
      </c>
      <c r="Q16" s="97">
        <f>DATE($A$1,11,11)</f>
        <v>43780</v>
      </c>
    </row>
    <row r="17" spans="2:17" x14ac:dyDescent="0.25">
      <c r="B17" s="99">
        <f t="shared" si="1"/>
        <v>43479</v>
      </c>
      <c r="C17" s="99">
        <f t="shared" si="2"/>
        <v>43510</v>
      </c>
      <c r="D17" s="99">
        <f t="shared" si="3"/>
        <v>43538</v>
      </c>
      <c r="E17" s="99">
        <f t="shared" si="4"/>
        <v>43569</v>
      </c>
      <c r="F17" s="99">
        <f t="shared" si="5"/>
        <v>43599</v>
      </c>
      <c r="G17" s="99">
        <f t="shared" si="6"/>
        <v>43630</v>
      </c>
      <c r="H17" s="99">
        <f t="shared" si="7"/>
        <v>43660</v>
      </c>
      <c r="I17" s="99">
        <f t="shared" si="8"/>
        <v>43691</v>
      </c>
      <c r="J17" s="99">
        <f t="shared" si="9"/>
        <v>43722</v>
      </c>
      <c r="K17" s="99">
        <f t="shared" si="10"/>
        <v>43752</v>
      </c>
      <c r="L17" s="99">
        <f t="shared" si="11"/>
        <v>43783</v>
      </c>
      <c r="M17" s="99">
        <f t="shared" si="12"/>
        <v>43813</v>
      </c>
      <c r="P17" s="96" t="s">
        <v>10</v>
      </c>
      <c r="Q17" s="97">
        <f>DATE($A$1,12,25)</f>
        <v>43824</v>
      </c>
    </row>
    <row r="18" spans="2:17" x14ac:dyDescent="0.25">
      <c r="B18" s="99">
        <f t="shared" si="1"/>
        <v>43480</v>
      </c>
      <c r="C18" s="99">
        <f t="shared" si="2"/>
        <v>43511</v>
      </c>
      <c r="D18" s="99">
        <f t="shared" si="3"/>
        <v>43539</v>
      </c>
      <c r="E18" s="99">
        <f t="shared" si="4"/>
        <v>43570</v>
      </c>
      <c r="F18" s="99">
        <f t="shared" si="5"/>
        <v>43600</v>
      </c>
      <c r="G18" s="99">
        <f t="shared" si="6"/>
        <v>43631</v>
      </c>
      <c r="H18" s="99">
        <f t="shared" si="7"/>
        <v>43661</v>
      </c>
      <c r="I18" s="99">
        <f t="shared" si="8"/>
        <v>43692</v>
      </c>
      <c r="J18" s="99">
        <f t="shared" si="9"/>
        <v>43723</v>
      </c>
      <c r="K18" s="99">
        <f t="shared" si="10"/>
        <v>43753</v>
      </c>
      <c r="L18" s="99">
        <f t="shared" si="11"/>
        <v>43784</v>
      </c>
      <c r="M18" s="99">
        <f t="shared" si="12"/>
        <v>43814</v>
      </c>
    </row>
    <row r="19" spans="2:17" x14ac:dyDescent="0.25">
      <c r="B19" s="99">
        <f t="shared" si="1"/>
        <v>43481</v>
      </c>
      <c r="C19" s="99">
        <f t="shared" si="2"/>
        <v>43512</v>
      </c>
      <c r="D19" s="99">
        <f t="shared" si="3"/>
        <v>43540</v>
      </c>
      <c r="E19" s="99">
        <f t="shared" si="4"/>
        <v>43571</v>
      </c>
      <c r="F19" s="99">
        <f t="shared" si="5"/>
        <v>43601</v>
      </c>
      <c r="G19" s="99">
        <f t="shared" si="6"/>
        <v>43632</v>
      </c>
      <c r="H19" s="99">
        <f t="shared" si="7"/>
        <v>43662</v>
      </c>
      <c r="I19" s="99">
        <f t="shared" si="8"/>
        <v>43693</v>
      </c>
      <c r="J19" s="99">
        <f t="shared" si="9"/>
        <v>43724</v>
      </c>
      <c r="K19" s="99">
        <f t="shared" si="10"/>
        <v>43754</v>
      </c>
      <c r="L19" s="99">
        <f t="shared" si="11"/>
        <v>43785</v>
      </c>
      <c r="M19" s="99">
        <f t="shared" si="12"/>
        <v>43815</v>
      </c>
    </row>
    <row r="20" spans="2:17" x14ac:dyDescent="0.25">
      <c r="B20" s="99">
        <f t="shared" si="1"/>
        <v>43482</v>
      </c>
      <c r="C20" s="99">
        <f t="shared" si="2"/>
        <v>43513</v>
      </c>
      <c r="D20" s="99">
        <f t="shared" si="3"/>
        <v>43541</v>
      </c>
      <c r="E20" s="99">
        <f t="shared" si="4"/>
        <v>43572</v>
      </c>
      <c r="F20" s="99">
        <f t="shared" si="5"/>
        <v>43602</v>
      </c>
      <c r="G20" s="99">
        <f t="shared" si="6"/>
        <v>43633</v>
      </c>
      <c r="H20" s="99">
        <f t="shared" si="7"/>
        <v>43663</v>
      </c>
      <c r="I20" s="99">
        <f t="shared" si="8"/>
        <v>43694</v>
      </c>
      <c r="J20" s="99">
        <f t="shared" si="9"/>
        <v>43725</v>
      </c>
      <c r="K20" s="99">
        <f t="shared" si="10"/>
        <v>43755</v>
      </c>
      <c r="L20" s="99">
        <f t="shared" si="11"/>
        <v>43786</v>
      </c>
      <c r="M20" s="99">
        <f t="shared" si="12"/>
        <v>43816</v>
      </c>
    </row>
    <row r="21" spans="2:17" x14ac:dyDescent="0.25">
      <c r="B21" s="99">
        <f t="shared" si="1"/>
        <v>43483</v>
      </c>
      <c r="C21" s="99">
        <f t="shared" si="2"/>
        <v>43514</v>
      </c>
      <c r="D21" s="99">
        <f t="shared" si="3"/>
        <v>43542</v>
      </c>
      <c r="E21" s="99">
        <f t="shared" si="4"/>
        <v>43573</v>
      </c>
      <c r="F21" s="99">
        <f t="shared" si="5"/>
        <v>43603</v>
      </c>
      <c r="G21" s="99">
        <f t="shared" si="6"/>
        <v>43634</v>
      </c>
      <c r="H21" s="99">
        <f t="shared" si="7"/>
        <v>43664</v>
      </c>
      <c r="I21" s="99">
        <f t="shared" si="8"/>
        <v>43695</v>
      </c>
      <c r="J21" s="99">
        <f t="shared" si="9"/>
        <v>43726</v>
      </c>
      <c r="K21" s="99">
        <f t="shared" si="10"/>
        <v>43756</v>
      </c>
      <c r="L21" s="99">
        <f t="shared" si="11"/>
        <v>43787</v>
      </c>
      <c r="M21" s="99">
        <f t="shared" si="12"/>
        <v>43817</v>
      </c>
      <c r="Q21" s="83"/>
    </row>
    <row r="22" spans="2:17" x14ac:dyDescent="0.25">
      <c r="B22" s="99">
        <f t="shared" si="1"/>
        <v>43484</v>
      </c>
      <c r="C22" s="99">
        <f t="shared" si="2"/>
        <v>43515</v>
      </c>
      <c r="D22" s="99">
        <f t="shared" si="3"/>
        <v>43543</v>
      </c>
      <c r="E22" s="99">
        <f t="shared" si="4"/>
        <v>43574</v>
      </c>
      <c r="F22" s="99">
        <f t="shared" si="5"/>
        <v>43604</v>
      </c>
      <c r="G22" s="99">
        <f t="shared" si="6"/>
        <v>43635</v>
      </c>
      <c r="H22" s="99">
        <f t="shared" si="7"/>
        <v>43665</v>
      </c>
      <c r="I22" s="99">
        <f t="shared" si="8"/>
        <v>43696</v>
      </c>
      <c r="J22" s="99">
        <f t="shared" si="9"/>
        <v>43727</v>
      </c>
      <c r="K22" s="99">
        <f t="shared" si="10"/>
        <v>43757</v>
      </c>
      <c r="L22" s="99">
        <f t="shared" si="11"/>
        <v>43788</v>
      </c>
      <c r="M22" s="99">
        <f t="shared" si="12"/>
        <v>43818</v>
      </c>
      <c r="Q22" s="93"/>
    </row>
    <row r="23" spans="2:17" x14ac:dyDescent="0.25">
      <c r="B23" s="99">
        <f t="shared" si="1"/>
        <v>43485</v>
      </c>
      <c r="C23" s="99">
        <f t="shared" si="2"/>
        <v>43516</v>
      </c>
      <c r="D23" s="99">
        <f t="shared" si="3"/>
        <v>43544</v>
      </c>
      <c r="E23" s="99">
        <f t="shared" si="4"/>
        <v>43575</v>
      </c>
      <c r="F23" s="99">
        <f t="shared" si="5"/>
        <v>43605</v>
      </c>
      <c r="G23" s="99">
        <f t="shared" si="6"/>
        <v>43636</v>
      </c>
      <c r="H23" s="99">
        <f t="shared" si="7"/>
        <v>43666</v>
      </c>
      <c r="I23" s="99">
        <f t="shared" si="8"/>
        <v>43697</v>
      </c>
      <c r="J23" s="99">
        <f t="shared" si="9"/>
        <v>43728</v>
      </c>
      <c r="K23" s="99">
        <f t="shared" si="10"/>
        <v>43758</v>
      </c>
      <c r="L23" s="99">
        <f t="shared" si="11"/>
        <v>43789</v>
      </c>
      <c r="M23" s="99">
        <f t="shared" si="12"/>
        <v>43819</v>
      </c>
      <c r="Q23" s="83"/>
    </row>
    <row r="24" spans="2:17" x14ac:dyDescent="0.25">
      <c r="B24" s="99">
        <f t="shared" si="1"/>
        <v>43486</v>
      </c>
      <c r="C24" s="99">
        <f t="shared" si="2"/>
        <v>43517</v>
      </c>
      <c r="D24" s="99">
        <f t="shared" si="3"/>
        <v>43545</v>
      </c>
      <c r="E24" s="99">
        <f t="shared" si="4"/>
        <v>43576</v>
      </c>
      <c r="F24" s="99">
        <f t="shared" si="5"/>
        <v>43606</v>
      </c>
      <c r="G24" s="99">
        <f t="shared" si="6"/>
        <v>43637</v>
      </c>
      <c r="H24" s="99">
        <f t="shared" si="7"/>
        <v>43667</v>
      </c>
      <c r="I24" s="99">
        <f t="shared" si="8"/>
        <v>43698</v>
      </c>
      <c r="J24" s="99">
        <f t="shared" si="9"/>
        <v>43729</v>
      </c>
      <c r="K24" s="99">
        <f t="shared" si="10"/>
        <v>43759</v>
      </c>
      <c r="L24" s="99">
        <f t="shared" si="11"/>
        <v>43790</v>
      </c>
      <c r="M24" s="99">
        <f t="shared" si="12"/>
        <v>43820</v>
      </c>
      <c r="Q24" s="83"/>
    </row>
    <row r="25" spans="2:17" x14ac:dyDescent="0.25">
      <c r="B25" s="99">
        <f t="shared" si="1"/>
        <v>43487</v>
      </c>
      <c r="C25" s="99">
        <f t="shared" si="2"/>
        <v>43518</v>
      </c>
      <c r="D25" s="99">
        <f t="shared" si="3"/>
        <v>43546</v>
      </c>
      <c r="E25" s="99">
        <f t="shared" si="4"/>
        <v>43577</v>
      </c>
      <c r="F25" s="99">
        <f t="shared" si="5"/>
        <v>43607</v>
      </c>
      <c r="G25" s="99">
        <f t="shared" si="6"/>
        <v>43638</v>
      </c>
      <c r="H25" s="99">
        <f t="shared" si="7"/>
        <v>43668</v>
      </c>
      <c r="I25" s="99">
        <f t="shared" si="8"/>
        <v>43699</v>
      </c>
      <c r="J25" s="99">
        <f t="shared" si="9"/>
        <v>43730</v>
      </c>
      <c r="K25" s="99">
        <f t="shared" si="10"/>
        <v>43760</v>
      </c>
      <c r="L25" s="99">
        <f t="shared" si="11"/>
        <v>43791</v>
      </c>
      <c r="M25" s="99">
        <f t="shared" si="12"/>
        <v>43821</v>
      </c>
      <c r="P25" s="92"/>
      <c r="Q25" s="83"/>
    </row>
    <row r="26" spans="2:17" x14ac:dyDescent="0.25">
      <c r="B26" s="99">
        <f t="shared" si="1"/>
        <v>43488</v>
      </c>
      <c r="C26" s="99">
        <f t="shared" si="2"/>
        <v>43519</v>
      </c>
      <c r="D26" s="99">
        <f t="shared" si="3"/>
        <v>43547</v>
      </c>
      <c r="E26" s="99">
        <f t="shared" si="4"/>
        <v>43578</v>
      </c>
      <c r="F26" s="99">
        <f t="shared" si="5"/>
        <v>43608</v>
      </c>
      <c r="G26" s="99">
        <f t="shared" si="6"/>
        <v>43639</v>
      </c>
      <c r="H26" s="99">
        <f t="shared" si="7"/>
        <v>43669</v>
      </c>
      <c r="I26" s="99">
        <f t="shared" si="8"/>
        <v>43700</v>
      </c>
      <c r="J26" s="99">
        <f t="shared" si="9"/>
        <v>43731</v>
      </c>
      <c r="K26" s="99">
        <f t="shared" si="10"/>
        <v>43761</v>
      </c>
      <c r="L26" s="99">
        <f t="shared" si="11"/>
        <v>43792</v>
      </c>
      <c r="M26" s="99">
        <f t="shared" si="12"/>
        <v>43822</v>
      </c>
      <c r="Q26" s="83"/>
    </row>
    <row r="27" spans="2:17" x14ac:dyDescent="0.25">
      <c r="B27" s="99">
        <f t="shared" si="1"/>
        <v>43489</v>
      </c>
      <c r="C27" s="99">
        <f t="shared" si="2"/>
        <v>43520</v>
      </c>
      <c r="D27" s="99">
        <f t="shared" si="3"/>
        <v>43548</v>
      </c>
      <c r="E27" s="99">
        <f t="shared" si="4"/>
        <v>43579</v>
      </c>
      <c r="F27" s="99">
        <f t="shared" si="5"/>
        <v>43609</v>
      </c>
      <c r="G27" s="99">
        <f t="shared" si="6"/>
        <v>43640</v>
      </c>
      <c r="H27" s="99">
        <f t="shared" si="7"/>
        <v>43670</v>
      </c>
      <c r="I27" s="99">
        <f t="shared" si="8"/>
        <v>43701</v>
      </c>
      <c r="J27" s="99">
        <f t="shared" si="9"/>
        <v>43732</v>
      </c>
      <c r="K27" s="99">
        <f t="shared" si="10"/>
        <v>43762</v>
      </c>
      <c r="L27" s="99">
        <f t="shared" si="11"/>
        <v>43793</v>
      </c>
      <c r="M27" s="99">
        <f t="shared" si="12"/>
        <v>43823</v>
      </c>
      <c r="Q27" s="83"/>
    </row>
    <row r="28" spans="2:17" x14ac:dyDescent="0.25">
      <c r="B28" s="99">
        <f t="shared" si="1"/>
        <v>43490</v>
      </c>
      <c r="C28" s="99">
        <f t="shared" si="2"/>
        <v>43521</v>
      </c>
      <c r="D28" s="99">
        <f t="shared" si="3"/>
        <v>43549</v>
      </c>
      <c r="E28" s="99">
        <f t="shared" si="4"/>
        <v>43580</v>
      </c>
      <c r="F28" s="99">
        <f t="shared" si="5"/>
        <v>43610</v>
      </c>
      <c r="G28" s="99">
        <f t="shared" si="6"/>
        <v>43641</v>
      </c>
      <c r="H28" s="99">
        <f t="shared" si="7"/>
        <v>43671</v>
      </c>
      <c r="I28" s="99">
        <f t="shared" si="8"/>
        <v>43702</v>
      </c>
      <c r="J28" s="99">
        <f t="shared" si="9"/>
        <v>43733</v>
      </c>
      <c r="K28" s="99">
        <f t="shared" si="10"/>
        <v>43763</v>
      </c>
      <c r="L28" s="99">
        <f t="shared" si="11"/>
        <v>43794</v>
      </c>
      <c r="M28" s="99">
        <f t="shared" si="12"/>
        <v>43824</v>
      </c>
      <c r="Q28" s="83"/>
    </row>
    <row r="29" spans="2:17" x14ac:dyDescent="0.25">
      <c r="B29" s="99">
        <f t="shared" si="1"/>
        <v>43491</v>
      </c>
      <c r="C29" s="99">
        <f t="shared" si="2"/>
        <v>43522</v>
      </c>
      <c r="D29" s="99">
        <f t="shared" si="3"/>
        <v>43550</v>
      </c>
      <c r="E29" s="99">
        <f t="shared" si="4"/>
        <v>43581</v>
      </c>
      <c r="F29" s="99">
        <f t="shared" si="5"/>
        <v>43611</v>
      </c>
      <c r="G29" s="99">
        <f t="shared" si="6"/>
        <v>43642</v>
      </c>
      <c r="H29" s="99">
        <f t="shared" si="7"/>
        <v>43672</v>
      </c>
      <c r="I29" s="99">
        <f t="shared" si="8"/>
        <v>43703</v>
      </c>
      <c r="J29" s="99">
        <f t="shared" si="9"/>
        <v>43734</v>
      </c>
      <c r="K29" s="99">
        <f t="shared" si="10"/>
        <v>43764</v>
      </c>
      <c r="L29" s="99">
        <f t="shared" si="11"/>
        <v>43795</v>
      </c>
      <c r="M29" s="99">
        <f t="shared" si="12"/>
        <v>43825</v>
      </c>
      <c r="P29" s="92"/>
      <c r="Q29" s="83"/>
    </row>
    <row r="30" spans="2:17" x14ac:dyDescent="0.25">
      <c r="B30" s="99">
        <f t="shared" si="1"/>
        <v>43492</v>
      </c>
      <c r="C30" s="99">
        <f t="shared" si="2"/>
        <v>43523</v>
      </c>
      <c r="D30" s="99">
        <f t="shared" si="3"/>
        <v>43551</v>
      </c>
      <c r="E30" s="99">
        <f t="shared" si="4"/>
        <v>43582</v>
      </c>
      <c r="F30" s="99">
        <f t="shared" si="5"/>
        <v>43612</v>
      </c>
      <c r="G30" s="99">
        <f t="shared" si="6"/>
        <v>43643</v>
      </c>
      <c r="H30" s="99">
        <f t="shared" si="7"/>
        <v>43673</v>
      </c>
      <c r="I30" s="99">
        <f t="shared" si="8"/>
        <v>43704</v>
      </c>
      <c r="J30" s="99">
        <f t="shared" si="9"/>
        <v>43735</v>
      </c>
      <c r="K30" s="99">
        <f t="shared" si="10"/>
        <v>43765</v>
      </c>
      <c r="L30" s="99">
        <f t="shared" si="11"/>
        <v>43796</v>
      </c>
      <c r="M30" s="99">
        <f t="shared" si="12"/>
        <v>43826</v>
      </c>
      <c r="P30" s="92"/>
      <c r="Q30" s="83"/>
    </row>
    <row r="31" spans="2:17" x14ac:dyDescent="0.25">
      <c r="B31" s="99">
        <f t="shared" si="1"/>
        <v>43493</v>
      </c>
      <c r="C31" s="99">
        <f t="shared" si="2"/>
        <v>43524</v>
      </c>
      <c r="D31" s="99">
        <f t="shared" si="3"/>
        <v>43552</v>
      </c>
      <c r="E31" s="99">
        <f t="shared" si="4"/>
        <v>43583</v>
      </c>
      <c r="F31" s="99">
        <f t="shared" si="5"/>
        <v>43613</v>
      </c>
      <c r="G31" s="99">
        <f t="shared" si="6"/>
        <v>43644</v>
      </c>
      <c r="H31" s="99">
        <f t="shared" si="7"/>
        <v>43674</v>
      </c>
      <c r="I31" s="99">
        <f t="shared" si="8"/>
        <v>43705</v>
      </c>
      <c r="J31" s="99">
        <f t="shared" si="9"/>
        <v>43736</v>
      </c>
      <c r="K31" s="99">
        <f t="shared" si="10"/>
        <v>43766</v>
      </c>
      <c r="L31" s="99">
        <f t="shared" si="11"/>
        <v>43797</v>
      </c>
      <c r="M31" s="99">
        <f t="shared" si="12"/>
        <v>43827</v>
      </c>
      <c r="Q31" s="83"/>
    </row>
    <row r="32" spans="2:17" x14ac:dyDescent="0.25">
      <c r="B32" s="99">
        <f t="shared" si="1"/>
        <v>43494</v>
      </c>
      <c r="C32" s="99">
        <f t="shared" si="2"/>
        <v>43525</v>
      </c>
      <c r="D32" s="99">
        <f t="shared" si="3"/>
        <v>43553</v>
      </c>
      <c r="E32" s="99">
        <f t="shared" si="4"/>
        <v>43584</v>
      </c>
      <c r="F32" s="99">
        <f t="shared" si="5"/>
        <v>43614</v>
      </c>
      <c r="G32" s="99">
        <f t="shared" si="6"/>
        <v>43645</v>
      </c>
      <c r="H32" s="99">
        <f t="shared" si="7"/>
        <v>43675</v>
      </c>
      <c r="I32" s="99">
        <f t="shared" si="8"/>
        <v>43706</v>
      </c>
      <c r="J32" s="99">
        <f t="shared" si="9"/>
        <v>43737</v>
      </c>
      <c r="K32" s="99">
        <f t="shared" si="10"/>
        <v>43767</v>
      </c>
      <c r="L32" s="99">
        <f t="shared" si="11"/>
        <v>43798</v>
      </c>
      <c r="M32" s="99">
        <f t="shared" si="12"/>
        <v>43828</v>
      </c>
      <c r="P32" s="92"/>
      <c r="Q32" s="83"/>
    </row>
    <row r="33" spans="2:17" x14ac:dyDescent="0.25">
      <c r="B33" s="99">
        <f>DATE($A$1,COLUMN(A:L),ROW(30:60))</f>
        <v>43495</v>
      </c>
      <c r="C33" s="100"/>
      <c r="D33" s="99">
        <f t="shared" ref="D33:M33" si="13">DATE($A$1,COLUMN(C:N),ROW(30:60))</f>
        <v>43554</v>
      </c>
      <c r="E33" s="99">
        <f t="shared" si="13"/>
        <v>43585</v>
      </c>
      <c r="F33" s="99">
        <f t="shared" si="5"/>
        <v>43615</v>
      </c>
      <c r="G33" s="99">
        <f t="shared" si="6"/>
        <v>43646</v>
      </c>
      <c r="H33" s="99">
        <f t="shared" si="13"/>
        <v>43676</v>
      </c>
      <c r="I33" s="99">
        <f t="shared" si="13"/>
        <v>43707</v>
      </c>
      <c r="J33" s="99">
        <f t="shared" si="13"/>
        <v>43738</v>
      </c>
      <c r="K33" s="99">
        <f t="shared" si="13"/>
        <v>43768</v>
      </c>
      <c r="L33" s="99">
        <f t="shared" si="13"/>
        <v>43799</v>
      </c>
      <c r="M33" s="99">
        <f t="shared" si="13"/>
        <v>43829</v>
      </c>
      <c r="P33" s="92"/>
      <c r="Q33" s="83"/>
    </row>
    <row r="34" spans="2:17" ht="15.75" thickBot="1" x14ac:dyDescent="0.3">
      <c r="B34" s="101">
        <f>DATE($A$1,COLUMN(A:L),ROW(31:61))</f>
        <v>43496</v>
      </c>
      <c r="C34" s="102"/>
      <c r="D34" s="101">
        <f>DATE($A$1,COLUMN(C:N),ROW(31:61))</f>
        <v>43555</v>
      </c>
      <c r="E34" s="101"/>
      <c r="F34" s="101">
        <f>DATE($A$1,COLUMN(E:P),ROW(31:61))</f>
        <v>43616</v>
      </c>
      <c r="G34" s="101"/>
      <c r="H34" s="101">
        <f>DATE($A$1,COLUMN(G:R),ROW(31:61))</f>
        <v>43677</v>
      </c>
      <c r="I34" s="101">
        <f>DATE($A$1,COLUMN(H:S),ROW(31:61))</f>
        <v>43708</v>
      </c>
      <c r="J34" s="101"/>
      <c r="K34" s="101">
        <f>DATE($A$1,COLUMN(J:U),ROW(31:61))</f>
        <v>43769</v>
      </c>
      <c r="L34" s="101"/>
      <c r="M34" s="101">
        <f>DATE($A$1,COLUMN(L:W),ROW(31:61))</f>
        <v>43830</v>
      </c>
    </row>
  </sheetData>
  <conditionalFormatting sqref="B4:M34">
    <cfRule type="expression" dxfId="4" priority="16" stopIfTrue="1">
      <formula>MONTH(B4)&lt;&gt;(COLUMN(B4)-1)</formula>
    </cfRule>
    <cfRule type="expression" dxfId="3" priority="18">
      <formula>WEEKDAY(B4,2)&gt;5</formula>
    </cfRule>
    <cfRule type="expression" dxfId="2" priority="1">
      <formula>COUNTIF(($Q$5:$Q$17),B4)=1</formula>
    </cfRule>
  </conditionalFormatting>
  <dataValidations count="1">
    <dataValidation type="list" allowBlank="1" showInputMessage="1" showErrorMessage="1" sqref="A1" xr:uid="{19E7FCF0-0322-48DE-9238-F045299A8C15}">
      <formula1>"2019,2020,2021,2022,2023,2024,2025,2026,2027,2028,2029,2030"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88E4A-E8D8-41B0-A641-E7E7D29DB44A}">
  <dimension ref="A1:AB66"/>
  <sheetViews>
    <sheetView showZeros="0" zoomScale="80" zoomScaleNormal="80" workbookViewId="0">
      <selection activeCell="B4" sqref="B4:B7"/>
    </sheetView>
  </sheetViews>
  <sheetFormatPr baseColWidth="10" defaultColWidth="11.5703125" defaultRowHeight="15" x14ac:dyDescent="0.25"/>
  <cols>
    <col min="1" max="1" width="11.5703125" style="2"/>
    <col min="2" max="2" width="14.570312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hidden="1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hidden="1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150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>
        <f>SUM(H4:H15)+SUM(R4:R15)</f>
        <v>4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151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92D64EB9-3888-4E78-BCCD-75A0D6C34DCD}">
      <formula1>"Si,SiA,Se,SeA,For,Fe,R3,Récup,Cp,AM"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657B-875C-45E3-B044-18D181D67871}">
  <dimension ref="A1:AB62"/>
  <sheetViews>
    <sheetView showZeros="0" workbookViewId="0">
      <selection activeCell="Z4" sqref="Z4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>
        <f>SUM(H4:H15)+SUM(R4:R15)</f>
        <v>4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338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338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0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4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4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4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4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4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4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4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4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4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4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4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4" ht="13.5" thickBot="1" x14ac:dyDescent="0.3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185" t="str">
        <f>IF(OR(C60="Cp"),1,"")</f>
        <v/>
      </c>
      <c r="L60" s="214"/>
      <c r="M60" s="215"/>
      <c r="N60" s="216"/>
      <c r="O60" s="188"/>
      <c r="P60" s="39"/>
      <c r="Q60" s="40"/>
      <c r="R60" s="190">
        <f>((Q60-P60)-(Q61-P61))</f>
        <v>0</v>
      </c>
      <c r="S60" s="175"/>
      <c r="T60" s="192"/>
      <c r="U60" s="175"/>
      <c r="V60" s="201"/>
      <c r="W60" s="178"/>
    </row>
    <row r="61" spans="1:24" ht="13.5" thickBot="1" x14ac:dyDescent="0.3">
      <c r="A61" s="62"/>
      <c r="B61" s="220"/>
      <c r="C61" s="194"/>
      <c r="D61" s="63" t="s">
        <v>33</v>
      </c>
      <c r="E61" s="208"/>
      <c r="F61" s="43"/>
      <c r="G61" s="43"/>
      <c r="H61" s="210"/>
      <c r="I61" s="211"/>
      <c r="J61" s="212"/>
      <c r="K61" s="336"/>
      <c r="L61" s="333"/>
      <c r="M61" s="334"/>
      <c r="N61" s="335"/>
      <c r="O61" s="337"/>
      <c r="P61" s="39"/>
      <c r="Q61" s="64"/>
      <c r="R61" s="219"/>
      <c r="S61" s="175"/>
      <c r="T61" s="192"/>
      <c r="U61" s="175"/>
      <c r="V61" s="202"/>
      <c r="W61" s="332"/>
    </row>
    <row r="62" spans="1:24" ht="16.5" thickBot="1" x14ac:dyDescent="0.3">
      <c r="B62" s="181" t="s">
        <v>66</v>
      </c>
      <c r="C62" s="182"/>
      <c r="D62" s="84"/>
      <c r="E62" s="65">
        <f>SUM(E4:E61)</f>
        <v>0</v>
      </c>
      <c r="F62" s="183">
        <f>SUM(H4:H61)</f>
        <v>4</v>
      </c>
      <c r="G62" s="184"/>
      <c r="H62" s="66"/>
      <c r="I62" s="67">
        <f>SUM(I4:I61)</f>
        <v>0</v>
      </c>
      <c r="J62" s="68">
        <f>SUM(J4:J61)</f>
        <v>0</v>
      </c>
      <c r="K62" s="90">
        <f>SUM(K4:K61)</f>
        <v>0</v>
      </c>
      <c r="L62" s="87"/>
      <c r="M62" s="88"/>
      <c r="N62" s="89" t="s">
        <v>66</v>
      </c>
      <c r="O62" s="85">
        <f>SUM(O4:O61)</f>
        <v>0</v>
      </c>
      <c r="P62" s="74"/>
      <c r="Q62" s="91"/>
      <c r="R62" s="76">
        <f>SUM(R4:R30)</f>
        <v>4</v>
      </c>
      <c r="S62" s="77">
        <f>SUM(S4:S61)</f>
        <v>0</v>
      </c>
      <c r="T62" s="77">
        <f>SUM(T4:T61)</f>
        <v>0</v>
      </c>
      <c r="U62" s="77">
        <f>SUM(U4:U61)</f>
        <v>0</v>
      </c>
      <c r="V62" s="78">
        <f>SUM(V4:V61)</f>
        <v>0</v>
      </c>
      <c r="W62" s="86">
        <f>SUM(W4:W61)</f>
        <v>0</v>
      </c>
      <c r="X62" s="80"/>
    </row>
  </sheetData>
  <mergeCells count="474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B40:B41"/>
    <mergeCell ref="C40:C41"/>
    <mergeCell ref="E40:E41"/>
    <mergeCell ref="H40:H41"/>
    <mergeCell ref="I40:I41"/>
    <mergeCell ref="J40:J41"/>
    <mergeCell ref="K38:K39"/>
    <mergeCell ref="L38:N38"/>
    <mergeCell ref="O38:O39"/>
    <mergeCell ref="T38:T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C44:C45"/>
    <mergeCell ref="E44:E45"/>
    <mergeCell ref="H44:H45"/>
    <mergeCell ref="I44:I45"/>
    <mergeCell ref="J44:J45"/>
    <mergeCell ref="K42:K43"/>
    <mergeCell ref="L42:N42"/>
    <mergeCell ref="O42:O43"/>
    <mergeCell ref="K46:K47"/>
    <mergeCell ref="L46:N46"/>
    <mergeCell ref="O46:O47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C48:C49"/>
    <mergeCell ref="E52:E53"/>
    <mergeCell ref="H52:H53"/>
    <mergeCell ref="I52:I53"/>
    <mergeCell ref="J52:J53"/>
    <mergeCell ref="K50:K51"/>
    <mergeCell ref="L50:N50"/>
    <mergeCell ref="O50:O51"/>
    <mergeCell ref="U48:U49"/>
    <mergeCell ref="E48:E49"/>
    <mergeCell ref="H48:H49"/>
    <mergeCell ref="I48:I49"/>
    <mergeCell ref="J48:J49"/>
    <mergeCell ref="U52:U53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C56:C57"/>
    <mergeCell ref="E56:E57"/>
    <mergeCell ref="H56:H57"/>
    <mergeCell ref="I56:I57"/>
    <mergeCell ref="J56:J57"/>
    <mergeCell ref="K54:K55"/>
    <mergeCell ref="L54:N54"/>
    <mergeCell ref="O54:O55"/>
    <mergeCell ref="K58:K59"/>
    <mergeCell ref="L58:N58"/>
    <mergeCell ref="O58:O59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B62:C62"/>
    <mergeCell ref="F62:G62"/>
    <mergeCell ref="U60:U61"/>
    <mergeCell ref="V60:V61"/>
    <mergeCell ref="W60:W61"/>
    <mergeCell ref="L61:N61"/>
    <mergeCell ref="K60:K61"/>
    <mergeCell ref="L60:N60"/>
    <mergeCell ref="O60:O61"/>
    <mergeCell ref="R60:R61"/>
    <mergeCell ref="S60:S61"/>
    <mergeCell ref="T60:T61"/>
    <mergeCell ref="B60:B61"/>
    <mergeCell ref="C60:C61"/>
    <mergeCell ref="E60:E61"/>
    <mergeCell ref="H60:H61"/>
    <mergeCell ref="I60:I61"/>
    <mergeCell ref="J60:J61"/>
  </mergeCells>
  <dataValidations count="1">
    <dataValidation type="list" allowBlank="1" showInputMessage="1" showErrorMessage="1" sqref="C4 C6 C8 C10 C12 C14 C16 C18 C20 C22 C24 C26 C28 C30 C32 C34 C36 C38 C40 C42 C44 C46 C48 C50 C52 C54 C56 C58 C60" xr:uid="{93F0178B-8615-410D-964E-E552F89C2693}">
      <formula1>"Si,SiA,Se,SeA,For,Fe,R3,Récup,Cp,AM"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EF9FE2-EA12-4EEC-9CD4-80B7F1F157CD}">
  <dimension ref="A1:AB66"/>
  <sheetViews>
    <sheetView showZeros="0" topLeftCell="A25" workbookViewId="0">
      <selection activeCell="C4" sqref="C4:C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>
        <f>SUM(H4:H15)+SUM(R4:R15)</f>
        <v>4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04E09204-B593-48DE-8463-4ED0DD6E8B09}">
      <formula1>"Si,SiA,Se,SeA,For,Fe,R3,Récup,Cp,AM"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2DE5C-BE96-49EA-A779-1894401FFACF}">
  <dimension ref="A1:AB66"/>
  <sheetViews>
    <sheetView showZeros="0" workbookViewId="0">
      <selection activeCell="C4" sqref="C4:C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>
        <f>SUM(H4:H15)+SUM(R4:R15)</f>
        <v>4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339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" xr:uid="{E485BFB1-B30A-4568-910C-A878BEC1676F}">
      <formula1>"Si,SiA,Se,SeA,For,Fe,R3,Récup,Cp,AM"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33FB8-B0D6-4268-A4BF-BAE8AE49623A}">
  <dimension ref="A1:AB66"/>
  <sheetViews>
    <sheetView showZeros="0" workbookViewId="0">
      <selection activeCell="C4" sqref="C4:C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>
        <f>SUM(H4:H15)+SUM(R4:R15)</f>
        <v>4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AC51BE81-9C47-4724-9B22-8D80E9FC4042}">
      <formula1>"Si,SiA,Se,SeA,For,Fe,R3,Récup,Cp,AM"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36620-459D-4F5C-A0BF-7060C4D1D569}">
  <dimension ref="A1:AB66"/>
  <sheetViews>
    <sheetView showZeros="0" workbookViewId="0">
      <selection activeCell="C4" sqref="C4:C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 t="s">
        <v>69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339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" xr:uid="{6783E6C7-3E6C-4624-A1BB-0296B7BDB140}">
      <formula1>"Si,SiA,Se,SeA,For,Fe,R3,Récup,Cp,AM"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04746-CBB4-4747-950F-C83ABC53D95B}">
  <dimension ref="A1:AB66"/>
  <sheetViews>
    <sheetView showZeros="0" workbookViewId="0">
      <selection activeCell="C4" sqref="C4:C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 t="s">
        <v>69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79A2B87B-EE9A-448A-83BC-0211373C99F6}">
      <formula1>"Si,SiA,Se,SeA,For,Fe,R3,Récup,Cp,AM"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2095E-B59C-4FB1-8BD3-31AAEB063E93}">
  <dimension ref="A1:AB66"/>
  <sheetViews>
    <sheetView showZeros="0" workbookViewId="0">
      <selection activeCell="C4" sqref="C4:C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 t="s">
        <v>69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9C71D049-EDB4-4C2B-9B86-60BB8625AFDA}">
      <formula1>"Si,SiA,Se,SeA,For,Fe,R3,Récup,Cp,AM"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BF06D-C0BB-4143-9C0F-D6DD11772690}">
  <dimension ref="A1:AB66"/>
  <sheetViews>
    <sheetView showZeros="0" workbookViewId="0">
      <selection activeCell="C4" sqref="C4:C63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 t="s">
        <v>69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339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" xr:uid="{93AA4E2D-BA93-4C2C-915D-5CB7C4C9C19A}">
      <formula1>"Si,SiA,Se,SeA,For,Fe,R3,Récup,Cp,AM"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B3F68A-0E8B-4286-9C58-C49E63103B4C}">
  <dimension ref="A1:AB66"/>
  <sheetViews>
    <sheetView showZeros="0" workbookViewId="0">
      <selection activeCell="C4" sqref="C4:C65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 t="s">
        <v>69</v>
      </c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02ACD859-C540-493D-98B8-E46262AF81F7}">
      <formula1>"Si,SiA,Se,SeA,For,Fe,R3,Récup,Cp,AM"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74F2C7-CEB1-42E0-A251-CF9CE1239A65}">
  <dimension ref="A1:AB66"/>
  <sheetViews>
    <sheetView showZeros="0" workbookViewId="0">
      <selection activeCell="A5" sqref="A5:A14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/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339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" xr:uid="{7D917F58-1B04-44C7-9232-92B515C43BB6}">
      <formula1>"Si,SiA,Se,SeA,For,Fe,R3,Récup,Cp,AM"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12084C-A1D4-41FD-BCA5-C0A69EAA16D8}">
  <dimension ref="A1:AB66"/>
  <sheetViews>
    <sheetView showZeros="0" workbookViewId="0">
      <selection activeCell="A5" sqref="A5:A14"/>
    </sheetView>
  </sheetViews>
  <sheetFormatPr baseColWidth="10" defaultColWidth="11.5703125" defaultRowHeight="15" x14ac:dyDescent="0.25"/>
  <cols>
    <col min="1" max="1" width="11.5703125" style="2"/>
    <col min="2" max="2" width="6.7109375" style="81" customWidth="1"/>
    <col min="3" max="3" width="7.85546875" style="2" customWidth="1"/>
    <col min="4" max="4" width="7.85546875" customWidth="1"/>
    <col min="5" max="5" width="4.28515625" style="2" customWidth="1"/>
    <col min="6" max="7" width="7.5703125" style="2" customWidth="1"/>
    <col min="8" max="8" width="6.5703125" style="2" customWidth="1"/>
    <col min="9" max="9" width="6.7109375" style="2" customWidth="1"/>
    <col min="10" max="10" width="4.5703125" style="2" customWidth="1"/>
    <col min="11" max="11" width="5.140625" style="2" customWidth="1"/>
    <col min="12" max="14" width="12.85546875" style="2" customWidth="1"/>
    <col min="15" max="17" width="8.7109375" style="2" customWidth="1"/>
    <col min="18" max="18" width="8.5703125" style="2" customWidth="1"/>
    <col min="19" max="22" width="8.7109375" style="2" customWidth="1"/>
    <col min="23" max="23" width="10.7109375" style="2" customWidth="1"/>
    <col min="24" max="24" width="11.5703125" style="2"/>
    <col min="25" max="25" width="0" style="2" hidden="1" customWidth="1"/>
    <col min="26" max="257" width="11.5703125" style="2"/>
    <col min="258" max="258" width="6.7109375" style="2" customWidth="1"/>
    <col min="259" max="260" width="7.85546875" style="2" customWidth="1"/>
    <col min="261" max="261" width="4.28515625" style="2" customWidth="1"/>
    <col min="262" max="263" width="7.5703125" style="2" customWidth="1"/>
    <col min="264" max="264" width="0" style="2" hidden="1" customWidth="1"/>
    <col min="265" max="265" width="6.7109375" style="2" customWidth="1"/>
    <col min="266" max="266" width="4.5703125" style="2" customWidth="1"/>
    <col min="267" max="267" width="5.140625" style="2" customWidth="1"/>
    <col min="268" max="270" width="12.85546875" style="2" customWidth="1"/>
    <col min="271" max="273" width="8.7109375" style="2" customWidth="1"/>
    <col min="274" max="274" width="0" style="2" hidden="1" customWidth="1"/>
    <col min="275" max="278" width="8.7109375" style="2" customWidth="1"/>
    <col min="279" max="279" width="10.7109375" style="2" customWidth="1"/>
    <col min="280" max="280" width="11.5703125" style="2"/>
    <col min="281" max="281" width="0" style="2" hidden="1" customWidth="1"/>
    <col min="282" max="513" width="11.5703125" style="2"/>
    <col min="514" max="514" width="6.7109375" style="2" customWidth="1"/>
    <col min="515" max="516" width="7.85546875" style="2" customWidth="1"/>
    <col min="517" max="517" width="4.28515625" style="2" customWidth="1"/>
    <col min="518" max="519" width="7.5703125" style="2" customWidth="1"/>
    <col min="520" max="520" width="0" style="2" hidden="1" customWidth="1"/>
    <col min="521" max="521" width="6.7109375" style="2" customWidth="1"/>
    <col min="522" max="522" width="4.5703125" style="2" customWidth="1"/>
    <col min="523" max="523" width="5.140625" style="2" customWidth="1"/>
    <col min="524" max="526" width="12.85546875" style="2" customWidth="1"/>
    <col min="527" max="529" width="8.7109375" style="2" customWidth="1"/>
    <col min="530" max="530" width="0" style="2" hidden="1" customWidth="1"/>
    <col min="531" max="534" width="8.7109375" style="2" customWidth="1"/>
    <col min="535" max="535" width="10.7109375" style="2" customWidth="1"/>
    <col min="536" max="536" width="11.5703125" style="2"/>
    <col min="537" max="537" width="0" style="2" hidden="1" customWidth="1"/>
    <col min="538" max="769" width="11.5703125" style="2"/>
    <col min="770" max="770" width="6.7109375" style="2" customWidth="1"/>
    <col min="771" max="772" width="7.85546875" style="2" customWidth="1"/>
    <col min="773" max="773" width="4.28515625" style="2" customWidth="1"/>
    <col min="774" max="775" width="7.5703125" style="2" customWidth="1"/>
    <col min="776" max="776" width="0" style="2" hidden="1" customWidth="1"/>
    <col min="777" max="777" width="6.7109375" style="2" customWidth="1"/>
    <col min="778" max="778" width="4.5703125" style="2" customWidth="1"/>
    <col min="779" max="779" width="5.140625" style="2" customWidth="1"/>
    <col min="780" max="782" width="12.85546875" style="2" customWidth="1"/>
    <col min="783" max="785" width="8.7109375" style="2" customWidth="1"/>
    <col min="786" max="786" width="0" style="2" hidden="1" customWidth="1"/>
    <col min="787" max="790" width="8.7109375" style="2" customWidth="1"/>
    <col min="791" max="791" width="10.7109375" style="2" customWidth="1"/>
    <col min="792" max="792" width="11.5703125" style="2"/>
    <col min="793" max="793" width="0" style="2" hidden="1" customWidth="1"/>
    <col min="794" max="1025" width="11.5703125" style="2"/>
    <col min="1026" max="1026" width="6.7109375" style="2" customWidth="1"/>
    <col min="1027" max="1028" width="7.85546875" style="2" customWidth="1"/>
    <col min="1029" max="1029" width="4.28515625" style="2" customWidth="1"/>
    <col min="1030" max="1031" width="7.5703125" style="2" customWidth="1"/>
    <col min="1032" max="1032" width="0" style="2" hidden="1" customWidth="1"/>
    <col min="1033" max="1033" width="6.7109375" style="2" customWidth="1"/>
    <col min="1034" max="1034" width="4.5703125" style="2" customWidth="1"/>
    <col min="1035" max="1035" width="5.140625" style="2" customWidth="1"/>
    <col min="1036" max="1038" width="12.85546875" style="2" customWidth="1"/>
    <col min="1039" max="1041" width="8.7109375" style="2" customWidth="1"/>
    <col min="1042" max="1042" width="0" style="2" hidden="1" customWidth="1"/>
    <col min="1043" max="1046" width="8.7109375" style="2" customWidth="1"/>
    <col min="1047" max="1047" width="10.7109375" style="2" customWidth="1"/>
    <col min="1048" max="1048" width="11.5703125" style="2"/>
    <col min="1049" max="1049" width="0" style="2" hidden="1" customWidth="1"/>
    <col min="1050" max="1281" width="11.5703125" style="2"/>
    <col min="1282" max="1282" width="6.7109375" style="2" customWidth="1"/>
    <col min="1283" max="1284" width="7.85546875" style="2" customWidth="1"/>
    <col min="1285" max="1285" width="4.28515625" style="2" customWidth="1"/>
    <col min="1286" max="1287" width="7.5703125" style="2" customWidth="1"/>
    <col min="1288" max="1288" width="0" style="2" hidden="1" customWidth="1"/>
    <col min="1289" max="1289" width="6.7109375" style="2" customWidth="1"/>
    <col min="1290" max="1290" width="4.5703125" style="2" customWidth="1"/>
    <col min="1291" max="1291" width="5.140625" style="2" customWidth="1"/>
    <col min="1292" max="1294" width="12.85546875" style="2" customWidth="1"/>
    <col min="1295" max="1297" width="8.7109375" style="2" customWidth="1"/>
    <col min="1298" max="1298" width="0" style="2" hidden="1" customWidth="1"/>
    <col min="1299" max="1302" width="8.7109375" style="2" customWidth="1"/>
    <col min="1303" max="1303" width="10.7109375" style="2" customWidth="1"/>
    <col min="1304" max="1304" width="11.5703125" style="2"/>
    <col min="1305" max="1305" width="0" style="2" hidden="1" customWidth="1"/>
    <col min="1306" max="1537" width="11.5703125" style="2"/>
    <col min="1538" max="1538" width="6.7109375" style="2" customWidth="1"/>
    <col min="1539" max="1540" width="7.85546875" style="2" customWidth="1"/>
    <col min="1541" max="1541" width="4.28515625" style="2" customWidth="1"/>
    <col min="1542" max="1543" width="7.5703125" style="2" customWidth="1"/>
    <col min="1544" max="1544" width="0" style="2" hidden="1" customWidth="1"/>
    <col min="1545" max="1545" width="6.7109375" style="2" customWidth="1"/>
    <col min="1546" max="1546" width="4.5703125" style="2" customWidth="1"/>
    <col min="1547" max="1547" width="5.140625" style="2" customWidth="1"/>
    <col min="1548" max="1550" width="12.85546875" style="2" customWidth="1"/>
    <col min="1551" max="1553" width="8.7109375" style="2" customWidth="1"/>
    <col min="1554" max="1554" width="0" style="2" hidden="1" customWidth="1"/>
    <col min="1555" max="1558" width="8.7109375" style="2" customWidth="1"/>
    <col min="1559" max="1559" width="10.7109375" style="2" customWidth="1"/>
    <col min="1560" max="1560" width="11.5703125" style="2"/>
    <col min="1561" max="1561" width="0" style="2" hidden="1" customWidth="1"/>
    <col min="1562" max="1793" width="11.5703125" style="2"/>
    <col min="1794" max="1794" width="6.7109375" style="2" customWidth="1"/>
    <col min="1795" max="1796" width="7.85546875" style="2" customWidth="1"/>
    <col min="1797" max="1797" width="4.28515625" style="2" customWidth="1"/>
    <col min="1798" max="1799" width="7.5703125" style="2" customWidth="1"/>
    <col min="1800" max="1800" width="0" style="2" hidden="1" customWidth="1"/>
    <col min="1801" max="1801" width="6.7109375" style="2" customWidth="1"/>
    <col min="1802" max="1802" width="4.5703125" style="2" customWidth="1"/>
    <col min="1803" max="1803" width="5.140625" style="2" customWidth="1"/>
    <col min="1804" max="1806" width="12.85546875" style="2" customWidth="1"/>
    <col min="1807" max="1809" width="8.7109375" style="2" customWidth="1"/>
    <col min="1810" max="1810" width="0" style="2" hidden="1" customWidth="1"/>
    <col min="1811" max="1814" width="8.7109375" style="2" customWidth="1"/>
    <col min="1815" max="1815" width="10.7109375" style="2" customWidth="1"/>
    <col min="1816" max="1816" width="11.5703125" style="2"/>
    <col min="1817" max="1817" width="0" style="2" hidden="1" customWidth="1"/>
    <col min="1818" max="2049" width="11.5703125" style="2"/>
    <col min="2050" max="2050" width="6.7109375" style="2" customWidth="1"/>
    <col min="2051" max="2052" width="7.85546875" style="2" customWidth="1"/>
    <col min="2053" max="2053" width="4.28515625" style="2" customWidth="1"/>
    <col min="2054" max="2055" width="7.5703125" style="2" customWidth="1"/>
    <col min="2056" max="2056" width="0" style="2" hidden="1" customWidth="1"/>
    <col min="2057" max="2057" width="6.7109375" style="2" customWidth="1"/>
    <col min="2058" max="2058" width="4.5703125" style="2" customWidth="1"/>
    <col min="2059" max="2059" width="5.140625" style="2" customWidth="1"/>
    <col min="2060" max="2062" width="12.85546875" style="2" customWidth="1"/>
    <col min="2063" max="2065" width="8.7109375" style="2" customWidth="1"/>
    <col min="2066" max="2066" width="0" style="2" hidden="1" customWidth="1"/>
    <col min="2067" max="2070" width="8.7109375" style="2" customWidth="1"/>
    <col min="2071" max="2071" width="10.7109375" style="2" customWidth="1"/>
    <col min="2072" max="2072" width="11.5703125" style="2"/>
    <col min="2073" max="2073" width="0" style="2" hidden="1" customWidth="1"/>
    <col min="2074" max="2305" width="11.5703125" style="2"/>
    <col min="2306" max="2306" width="6.7109375" style="2" customWidth="1"/>
    <col min="2307" max="2308" width="7.85546875" style="2" customWidth="1"/>
    <col min="2309" max="2309" width="4.28515625" style="2" customWidth="1"/>
    <col min="2310" max="2311" width="7.5703125" style="2" customWidth="1"/>
    <col min="2312" max="2312" width="0" style="2" hidden="1" customWidth="1"/>
    <col min="2313" max="2313" width="6.7109375" style="2" customWidth="1"/>
    <col min="2314" max="2314" width="4.5703125" style="2" customWidth="1"/>
    <col min="2315" max="2315" width="5.140625" style="2" customWidth="1"/>
    <col min="2316" max="2318" width="12.85546875" style="2" customWidth="1"/>
    <col min="2319" max="2321" width="8.7109375" style="2" customWidth="1"/>
    <col min="2322" max="2322" width="0" style="2" hidden="1" customWidth="1"/>
    <col min="2323" max="2326" width="8.7109375" style="2" customWidth="1"/>
    <col min="2327" max="2327" width="10.7109375" style="2" customWidth="1"/>
    <col min="2328" max="2328" width="11.5703125" style="2"/>
    <col min="2329" max="2329" width="0" style="2" hidden="1" customWidth="1"/>
    <col min="2330" max="2561" width="11.5703125" style="2"/>
    <col min="2562" max="2562" width="6.7109375" style="2" customWidth="1"/>
    <col min="2563" max="2564" width="7.85546875" style="2" customWidth="1"/>
    <col min="2565" max="2565" width="4.28515625" style="2" customWidth="1"/>
    <col min="2566" max="2567" width="7.5703125" style="2" customWidth="1"/>
    <col min="2568" max="2568" width="0" style="2" hidden="1" customWidth="1"/>
    <col min="2569" max="2569" width="6.7109375" style="2" customWidth="1"/>
    <col min="2570" max="2570" width="4.5703125" style="2" customWidth="1"/>
    <col min="2571" max="2571" width="5.140625" style="2" customWidth="1"/>
    <col min="2572" max="2574" width="12.85546875" style="2" customWidth="1"/>
    <col min="2575" max="2577" width="8.7109375" style="2" customWidth="1"/>
    <col min="2578" max="2578" width="0" style="2" hidden="1" customWidth="1"/>
    <col min="2579" max="2582" width="8.7109375" style="2" customWidth="1"/>
    <col min="2583" max="2583" width="10.7109375" style="2" customWidth="1"/>
    <col min="2584" max="2584" width="11.5703125" style="2"/>
    <col min="2585" max="2585" width="0" style="2" hidden="1" customWidth="1"/>
    <col min="2586" max="2817" width="11.5703125" style="2"/>
    <col min="2818" max="2818" width="6.7109375" style="2" customWidth="1"/>
    <col min="2819" max="2820" width="7.85546875" style="2" customWidth="1"/>
    <col min="2821" max="2821" width="4.28515625" style="2" customWidth="1"/>
    <col min="2822" max="2823" width="7.5703125" style="2" customWidth="1"/>
    <col min="2824" max="2824" width="0" style="2" hidden="1" customWidth="1"/>
    <col min="2825" max="2825" width="6.7109375" style="2" customWidth="1"/>
    <col min="2826" max="2826" width="4.5703125" style="2" customWidth="1"/>
    <col min="2827" max="2827" width="5.140625" style="2" customWidth="1"/>
    <col min="2828" max="2830" width="12.85546875" style="2" customWidth="1"/>
    <col min="2831" max="2833" width="8.7109375" style="2" customWidth="1"/>
    <col min="2834" max="2834" width="0" style="2" hidden="1" customWidth="1"/>
    <col min="2835" max="2838" width="8.7109375" style="2" customWidth="1"/>
    <col min="2839" max="2839" width="10.7109375" style="2" customWidth="1"/>
    <col min="2840" max="2840" width="11.5703125" style="2"/>
    <col min="2841" max="2841" width="0" style="2" hidden="1" customWidth="1"/>
    <col min="2842" max="3073" width="11.5703125" style="2"/>
    <col min="3074" max="3074" width="6.7109375" style="2" customWidth="1"/>
    <col min="3075" max="3076" width="7.85546875" style="2" customWidth="1"/>
    <col min="3077" max="3077" width="4.28515625" style="2" customWidth="1"/>
    <col min="3078" max="3079" width="7.5703125" style="2" customWidth="1"/>
    <col min="3080" max="3080" width="0" style="2" hidden="1" customWidth="1"/>
    <col min="3081" max="3081" width="6.7109375" style="2" customWidth="1"/>
    <col min="3082" max="3082" width="4.5703125" style="2" customWidth="1"/>
    <col min="3083" max="3083" width="5.140625" style="2" customWidth="1"/>
    <col min="3084" max="3086" width="12.85546875" style="2" customWidth="1"/>
    <col min="3087" max="3089" width="8.7109375" style="2" customWidth="1"/>
    <col min="3090" max="3090" width="0" style="2" hidden="1" customWidth="1"/>
    <col min="3091" max="3094" width="8.7109375" style="2" customWidth="1"/>
    <col min="3095" max="3095" width="10.7109375" style="2" customWidth="1"/>
    <col min="3096" max="3096" width="11.5703125" style="2"/>
    <col min="3097" max="3097" width="0" style="2" hidden="1" customWidth="1"/>
    <col min="3098" max="3329" width="11.5703125" style="2"/>
    <col min="3330" max="3330" width="6.7109375" style="2" customWidth="1"/>
    <col min="3331" max="3332" width="7.85546875" style="2" customWidth="1"/>
    <col min="3333" max="3333" width="4.28515625" style="2" customWidth="1"/>
    <col min="3334" max="3335" width="7.5703125" style="2" customWidth="1"/>
    <col min="3336" max="3336" width="0" style="2" hidden="1" customWidth="1"/>
    <col min="3337" max="3337" width="6.7109375" style="2" customWidth="1"/>
    <col min="3338" max="3338" width="4.5703125" style="2" customWidth="1"/>
    <col min="3339" max="3339" width="5.140625" style="2" customWidth="1"/>
    <col min="3340" max="3342" width="12.85546875" style="2" customWidth="1"/>
    <col min="3343" max="3345" width="8.7109375" style="2" customWidth="1"/>
    <col min="3346" max="3346" width="0" style="2" hidden="1" customWidth="1"/>
    <col min="3347" max="3350" width="8.7109375" style="2" customWidth="1"/>
    <col min="3351" max="3351" width="10.7109375" style="2" customWidth="1"/>
    <col min="3352" max="3352" width="11.5703125" style="2"/>
    <col min="3353" max="3353" width="0" style="2" hidden="1" customWidth="1"/>
    <col min="3354" max="3585" width="11.5703125" style="2"/>
    <col min="3586" max="3586" width="6.7109375" style="2" customWidth="1"/>
    <col min="3587" max="3588" width="7.85546875" style="2" customWidth="1"/>
    <col min="3589" max="3589" width="4.28515625" style="2" customWidth="1"/>
    <col min="3590" max="3591" width="7.5703125" style="2" customWidth="1"/>
    <col min="3592" max="3592" width="0" style="2" hidden="1" customWidth="1"/>
    <col min="3593" max="3593" width="6.7109375" style="2" customWidth="1"/>
    <col min="3594" max="3594" width="4.5703125" style="2" customWidth="1"/>
    <col min="3595" max="3595" width="5.140625" style="2" customWidth="1"/>
    <col min="3596" max="3598" width="12.85546875" style="2" customWidth="1"/>
    <col min="3599" max="3601" width="8.7109375" style="2" customWidth="1"/>
    <col min="3602" max="3602" width="0" style="2" hidden="1" customWidth="1"/>
    <col min="3603" max="3606" width="8.7109375" style="2" customWidth="1"/>
    <col min="3607" max="3607" width="10.7109375" style="2" customWidth="1"/>
    <col min="3608" max="3608" width="11.5703125" style="2"/>
    <col min="3609" max="3609" width="0" style="2" hidden="1" customWidth="1"/>
    <col min="3610" max="3841" width="11.5703125" style="2"/>
    <col min="3842" max="3842" width="6.7109375" style="2" customWidth="1"/>
    <col min="3843" max="3844" width="7.85546875" style="2" customWidth="1"/>
    <col min="3845" max="3845" width="4.28515625" style="2" customWidth="1"/>
    <col min="3846" max="3847" width="7.5703125" style="2" customWidth="1"/>
    <col min="3848" max="3848" width="0" style="2" hidden="1" customWidth="1"/>
    <col min="3849" max="3849" width="6.7109375" style="2" customWidth="1"/>
    <col min="3850" max="3850" width="4.5703125" style="2" customWidth="1"/>
    <col min="3851" max="3851" width="5.140625" style="2" customWidth="1"/>
    <col min="3852" max="3854" width="12.85546875" style="2" customWidth="1"/>
    <col min="3855" max="3857" width="8.7109375" style="2" customWidth="1"/>
    <col min="3858" max="3858" width="0" style="2" hidden="1" customWidth="1"/>
    <col min="3859" max="3862" width="8.7109375" style="2" customWidth="1"/>
    <col min="3863" max="3863" width="10.7109375" style="2" customWidth="1"/>
    <col min="3864" max="3864" width="11.5703125" style="2"/>
    <col min="3865" max="3865" width="0" style="2" hidden="1" customWidth="1"/>
    <col min="3866" max="4097" width="11.5703125" style="2"/>
    <col min="4098" max="4098" width="6.7109375" style="2" customWidth="1"/>
    <col min="4099" max="4100" width="7.85546875" style="2" customWidth="1"/>
    <col min="4101" max="4101" width="4.28515625" style="2" customWidth="1"/>
    <col min="4102" max="4103" width="7.5703125" style="2" customWidth="1"/>
    <col min="4104" max="4104" width="0" style="2" hidden="1" customWidth="1"/>
    <col min="4105" max="4105" width="6.7109375" style="2" customWidth="1"/>
    <col min="4106" max="4106" width="4.5703125" style="2" customWidth="1"/>
    <col min="4107" max="4107" width="5.140625" style="2" customWidth="1"/>
    <col min="4108" max="4110" width="12.85546875" style="2" customWidth="1"/>
    <col min="4111" max="4113" width="8.7109375" style="2" customWidth="1"/>
    <col min="4114" max="4114" width="0" style="2" hidden="1" customWidth="1"/>
    <col min="4115" max="4118" width="8.7109375" style="2" customWidth="1"/>
    <col min="4119" max="4119" width="10.7109375" style="2" customWidth="1"/>
    <col min="4120" max="4120" width="11.5703125" style="2"/>
    <col min="4121" max="4121" width="0" style="2" hidden="1" customWidth="1"/>
    <col min="4122" max="4353" width="11.5703125" style="2"/>
    <col min="4354" max="4354" width="6.7109375" style="2" customWidth="1"/>
    <col min="4355" max="4356" width="7.85546875" style="2" customWidth="1"/>
    <col min="4357" max="4357" width="4.28515625" style="2" customWidth="1"/>
    <col min="4358" max="4359" width="7.5703125" style="2" customWidth="1"/>
    <col min="4360" max="4360" width="0" style="2" hidden="1" customWidth="1"/>
    <col min="4361" max="4361" width="6.7109375" style="2" customWidth="1"/>
    <col min="4362" max="4362" width="4.5703125" style="2" customWidth="1"/>
    <col min="4363" max="4363" width="5.140625" style="2" customWidth="1"/>
    <col min="4364" max="4366" width="12.85546875" style="2" customWidth="1"/>
    <col min="4367" max="4369" width="8.7109375" style="2" customWidth="1"/>
    <col min="4370" max="4370" width="0" style="2" hidden="1" customWidth="1"/>
    <col min="4371" max="4374" width="8.7109375" style="2" customWidth="1"/>
    <col min="4375" max="4375" width="10.7109375" style="2" customWidth="1"/>
    <col min="4376" max="4376" width="11.5703125" style="2"/>
    <col min="4377" max="4377" width="0" style="2" hidden="1" customWidth="1"/>
    <col min="4378" max="4609" width="11.5703125" style="2"/>
    <col min="4610" max="4610" width="6.7109375" style="2" customWidth="1"/>
    <col min="4611" max="4612" width="7.85546875" style="2" customWidth="1"/>
    <col min="4613" max="4613" width="4.28515625" style="2" customWidth="1"/>
    <col min="4614" max="4615" width="7.5703125" style="2" customWidth="1"/>
    <col min="4616" max="4616" width="0" style="2" hidden="1" customWidth="1"/>
    <col min="4617" max="4617" width="6.7109375" style="2" customWidth="1"/>
    <col min="4618" max="4618" width="4.5703125" style="2" customWidth="1"/>
    <col min="4619" max="4619" width="5.140625" style="2" customWidth="1"/>
    <col min="4620" max="4622" width="12.85546875" style="2" customWidth="1"/>
    <col min="4623" max="4625" width="8.7109375" style="2" customWidth="1"/>
    <col min="4626" max="4626" width="0" style="2" hidden="1" customWidth="1"/>
    <col min="4627" max="4630" width="8.7109375" style="2" customWidth="1"/>
    <col min="4631" max="4631" width="10.7109375" style="2" customWidth="1"/>
    <col min="4632" max="4632" width="11.5703125" style="2"/>
    <col min="4633" max="4633" width="0" style="2" hidden="1" customWidth="1"/>
    <col min="4634" max="4865" width="11.5703125" style="2"/>
    <col min="4866" max="4866" width="6.7109375" style="2" customWidth="1"/>
    <col min="4867" max="4868" width="7.85546875" style="2" customWidth="1"/>
    <col min="4869" max="4869" width="4.28515625" style="2" customWidth="1"/>
    <col min="4870" max="4871" width="7.5703125" style="2" customWidth="1"/>
    <col min="4872" max="4872" width="0" style="2" hidden="1" customWidth="1"/>
    <col min="4873" max="4873" width="6.7109375" style="2" customWidth="1"/>
    <col min="4874" max="4874" width="4.5703125" style="2" customWidth="1"/>
    <col min="4875" max="4875" width="5.140625" style="2" customWidth="1"/>
    <col min="4876" max="4878" width="12.85546875" style="2" customWidth="1"/>
    <col min="4879" max="4881" width="8.7109375" style="2" customWidth="1"/>
    <col min="4882" max="4882" width="0" style="2" hidden="1" customWidth="1"/>
    <col min="4883" max="4886" width="8.7109375" style="2" customWidth="1"/>
    <col min="4887" max="4887" width="10.7109375" style="2" customWidth="1"/>
    <col min="4888" max="4888" width="11.5703125" style="2"/>
    <col min="4889" max="4889" width="0" style="2" hidden="1" customWidth="1"/>
    <col min="4890" max="5121" width="11.5703125" style="2"/>
    <col min="5122" max="5122" width="6.7109375" style="2" customWidth="1"/>
    <col min="5123" max="5124" width="7.85546875" style="2" customWidth="1"/>
    <col min="5125" max="5125" width="4.28515625" style="2" customWidth="1"/>
    <col min="5126" max="5127" width="7.5703125" style="2" customWidth="1"/>
    <col min="5128" max="5128" width="0" style="2" hidden="1" customWidth="1"/>
    <col min="5129" max="5129" width="6.7109375" style="2" customWidth="1"/>
    <col min="5130" max="5130" width="4.5703125" style="2" customWidth="1"/>
    <col min="5131" max="5131" width="5.140625" style="2" customWidth="1"/>
    <col min="5132" max="5134" width="12.85546875" style="2" customWidth="1"/>
    <col min="5135" max="5137" width="8.7109375" style="2" customWidth="1"/>
    <col min="5138" max="5138" width="0" style="2" hidden="1" customWidth="1"/>
    <col min="5139" max="5142" width="8.7109375" style="2" customWidth="1"/>
    <col min="5143" max="5143" width="10.7109375" style="2" customWidth="1"/>
    <col min="5144" max="5144" width="11.5703125" style="2"/>
    <col min="5145" max="5145" width="0" style="2" hidden="1" customWidth="1"/>
    <col min="5146" max="5377" width="11.5703125" style="2"/>
    <col min="5378" max="5378" width="6.7109375" style="2" customWidth="1"/>
    <col min="5379" max="5380" width="7.85546875" style="2" customWidth="1"/>
    <col min="5381" max="5381" width="4.28515625" style="2" customWidth="1"/>
    <col min="5382" max="5383" width="7.5703125" style="2" customWidth="1"/>
    <col min="5384" max="5384" width="0" style="2" hidden="1" customWidth="1"/>
    <col min="5385" max="5385" width="6.7109375" style="2" customWidth="1"/>
    <col min="5386" max="5386" width="4.5703125" style="2" customWidth="1"/>
    <col min="5387" max="5387" width="5.140625" style="2" customWidth="1"/>
    <col min="5388" max="5390" width="12.85546875" style="2" customWidth="1"/>
    <col min="5391" max="5393" width="8.7109375" style="2" customWidth="1"/>
    <col min="5394" max="5394" width="0" style="2" hidden="1" customWidth="1"/>
    <col min="5395" max="5398" width="8.7109375" style="2" customWidth="1"/>
    <col min="5399" max="5399" width="10.7109375" style="2" customWidth="1"/>
    <col min="5400" max="5400" width="11.5703125" style="2"/>
    <col min="5401" max="5401" width="0" style="2" hidden="1" customWidth="1"/>
    <col min="5402" max="5633" width="11.5703125" style="2"/>
    <col min="5634" max="5634" width="6.7109375" style="2" customWidth="1"/>
    <col min="5635" max="5636" width="7.85546875" style="2" customWidth="1"/>
    <col min="5637" max="5637" width="4.28515625" style="2" customWidth="1"/>
    <col min="5638" max="5639" width="7.5703125" style="2" customWidth="1"/>
    <col min="5640" max="5640" width="0" style="2" hidden="1" customWidth="1"/>
    <col min="5641" max="5641" width="6.7109375" style="2" customWidth="1"/>
    <col min="5642" max="5642" width="4.5703125" style="2" customWidth="1"/>
    <col min="5643" max="5643" width="5.140625" style="2" customWidth="1"/>
    <col min="5644" max="5646" width="12.85546875" style="2" customWidth="1"/>
    <col min="5647" max="5649" width="8.7109375" style="2" customWidth="1"/>
    <col min="5650" max="5650" width="0" style="2" hidden="1" customWidth="1"/>
    <col min="5651" max="5654" width="8.7109375" style="2" customWidth="1"/>
    <col min="5655" max="5655" width="10.7109375" style="2" customWidth="1"/>
    <col min="5656" max="5656" width="11.5703125" style="2"/>
    <col min="5657" max="5657" width="0" style="2" hidden="1" customWidth="1"/>
    <col min="5658" max="5889" width="11.5703125" style="2"/>
    <col min="5890" max="5890" width="6.7109375" style="2" customWidth="1"/>
    <col min="5891" max="5892" width="7.85546875" style="2" customWidth="1"/>
    <col min="5893" max="5893" width="4.28515625" style="2" customWidth="1"/>
    <col min="5894" max="5895" width="7.5703125" style="2" customWidth="1"/>
    <col min="5896" max="5896" width="0" style="2" hidden="1" customWidth="1"/>
    <col min="5897" max="5897" width="6.7109375" style="2" customWidth="1"/>
    <col min="5898" max="5898" width="4.5703125" style="2" customWidth="1"/>
    <col min="5899" max="5899" width="5.140625" style="2" customWidth="1"/>
    <col min="5900" max="5902" width="12.85546875" style="2" customWidth="1"/>
    <col min="5903" max="5905" width="8.7109375" style="2" customWidth="1"/>
    <col min="5906" max="5906" width="0" style="2" hidden="1" customWidth="1"/>
    <col min="5907" max="5910" width="8.7109375" style="2" customWidth="1"/>
    <col min="5911" max="5911" width="10.7109375" style="2" customWidth="1"/>
    <col min="5912" max="5912" width="11.5703125" style="2"/>
    <col min="5913" max="5913" width="0" style="2" hidden="1" customWidth="1"/>
    <col min="5914" max="6145" width="11.5703125" style="2"/>
    <col min="6146" max="6146" width="6.7109375" style="2" customWidth="1"/>
    <col min="6147" max="6148" width="7.85546875" style="2" customWidth="1"/>
    <col min="6149" max="6149" width="4.28515625" style="2" customWidth="1"/>
    <col min="6150" max="6151" width="7.5703125" style="2" customWidth="1"/>
    <col min="6152" max="6152" width="0" style="2" hidden="1" customWidth="1"/>
    <col min="6153" max="6153" width="6.7109375" style="2" customWidth="1"/>
    <col min="6154" max="6154" width="4.5703125" style="2" customWidth="1"/>
    <col min="6155" max="6155" width="5.140625" style="2" customWidth="1"/>
    <col min="6156" max="6158" width="12.85546875" style="2" customWidth="1"/>
    <col min="6159" max="6161" width="8.7109375" style="2" customWidth="1"/>
    <col min="6162" max="6162" width="0" style="2" hidden="1" customWidth="1"/>
    <col min="6163" max="6166" width="8.7109375" style="2" customWidth="1"/>
    <col min="6167" max="6167" width="10.7109375" style="2" customWidth="1"/>
    <col min="6168" max="6168" width="11.5703125" style="2"/>
    <col min="6169" max="6169" width="0" style="2" hidden="1" customWidth="1"/>
    <col min="6170" max="6401" width="11.5703125" style="2"/>
    <col min="6402" max="6402" width="6.7109375" style="2" customWidth="1"/>
    <col min="6403" max="6404" width="7.85546875" style="2" customWidth="1"/>
    <col min="6405" max="6405" width="4.28515625" style="2" customWidth="1"/>
    <col min="6406" max="6407" width="7.5703125" style="2" customWidth="1"/>
    <col min="6408" max="6408" width="0" style="2" hidden="1" customWidth="1"/>
    <col min="6409" max="6409" width="6.7109375" style="2" customWidth="1"/>
    <col min="6410" max="6410" width="4.5703125" style="2" customWidth="1"/>
    <col min="6411" max="6411" width="5.140625" style="2" customWidth="1"/>
    <col min="6412" max="6414" width="12.85546875" style="2" customWidth="1"/>
    <col min="6415" max="6417" width="8.7109375" style="2" customWidth="1"/>
    <col min="6418" max="6418" width="0" style="2" hidden="1" customWidth="1"/>
    <col min="6419" max="6422" width="8.7109375" style="2" customWidth="1"/>
    <col min="6423" max="6423" width="10.7109375" style="2" customWidth="1"/>
    <col min="6424" max="6424" width="11.5703125" style="2"/>
    <col min="6425" max="6425" width="0" style="2" hidden="1" customWidth="1"/>
    <col min="6426" max="6657" width="11.5703125" style="2"/>
    <col min="6658" max="6658" width="6.7109375" style="2" customWidth="1"/>
    <col min="6659" max="6660" width="7.85546875" style="2" customWidth="1"/>
    <col min="6661" max="6661" width="4.28515625" style="2" customWidth="1"/>
    <col min="6662" max="6663" width="7.5703125" style="2" customWidth="1"/>
    <col min="6664" max="6664" width="0" style="2" hidden="1" customWidth="1"/>
    <col min="6665" max="6665" width="6.7109375" style="2" customWidth="1"/>
    <col min="6666" max="6666" width="4.5703125" style="2" customWidth="1"/>
    <col min="6667" max="6667" width="5.140625" style="2" customWidth="1"/>
    <col min="6668" max="6670" width="12.85546875" style="2" customWidth="1"/>
    <col min="6671" max="6673" width="8.7109375" style="2" customWidth="1"/>
    <col min="6674" max="6674" width="0" style="2" hidden="1" customWidth="1"/>
    <col min="6675" max="6678" width="8.7109375" style="2" customWidth="1"/>
    <col min="6679" max="6679" width="10.7109375" style="2" customWidth="1"/>
    <col min="6680" max="6680" width="11.5703125" style="2"/>
    <col min="6681" max="6681" width="0" style="2" hidden="1" customWidth="1"/>
    <col min="6682" max="6913" width="11.5703125" style="2"/>
    <col min="6914" max="6914" width="6.7109375" style="2" customWidth="1"/>
    <col min="6915" max="6916" width="7.85546875" style="2" customWidth="1"/>
    <col min="6917" max="6917" width="4.28515625" style="2" customWidth="1"/>
    <col min="6918" max="6919" width="7.5703125" style="2" customWidth="1"/>
    <col min="6920" max="6920" width="0" style="2" hidden="1" customWidth="1"/>
    <col min="6921" max="6921" width="6.7109375" style="2" customWidth="1"/>
    <col min="6922" max="6922" width="4.5703125" style="2" customWidth="1"/>
    <col min="6923" max="6923" width="5.140625" style="2" customWidth="1"/>
    <col min="6924" max="6926" width="12.85546875" style="2" customWidth="1"/>
    <col min="6927" max="6929" width="8.7109375" style="2" customWidth="1"/>
    <col min="6930" max="6930" width="0" style="2" hidden="1" customWidth="1"/>
    <col min="6931" max="6934" width="8.7109375" style="2" customWidth="1"/>
    <col min="6935" max="6935" width="10.7109375" style="2" customWidth="1"/>
    <col min="6936" max="6936" width="11.5703125" style="2"/>
    <col min="6937" max="6937" width="0" style="2" hidden="1" customWidth="1"/>
    <col min="6938" max="7169" width="11.5703125" style="2"/>
    <col min="7170" max="7170" width="6.7109375" style="2" customWidth="1"/>
    <col min="7171" max="7172" width="7.85546875" style="2" customWidth="1"/>
    <col min="7173" max="7173" width="4.28515625" style="2" customWidth="1"/>
    <col min="7174" max="7175" width="7.5703125" style="2" customWidth="1"/>
    <col min="7176" max="7176" width="0" style="2" hidden="1" customWidth="1"/>
    <col min="7177" max="7177" width="6.7109375" style="2" customWidth="1"/>
    <col min="7178" max="7178" width="4.5703125" style="2" customWidth="1"/>
    <col min="7179" max="7179" width="5.140625" style="2" customWidth="1"/>
    <col min="7180" max="7182" width="12.85546875" style="2" customWidth="1"/>
    <col min="7183" max="7185" width="8.7109375" style="2" customWidth="1"/>
    <col min="7186" max="7186" width="0" style="2" hidden="1" customWidth="1"/>
    <col min="7187" max="7190" width="8.7109375" style="2" customWidth="1"/>
    <col min="7191" max="7191" width="10.7109375" style="2" customWidth="1"/>
    <col min="7192" max="7192" width="11.5703125" style="2"/>
    <col min="7193" max="7193" width="0" style="2" hidden="1" customWidth="1"/>
    <col min="7194" max="7425" width="11.5703125" style="2"/>
    <col min="7426" max="7426" width="6.7109375" style="2" customWidth="1"/>
    <col min="7427" max="7428" width="7.85546875" style="2" customWidth="1"/>
    <col min="7429" max="7429" width="4.28515625" style="2" customWidth="1"/>
    <col min="7430" max="7431" width="7.5703125" style="2" customWidth="1"/>
    <col min="7432" max="7432" width="0" style="2" hidden="1" customWidth="1"/>
    <col min="7433" max="7433" width="6.7109375" style="2" customWidth="1"/>
    <col min="7434" max="7434" width="4.5703125" style="2" customWidth="1"/>
    <col min="7435" max="7435" width="5.140625" style="2" customWidth="1"/>
    <col min="7436" max="7438" width="12.85546875" style="2" customWidth="1"/>
    <col min="7439" max="7441" width="8.7109375" style="2" customWidth="1"/>
    <col min="7442" max="7442" width="0" style="2" hidden="1" customWidth="1"/>
    <col min="7443" max="7446" width="8.7109375" style="2" customWidth="1"/>
    <col min="7447" max="7447" width="10.7109375" style="2" customWidth="1"/>
    <col min="7448" max="7448" width="11.5703125" style="2"/>
    <col min="7449" max="7449" width="0" style="2" hidden="1" customWidth="1"/>
    <col min="7450" max="7681" width="11.5703125" style="2"/>
    <col min="7682" max="7682" width="6.7109375" style="2" customWidth="1"/>
    <col min="7683" max="7684" width="7.85546875" style="2" customWidth="1"/>
    <col min="7685" max="7685" width="4.28515625" style="2" customWidth="1"/>
    <col min="7686" max="7687" width="7.5703125" style="2" customWidth="1"/>
    <col min="7688" max="7688" width="0" style="2" hidden="1" customWidth="1"/>
    <col min="7689" max="7689" width="6.7109375" style="2" customWidth="1"/>
    <col min="7690" max="7690" width="4.5703125" style="2" customWidth="1"/>
    <col min="7691" max="7691" width="5.140625" style="2" customWidth="1"/>
    <col min="7692" max="7694" width="12.85546875" style="2" customWidth="1"/>
    <col min="7695" max="7697" width="8.7109375" style="2" customWidth="1"/>
    <col min="7698" max="7698" width="0" style="2" hidden="1" customWidth="1"/>
    <col min="7699" max="7702" width="8.7109375" style="2" customWidth="1"/>
    <col min="7703" max="7703" width="10.7109375" style="2" customWidth="1"/>
    <col min="7704" max="7704" width="11.5703125" style="2"/>
    <col min="7705" max="7705" width="0" style="2" hidden="1" customWidth="1"/>
    <col min="7706" max="7937" width="11.5703125" style="2"/>
    <col min="7938" max="7938" width="6.7109375" style="2" customWidth="1"/>
    <col min="7939" max="7940" width="7.85546875" style="2" customWidth="1"/>
    <col min="7941" max="7941" width="4.28515625" style="2" customWidth="1"/>
    <col min="7942" max="7943" width="7.5703125" style="2" customWidth="1"/>
    <col min="7944" max="7944" width="0" style="2" hidden="1" customWidth="1"/>
    <col min="7945" max="7945" width="6.7109375" style="2" customWidth="1"/>
    <col min="7946" max="7946" width="4.5703125" style="2" customWidth="1"/>
    <col min="7947" max="7947" width="5.140625" style="2" customWidth="1"/>
    <col min="7948" max="7950" width="12.85546875" style="2" customWidth="1"/>
    <col min="7951" max="7953" width="8.7109375" style="2" customWidth="1"/>
    <col min="7954" max="7954" width="0" style="2" hidden="1" customWidth="1"/>
    <col min="7955" max="7958" width="8.7109375" style="2" customWidth="1"/>
    <col min="7959" max="7959" width="10.7109375" style="2" customWidth="1"/>
    <col min="7960" max="7960" width="11.5703125" style="2"/>
    <col min="7961" max="7961" width="0" style="2" hidden="1" customWidth="1"/>
    <col min="7962" max="8193" width="11.5703125" style="2"/>
    <col min="8194" max="8194" width="6.7109375" style="2" customWidth="1"/>
    <col min="8195" max="8196" width="7.85546875" style="2" customWidth="1"/>
    <col min="8197" max="8197" width="4.28515625" style="2" customWidth="1"/>
    <col min="8198" max="8199" width="7.5703125" style="2" customWidth="1"/>
    <col min="8200" max="8200" width="0" style="2" hidden="1" customWidth="1"/>
    <col min="8201" max="8201" width="6.7109375" style="2" customWidth="1"/>
    <col min="8202" max="8202" width="4.5703125" style="2" customWidth="1"/>
    <col min="8203" max="8203" width="5.140625" style="2" customWidth="1"/>
    <col min="8204" max="8206" width="12.85546875" style="2" customWidth="1"/>
    <col min="8207" max="8209" width="8.7109375" style="2" customWidth="1"/>
    <col min="8210" max="8210" width="0" style="2" hidden="1" customWidth="1"/>
    <col min="8211" max="8214" width="8.7109375" style="2" customWidth="1"/>
    <col min="8215" max="8215" width="10.7109375" style="2" customWidth="1"/>
    <col min="8216" max="8216" width="11.5703125" style="2"/>
    <col min="8217" max="8217" width="0" style="2" hidden="1" customWidth="1"/>
    <col min="8218" max="8449" width="11.5703125" style="2"/>
    <col min="8450" max="8450" width="6.7109375" style="2" customWidth="1"/>
    <col min="8451" max="8452" width="7.85546875" style="2" customWidth="1"/>
    <col min="8453" max="8453" width="4.28515625" style="2" customWidth="1"/>
    <col min="8454" max="8455" width="7.5703125" style="2" customWidth="1"/>
    <col min="8456" max="8456" width="0" style="2" hidden="1" customWidth="1"/>
    <col min="8457" max="8457" width="6.7109375" style="2" customWidth="1"/>
    <col min="8458" max="8458" width="4.5703125" style="2" customWidth="1"/>
    <col min="8459" max="8459" width="5.140625" style="2" customWidth="1"/>
    <col min="8460" max="8462" width="12.85546875" style="2" customWidth="1"/>
    <col min="8463" max="8465" width="8.7109375" style="2" customWidth="1"/>
    <col min="8466" max="8466" width="0" style="2" hidden="1" customWidth="1"/>
    <col min="8467" max="8470" width="8.7109375" style="2" customWidth="1"/>
    <col min="8471" max="8471" width="10.7109375" style="2" customWidth="1"/>
    <col min="8472" max="8472" width="11.5703125" style="2"/>
    <col min="8473" max="8473" width="0" style="2" hidden="1" customWidth="1"/>
    <col min="8474" max="8705" width="11.5703125" style="2"/>
    <col min="8706" max="8706" width="6.7109375" style="2" customWidth="1"/>
    <col min="8707" max="8708" width="7.85546875" style="2" customWidth="1"/>
    <col min="8709" max="8709" width="4.28515625" style="2" customWidth="1"/>
    <col min="8710" max="8711" width="7.5703125" style="2" customWidth="1"/>
    <col min="8712" max="8712" width="0" style="2" hidden="1" customWidth="1"/>
    <col min="8713" max="8713" width="6.7109375" style="2" customWidth="1"/>
    <col min="8714" max="8714" width="4.5703125" style="2" customWidth="1"/>
    <col min="8715" max="8715" width="5.140625" style="2" customWidth="1"/>
    <col min="8716" max="8718" width="12.85546875" style="2" customWidth="1"/>
    <col min="8719" max="8721" width="8.7109375" style="2" customWidth="1"/>
    <col min="8722" max="8722" width="0" style="2" hidden="1" customWidth="1"/>
    <col min="8723" max="8726" width="8.7109375" style="2" customWidth="1"/>
    <col min="8727" max="8727" width="10.7109375" style="2" customWidth="1"/>
    <col min="8728" max="8728" width="11.5703125" style="2"/>
    <col min="8729" max="8729" width="0" style="2" hidden="1" customWidth="1"/>
    <col min="8730" max="8961" width="11.5703125" style="2"/>
    <col min="8962" max="8962" width="6.7109375" style="2" customWidth="1"/>
    <col min="8963" max="8964" width="7.85546875" style="2" customWidth="1"/>
    <col min="8965" max="8965" width="4.28515625" style="2" customWidth="1"/>
    <col min="8966" max="8967" width="7.5703125" style="2" customWidth="1"/>
    <col min="8968" max="8968" width="0" style="2" hidden="1" customWidth="1"/>
    <col min="8969" max="8969" width="6.7109375" style="2" customWidth="1"/>
    <col min="8970" max="8970" width="4.5703125" style="2" customWidth="1"/>
    <col min="8971" max="8971" width="5.140625" style="2" customWidth="1"/>
    <col min="8972" max="8974" width="12.85546875" style="2" customWidth="1"/>
    <col min="8975" max="8977" width="8.7109375" style="2" customWidth="1"/>
    <col min="8978" max="8978" width="0" style="2" hidden="1" customWidth="1"/>
    <col min="8979" max="8982" width="8.7109375" style="2" customWidth="1"/>
    <col min="8983" max="8983" width="10.7109375" style="2" customWidth="1"/>
    <col min="8984" max="8984" width="11.5703125" style="2"/>
    <col min="8985" max="8985" width="0" style="2" hidden="1" customWidth="1"/>
    <col min="8986" max="9217" width="11.5703125" style="2"/>
    <col min="9218" max="9218" width="6.7109375" style="2" customWidth="1"/>
    <col min="9219" max="9220" width="7.85546875" style="2" customWidth="1"/>
    <col min="9221" max="9221" width="4.28515625" style="2" customWidth="1"/>
    <col min="9222" max="9223" width="7.5703125" style="2" customWidth="1"/>
    <col min="9224" max="9224" width="0" style="2" hidden="1" customWidth="1"/>
    <col min="9225" max="9225" width="6.7109375" style="2" customWidth="1"/>
    <col min="9226" max="9226" width="4.5703125" style="2" customWidth="1"/>
    <col min="9227" max="9227" width="5.140625" style="2" customWidth="1"/>
    <col min="9228" max="9230" width="12.85546875" style="2" customWidth="1"/>
    <col min="9231" max="9233" width="8.7109375" style="2" customWidth="1"/>
    <col min="9234" max="9234" width="0" style="2" hidden="1" customWidth="1"/>
    <col min="9235" max="9238" width="8.7109375" style="2" customWidth="1"/>
    <col min="9239" max="9239" width="10.7109375" style="2" customWidth="1"/>
    <col min="9240" max="9240" width="11.5703125" style="2"/>
    <col min="9241" max="9241" width="0" style="2" hidden="1" customWidth="1"/>
    <col min="9242" max="9473" width="11.5703125" style="2"/>
    <col min="9474" max="9474" width="6.7109375" style="2" customWidth="1"/>
    <col min="9475" max="9476" width="7.85546875" style="2" customWidth="1"/>
    <col min="9477" max="9477" width="4.28515625" style="2" customWidth="1"/>
    <col min="9478" max="9479" width="7.5703125" style="2" customWidth="1"/>
    <col min="9480" max="9480" width="0" style="2" hidden="1" customWidth="1"/>
    <col min="9481" max="9481" width="6.7109375" style="2" customWidth="1"/>
    <col min="9482" max="9482" width="4.5703125" style="2" customWidth="1"/>
    <col min="9483" max="9483" width="5.140625" style="2" customWidth="1"/>
    <col min="9484" max="9486" width="12.85546875" style="2" customWidth="1"/>
    <col min="9487" max="9489" width="8.7109375" style="2" customWidth="1"/>
    <col min="9490" max="9490" width="0" style="2" hidden="1" customWidth="1"/>
    <col min="9491" max="9494" width="8.7109375" style="2" customWidth="1"/>
    <col min="9495" max="9495" width="10.7109375" style="2" customWidth="1"/>
    <col min="9496" max="9496" width="11.5703125" style="2"/>
    <col min="9497" max="9497" width="0" style="2" hidden="1" customWidth="1"/>
    <col min="9498" max="9729" width="11.5703125" style="2"/>
    <col min="9730" max="9730" width="6.7109375" style="2" customWidth="1"/>
    <col min="9731" max="9732" width="7.85546875" style="2" customWidth="1"/>
    <col min="9733" max="9733" width="4.28515625" style="2" customWidth="1"/>
    <col min="9734" max="9735" width="7.5703125" style="2" customWidth="1"/>
    <col min="9736" max="9736" width="0" style="2" hidden="1" customWidth="1"/>
    <col min="9737" max="9737" width="6.7109375" style="2" customWidth="1"/>
    <col min="9738" max="9738" width="4.5703125" style="2" customWidth="1"/>
    <col min="9739" max="9739" width="5.140625" style="2" customWidth="1"/>
    <col min="9740" max="9742" width="12.85546875" style="2" customWidth="1"/>
    <col min="9743" max="9745" width="8.7109375" style="2" customWidth="1"/>
    <col min="9746" max="9746" width="0" style="2" hidden="1" customWidth="1"/>
    <col min="9747" max="9750" width="8.7109375" style="2" customWidth="1"/>
    <col min="9751" max="9751" width="10.7109375" style="2" customWidth="1"/>
    <col min="9752" max="9752" width="11.5703125" style="2"/>
    <col min="9753" max="9753" width="0" style="2" hidden="1" customWidth="1"/>
    <col min="9754" max="9985" width="11.5703125" style="2"/>
    <col min="9986" max="9986" width="6.7109375" style="2" customWidth="1"/>
    <col min="9987" max="9988" width="7.85546875" style="2" customWidth="1"/>
    <col min="9989" max="9989" width="4.28515625" style="2" customWidth="1"/>
    <col min="9990" max="9991" width="7.5703125" style="2" customWidth="1"/>
    <col min="9992" max="9992" width="0" style="2" hidden="1" customWidth="1"/>
    <col min="9993" max="9993" width="6.7109375" style="2" customWidth="1"/>
    <col min="9994" max="9994" width="4.5703125" style="2" customWidth="1"/>
    <col min="9995" max="9995" width="5.140625" style="2" customWidth="1"/>
    <col min="9996" max="9998" width="12.85546875" style="2" customWidth="1"/>
    <col min="9999" max="10001" width="8.7109375" style="2" customWidth="1"/>
    <col min="10002" max="10002" width="0" style="2" hidden="1" customWidth="1"/>
    <col min="10003" max="10006" width="8.7109375" style="2" customWidth="1"/>
    <col min="10007" max="10007" width="10.7109375" style="2" customWidth="1"/>
    <col min="10008" max="10008" width="11.5703125" style="2"/>
    <col min="10009" max="10009" width="0" style="2" hidden="1" customWidth="1"/>
    <col min="10010" max="10241" width="11.5703125" style="2"/>
    <col min="10242" max="10242" width="6.7109375" style="2" customWidth="1"/>
    <col min="10243" max="10244" width="7.85546875" style="2" customWidth="1"/>
    <col min="10245" max="10245" width="4.28515625" style="2" customWidth="1"/>
    <col min="10246" max="10247" width="7.5703125" style="2" customWidth="1"/>
    <col min="10248" max="10248" width="0" style="2" hidden="1" customWidth="1"/>
    <col min="10249" max="10249" width="6.7109375" style="2" customWidth="1"/>
    <col min="10250" max="10250" width="4.5703125" style="2" customWidth="1"/>
    <col min="10251" max="10251" width="5.140625" style="2" customWidth="1"/>
    <col min="10252" max="10254" width="12.85546875" style="2" customWidth="1"/>
    <col min="10255" max="10257" width="8.7109375" style="2" customWidth="1"/>
    <col min="10258" max="10258" width="0" style="2" hidden="1" customWidth="1"/>
    <col min="10259" max="10262" width="8.7109375" style="2" customWidth="1"/>
    <col min="10263" max="10263" width="10.7109375" style="2" customWidth="1"/>
    <col min="10264" max="10264" width="11.5703125" style="2"/>
    <col min="10265" max="10265" width="0" style="2" hidden="1" customWidth="1"/>
    <col min="10266" max="10497" width="11.5703125" style="2"/>
    <col min="10498" max="10498" width="6.7109375" style="2" customWidth="1"/>
    <col min="10499" max="10500" width="7.85546875" style="2" customWidth="1"/>
    <col min="10501" max="10501" width="4.28515625" style="2" customWidth="1"/>
    <col min="10502" max="10503" width="7.5703125" style="2" customWidth="1"/>
    <col min="10504" max="10504" width="0" style="2" hidden="1" customWidth="1"/>
    <col min="10505" max="10505" width="6.7109375" style="2" customWidth="1"/>
    <col min="10506" max="10506" width="4.5703125" style="2" customWidth="1"/>
    <col min="10507" max="10507" width="5.140625" style="2" customWidth="1"/>
    <col min="10508" max="10510" width="12.85546875" style="2" customWidth="1"/>
    <col min="10511" max="10513" width="8.7109375" style="2" customWidth="1"/>
    <col min="10514" max="10514" width="0" style="2" hidden="1" customWidth="1"/>
    <col min="10515" max="10518" width="8.7109375" style="2" customWidth="1"/>
    <col min="10519" max="10519" width="10.7109375" style="2" customWidth="1"/>
    <col min="10520" max="10520" width="11.5703125" style="2"/>
    <col min="10521" max="10521" width="0" style="2" hidden="1" customWidth="1"/>
    <col min="10522" max="10753" width="11.5703125" style="2"/>
    <col min="10754" max="10754" width="6.7109375" style="2" customWidth="1"/>
    <col min="10755" max="10756" width="7.85546875" style="2" customWidth="1"/>
    <col min="10757" max="10757" width="4.28515625" style="2" customWidth="1"/>
    <col min="10758" max="10759" width="7.5703125" style="2" customWidth="1"/>
    <col min="10760" max="10760" width="0" style="2" hidden="1" customWidth="1"/>
    <col min="10761" max="10761" width="6.7109375" style="2" customWidth="1"/>
    <col min="10762" max="10762" width="4.5703125" style="2" customWidth="1"/>
    <col min="10763" max="10763" width="5.140625" style="2" customWidth="1"/>
    <col min="10764" max="10766" width="12.85546875" style="2" customWidth="1"/>
    <col min="10767" max="10769" width="8.7109375" style="2" customWidth="1"/>
    <col min="10770" max="10770" width="0" style="2" hidden="1" customWidth="1"/>
    <col min="10771" max="10774" width="8.7109375" style="2" customWidth="1"/>
    <col min="10775" max="10775" width="10.7109375" style="2" customWidth="1"/>
    <col min="10776" max="10776" width="11.5703125" style="2"/>
    <col min="10777" max="10777" width="0" style="2" hidden="1" customWidth="1"/>
    <col min="10778" max="11009" width="11.5703125" style="2"/>
    <col min="11010" max="11010" width="6.7109375" style="2" customWidth="1"/>
    <col min="11011" max="11012" width="7.85546875" style="2" customWidth="1"/>
    <col min="11013" max="11013" width="4.28515625" style="2" customWidth="1"/>
    <col min="11014" max="11015" width="7.5703125" style="2" customWidth="1"/>
    <col min="11016" max="11016" width="0" style="2" hidden="1" customWidth="1"/>
    <col min="11017" max="11017" width="6.7109375" style="2" customWidth="1"/>
    <col min="11018" max="11018" width="4.5703125" style="2" customWidth="1"/>
    <col min="11019" max="11019" width="5.140625" style="2" customWidth="1"/>
    <col min="11020" max="11022" width="12.85546875" style="2" customWidth="1"/>
    <col min="11023" max="11025" width="8.7109375" style="2" customWidth="1"/>
    <col min="11026" max="11026" width="0" style="2" hidden="1" customWidth="1"/>
    <col min="11027" max="11030" width="8.7109375" style="2" customWidth="1"/>
    <col min="11031" max="11031" width="10.7109375" style="2" customWidth="1"/>
    <col min="11032" max="11032" width="11.5703125" style="2"/>
    <col min="11033" max="11033" width="0" style="2" hidden="1" customWidth="1"/>
    <col min="11034" max="11265" width="11.5703125" style="2"/>
    <col min="11266" max="11266" width="6.7109375" style="2" customWidth="1"/>
    <col min="11267" max="11268" width="7.85546875" style="2" customWidth="1"/>
    <col min="11269" max="11269" width="4.28515625" style="2" customWidth="1"/>
    <col min="11270" max="11271" width="7.5703125" style="2" customWidth="1"/>
    <col min="11272" max="11272" width="0" style="2" hidden="1" customWidth="1"/>
    <col min="11273" max="11273" width="6.7109375" style="2" customWidth="1"/>
    <col min="11274" max="11274" width="4.5703125" style="2" customWidth="1"/>
    <col min="11275" max="11275" width="5.140625" style="2" customWidth="1"/>
    <col min="11276" max="11278" width="12.85546875" style="2" customWidth="1"/>
    <col min="11279" max="11281" width="8.7109375" style="2" customWidth="1"/>
    <col min="11282" max="11282" width="0" style="2" hidden="1" customWidth="1"/>
    <col min="11283" max="11286" width="8.7109375" style="2" customWidth="1"/>
    <col min="11287" max="11287" width="10.7109375" style="2" customWidth="1"/>
    <col min="11288" max="11288" width="11.5703125" style="2"/>
    <col min="11289" max="11289" width="0" style="2" hidden="1" customWidth="1"/>
    <col min="11290" max="11521" width="11.5703125" style="2"/>
    <col min="11522" max="11522" width="6.7109375" style="2" customWidth="1"/>
    <col min="11523" max="11524" width="7.85546875" style="2" customWidth="1"/>
    <col min="11525" max="11525" width="4.28515625" style="2" customWidth="1"/>
    <col min="11526" max="11527" width="7.5703125" style="2" customWidth="1"/>
    <col min="11528" max="11528" width="0" style="2" hidden="1" customWidth="1"/>
    <col min="11529" max="11529" width="6.7109375" style="2" customWidth="1"/>
    <col min="11530" max="11530" width="4.5703125" style="2" customWidth="1"/>
    <col min="11531" max="11531" width="5.140625" style="2" customWidth="1"/>
    <col min="11532" max="11534" width="12.85546875" style="2" customWidth="1"/>
    <col min="11535" max="11537" width="8.7109375" style="2" customWidth="1"/>
    <col min="11538" max="11538" width="0" style="2" hidden="1" customWidth="1"/>
    <col min="11539" max="11542" width="8.7109375" style="2" customWidth="1"/>
    <col min="11543" max="11543" width="10.7109375" style="2" customWidth="1"/>
    <col min="11544" max="11544" width="11.5703125" style="2"/>
    <col min="11545" max="11545" width="0" style="2" hidden="1" customWidth="1"/>
    <col min="11546" max="11777" width="11.5703125" style="2"/>
    <col min="11778" max="11778" width="6.7109375" style="2" customWidth="1"/>
    <col min="11779" max="11780" width="7.85546875" style="2" customWidth="1"/>
    <col min="11781" max="11781" width="4.28515625" style="2" customWidth="1"/>
    <col min="11782" max="11783" width="7.5703125" style="2" customWidth="1"/>
    <col min="11784" max="11784" width="0" style="2" hidden="1" customWidth="1"/>
    <col min="11785" max="11785" width="6.7109375" style="2" customWidth="1"/>
    <col min="11786" max="11786" width="4.5703125" style="2" customWidth="1"/>
    <col min="11787" max="11787" width="5.140625" style="2" customWidth="1"/>
    <col min="11788" max="11790" width="12.85546875" style="2" customWidth="1"/>
    <col min="11791" max="11793" width="8.7109375" style="2" customWidth="1"/>
    <col min="11794" max="11794" width="0" style="2" hidden="1" customWidth="1"/>
    <col min="11795" max="11798" width="8.7109375" style="2" customWidth="1"/>
    <col min="11799" max="11799" width="10.7109375" style="2" customWidth="1"/>
    <col min="11800" max="11800" width="11.5703125" style="2"/>
    <col min="11801" max="11801" width="0" style="2" hidden="1" customWidth="1"/>
    <col min="11802" max="12033" width="11.5703125" style="2"/>
    <col min="12034" max="12034" width="6.7109375" style="2" customWidth="1"/>
    <col min="12035" max="12036" width="7.85546875" style="2" customWidth="1"/>
    <col min="12037" max="12037" width="4.28515625" style="2" customWidth="1"/>
    <col min="12038" max="12039" width="7.5703125" style="2" customWidth="1"/>
    <col min="12040" max="12040" width="0" style="2" hidden="1" customWidth="1"/>
    <col min="12041" max="12041" width="6.7109375" style="2" customWidth="1"/>
    <col min="12042" max="12042" width="4.5703125" style="2" customWidth="1"/>
    <col min="12043" max="12043" width="5.140625" style="2" customWidth="1"/>
    <col min="12044" max="12046" width="12.85546875" style="2" customWidth="1"/>
    <col min="12047" max="12049" width="8.7109375" style="2" customWidth="1"/>
    <col min="12050" max="12050" width="0" style="2" hidden="1" customWidth="1"/>
    <col min="12051" max="12054" width="8.7109375" style="2" customWidth="1"/>
    <col min="12055" max="12055" width="10.7109375" style="2" customWidth="1"/>
    <col min="12056" max="12056" width="11.5703125" style="2"/>
    <col min="12057" max="12057" width="0" style="2" hidden="1" customWidth="1"/>
    <col min="12058" max="12289" width="11.5703125" style="2"/>
    <col min="12290" max="12290" width="6.7109375" style="2" customWidth="1"/>
    <col min="12291" max="12292" width="7.85546875" style="2" customWidth="1"/>
    <col min="12293" max="12293" width="4.28515625" style="2" customWidth="1"/>
    <col min="12294" max="12295" width="7.5703125" style="2" customWidth="1"/>
    <col min="12296" max="12296" width="0" style="2" hidden="1" customWidth="1"/>
    <col min="12297" max="12297" width="6.7109375" style="2" customWidth="1"/>
    <col min="12298" max="12298" width="4.5703125" style="2" customWidth="1"/>
    <col min="12299" max="12299" width="5.140625" style="2" customWidth="1"/>
    <col min="12300" max="12302" width="12.85546875" style="2" customWidth="1"/>
    <col min="12303" max="12305" width="8.7109375" style="2" customWidth="1"/>
    <col min="12306" max="12306" width="0" style="2" hidden="1" customWidth="1"/>
    <col min="12307" max="12310" width="8.7109375" style="2" customWidth="1"/>
    <col min="12311" max="12311" width="10.7109375" style="2" customWidth="1"/>
    <col min="12312" max="12312" width="11.5703125" style="2"/>
    <col min="12313" max="12313" width="0" style="2" hidden="1" customWidth="1"/>
    <col min="12314" max="12545" width="11.5703125" style="2"/>
    <col min="12546" max="12546" width="6.7109375" style="2" customWidth="1"/>
    <col min="12547" max="12548" width="7.85546875" style="2" customWidth="1"/>
    <col min="12549" max="12549" width="4.28515625" style="2" customWidth="1"/>
    <col min="12550" max="12551" width="7.5703125" style="2" customWidth="1"/>
    <col min="12552" max="12552" width="0" style="2" hidden="1" customWidth="1"/>
    <col min="12553" max="12553" width="6.7109375" style="2" customWidth="1"/>
    <col min="12554" max="12554" width="4.5703125" style="2" customWidth="1"/>
    <col min="12555" max="12555" width="5.140625" style="2" customWidth="1"/>
    <col min="12556" max="12558" width="12.85546875" style="2" customWidth="1"/>
    <col min="12559" max="12561" width="8.7109375" style="2" customWidth="1"/>
    <col min="12562" max="12562" width="0" style="2" hidden="1" customWidth="1"/>
    <col min="12563" max="12566" width="8.7109375" style="2" customWidth="1"/>
    <col min="12567" max="12567" width="10.7109375" style="2" customWidth="1"/>
    <col min="12568" max="12568" width="11.5703125" style="2"/>
    <col min="12569" max="12569" width="0" style="2" hidden="1" customWidth="1"/>
    <col min="12570" max="12801" width="11.5703125" style="2"/>
    <col min="12802" max="12802" width="6.7109375" style="2" customWidth="1"/>
    <col min="12803" max="12804" width="7.85546875" style="2" customWidth="1"/>
    <col min="12805" max="12805" width="4.28515625" style="2" customWidth="1"/>
    <col min="12806" max="12807" width="7.5703125" style="2" customWidth="1"/>
    <col min="12808" max="12808" width="0" style="2" hidden="1" customWidth="1"/>
    <col min="12809" max="12809" width="6.7109375" style="2" customWidth="1"/>
    <col min="12810" max="12810" width="4.5703125" style="2" customWidth="1"/>
    <col min="12811" max="12811" width="5.140625" style="2" customWidth="1"/>
    <col min="12812" max="12814" width="12.85546875" style="2" customWidth="1"/>
    <col min="12815" max="12817" width="8.7109375" style="2" customWidth="1"/>
    <col min="12818" max="12818" width="0" style="2" hidden="1" customWidth="1"/>
    <col min="12819" max="12822" width="8.7109375" style="2" customWidth="1"/>
    <col min="12823" max="12823" width="10.7109375" style="2" customWidth="1"/>
    <col min="12824" max="12824" width="11.5703125" style="2"/>
    <col min="12825" max="12825" width="0" style="2" hidden="1" customWidth="1"/>
    <col min="12826" max="13057" width="11.5703125" style="2"/>
    <col min="13058" max="13058" width="6.7109375" style="2" customWidth="1"/>
    <col min="13059" max="13060" width="7.85546875" style="2" customWidth="1"/>
    <col min="13061" max="13061" width="4.28515625" style="2" customWidth="1"/>
    <col min="13062" max="13063" width="7.5703125" style="2" customWidth="1"/>
    <col min="13064" max="13064" width="0" style="2" hidden="1" customWidth="1"/>
    <col min="13065" max="13065" width="6.7109375" style="2" customWidth="1"/>
    <col min="13066" max="13066" width="4.5703125" style="2" customWidth="1"/>
    <col min="13067" max="13067" width="5.140625" style="2" customWidth="1"/>
    <col min="13068" max="13070" width="12.85546875" style="2" customWidth="1"/>
    <col min="13071" max="13073" width="8.7109375" style="2" customWidth="1"/>
    <col min="13074" max="13074" width="0" style="2" hidden="1" customWidth="1"/>
    <col min="13075" max="13078" width="8.7109375" style="2" customWidth="1"/>
    <col min="13079" max="13079" width="10.7109375" style="2" customWidth="1"/>
    <col min="13080" max="13080" width="11.5703125" style="2"/>
    <col min="13081" max="13081" width="0" style="2" hidden="1" customWidth="1"/>
    <col min="13082" max="13313" width="11.5703125" style="2"/>
    <col min="13314" max="13314" width="6.7109375" style="2" customWidth="1"/>
    <col min="13315" max="13316" width="7.85546875" style="2" customWidth="1"/>
    <col min="13317" max="13317" width="4.28515625" style="2" customWidth="1"/>
    <col min="13318" max="13319" width="7.5703125" style="2" customWidth="1"/>
    <col min="13320" max="13320" width="0" style="2" hidden="1" customWidth="1"/>
    <col min="13321" max="13321" width="6.7109375" style="2" customWidth="1"/>
    <col min="13322" max="13322" width="4.5703125" style="2" customWidth="1"/>
    <col min="13323" max="13323" width="5.140625" style="2" customWidth="1"/>
    <col min="13324" max="13326" width="12.85546875" style="2" customWidth="1"/>
    <col min="13327" max="13329" width="8.7109375" style="2" customWidth="1"/>
    <col min="13330" max="13330" width="0" style="2" hidden="1" customWidth="1"/>
    <col min="13331" max="13334" width="8.7109375" style="2" customWidth="1"/>
    <col min="13335" max="13335" width="10.7109375" style="2" customWidth="1"/>
    <col min="13336" max="13336" width="11.5703125" style="2"/>
    <col min="13337" max="13337" width="0" style="2" hidden="1" customWidth="1"/>
    <col min="13338" max="13569" width="11.5703125" style="2"/>
    <col min="13570" max="13570" width="6.7109375" style="2" customWidth="1"/>
    <col min="13571" max="13572" width="7.85546875" style="2" customWidth="1"/>
    <col min="13573" max="13573" width="4.28515625" style="2" customWidth="1"/>
    <col min="13574" max="13575" width="7.5703125" style="2" customWidth="1"/>
    <col min="13576" max="13576" width="0" style="2" hidden="1" customWidth="1"/>
    <col min="13577" max="13577" width="6.7109375" style="2" customWidth="1"/>
    <col min="13578" max="13578" width="4.5703125" style="2" customWidth="1"/>
    <col min="13579" max="13579" width="5.140625" style="2" customWidth="1"/>
    <col min="13580" max="13582" width="12.85546875" style="2" customWidth="1"/>
    <col min="13583" max="13585" width="8.7109375" style="2" customWidth="1"/>
    <col min="13586" max="13586" width="0" style="2" hidden="1" customWidth="1"/>
    <col min="13587" max="13590" width="8.7109375" style="2" customWidth="1"/>
    <col min="13591" max="13591" width="10.7109375" style="2" customWidth="1"/>
    <col min="13592" max="13592" width="11.5703125" style="2"/>
    <col min="13593" max="13593" width="0" style="2" hidden="1" customWidth="1"/>
    <col min="13594" max="13825" width="11.5703125" style="2"/>
    <col min="13826" max="13826" width="6.7109375" style="2" customWidth="1"/>
    <col min="13827" max="13828" width="7.85546875" style="2" customWidth="1"/>
    <col min="13829" max="13829" width="4.28515625" style="2" customWidth="1"/>
    <col min="13830" max="13831" width="7.5703125" style="2" customWidth="1"/>
    <col min="13832" max="13832" width="0" style="2" hidden="1" customWidth="1"/>
    <col min="13833" max="13833" width="6.7109375" style="2" customWidth="1"/>
    <col min="13834" max="13834" width="4.5703125" style="2" customWidth="1"/>
    <col min="13835" max="13835" width="5.140625" style="2" customWidth="1"/>
    <col min="13836" max="13838" width="12.85546875" style="2" customWidth="1"/>
    <col min="13839" max="13841" width="8.7109375" style="2" customWidth="1"/>
    <col min="13842" max="13842" width="0" style="2" hidden="1" customWidth="1"/>
    <col min="13843" max="13846" width="8.7109375" style="2" customWidth="1"/>
    <col min="13847" max="13847" width="10.7109375" style="2" customWidth="1"/>
    <col min="13848" max="13848" width="11.5703125" style="2"/>
    <col min="13849" max="13849" width="0" style="2" hidden="1" customWidth="1"/>
    <col min="13850" max="14081" width="11.5703125" style="2"/>
    <col min="14082" max="14082" width="6.7109375" style="2" customWidth="1"/>
    <col min="14083" max="14084" width="7.85546875" style="2" customWidth="1"/>
    <col min="14085" max="14085" width="4.28515625" style="2" customWidth="1"/>
    <col min="14086" max="14087" width="7.5703125" style="2" customWidth="1"/>
    <col min="14088" max="14088" width="0" style="2" hidden="1" customWidth="1"/>
    <col min="14089" max="14089" width="6.7109375" style="2" customWidth="1"/>
    <col min="14090" max="14090" width="4.5703125" style="2" customWidth="1"/>
    <col min="14091" max="14091" width="5.140625" style="2" customWidth="1"/>
    <col min="14092" max="14094" width="12.85546875" style="2" customWidth="1"/>
    <col min="14095" max="14097" width="8.7109375" style="2" customWidth="1"/>
    <col min="14098" max="14098" width="0" style="2" hidden="1" customWidth="1"/>
    <col min="14099" max="14102" width="8.7109375" style="2" customWidth="1"/>
    <col min="14103" max="14103" width="10.7109375" style="2" customWidth="1"/>
    <col min="14104" max="14104" width="11.5703125" style="2"/>
    <col min="14105" max="14105" width="0" style="2" hidden="1" customWidth="1"/>
    <col min="14106" max="14337" width="11.5703125" style="2"/>
    <col min="14338" max="14338" width="6.7109375" style="2" customWidth="1"/>
    <col min="14339" max="14340" width="7.85546875" style="2" customWidth="1"/>
    <col min="14341" max="14341" width="4.28515625" style="2" customWidth="1"/>
    <col min="14342" max="14343" width="7.5703125" style="2" customWidth="1"/>
    <col min="14344" max="14344" width="0" style="2" hidden="1" customWidth="1"/>
    <col min="14345" max="14345" width="6.7109375" style="2" customWidth="1"/>
    <col min="14346" max="14346" width="4.5703125" style="2" customWidth="1"/>
    <col min="14347" max="14347" width="5.140625" style="2" customWidth="1"/>
    <col min="14348" max="14350" width="12.85546875" style="2" customWidth="1"/>
    <col min="14351" max="14353" width="8.7109375" style="2" customWidth="1"/>
    <col min="14354" max="14354" width="0" style="2" hidden="1" customWidth="1"/>
    <col min="14355" max="14358" width="8.7109375" style="2" customWidth="1"/>
    <col min="14359" max="14359" width="10.7109375" style="2" customWidth="1"/>
    <col min="14360" max="14360" width="11.5703125" style="2"/>
    <col min="14361" max="14361" width="0" style="2" hidden="1" customWidth="1"/>
    <col min="14362" max="14593" width="11.5703125" style="2"/>
    <col min="14594" max="14594" width="6.7109375" style="2" customWidth="1"/>
    <col min="14595" max="14596" width="7.85546875" style="2" customWidth="1"/>
    <col min="14597" max="14597" width="4.28515625" style="2" customWidth="1"/>
    <col min="14598" max="14599" width="7.5703125" style="2" customWidth="1"/>
    <col min="14600" max="14600" width="0" style="2" hidden="1" customWidth="1"/>
    <col min="14601" max="14601" width="6.7109375" style="2" customWidth="1"/>
    <col min="14602" max="14602" width="4.5703125" style="2" customWidth="1"/>
    <col min="14603" max="14603" width="5.140625" style="2" customWidth="1"/>
    <col min="14604" max="14606" width="12.85546875" style="2" customWidth="1"/>
    <col min="14607" max="14609" width="8.7109375" style="2" customWidth="1"/>
    <col min="14610" max="14610" width="0" style="2" hidden="1" customWidth="1"/>
    <col min="14611" max="14614" width="8.7109375" style="2" customWidth="1"/>
    <col min="14615" max="14615" width="10.7109375" style="2" customWidth="1"/>
    <col min="14616" max="14616" width="11.5703125" style="2"/>
    <col min="14617" max="14617" width="0" style="2" hidden="1" customWidth="1"/>
    <col min="14618" max="14849" width="11.5703125" style="2"/>
    <col min="14850" max="14850" width="6.7109375" style="2" customWidth="1"/>
    <col min="14851" max="14852" width="7.85546875" style="2" customWidth="1"/>
    <col min="14853" max="14853" width="4.28515625" style="2" customWidth="1"/>
    <col min="14854" max="14855" width="7.5703125" style="2" customWidth="1"/>
    <col min="14856" max="14856" width="0" style="2" hidden="1" customWidth="1"/>
    <col min="14857" max="14857" width="6.7109375" style="2" customWidth="1"/>
    <col min="14858" max="14858" width="4.5703125" style="2" customWidth="1"/>
    <col min="14859" max="14859" width="5.140625" style="2" customWidth="1"/>
    <col min="14860" max="14862" width="12.85546875" style="2" customWidth="1"/>
    <col min="14863" max="14865" width="8.7109375" style="2" customWidth="1"/>
    <col min="14866" max="14866" width="0" style="2" hidden="1" customWidth="1"/>
    <col min="14867" max="14870" width="8.7109375" style="2" customWidth="1"/>
    <col min="14871" max="14871" width="10.7109375" style="2" customWidth="1"/>
    <col min="14872" max="14872" width="11.5703125" style="2"/>
    <col min="14873" max="14873" width="0" style="2" hidden="1" customWidth="1"/>
    <col min="14874" max="15105" width="11.5703125" style="2"/>
    <col min="15106" max="15106" width="6.7109375" style="2" customWidth="1"/>
    <col min="15107" max="15108" width="7.85546875" style="2" customWidth="1"/>
    <col min="15109" max="15109" width="4.28515625" style="2" customWidth="1"/>
    <col min="15110" max="15111" width="7.5703125" style="2" customWidth="1"/>
    <col min="15112" max="15112" width="0" style="2" hidden="1" customWidth="1"/>
    <col min="15113" max="15113" width="6.7109375" style="2" customWidth="1"/>
    <col min="15114" max="15114" width="4.5703125" style="2" customWidth="1"/>
    <col min="15115" max="15115" width="5.140625" style="2" customWidth="1"/>
    <col min="15116" max="15118" width="12.85546875" style="2" customWidth="1"/>
    <col min="15119" max="15121" width="8.7109375" style="2" customWidth="1"/>
    <col min="15122" max="15122" width="0" style="2" hidden="1" customWidth="1"/>
    <col min="15123" max="15126" width="8.7109375" style="2" customWidth="1"/>
    <col min="15127" max="15127" width="10.7109375" style="2" customWidth="1"/>
    <col min="15128" max="15128" width="11.5703125" style="2"/>
    <col min="15129" max="15129" width="0" style="2" hidden="1" customWidth="1"/>
    <col min="15130" max="15361" width="11.5703125" style="2"/>
    <col min="15362" max="15362" width="6.7109375" style="2" customWidth="1"/>
    <col min="15363" max="15364" width="7.85546875" style="2" customWidth="1"/>
    <col min="15365" max="15365" width="4.28515625" style="2" customWidth="1"/>
    <col min="15366" max="15367" width="7.5703125" style="2" customWidth="1"/>
    <col min="15368" max="15368" width="0" style="2" hidden="1" customWidth="1"/>
    <col min="15369" max="15369" width="6.7109375" style="2" customWidth="1"/>
    <col min="15370" max="15370" width="4.5703125" style="2" customWidth="1"/>
    <col min="15371" max="15371" width="5.140625" style="2" customWidth="1"/>
    <col min="15372" max="15374" width="12.85546875" style="2" customWidth="1"/>
    <col min="15375" max="15377" width="8.7109375" style="2" customWidth="1"/>
    <col min="15378" max="15378" width="0" style="2" hidden="1" customWidth="1"/>
    <col min="15379" max="15382" width="8.7109375" style="2" customWidth="1"/>
    <col min="15383" max="15383" width="10.7109375" style="2" customWidth="1"/>
    <col min="15384" max="15384" width="11.5703125" style="2"/>
    <col min="15385" max="15385" width="0" style="2" hidden="1" customWidth="1"/>
    <col min="15386" max="15617" width="11.5703125" style="2"/>
    <col min="15618" max="15618" width="6.7109375" style="2" customWidth="1"/>
    <col min="15619" max="15620" width="7.85546875" style="2" customWidth="1"/>
    <col min="15621" max="15621" width="4.28515625" style="2" customWidth="1"/>
    <col min="15622" max="15623" width="7.5703125" style="2" customWidth="1"/>
    <col min="15624" max="15624" width="0" style="2" hidden="1" customWidth="1"/>
    <col min="15625" max="15625" width="6.7109375" style="2" customWidth="1"/>
    <col min="15626" max="15626" width="4.5703125" style="2" customWidth="1"/>
    <col min="15627" max="15627" width="5.140625" style="2" customWidth="1"/>
    <col min="15628" max="15630" width="12.85546875" style="2" customWidth="1"/>
    <col min="15631" max="15633" width="8.7109375" style="2" customWidth="1"/>
    <col min="15634" max="15634" width="0" style="2" hidden="1" customWidth="1"/>
    <col min="15635" max="15638" width="8.7109375" style="2" customWidth="1"/>
    <col min="15639" max="15639" width="10.7109375" style="2" customWidth="1"/>
    <col min="15640" max="15640" width="11.5703125" style="2"/>
    <col min="15641" max="15641" width="0" style="2" hidden="1" customWidth="1"/>
    <col min="15642" max="15873" width="11.5703125" style="2"/>
    <col min="15874" max="15874" width="6.7109375" style="2" customWidth="1"/>
    <col min="15875" max="15876" width="7.85546875" style="2" customWidth="1"/>
    <col min="15877" max="15877" width="4.28515625" style="2" customWidth="1"/>
    <col min="15878" max="15879" width="7.5703125" style="2" customWidth="1"/>
    <col min="15880" max="15880" width="0" style="2" hidden="1" customWidth="1"/>
    <col min="15881" max="15881" width="6.7109375" style="2" customWidth="1"/>
    <col min="15882" max="15882" width="4.5703125" style="2" customWidth="1"/>
    <col min="15883" max="15883" width="5.140625" style="2" customWidth="1"/>
    <col min="15884" max="15886" width="12.85546875" style="2" customWidth="1"/>
    <col min="15887" max="15889" width="8.7109375" style="2" customWidth="1"/>
    <col min="15890" max="15890" width="0" style="2" hidden="1" customWidth="1"/>
    <col min="15891" max="15894" width="8.7109375" style="2" customWidth="1"/>
    <col min="15895" max="15895" width="10.7109375" style="2" customWidth="1"/>
    <col min="15896" max="15896" width="11.5703125" style="2"/>
    <col min="15897" max="15897" width="0" style="2" hidden="1" customWidth="1"/>
    <col min="15898" max="16129" width="11.5703125" style="2"/>
    <col min="16130" max="16130" width="6.7109375" style="2" customWidth="1"/>
    <col min="16131" max="16132" width="7.85546875" style="2" customWidth="1"/>
    <col min="16133" max="16133" width="4.28515625" style="2" customWidth="1"/>
    <col min="16134" max="16135" width="7.5703125" style="2" customWidth="1"/>
    <col min="16136" max="16136" width="0" style="2" hidden="1" customWidth="1"/>
    <col min="16137" max="16137" width="6.7109375" style="2" customWidth="1"/>
    <col min="16138" max="16138" width="4.5703125" style="2" customWidth="1"/>
    <col min="16139" max="16139" width="5.140625" style="2" customWidth="1"/>
    <col min="16140" max="16142" width="12.85546875" style="2" customWidth="1"/>
    <col min="16143" max="16145" width="8.7109375" style="2" customWidth="1"/>
    <col min="16146" max="16146" width="0" style="2" hidden="1" customWidth="1"/>
    <col min="16147" max="16150" width="8.7109375" style="2" customWidth="1"/>
    <col min="16151" max="16151" width="10.7109375" style="2" customWidth="1"/>
    <col min="16152" max="16152" width="11.5703125" style="2"/>
    <col min="16153" max="16153" width="0" style="2" hidden="1" customWidth="1"/>
    <col min="16154" max="16384" width="11.5703125" style="2"/>
  </cols>
  <sheetData>
    <row r="1" spans="1:26" customFormat="1" x14ac:dyDescent="0.25"/>
    <row r="2" spans="1:26" ht="16.5" thickBot="1" x14ac:dyDescent="0.3">
      <c r="B2" s="3"/>
      <c r="C2" s="4"/>
      <c r="E2" s="4"/>
      <c r="F2" s="4"/>
      <c r="G2" s="4"/>
      <c r="H2" s="4"/>
      <c r="I2" s="4"/>
      <c r="J2" s="4"/>
      <c r="K2" s="4"/>
      <c r="O2" s="4"/>
      <c r="P2" s="4"/>
      <c r="Q2" s="4"/>
      <c r="R2" s="5"/>
      <c r="S2" s="5"/>
      <c r="T2" s="5"/>
      <c r="U2" s="5"/>
      <c r="V2" s="5"/>
      <c r="W2" s="5"/>
      <c r="X2" s="6"/>
      <c r="Y2" s="7">
        <f>SUM(O4:O30)</f>
        <v>0</v>
      </c>
      <c r="Z2" s="8"/>
    </row>
    <row r="3" spans="1:26" ht="16.5" thickBot="1" x14ac:dyDescent="0.3">
      <c r="A3" s="292" t="s">
        <v>12</v>
      </c>
      <c r="B3" s="9" t="s">
        <v>13</v>
      </c>
      <c r="C3" s="324" t="s">
        <v>14</v>
      </c>
      <c r="D3" s="325"/>
      <c r="E3" s="10" t="s">
        <v>15</v>
      </c>
      <c r="F3" s="11" t="s">
        <v>16</v>
      </c>
      <c r="G3" s="12" t="s">
        <v>17</v>
      </c>
      <c r="H3" s="13"/>
      <c r="I3" s="12" t="s">
        <v>18</v>
      </c>
      <c r="J3" s="14" t="s">
        <v>19</v>
      </c>
      <c r="K3" s="15" t="s">
        <v>20</v>
      </c>
      <c r="L3" s="326" t="s">
        <v>21</v>
      </c>
      <c r="M3" s="327"/>
      <c r="N3" s="328"/>
      <c r="O3" s="16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7" t="s">
        <v>28</v>
      </c>
      <c r="V3" s="14" t="s">
        <v>29</v>
      </c>
      <c r="W3" s="18" t="s">
        <v>30</v>
      </c>
      <c r="X3" s="6"/>
      <c r="Y3" s="7">
        <f>SUM(O30:O30)</f>
        <v>0</v>
      </c>
      <c r="Z3" s="19"/>
    </row>
    <row r="4" spans="1:26" ht="12.75" customHeight="1" thickBot="1" x14ac:dyDescent="0.3">
      <c r="A4" s="323"/>
      <c r="B4" s="329" t="s">
        <v>31</v>
      </c>
      <c r="C4" s="330"/>
      <c r="D4" s="20" t="s">
        <v>32</v>
      </c>
      <c r="E4" s="331" t="str">
        <f t="shared" ref="E4:E32" si="0">IF(C4="","",IF(OR(C4="Cp",C4="AM",C4="Re",C4="Fe"),"",1))</f>
        <v/>
      </c>
      <c r="F4" s="21">
        <v>8</v>
      </c>
      <c r="G4" s="21">
        <v>10</v>
      </c>
      <c r="H4" s="308">
        <f>((G4-F4)+(G5-F5))</f>
        <v>2</v>
      </c>
      <c r="I4" s="309"/>
      <c r="J4" s="310"/>
      <c r="K4" s="311" t="str">
        <f>IF(OR(C4="Cp"),1,"")</f>
        <v/>
      </c>
      <c r="L4" s="316"/>
      <c r="M4" s="317"/>
      <c r="N4" s="318"/>
      <c r="O4" s="319"/>
      <c r="P4" s="22">
        <v>18</v>
      </c>
      <c r="Q4" s="23">
        <v>20</v>
      </c>
      <c r="R4" s="320">
        <f>((Q4-P4)-(Q5-P5))</f>
        <v>2</v>
      </c>
      <c r="S4" s="321"/>
      <c r="T4" s="322"/>
      <c r="U4" s="321"/>
      <c r="V4" s="312"/>
      <c r="W4" s="313"/>
      <c r="X4" s="24"/>
      <c r="Y4" s="25" t="e">
        <f>SUM(#REF!)</f>
        <v>#REF!</v>
      </c>
      <c r="Z4" s="8"/>
    </row>
    <row r="5" spans="1:26" ht="13.5" customHeight="1" x14ac:dyDescent="0.25">
      <c r="A5" s="314"/>
      <c r="B5" s="302"/>
      <c r="C5" s="194"/>
      <c r="D5" s="26" t="s">
        <v>33</v>
      </c>
      <c r="E5" s="238"/>
      <c r="F5" s="27"/>
      <c r="G5" s="27"/>
      <c r="H5" s="303"/>
      <c r="I5" s="241"/>
      <c r="J5" s="305"/>
      <c r="K5" s="297"/>
      <c r="L5" s="214"/>
      <c r="M5" s="215"/>
      <c r="N5" s="216"/>
      <c r="O5" s="233"/>
      <c r="P5" s="28"/>
      <c r="Q5" s="29"/>
      <c r="R5" s="219"/>
      <c r="S5" s="175"/>
      <c r="T5" s="192"/>
      <c r="U5" s="175"/>
      <c r="V5" s="234"/>
      <c r="W5" s="204"/>
      <c r="X5" s="24"/>
      <c r="Y5" s="25"/>
      <c r="Z5" s="8"/>
    </row>
    <row r="6" spans="1:26" ht="12.75" customHeight="1" x14ac:dyDescent="0.25">
      <c r="A6" s="299"/>
      <c r="B6" s="301" t="s">
        <v>34</v>
      </c>
      <c r="C6" s="194"/>
      <c r="D6" s="30" t="s">
        <v>32</v>
      </c>
      <c r="E6" s="237" t="str">
        <f t="shared" si="0"/>
        <v/>
      </c>
      <c r="F6" s="31"/>
      <c r="G6" s="31"/>
      <c r="H6" s="295">
        <f>((G6-F6)+(G7-F7))</f>
        <v>0</v>
      </c>
      <c r="I6" s="306"/>
      <c r="J6" s="304"/>
      <c r="K6" s="296"/>
      <c r="L6" s="214"/>
      <c r="M6" s="215"/>
      <c r="N6" s="216"/>
      <c r="O6" s="224"/>
      <c r="P6" s="28"/>
      <c r="Q6" s="29"/>
      <c r="R6" s="190">
        <f>((Q6-P6)-(Q7-P7))</f>
        <v>0</v>
      </c>
      <c r="S6" s="175"/>
      <c r="T6" s="192"/>
      <c r="U6" s="175"/>
      <c r="V6" s="222"/>
      <c r="W6" s="203"/>
      <c r="X6" s="32"/>
      <c r="Y6" s="33" t="e">
        <f>SUM(#REF!)</f>
        <v>#REF!</v>
      </c>
      <c r="Z6" s="8"/>
    </row>
    <row r="7" spans="1:26" ht="12.75" customHeight="1" x14ac:dyDescent="0.25">
      <c r="A7" s="299"/>
      <c r="B7" s="302"/>
      <c r="C7" s="194"/>
      <c r="D7" s="34" t="s">
        <v>33</v>
      </c>
      <c r="E7" s="238"/>
      <c r="F7" s="31"/>
      <c r="G7" s="31"/>
      <c r="H7" s="303"/>
      <c r="I7" s="307"/>
      <c r="J7" s="305"/>
      <c r="K7" s="297"/>
      <c r="L7" s="214"/>
      <c r="M7" s="215"/>
      <c r="N7" s="216"/>
      <c r="O7" s="233"/>
      <c r="P7" s="28"/>
      <c r="Q7" s="29"/>
      <c r="R7" s="219"/>
      <c r="S7" s="175"/>
      <c r="T7" s="192"/>
      <c r="U7" s="175"/>
      <c r="V7" s="234"/>
      <c r="W7" s="204"/>
      <c r="X7" s="32"/>
      <c r="Y7" s="33"/>
      <c r="Z7" s="8"/>
    </row>
    <row r="8" spans="1:26" ht="12.75" customHeight="1" x14ac:dyDescent="0.25">
      <c r="A8" s="299"/>
      <c r="B8" s="301" t="s">
        <v>35</v>
      </c>
      <c r="C8" s="194"/>
      <c r="D8" s="34" t="s">
        <v>32</v>
      </c>
      <c r="E8" s="237" t="str">
        <f t="shared" si="0"/>
        <v/>
      </c>
      <c r="F8" s="31"/>
      <c r="G8" s="31"/>
      <c r="H8" s="295">
        <f>((G8-F8)+(G9-F9))</f>
        <v>0</v>
      </c>
      <c r="I8" s="306"/>
      <c r="J8" s="304"/>
      <c r="K8" s="296" t="str">
        <f>IF(OR(C8="Cp"),1,"")</f>
        <v/>
      </c>
      <c r="L8" s="214"/>
      <c r="M8" s="215"/>
      <c r="N8" s="216"/>
      <c r="O8" s="224"/>
      <c r="P8" s="28"/>
      <c r="Q8" s="29"/>
      <c r="R8" s="190">
        <f>((Q8-P8)-(Q9-P9))</f>
        <v>0</v>
      </c>
      <c r="S8" s="175"/>
      <c r="T8" s="192"/>
      <c r="U8" s="175"/>
      <c r="V8" s="222"/>
      <c r="W8" s="203"/>
      <c r="X8" s="32"/>
      <c r="Y8" s="33"/>
      <c r="Z8" s="8"/>
    </row>
    <row r="9" spans="1:26" ht="12.75" customHeight="1" x14ac:dyDescent="0.25">
      <c r="A9" s="299"/>
      <c r="B9" s="302"/>
      <c r="C9" s="194"/>
      <c r="D9" s="34" t="s">
        <v>33</v>
      </c>
      <c r="E9" s="238"/>
      <c r="F9" s="31"/>
      <c r="G9" s="31"/>
      <c r="H9" s="303"/>
      <c r="I9" s="307"/>
      <c r="J9" s="305"/>
      <c r="K9" s="297"/>
      <c r="L9" s="214"/>
      <c r="M9" s="215"/>
      <c r="N9" s="216"/>
      <c r="O9" s="233"/>
      <c r="P9" s="28"/>
      <c r="Q9" s="29"/>
      <c r="R9" s="219"/>
      <c r="S9" s="175"/>
      <c r="T9" s="192"/>
      <c r="U9" s="175"/>
      <c r="V9" s="234"/>
      <c r="W9" s="204"/>
      <c r="X9" s="32"/>
      <c r="Y9" s="33"/>
      <c r="Z9" s="8"/>
    </row>
    <row r="10" spans="1:26" ht="12.75" customHeight="1" x14ac:dyDescent="0.25">
      <c r="A10" s="299"/>
      <c r="B10" s="301" t="s">
        <v>36</v>
      </c>
      <c r="C10" s="194"/>
      <c r="D10" s="34" t="s">
        <v>32</v>
      </c>
      <c r="E10" s="237" t="str">
        <f t="shared" si="0"/>
        <v/>
      </c>
      <c r="F10" s="31"/>
      <c r="G10" s="31"/>
      <c r="H10" s="295">
        <f>((G10-F10)+(G11-F11))</f>
        <v>0</v>
      </c>
      <c r="I10" s="306"/>
      <c r="J10" s="304"/>
      <c r="K10" s="296" t="str">
        <f>IF(OR(C10="Cp"),1,"")</f>
        <v/>
      </c>
      <c r="L10" s="214"/>
      <c r="M10" s="215"/>
      <c r="N10" s="216"/>
      <c r="O10" s="224"/>
      <c r="P10" s="28"/>
      <c r="Q10" s="29"/>
      <c r="R10" s="190">
        <f>((Q10-P10)-(Q11-P11))</f>
        <v>0</v>
      </c>
      <c r="S10" s="175"/>
      <c r="T10" s="192"/>
      <c r="U10" s="175"/>
      <c r="V10" s="222"/>
      <c r="W10" s="203"/>
      <c r="X10" s="32"/>
      <c r="Z10" s="8"/>
    </row>
    <row r="11" spans="1:26" ht="12.75" customHeight="1" x14ac:dyDescent="0.25">
      <c r="A11" s="299"/>
      <c r="B11" s="302"/>
      <c r="C11" s="194"/>
      <c r="D11" s="34" t="s">
        <v>33</v>
      </c>
      <c r="E11" s="238"/>
      <c r="F11" s="31"/>
      <c r="G11" s="31"/>
      <c r="H11" s="303"/>
      <c r="I11" s="307"/>
      <c r="J11" s="305"/>
      <c r="K11" s="297"/>
      <c r="L11" s="214"/>
      <c r="M11" s="215"/>
      <c r="N11" s="216"/>
      <c r="O11" s="233"/>
      <c r="P11" s="28"/>
      <c r="Q11" s="29"/>
      <c r="R11" s="219"/>
      <c r="S11" s="175"/>
      <c r="T11" s="192"/>
      <c r="U11" s="175"/>
      <c r="V11" s="234"/>
      <c r="W11" s="204"/>
      <c r="X11" s="32"/>
      <c r="Z11" s="8"/>
    </row>
    <row r="12" spans="1:26" ht="12.75" customHeight="1" x14ac:dyDescent="0.25">
      <c r="A12" s="299"/>
      <c r="B12" s="301" t="s">
        <v>37</v>
      </c>
      <c r="C12" s="194"/>
      <c r="D12" s="26" t="s">
        <v>32</v>
      </c>
      <c r="E12" s="237" t="str">
        <f t="shared" si="0"/>
        <v/>
      </c>
      <c r="F12" s="31"/>
      <c r="G12" s="31"/>
      <c r="H12" s="295">
        <f>((G12-F12)+(G13-F13))</f>
        <v>0</v>
      </c>
      <c r="I12" s="240"/>
      <c r="J12" s="304"/>
      <c r="K12" s="296" t="str">
        <f>IF(OR(C12="Cp"),1,"")</f>
        <v/>
      </c>
      <c r="L12" s="214"/>
      <c r="M12" s="215"/>
      <c r="N12" s="216"/>
      <c r="O12" s="224"/>
      <c r="P12" s="28"/>
      <c r="Q12" s="29"/>
      <c r="R12" s="190">
        <f>((Q12-P12)-(Q13-P13))</f>
        <v>0</v>
      </c>
      <c r="S12" s="175"/>
      <c r="T12" s="192"/>
      <c r="U12" s="175"/>
      <c r="V12" s="222"/>
      <c r="W12" s="203"/>
      <c r="X12" s="32"/>
      <c r="Z12" s="8"/>
    </row>
    <row r="13" spans="1:26" ht="12.75" customHeight="1" x14ac:dyDescent="0.25">
      <c r="A13" s="299"/>
      <c r="B13" s="302"/>
      <c r="C13" s="194"/>
      <c r="D13" s="26" t="s">
        <v>33</v>
      </c>
      <c r="E13" s="238"/>
      <c r="F13" s="31"/>
      <c r="G13" s="31"/>
      <c r="H13" s="303"/>
      <c r="I13" s="241"/>
      <c r="J13" s="305"/>
      <c r="K13" s="297"/>
      <c r="L13" s="214"/>
      <c r="M13" s="215"/>
      <c r="N13" s="216"/>
      <c r="O13" s="233"/>
      <c r="P13" s="28"/>
      <c r="Q13" s="29"/>
      <c r="R13" s="219"/>
      <c r="S13" s="175"/>
      <c r="T13" s="192"/>
      <c r="U13" s="175"/>
      <c r="V13" s="234"/>
      <c r="W13" s="204"/>
      <c r="X13" s="32"/>
      <c r="Z13" s="8"/>
    </row>
    <row r="14" spans="1:26" ht="12.75" customHeight="1" thickBot="1" x14ac:dyDescent="0.3">
      <c r="A14" s="315"/>
      <c r="B14" s="301" t="s">
        <v>38</v>
      </c>
      <c r="C14" s="194"/>
      <c r="D14" s="26" t="s">
        <v>32</v>
      </c>
      <c r="E14" s="237" t="str">
        <f t="shared" si="0"/>
        <v/>
      </c>
      <c r="F14" s="31"/>
      <c r="G14" s="31"/>
      <c r="H14" s="295">
        <f>((G14-F14)+(G15-F15))</f>
        <v>0</v>
      </c>
      <c r="I14" s="240"/>
      <c r="J14" s="304"/>
      <c r="K14" s="296" t="str">
        <f>IF(OR(C14="Cp"),1,"")</f>
        <v/>
      </c>
      <c r="L14" s="205"/>
      <c r="M14" s="206"/>
      <c r="N14" s="207"/>
      <c r="O14" s="224"/>
      <c r="P14" s="28"/>
      <c r="Q14" s="29"/>
      <c r="R14" s="190">
        <f>((Q14-P14)-(Q15-P15))</f>
        <v>0</v>
      </c>
      <c r="S14" s="175"/>
      <c r="T14" s="192"/>
      <c r="U14" s="175"/>
      <c r="V14" s="222"/>
      <c r="W14" s="203"/>
      <c r="X14" s="32"/>
      <c r="Z14" s="8"/>
    </row>
    <row r="15" spans="1:26" ht="13.5" customHeight="1" x14ac:dyDescent="0.25">
      <c r="A15" s="292" t="s">
        <v>39</v>
      </c>
      <c r="B15" s="302"/>
      <c r="C15" s="194"/>
      <c r="D15" s="26" t="s">
        <v>33</v>
      </c>
      <c r="E15" s="238"/>
      <c r="F15" s="31"/>
      <c r="G15" s="31"/>
      <c r="H15" s="303"/>
      <c r="I15" s="241"/>
      <c r="J15" s="305"/>
      <c r="K15" s="297"/>
      <c r="L15" s="205"/>
      <c r="M15" s="206"/>
      <c r="N15" s="207"/>
      <c r="O15" s="233"/>
      <c r="P15" s="28"/>
      <c r="Q15" s="29"/>
      <c r="R15" s="219"/>
      <c r="S15" s="175"/>
      <c r="T15" s="192"/>
      <c r="U15" s="175"/>
      <c r="V15" s="234"/>
      <c r="W15" s="204"/>
      <c r="X15" s="32"/>
      <c r="Z15" s="8"/>
    </row>
    <row r="16" spans="1:26" ht="12.75" customHeight="1" thickBot="1" x14ac:dyDescent="0.3">
      <c r="A16" s="293"/>
      <c r="B16" s="294" t="s">
        <v>40</v>
      </c>
      <c r="C16" s="194"/>
      <c r="D16" s="26" t="s">
        <v>32</v>
      </c>
      <c r="E16" s="227" t="str">
        <f t="shared" si="0"/>
        <v/>
      </c>
      <c r="F16" s="35">
        <v>8</v>
      </c>
      <c r="G16" s="35">
        <v>10</v>
      </c>
      <c r="H16" s="295">
        <f>((G16-F16)+(G17-F17))</f>
        <v>2</v>
      </c>
      <c r="I16" s="229"/>
      <c r="J16" s="290"/>
      <c r="K16" s="291" t="str">
        <f>IF(OR(C16="Cp"),1,"")</f>
        <v/>
      </c>
      <c r="L16" s="205"/>
      <c r="M16" s="206"/>
      <c r="N16" s="207"/>
      <c r="O16" s="224"/>
      <c r="P16" s="36">
        <v>18</v>
      </c>
      <c r="Q16" s="37">
        <v>20</v>
      </c>
      <c r="R16" s="190">
        <f>((Q16-P16)-(Q17-P17))</f>
        <v>2</v>
      </c>
      <c r="S16" s="175"/>
      <c r="T16" s="192"/>
      <c r="U16" s="175"/>
      <c r="V16" s="222"/>
      <c r="W16" s="203"/>
      <c r="X16" s="24"/>
      <c r="Z16" s="8"/>
    </row>
    <row r="17" spans="1:28" ht="13.5" customHeight="1" x14ac:dyDescent="0.25">
      <c r="A17" s="298">
        <f>SUM(H16:H31)+SUM(R16:R31)</f>
        <v>4</v>
      </c>
      <c r="B17" s="221"/>
      <c r="C17" s="194"/>
      <c r="D17" s="26" t="s">
        <v>33</v>
      </c>
      <c r="E17" s="208"/>
      <c r="F17" s="38"/>
      <c r="G17" s="38"/>
      <c r="H17" s="288"/>
      <c r="I17" s="211"/>
      <c r="J17" s="289"/>
      <c r="K17" s="283"/>
      <c r="L17" s="205"/>
      <c r="M17" s="206"/>
      <c r="N17" s="207"/>
      <c r="O17" s="218"/>
      <c r="P17" s="39"/>
      <c r="Q17" s="40"/>
      <c r="R17" s="219"/>
      <c r="S17" s="175"/>
      <c r="T17" s="192"/>
      <c r="U17" s="175"/>
      <c r="V17" s="202"/>
      <c r="W17" s="204"/>
      <c r="X17" s="24"/>
      <c r="Z17" s="8"/>
    </row>
    <row r="18" spans="1:28" ht="12.75" customHeight="1" x14ac:dyDescent="0.25">
      <c r="A18" s="299"/>
      <c r="B18" s="221" t="s">
        <v>41</v>
      </c>
      <c r="C18" s="194"/>
      <c r="D18" s="34" t="s">
        <v>32</v>
      </c>
      <c r="E18" s="208" t="str">
        <f t="shared" si="0"/>
        <v/>
      </c>
      <c r="F18" s="38"/>
      <c r="G18" s="38"/>
      <c r="H18" s="287">
        <f>((G18-F18)+(G19-F19))</f>
        <v>0</v>
      </c>
      <c r="I18" s="211"/>
      <c r="J18" s="289"/>
      <c r="K18" s="283" t="str">
        <f>IF(OR(C18="Cp"),1,"")</f>
        <v/>
      </c>
      <c r="L18" s="214"/>
      <c r="M18" s="215"/>
      <c r="N18" s="216"/>
      <c r="O18" s="217"/>
      <c r="P18" s="39"/>
      <c r="Q18" s="40"/>
      <c r="R18" s="190">
        <f>((Q18-P18)-(Q19-P19))</f>
        <v>0</v>
      </c>
      <c r="S18" s="175"/>
      <c r="T18" s="192"/>
      <c r="U18" s="175"/>
      <c r="V18" s="201"/>
      <c r="W18" s="203"/>
      <c r="X18" s="32"/>
      <c r="Z18" s="8"/>
    </row>
    <row r="19" spans="1:28" ht="12.75" customHeight="1" x14ac:dyDescent="0.25">
      <c r="A19" s="299"/>
      <c r="B19" s="221"/>
      <c r="C19" s="194"/>
      <c r="D19" s="34" t="s">
        <v>33</v>
      </c>
      <c r="E19" s="208"/>
      <c r="F19" s="38"/>
      <c r="G19" s="38"/>
      <c r="H19" s="288"/>
      <c r="I19" s="211"/>
      <c r="J19" s="289"/>
      <c r="K19" s="283"/>
      <c r="L19" s="214"/>
      <c r="M19" s="215"/>
      <c r="N19" s="216"/>
      <c r="O19" s="218"/>
      <c r="P19" s="39"/>
      <c r="Q19" s="40"/>
      <c r="R19" s="219"/>
      <c r="S19" s="175"/>
      <c r="T19" s="192"/>
      <c r="U19" s="175"/>
      <c r="V19" s="202"/>
      <c r="W19" s="204"/>
      <c r="X19" s="32"/>
      <c r="Z19" s="8"/>
    </row>
    <row r="20" spans="1:28" ht="12.75" customHeight="1" x14ac:dyDescent="0.25">
      <c r="A20" s="299"/>
      <c r="B20" s="221" t="s">
        <v>42</v>
      </c>
      <c r="C20" s="194"/>
      <c r="D20" s="34" t="s">
        <v>32</v>
      </c>
      <c r="E20" s="208" t="str">
        <f t="shared" si="0"/>
        <v/>
      </c>
      <c r="F20" s="38"/>
      <c r="G20" s="38"/>
      <c r="H20" s="287">
        <f>((G20-F20)+(G21-F21))</f>
        <v>0</v>
      </c>
      <c r="I20" s="211"/>
      <c r="J20" s="289"/>
      <c r="K20" s="283" t="str">
        <f>IF(OR(C20="Cp"),1,"")</f>
        <v/>
      </c>
      <c r="L20" s="214"/>
      <c r="M20" s="215"/>
      <c r="N20" s="216"/>
      <c r="O20" s="217"/>
      <c r="P20" s="39"/>
      <c r="Q20" s="40"/>
      <c r="R20" s="190">
        <f>((Q20-P20)-(Q21-P21))</f>
        <v>0</v>
      </c>
      <c r="S20" s="175"/>
      <c r="T20" s="192"/>
      <c r="U20" s="175"/>
      <c r="V20" s="201"/>
      <c r="W20" s="203"/>
      <c r="X20" s="32"/>
      <c r="Z20" s="8"/>
    </row>
    <row r="21" spans="1:28" ht="12.75" customHeight="1" x14ac:dyDescent="0.25">
      <c r="A21" s="299"/>
      <c r="B21" s="221"/>
      <c r="C21" s="194"/>
      <c r="D21" s="34" t="s">
        <v>33</v>
      </c>
      <c r="E21" s="208"/>
      <c r="F21" s="38"/>
      <c r="G21" s="38"/>
      <c r="H21" s="288"/>
      <c r="I21" s="211"/>
      <c r="J21" s="289"/>
      <c r="K21" s="283"/>
      <c r="L21" s="214"/>
      <c r="M21" s="215"/>
      <c r="N21" s="216"/>
      <c r="O21" s="218"/>
      <c r="P21" s="39"/>
      <c r="Q21" s="40"/>
      <c r="R21" s="219"/>
      <c r="S21" s="175"/>
      <c r="T21" s="192"/>
      <c r="U21" s="175"/>
      <c r="V21" s="202"/>
      <c r="W21" s="204"/>
      <c r="X21" s="32"/>
      <c r="Z21" s="8"/>
    </row>
    <row r="22" spans="1:28" ht="12.75" customHeight="1" x14ac:dyDescent="0.25">
      <c r="A22" s="299"/>
      <c r="B22" s="221" t="s">
        <v>43</v>
      </c>
      <c r="C22" s="194"/>
      <c r="D22" s="34" t="s">
        <v>32</v>
      </c>
      <c r="E22" s="208" t="str">
        <f t="shared" si="0"/>
        <v/>
      </c>
      <c r="F22" s="38"/>
      <c r="G22" s="38"/>
      <c r="H22" s="287">
        <f>((G22-F22)+(G23-F23))</f>
        <v>0</v>
      </c>
      <c r="I22" s="211"/>
      <c r="J22" s="289"/>
      <c r="K22" s="283" t="str">
        <f>IF(OR(C22="Cp"),1,"")</f>
        <v/>
      </c>
      <c r="L22" s="214"/>
      <c r="M22" s="215"/>
      <c r="N22" s="216"/>
      <c r="O22" s="217"/>
      <c r="P22" s="39"/>
      <c r="Q22" s="40"/>
      <c r="R22" s="190">
        <f>((Q22-P22)-(Q23-P23))</f>
        <v>0</v>
      </c>
      <c r="S22" s="175"/>
      <c r="T22" s="192"/>
      <c r="U22" s="175"/>
      <c r="V22" s="201"/>
      <c r="W22" s="203"/>
      <c r="X22" s="32"/>
      <c r="Z22" s="8"/>
    </row>
    <row r="23" spans="1:28" ht="12.75" customHeight="1" x14ac:dyDescent="0.25">
      <c r="A23" s="299"/>
      <c r="B23" s="221"/>
      <c r="C23" s="194"/>
      <c r="D23" s="34" t="s">
        <v>33</v>
      </c>
      <c r="E23" s="208"/>
      <c r="F23" s="38"/>
      <c r="G23" s="38"/>
      <c r="H23" s="288"/>
      <c r="I23" s="211"/>
      <c r="J23" s="289"/>
      <c r="K23" s="283"/>
      <c r="L23" s="214"/>
      <c r="M23" s="215"/>
      <c r="N23" s="216"/>
      <c r="O23" s="218"/>
      <c r="P23" s="39"/>
      <c r="Q23" s="40"/>
      <c r="R23" s="219"/>
      <c r="S23" s="175"/>
      <c r="T23" s="192"/>
      <c r="U23" s="175"/>
      <c r="V23" s="202"/>
      <c r="W23" s="204"/>
      <c r="X23" s="32"/>
      <c r="Z23" s="8"/>
    </row>
    <row r="24" spans="1:28" ht="12.75" customHeight="1" x14ac:dyDescent="0.25">
      <c r="A24" s="299"/>
      <c r="B24" s="221" t="s">
        <v>44</v>
      </c>
      <c r="C24" s="194"/>
      <c r="D24" s="34" t="s">
        <v>32</v>
      </c>
      <c r="E24" s="208" t="str">
        <f t="shared" si="0"/>
        <v/>
      </c>
      <c r="F24" s="38"/>
      <c r="G24" s="38"/>
      <c r="H24" s="287">
        <f>((G24-F24)+(G25-F25))</f>
        <v>0</v>
      </c>
      <c r="I24" s="211"/>
      <c r="J24" s="289"/>
      <c r="K24" s="283" t="str">
        <f>IF(OR(C24="Cp"),1,"")</f>
        <v/>
      </c>
      <c r="L24" s="214"/>
      <c r="M24" s="215"/>
      <c r="N24" s="216"/>
      <c r="O24" s="217"/>
      <c r="P24" s="39"/>
      <c r="Q24" s="40"/>
      <c r="R24" s="190">
        <f>((Q24-P24)-(Q25-P25))</f>
        <v>0</v>
      </c>
      <c r="S24" s="175"/>
      <c r="T24" s="192"/>
      <c r="U24" s="175"/>
      <c r="V24" s="201"/>
      <c r="W24" s="203"/>
      <c r="X24" s="32"/>
    </row>
    <row r="25" spans="1:28" ht="12.75" customHeight="1" x14ac:dyDescent="0.25">
      <c r="A25" s="299"/>
      <c r="B25" s="221"/>
      <c r="C25" s="194"/>
      <c r="D25" s="34" t="s">
        <v>33</v>
      </c>
      <c r="E25" s="208"/>
      <c r="F25" s="38"/>
      <c r="G25" s="38"/>
      <c r="H25" s="288"/>
      <c r="I25" s="211"/>
      <c r="J25" s="289"/>
      <c r="K25" s="283"/>
      <c r="L25" s="214"/>
      <c r="M25" s="215"/>
      <c r="N25" s="216"/>
      <c r="O25" s="218"/>
      <c r="P25" s="39"/>
      <c r="Q25" s="40"/>
      <c r="R25" s="219"/>
      <c r="S25" s="175"/>
      <c r="T25" s="192"/>
      <c r="U25" s="175"/>
      <c r="V25" s="202"/>
      <c r="W25" s="204"/>
      <c r="X25" s="32"/>
    </row>
    <row r="26" spans="1:28" ht="12.75" customHeight="1" x14ac:dyDescent="0.25">
      <c r="A26" s="299"/>
      <c r="B26" s="221" t="s">
        <v>45</v>
      </c>
      <c r="C26" s="194"/>
      <c r="D26" s="26" t="s">
        <v>32</v>
      </c>
      <c r="E26" s="208" t="str">
        <f t="shared" si="0"/>
        <v/>
      </c>
      <c r="F26" s="38"/>
      <c r="G26" s="38"/>
      <c r="H26" s="287">
        <f>((G26-F26)+(G27-F27))</f>
        <v>0</v>
      </c>
      <c r="I26" s="211"/>
      <c r="J26" s="289"/>
      <c r="K26" s="283" t="str">
        <f>IF(OR(C26="Cp"),1,"")</f>
        <v/>
      </c>
      <c r="L26" s="214"/>
      <c r="M26" s="215"/>
      <c r="N26" s="216"/>
      <c r="O26" s="217"/>
      <c r="P26" s="39"/>
      <c r="Q26" s="40"/>
      <c r="R26" s="190">
        <f>((Q26-P26)-(Q27-P27))</f>
        <v>0</v>
      </c>
      <c r="S26" s="175"/>
      <c r="T26" s="192"/>
      <c r="U26" s="175"/>
      <c r="V26" s="201"/>
      <c r="W26" s="203"/>
      <c r="X26" s="32"/>
      <c r="AB26" s="41"/>
    </row>
    <row r="27" spans="1:28" ht="12.75" customHeight="1" x14ac:dyDescent="0.25">
      <c r="A27" s="299"/>
      <c r="B27" s="221"/>
      <c r="C27" s="194"/>
      <c r="D27" s="26" t="s">
        <v>33</v>
      </c>
      <c r="E27" s="208"/>
      <c r="F27" s="38"/>
      <c r="G27" s="38"/>
      <c r="H27" s="288"/>
      <c r="I27" s="211"/>
      <c r="J27" s="289"/>
      <c r="K27" s="283"/>
      <c r="L27" s="214"/>
      <c r="M27" s="215"/>
      <c r="N27" s="216"/>
      <c r="O27" s="218"/>
      <c r="P27" s="39"/>
      <c r="Q27" s="40"/>
      <c r="R27" s="219"/>
      <c r="S27" s="175"/>
      <c r="T27" s="192"/>
      <c r="U27" s="175"/>
      <c r="V27" s="202"/>
      <c r="W27" s="204"/>
      <c r="X27" s="32"/>
      <c r="AB27" s="41"/>
    </row>
    <row r="28" spans="1:28" ht="12.75" customHeight="1" thickBot="1" x14ac:dyDescent="0.3">
      <c r="A28" s="300"/>
      <c r="B28" s="221" t="s">
        <v>46</v>
      </c>
      <c r="C28" s="194"/>
      <c r="D28" s="26" t="s">
        <v>32</v>
      </c>
      <c r="E28" s="208" t="str">
        <f t="shared" si="0"/>
        <v/>
      </c>
      <c r="F28" s="38"/>
      <c r="G28" s="38"/>
      <c r="H28" s="287">
        <f>((G28-F28)+(G29-F29))</f>
        <v>0</v>
      </c>
      <c r="I28" s="211"/>
      <c r="J28" s="289"/>
      <c r="K28" s="283" t="str">
        <f>IF(OR(C28="Cp"),1,"")</f>
        <v/>
      </c>
      <c r="L28" s="214"/>
      <c r="M28" s="215"/>
      <c r="N28" s="216"/>
      <c r="O28" s="217"/>
      <c r="P28" s="39"/>
      <c r="Q28" s="40"/>
      <c r="R28" s="190">
        <f>((Q28-P28)-(Q29-P29))</f>
        <v>0</v>
      </c>
      <c r="S28" s="175"/>
      <c r="T28" s="192"/>
      <c r="U28" s="175"/>
      <c r="V28" s="201"/>
      <c r="W28" s="203"/>
      <c r="X28" s="32"/>
    </row>
    <row r="29" spans="1:28" ht="13.5" customHeight="1" thickBot="1" x14ac:dyDescent="0.3">
      <c r="A29" s="286" t="s">
        <v>47</v>
      </c>
      <c r="B29" s="221"/>
      <c r="C29" s="194"/>
      <c r="D29" s="26" t="s">
        <v>33</v>
      </c>
      <c r="E29" s="208"/>
      <c r="F29" s="38"/>
      <c r="G29" s="38"/>
      <c r="H29" s="288"/>
      <c r="I29" s="211"/>
      <c r="J29" s="289"/>
      <c r="K29" s="283"/>
      <c r="L29" s="205"/>
      <c r="M29" s="206"/>
      <c r="N29" s="207"/>
      <c r="O29" s="218"/>
      <c r="P29" s="39"/>
      <c r="Q29" s="40"/>
      <c r="R29" s="219"/>
      <c r="S29" s="175"/>
      <c r="T29" s="192"/>
      <c r="U29" s="175"/>
      <c r="V29" s="202"/>
      <c r="W29" s="204"/>
      <c r="X29" s="32"/>
    </row>
    <row r="30" spans="1:28" ht="13.5" customHeight="1" thickBot="1" x14ac:dyDescent="0.3">
      <c r="A30" s="286"/>
      <c r="B30" s="221" t="s">
        <v>48</v>
      </c>
      <c r="C30" s="194"/>
      <c r="D30" s="26" t="s">
        <v>32</v>
      </c>
      <c r="E30" s="208" t="str">
        <f t="shared" si="0"/>
        <v/>
      </c>
      <c r="F30" s="38"/>
      <c r="G30" s="38"/>
      <c r="H30" s="287">
        <f>((G30-F30)+(G31-F31))</f>
        <v>0</v>
      </c>
      <c r="I30" s="211"/>
      <c r="J30" s="212"/>
      <c r="K30" s="283" t="str">
        <f>IF(OR(C30="Cp"),1,"")</f>
        <v/>
      </c>
      <c r="L30" s="214"/>
      <c r="M30" s="215"/>
      <c r="N30" s="216"/>
      <c r="O30" s="217"/>
      <c r="P30" s="39"/>
      <c r="Q30" s="40"/>
      <c r="R30" s="190">
        <f>((Q30-P30)-(Q31-P31))</f>
        <v>0</v>
      </c>
      <c r="S30" s="175"/>
      <c r="T30" s="192"/>
      <c r="U30" s="175"/>
      <c r="V30" s="201"/>
      <c r="W30" s="203"/>
      <c r="X30" s="24"/>
    </row>
    <row r="31" spans="1:28" ht="13.5" customHeight="1" x14ac:dyDescent="0.25">
      <c r="A31" s="280"/>
      <c r="B31" s="221"/>
      <c r="C31" s="194"/>
      <c r="D31" s="26" t="s">
        <v>33</v>
      </c>
      <c r="E31" s="208"/>
      <c r="F31" s="38"/>
      <c r="G31" s="38"/>
      <c r="H31" s="288"/>
      <c r="I31" s="211"/>
      <c r="J31" s="212"/>
      <c r="K31" s="283"/>
      <c r="L31" s="205"/>
      <c r="M31" s="206"/>
      <c r="N31" s="207"/>
      <c r="O31" s="218"/>
      <c r="P31" s="40"/>
      <c r="Q31" s="40"/>
      <c r="R31" s="219"/>
      <c r="S31" s="175"/>
      <c r="T31" s="192"/>
      <c r="U31" s="175"/>
      <c r="V31" s="202"/>
      <c r="W31" s="204"/>
      <c r="X31" s="24"/>
    </row>
    <row r="32" spans="1:28" ht="12.75" customHeight="1" x14ac:dyDescent="0.25">
      <c r="A32" s="281"/>
      <c r="B32" s="193" t="s">
        <v>49</v>
      </c>
      <c r="C32" s="194"/>
      <c r="D32" s="26" t="s">
        <v>32</v>
      </c>
      <c r="E32" s="196" t="str">
        <f t="shared" si="0"/>
        <v/>
      </c>
      <c r="F32" s="42"/>
      <c r="G32" s="43"/>
      <c r="H32" s="198">
        <f>((G32-F32)+(G33-F33))</f>
        <v>0</v>
      </c>
      <c r="I32" s="199"/>
      <c r="J32" s="200"/>
      <c r="K32" s="213" t="str">
        <f>IF(OR(C32="Cp"),1,"")</f>
        <v/>
      </c>
      <c r="L32" s="187"/>
      <c r="M32" s="187"/>
      <c r="N32" s="187"/>
      <c r="O32" s="217"/>
      <c r="P32" s="40"/>
      <c r="Q32" s="40"/>
      <c r="R32" s="190">
        <f>((Q32-P32)-(Q33-P33))</f>
        <v>0</v>
      </c>
      <c r="S32" s="175"/>
      <c r="T32" s="192"/>
      <c r="U32" s="175"/>
      <c r="V32" s="201"/>
      <c r="W32" s="203"/>
      <c r="X32" s="44"/>
    </row>
    <row r="33" spans="1:24" ht="12.75" customHeight="1" x14ac:dyDescent="0.25">
      <c r="A33" s="281"/>
      <c r="B33" s="193"/>
      <c r="C33" s="194"/>
      <c r="D33" s="26" t="s">
        <v>33</v>
      </c>
      <c r="E33" s="196"/>
      <c r="F33" s="45"/>
      <c r="G33" s="45"/>
      <c r="H33" s="282"/>
      <c r="I33" s="199"/>
      <c r="J33" s="200"/>
      <c r="K33" s="213"/>
      <c r="L33" s="187"/>
      <c r="M33" s="187"/>
      <c r="N33" s="187"/>
      <c r="O33" s="218"/>
      <c r="P33" s="40"/>
      <c r="Q33" s="40"/>
      <c r="R33" s="219"/>
      <c r="S33" s="284"/>
      <c r="T33" s="285"/>
      <c r="U33" s="284"/>
      <c r="V33" s="269"/>
      <c r="W33" s="270"/>
      <c r="X33" s="24"/>
    </row>
    <row r="34" spans="1:24" ht="13.5" customHeight="1" x14ac:dyDescent="0.25">
      <c r="A34" s="281"/>
      <c r="B34" s="193" t="s">
        <v>50</v>
      </c>
      <c r="C34" s="194"/>
      <c r="D34" s="26" t="s">
        <v>32</v>
      </c>
      <c r="E34" s="196" t="str">
        <f>IF(C34="","",IF(OR(C34="Cp",C34="AM",C34="Re",C34="Fe"),"",1))</f>
        <v/>
      </c>
      <c r="F34" s="46"/>
      <c r="G34" s="47"/>
      <c r="H34" s="279">
        <f>((G34-F34)+(G35-F35))</f>
        <v>0</v>
      </c>
      <c r="I34" s="199"/>
      <c r="J34" s="200"/>
      <c r="K34" s="213" t="str">
        <f>IF(OR(C34="Cp"),1,"")</f>
        <v/>
      </c>
      <c r="L34" s="187"/>
      <c r="M34" s="187"/>
      <c r="N34" s="187"/>
      <c r="O34" s="260"/>
      <c r="P34" s="40"/>
      <c r="Q34" s="40"/>
      <c r="R34" s="278">
        <f>((Q34-P34)-(Q35-P35))</f>
        <v>0</v>
      </c>
      <c r="S34" s="264"/>
      <c r="T34" s="266"/>
      <c r="U34" s="247"/>
      <c r="V34" s="249"/>
      <c r="W34" s="251"/>
      <c r="X34" s="24"/>
    </row>
    <row r="35" spans="1:24" ht="13.5" customHeight="1" x14ac:dyDescent="0.25">
      <c r="A35" s="48"/>
      <c r="B35" s="193"/>
      <c r="C35" s="194"/>
      <c r="D35" s="26" t="s">
        <v>33</v>
      </c>
      <c r="E35" s="196"/>
      <c r="F35" s="49"/>
      <c r="G35" s="50"/>
      <c r="H35" s="273"/>
      <c r="I35" s="199"/>
      <c r="J35" s="200"/>
      <c r="K35" s="213"/>
      <c r="L35" s="187"/>
      <c r="M35" s="187"/>
      <c r="N35" s="187"/>
      <c r="O35" s="260"/>
      <c r="P35" s="40"/>
      <c r="Q35" s="40"/>
      <c r="R35" s="262"/>
      <c r="S35" s="264"/>
      <c r="T35" s="266"/>
      <c r="U35" s="247"/>
      <c r="V35" s="249"/>
      <c r="W35" s="251"/>
      <c r="X35" s="24"/>
    </row>
    <row r="36" spans="1:24" ht="12.75" customHeight="1" x14ac:dyDescent="0.25">
      <c r="A36" s="48"/>
      <c r="B36" s="220" t="s">
        <v>51</v>
      </c>
      <c r="C36" s="194"/>
      <c r="D36" s="51" t="s">
        <v>32</v>
      </c>
      <c r="E36" s="196" t="str">
        <f t="shared" ref="E36:E64" si="1">IF(C36="","",IF(OR(C36="Cp",C36="AM",C36="Re",C36="Fe"),"",1))</f>
        <v/>
      </c>
      <c r="F36" s="52"/>
      <c r="G36" s="53"/>
      <c r="H36" s="273">
        <f>((G36-F36)+(G37-F37))</f>
        <v>0</v>
      </c>
      <c r="I36" s="275"/>
      <c r="J36" s="212"/>
      <c r="K36" s="213" t="str">
        <f>IF(OR(C36="Cp"),1,"")</f>
        <v/>
      </c>
      <c r="L36" s="257"/>
      <c r="M36" s="258"/>
      <c r="N36" s="259"/>
      <c r="O36" s="260"/>
      <c r="P36" s="54"/>
      <c r="Q36" s="55"/>
      <c r="R36" s="262">
        <f>((Q36-P36)-(Q37-P37))</f>
        <v>0</v>
      </c>
      <c r="S36" s="264"/>
      <c r="T36" s="266"/>
      <c r="U36" s="247"/>
      <c r="V36" s="249"/>
      <c r="W36" s="251"/>
      <c r="X36" s="56"/>
    </row>
    <row r="37" spans="1:24" ht="12.75" x14ac:dyDescent="0.25">
      <c r="A37" s="48"/>
      <c r="B37" s="271"/>
      <c r="C37" s="194"/>
      <c r="D37" s="20" t="s">
        <v>33</v>
      </c>
      <c r="E37" s="272"/>
      <c r="F37" s="57"/>
      <c r="G37" s="58"/>
      <c r="H37" s="274"/>
      <c r="I37" s="276"/>
      <c r="J37" s="277"/>
      <c r="K37" s="256"/>
      <c r="L37" s="253"/>
      <c r="M37" s="254"/>
      <c r="N37" s="255"/>
      <c r="O37" s="261"/>
      <c r="P37" s="28"/>
      <c r="Q37" s="29"/>
      <c r="R37" s="263"/>
      <c r="S37" s="265"/>
      <c r="T37" s="267"/>
      <c r="U37" s="248"/>
      <c r="V37" s="250"/>
      <c r="W37" s="252"/>
    </row>
    <row r="38" spans="1:24" ht="12.75" x14ac:dyDescent="0.25">
      <c r="A38" s="48"/>
      <c r="B38" s="245" t="s">
        <v>52</v>
      </c>
      <c r="C38" s="194"/>
      <c r="D38" s="30" t="s">
        <v>32</v>
      </c>
      <c r="E38" s="237" t="str">
        <f t="shared" si="1"/>
        <v/>
      </c>
      <c r="F38" s="59"/>
      <c r="G38" s="59"/>
      <c r="H38" s="228">
        <f>((G38-F38)+(G39-F39))</f>
        <v>0</v>
      </c>
      <c r="I38" s="240"/>
      <c r="J38" s="242"/>
      <c r="K38" s="231"/>
      <c r="L38" s="214"/>
      <c r="M38" s="215"/>
      <c r="N38" s="216"/>
      <c r="O38" s="224"/>
      <c r="P38" s="28"/>
      <c r="Q38" s="29"/>
      <c r="R38" s="190">
        <f>((Q38-P38)-(Q39-P39))</f>
        <v>0</v>
      </c>
      <c r="S38" s="268"/>
      <c r="T38" s="244"/>
      <c r="U38" s="268"/>
      <c r="V38" s="269"/>
      <c r="W38" s="270"/>
    </row>
    <row r="39" spans="1:24" ht="12.75" x14ac:dyDescent="0.25">
      <c r="A39" s="48"/>
      <c r="B39" s="246"/>
      <c r="C39" s="194"/>
      <c r="D39" s="34" t="s">
        <v>33</v>
      </c>
      <c r="E39" s="238"/>
      <c r="F39" s="59"/>
      <c r="G39" s="59"/>
      <c r="H39" s="239"/>
      <c r="I39" s="241"/>
      <c r="J39" s="243"/>
      <c r="K39" s="232"/>
      <c r="L39" s="214"/>
      <c r="M39" s="215"/>
      <c r="N39" s="216"/>
      <c r="O39" s="233"/>
      <c r="P39" s="28"/>
      <c r="Q39" s="29"/>
      <c r="R39" s="219"/>
      <c r="S39" s="175"/>
      <c r="T39" s="192"/>
      <c r="U39" s="175"/>
      <c r="V39" s="234"/>
      <c r="W39" s="204"/>
    </row>
    <row r="40" spans="1:24" ht="12.75" x14ac:dyDescent="0.25">
      <c r="A40" s="48"/>
      <c r="B40" s="245" t="s">
        <v>53</v>
      </c>
      <c r="C40" s="194"/>
      <c r="D40" s="34" t="s">
        <v>32</v>
      </c>
      <c r="E40" s="237" t="str">
        <f t="shared" si="1"/>
        <v/>
      </c>
      <c r="F40" s="59"/>
      <c r="G40" s="59"/>
      <c r="H40" s="228">
        <f>((G40-F40)+(G41-F41))</f>
        <v>0</v>
      </c>
      <c r="I40" s="240"/>
      <c r="J40" s="242"/>
      <c r="K40" s="231" t="str">
        <f>IF(OR(C40="Cp"),1,"")</f>
        <v/>
      </c>
      <c r="L40" s="214"/>
      <c r="M40" s="215"/>
      <c r="N40" s="216"/>
      <c r="O40" s="224"/>
      <c r="P40" s="28"/>
      <c r="Q40" s="29"/>
      <c r="R40" s="190">
        <f>((Q40-P40)-(Q41-P41))</f>
        <v>0</v>
      </c>
      <c r="S40" s="175"/>
      <c r="T40" s="192"/>
      <c r="U40" s="175"/>
      <c r="V40" s="222"/>
      <c r="W40" s="203"/>
    </row>
    <row r="41" spans="1:24" ht="12.75" x14ac:dyDescent="0.25">
      <c r="A41" s="48"/>
      <c r="B41" s="246"/>
      <c r="C41" s="194"/>
      <c r="D41" s="34" t="s">
        <v>33</v>
      </c>
      <c r="E41" s="238"/>
      <c r="F41" s="59"/>
      <c r="G41" s="59"/>
      <c r="H41" s="239"/>
      <c r="I41" s="241"/>
      <c r="J41" s="243"/>
      <c r="K41" s="232"/>
      <c r="L41" s="214"/>
      <c r="M41" s="215"/>
      <c r="N41" s="216"/>
      <c r="O41" s="233"/>
      <c r="P41" s="28"/>
      <c r="Q41" s="29"/>
      <c r="R41" s="219"/>
      <c r="S41" s="175"/>
      <c r="T41" s="192"/>
      <c r="U41" s="175"/>
      <c r="V41" s="234"/>
      <c r="W41" s="204"/>
    </row>
    <row r="42" spans="1:24" ht="12.75" x14ac:dyDescent="0.25">
      <c r="A42" s="48"/>
      <c r="B42" s="245" t="s">
        <v>54</v>
      </c>
      <c r="C42" s="194"/>
      <c r="D42" s="34" t="s">
        <v>32</v>
      </c>
      <c r="E42" s="237" t="str">
        <f t="shared" si="1"/>
        <v/>
      </c>
      <c r="F42" s="59"/>
      <c r="G42" s="59"/>
      <c r="H42" s="228">
        <f>((G42-F42)+(G43-F43))</f>
        <v>0</v>
      </c>
      <c r="I42" s="240"/>
      <c r="J42" s="242"/>
      <c r="K42" s="231" t="str">
        <f>IF(OR(C42="Cp"),1,"")</f>
        <v/>
      </c>
      <c r="L42" s="214"/>
      <c r="M42" s="215"/>
      <c r="N42" s="216"/>
      <c r="O42" s="224"/>
      <c r="P42" s="28"/>
      <c r="Q42" s="29"/>
      <c r="R42" s="190">
        <f>((Q42-P42)-(Q43-P43))</f>
        <v>0</v>
      </c>
      <c r="S42" s="175"/>
      <c r="T42" s="192"/>
      <c r="U42" s="175"/>
      <c r="V42" s="222"/>
      <c r="W42" s="203"/>
    </row>
    <row r="43" spans="1:24" ht="12.75" x14ac:dyDescent="0.25">
      <c r="A43" s="48"/>
      <c r="B43" s="246"/>
      <c r="C43" s="194"/>
      <c r="D43" s="34" t="s">
        <v>33</v>
      </c>
      <c r="E43" s="238"/>
      <c r="F43" s="59"/>
      <c r="G43" s="59"/>
      <c r="H43" s="239"/>
      <c r="I43" s="241"/>
      <c r="J43" s="243"/>
      <c r="K43" s="232"/>
      <c r="L43" s="214"/>
      <c r="M43" s="215"/>
      <c r="N43" s="216"/>
      <c r="O43" s="233"/>
      <c r="P43" s="28"/>
      <c r="Q43" s="29"/>
      <c r="R43" s="219"/>
      <c r="S43" s="175"/>
      <c r="T43" s="192"/>
      <c r="U43" s="175"/>
      <c r="V43" s="234"/>
      <c r="W43" s="204"/>
    </row>
    <row r="44" spans="1:24" ht="12.75" x14ac:dyDescent="0.25">
      <c r="A44" s="48"/>
      <c r="B44" s="235" t="s">
        <v>55</v>
      </c>
      <c r="C44" s="194"/>
      <c r="D44" s="26" t="s">
        <v>32</v>
      </c>
      <c r="E44" s="237" t="str">
        <f t="shared" si="1"/>
        <v/>
      </c>
      <c r="F44" s="59"/>
      <c r="G44" s="59"/>
      <c r="H44" s="228">
        <f>((G44-F44)+(G45-F45))</f>
        <v>0</v>
      </c>
      <c r="I44" s="240"/>
      <c r="J44" s="242"/>
      <c r="K44" s="231" t="str">
        <f>IF(OR(C44="Cp"),1,"")</f>
        <v/>
      </c>
      <c r="L44" s="214"/>
      <c r="M44" s="215"/>
      <c r="N44" s="216"/>
      <c r="O44" s="224"/>
      <c r="P44" s="28"/>
      <c r="Q44" s="29"/>
      <c r="R44" s="190">
        <f>((Q44-P44)-(Q45-P45))</f>
        <v>0</v>
      </c>
      <c r="S44" s="175"/>
      <c r="T44" s="192"/>
      <c r="U44" s="175"/>
      <c r="V44" s="222"/>
      <c r="W44" s="203"/>
    </row>
    <row r="45" spans="1:24" ht="12.75" x14ac:dyDescent="0.25">
      <c r="A45" s="48"/>
      <c r="B45" s="236"/>
      <c r="C45" s="194"/>
      <c r="D45" s="26" t="s">
        <v>33</v>
      </c>
      <c r="E45" s="238"/>
      <c r="F45" s="59"/>
      <c r="G45" s="59"/>
      <c r="H45" s="239"/>
      <c r="I45" s="241"/>
      <c r="J45" s="243"/>
      <c r="K45" s="232"/>
      <c r="L45" s="214"/>
      <c r="M45" s="215"/>
      <c r="N45" s="216"/>
      <c r="O45" s="233"/>
      <c r="P45" s="28"/>
      <c r="Q45" s="29"/>
      <c r="R45" s="219"/>
      <c r="S45" s="175"/>
      <c r="T45" s="192"/>
      <c r="U45" s="175"/>
      <c r="V45" s="234"/>
      <c r="W45" s="204"/>
    </row>
    <row r="46" spans="1:24" ht="12.75" x14ac:dyDescent="0.25">
      <c r="A46" s="48"/>
      <c r="B46" s="235" t="s">
        <v>56</v>
      </c>
      <c r="C46" s="194"/>
      <c r="D46" s="26" t="s">
        <v>32</v>
      </c>
      <c r="E46" s="237" t="str">
        <f t="shared" si="1"/>
        <v/>
      </c>
      <c r="F46" s="59"/>
      <c r="G46" s="59"/>
      <c r="H46" s="228">
        <f>((G46-F46)+(G47-F47))</f>
        <v>0</v>
      </c>
      <c r="I46" s="240"/>
      <c r="J46" s="242"/>
      <c r="K46" s="231" t="str">
        <f>IF(OR(C46="Cp"),1,"")</f>
        <v/>
      </c>
      <c r="L46" s="205"/>
      <c r="M46" s="206"/>
      <c r="N46" s="207"/>
      <c r="O46" s="224"/>
      <c r="P46" s="28"/>
      <c r="Q46" s="29"/>
      <c r="R46" s="190">
        <f>((Q46-P46)-(Q47-P47))</f>
        <v>0</v>
      </c>
      <c r="S46" s="175"/>
      <c r="T46" s="192"/>
      <c r="U46" s="175"/>
      <c r="V46" s="222"/>
      <c r="W46" s="203"/>
    </row>
    <row r="47" spans="1:24" ht="12.75" x14ac:dyDescent="0.25">
      <c r="A47" s="48"/>
      <c r="B47" s="236"/>
      <c r="C47" s="194"/>
      <c r="D47" s="26" t="s">
        <v>33</v>
      </c>
      <c r="E47" s="238"/>
      <c r="F47" s="59"/>
      <c r="G47" s="59"/>
      <c r="H47" s="239"/>
      <c r="I47" s="241"/>
      <c r="J47" s="243"/>
      <c r="K47" s="232"/>
      <c r="L47" s="205"/>
      <c r="M47" s="206"/>
      <c r="N47" s="207"/>
      <c r="O47" s="233"/>
      <c r="P47" s="28"/>
      <c r="Q47" s="29"/>
      <c r="R47" s="219"/>
      <c r="S47" s="175"/>
      <c r="T47" s="192"/>
      <c r="U47" s="175"/>
      <c r="V47" s="234"/>
      <c r="W47" s="204"/>
    </row>
    <row r="48" spans="1:24" ht="12.75" x14ac:dyDescent="0.25">
      <c r="A48" s="48"/>
      <c r="B48" s="225" t="s">
        <v>57</v>
      </c>
      <c r="C48" s="194"/>
      <c r="D48" s="26" t="s">
        <v>32</v>
      </c>
      <c r="E48" s="227" t="str">
        <f t="shared" si="1"/>
        <v/>
      </c>
      <c r="F48" s="60"/>
      <c r="G48" s="60"/>
      <c r="H48" s="228">
        <f>((G48-F48)+(G49-F49))</f>
        <v>0</v>
      </c>
      <c r="I48" s="229"/>
      <c r="J48" s="230"/>
      <c r="K48" s="223" t="str">
        <f>IF(OR(C48="Cp"),1,"")</f>
        <v/>
      </c>
      <c r="L48" s="205"/>
      <c r="M48" s="206"/>
      <c r="N48" s="207"/>
      <c r="O48" s="224"/>
      <c r="P48" s="36"/>
      <c r="Q48" s="37"/>
      <c r="R48" s="190">
        <f>((Q48-P48)-(Q49-P49))</f>
        <v>0</v>
      </c>
      <c r="S48" s="175"/>
      <c r="T48" s="192"/>
      <c r="U48" s="175"/>
      <c r="V48" s="222"/>
      <c r="W48" s="203"/>
    </row>
    <row r="49" spans="1:23" ht="12.75" x14ac:dyDescent="0.25">
      <c r="A49" s="48"/>
      <c r="B49" s="226"/>
      <c r="C49" s="194"/>
      <c r="D49" s="26" t="s">
        <v>33</v>
      </c>
      <c r="E49" s="208"/>
      <c r="F49" s="43"/>
      <c r="G49" s="43"/>
      <c r="H49" s="210"/>
      <c r="I49" s="211"/>
      <c r="J49" s="212"/>
      <c r="K49" s="213"/>
      <c r="L49" s="205"/>
      <c r="M49" s="206"/>
      <c r="N49" s="207"/>
      <c r="O49" s="218"/>
      <c r="P49" s="39"/>
      <c r="Q49" s="40"/>
      <c r="R49" s="219"/>
      <c r="S49" s="175"/>
      <c r="T49" s="192"/>
      <c r="U49" s="175"/>
      <c r="V49" s="202"/>
      <c r="W49" s="204"/>
    </row>
    <row r="50" spans="1:23" ht="12.75" x14ac:dyDescent="0.25">
      <c r="A50" s="48"/>
      <c r="B50" s="221" t="s">
        <v>58</v>
      </c>
      <c r="C50" s="194"/>
      <c r="D50" s="34" t="s">
        <v>32</v>
      </c>
      <c r="E50" s="208" t="str">
        <f t="shared" si="1"/>
        <v/>
      </c>
      <c r="F50" s="43"/>
      <c r="G50" s="43"/>
      <c r="H50" s="209">
        <f>((G50-F50)+(G51-F51))</f>
        <v>0</v>
      </c>
      <c r="I50" s="211"/>
      <c r="J50" s="212"/>
      <c r="K50" s="213" t="str">
        <f>IF(OR(C50="Cp"),1,"")</f>
        <v/>
      </c>
      <c r="L50" s="214"/>
      <c r="M50" s="215"/>
      <c r="N50" s="216"/>
      <c r="O50" s="217"/>
      <c r="P50" s="39"/>
      <c r="Q50" s="40"/>
      <c r="R50" s="190">
        <f>((Q50-P50)-(Q51-P51))</f>
        <v>0</v>
      </c>
      <c r="S50" s="175"/>
      <c r="T50" s="192"/>
      <c r="U50" s="175"/>
      <c r="V50" s="201"/>
      <c r="W50" s="203"/>
    </row>
    <row r="51" spans="1:23" ht="12.75" x14ac:dyDescent="0.25">
      <c r="A51" s="48"/>
      <c r="B51" s="221"/>
      <c r="C51" s="194"/>
      <c r="D51" s="34" t="s">
        <v>33</v>
      </c>
      <c r="E51" s="208"/>
      <c r="F51" s="43"/>
      <c r="G51" s="43"/>
      <c r="H51" s="210"/>
      <c r="I51" s="211"/>
      <c r="J51" s="212"/>
      <c r="K51" s="213"/>
      <c r="L51" s="214"/>
      <c r="M51" s="215"/>
      <c r="N51" s="216"/>
      <c r="O51" s="218"/>
      <c r="P51" s="39"/>
      <c r="Q51" s="40"/>
      <c r="R51" s="219"/>
      <c r="S51" s="175"/>
      <c r="T51" s="192"/>
      <c r="U51" s="175"/>
      <c r="V51" s="202"/>
      <c r="W51" s="204"/>
    </row>
    <row r="52" spans="1:23" ht="12.75" x14ac:dyDescent="0.25">
      <c r="A52" s="48"/>
      <c r="B52" s="221" t="s">
        <v>59</v>
      </c>
      <c r="C52" s="194"/>
      <c r="D52" s="34" t="s">
        <v>32</v>
      </c>
      <c r="E52" s="208" t="str">
        <f t="shared" si="1"/>
        <v/>
      </c>
      <c r="F52" s="43"/>
      <c r="G52" s="43"/>
      <c r="H52" s="209">
        <f>((G52-F52)+(G53-F53))</f>
        <v>0</v>
      </c>
      <c r="I52" s="211"/>
      <c r="J52" s="212"/>
      <c r="K52" s="213" t="str">
        <f>IF(OR(C52="Cp"),1,"")</f>
        <v/>
      </c>
      <c r="L52" s="214"/>
      <c r="M52" s="215"/>
      <c r="N52" s="216"/>
      <c r="O52" s="217"/>
      <c r="P52" s="39"/>
      <c r="Q52" s="40"/>
      <c r="R52" s="190">
        <f>((Q52-P52)-(Q53-P53))</f>
        <v>0</v>
      </c>
      <c r="S52" s="175"/>
      <c r="T52" s="192"/>
      <c r="U52" s="175"/>
      <c r="V52" s="201"/>
      <c r="W52" s="203"/>
    </row>
    <row r="53" spans="1:23" ht="12.75" x14ac:dyDescent="0.25">
      <c r="A53" s="48"/>
      <c r="B53" s="221"/>
      <c r="C53" s="194"/>
      <c r="D53" s="34" t="s">
        <v>33</v>
      </c>
      <c r="E53" s="208"/>
      <c r="F53" s="43"/>
      <c r="G53" s="43"/>
      <c r="H53" s="210"/>
      <c r="I53" s="211"/>
      <c r="J53" s="212"/>
      <c r="K53" s="213"/>
      <c r="L53" s="214"/>
      <c r="M53" s="215"/>
      <c r="N53" s="216"/>
      <c r="O53" s="218"/>
      <c r="P53" s="39"/>
      <c r="Q53" s="40"/>
      <c r="R53" s="219"/>
      <c r="S53" s="175"/>
      <c r="T53" s="192"/>
      <c r="U53" s="175"/>
      <c r="V53" s="202"/>
      <c r="W53" s="204"/>
    </row>
    <row r="54" spans="1:23" ht="12.75" x14ac:dyDescent="0.25">
      <c r="A54" s="48"/>
      <c r="B54" s="221" t="s">
        <v>60</v>
      </c>
      <c r="C54" s="194"/>
      <c r="D54" s="34" t="s">
        <v>32</v>
      </c>
      <c r="E54" s="208" t="str">
        <f t="shared" si="1"/>
        <v/>
      </c>
      <c r="F54" s="43"/>
      <c r="G54" s="43"/>
      <c r="H54" s="209">
        <f>((G54-F54)+(G55-F55))</f>
        <v>0</v>
      </c>
      <c r="I54" s="211"/>
      <c r="J54" s="212"/>
      <c r="K54" s="213" t="str">
        <f>IF(OR(C54="Cp"),1,"")</f>
        <v/>
      </c>
      <c r="L54" s="214"/>
      <c r="M54" s="215"/>
      <c r="N54" s="216"/>
      <c r="O54" s="217"/>
      <c r="P54" s="39"/>
      <c r="Q54" s="40"/>
      <c r="R54" s="190">
        <f>((Q54-P54)-(Q55-P55))</f>
        <v>0</v>
      </c>
      <c r="S54" s="175"/>
      <c r="T54" s="192"/>
      <c r="U54" s="175"/>
      <c r="V54" s="201"/>
      <c r="W54" s="203"/>
    </row>
    <row r="55" spans="1:23" ht="12.75" x14ac:dyDescent="0.25">
      <c r="A55" s="48"/>
      <c r="B55" s="221"/>
      <c r="C55" s="194"/>
      <c r="D55" s="34" t="s">
        <v>33</v>
      </c>
      <c r="E55" s="208"/>
      <c r="F55" s="43"/>
      <c r="G55" s="43"/>
      <c r="H55" s="210"/>
      <c r="I55" s="211"/>
      <c r="J55" s="212"/>
      <c r="K55" s="213"/>
      <c r="L55" s="214"/>
      <c r="M55" s="215"/>
      <c r="N55" s="216"/>
      <c r="O55" s="218"/>
      <c r="P55" s="39"/>
      <c r="Q55" s="40"/>
      <c r="R55" s="219"/>
      <c r="S55" s="175"/>
      <c r="T55" s="192"/>
      <c r="U55" s="175"/>
      <c r="V55" s="202"/>
      <c r="W55" s="204"/>
    </row>
    <row r="56" spans="1:23" ht="12.75" x14ac:dyDescent="0.25">
      <c r="A56" s="48"/>
      <c r="B56" s="221" t="s">
        <v>61</v>
      </c>
      <c r="C56" s="194"/>
      <c r="D56" s="34" t="s">
        <v>32</v>
      </c>
      <c r="E56" s="208" t="str">
        <f t="shared" si="1"/>
        <v/>
      </c>
      <c r="F56" s="43"/>
      <c r="G56" s="43"/>
      <c r="H56" s="209">
        <f>((G56-F56)+(G57-F57))</f>
        <v>0</v>
      </c>
      <c r="I56" s="211"/>
      <c r="J56" s="212"/>
      <c r="K56" s="213" t="str">
        <f>IF(OR(C56="Cp"),1,"")</f>
        <v/>
      </c>
      <c r="L56" s="214"/>
      <c r="M56" s="215"/>
      <c r="N56" s="216"/>
      <c r="O56" s="217"/>
      <c r="P56" s="39"/>
      <c r="Q56" s="40"/>
      <c r="R56" s="190">
        <f>((Q56-P56)-(Q57-P57))</f>
        <v>0</v>
      </c>
      <c r="S56" s="175"/>
      <c r="T56" s="192"/>
      <c r="U56" s="175"/>
      <c r="V56" s="201"/>
      <c r="W56" s="203"/>
    </row>
    <row r="57" spans="1:23" ht="12.75" x14ac:dyDescent="0.25">
      <c r="A57" s="48"/>
      <c r="B57" s="221"/>
      <c r="C57" s="194"/>
      <c r="D57" s="34" t="s">
        <v>33</v>
      </c>
      <c r="E57" s="208"/>
      <c r="F57" s="43"/>
      <c r="G57" s="43"/>
      <c r="H57" s="210"/>
      <c r="I57" s="211"/>
      <c r="J57" s="212"/>
      <c r="K57" s="213"/>
      <c r="L57" s="214"/>
      <c r="M57" s="215"/>
      <c r="N57" s="216"/>
      <c r="O57" s="218"/>
      <c r="P57" s="39"/>
      <c r="Q57" s="40"/>
      <c r="R57" s="219"/>
      <c r="S57" s="175"/>
      <c r="T57" s="192"/>
      <c r="U57" s="175"/>
      <c r="V57" s="202"/>
      <c r="W57" s="204"/>
    </row>
    <row r="58" spans="1:23" ht="12.75" x14ac:dyDescent="0.25">
      <c r="A58" s="48"/>
      <c r="B58" s="220" t="s">
        <v>62</v>
      </c>
      <c r="C58" s="194"/>
      <c r="D58" s="26" t="s">
        <v>32</v>
      </c>
      <c r="E58" s="208" t="str">
        <f t="shared" si="1"/>
        <v/>
      </c>
      <c r="F58" s="43"/>
      <c r="G58" s="43"/>
      <c r="H58" s="209">
        <f>((G58-F58)+(G59-F59))</f>
        <v>0</v>
      </c>
      <c r="I58" s="211"/>
      <c r="J58" s="212"/>
      <c r="K58" s="213" t="str">
        <f>IF(OR(C58="Cp"),1,"")</f>
        <v/>
      </c>
      <c r="L58" s="214"/>
      <c r="M58" s="215"/>
      <c r="N58" s="216"/>
      <c r="O58" s="217"/>
      <c r="P58" s="39"/>
      <c r="Q58" s="40"/>
      <c r="R58" s="190">
        <f>((Q58-P58)-(Q59-P59))</f>
        <v>0</v>
      </c>
      <c r="S58" s="175"/>
      <c r="T58" s="192"/>
      <c r="U58" s="175"/>
      <c r="V58" s="201"/>
      <c r="W58" s="203"/>
    </row>
    <row r="59" spans="1:23" ht="12.75" x14ac:dyDescent="0.25">
      <c r="A59" s="48"/>
      <c r="B59" s="220"/>
      <c r="C59" s="194"/>
      <c r="D59" s="26" t="s">
        <v>33</v>
      </c>
      <c r="E59" s="208"/>
      <c r="F59" s="43"/>
      <c r="G59" s="43"/>
      <c r="H59" s="210"/>
      <c r="I59" s="211"/>
      <c r="J59" s="212"/>
      <c r="K59" s="213"/>
      <c r="L59" s="214"/>
      <c r="M59" s="215"/>
      <c r="N59" s="216"/>
      <c r="O59" s="218"/>
      <c r="P59" s="39"/>
      <c r="Q59" s="40"/>
      <c r="R59" s="219"/>
      <c r="S59" s="175"/>
      <c r="T59" s="192"/>
      <c r="U59" s="175"/>
      <c r="V59" s="202"/>
      <c r="W59" s="204"/>
    </row>
    <row r="60" spans="1:23" ht="12.75" x14ac:dyDescent="0.25">
      <c r="A60" s="48"/>
      <c r="B60" s="220" t="s">
        <v>63</v>
      </c>
      <c r="C60" s="194"/>
      <c r="D60" s="26" t="s">
        <v>32</v>
      </c>
      <c r="E60" s="208" t="str">
        <f t="shared" si="1"/>
        <v/>
      </c>
      <c r="F60" s="43"/>
      <c r="G60" s="43"/>
      <c r="H60" s="209">
        <f>((G60-F60)+(G61-F61))</f>
        <v>0</v>
      </c>
      <c r="I60" s="211"/>
      <c r="J60" s="212"/>
      <c r="K60" s="213" t="str">
        <f>IF(OR(C60="Cp"),1,"")</f>
        <v/>
      </c>
      <c r="L60" s="214"/>
      <c r="M60" s="215"/>
      <c r="N60" s="216"/>
      <c r="O60" s="217"/>
      <c r="P60" s="39"/>
      <c r="Q60" s="40"/>
      <c r="R60" s="190">
        <f>((Q60-P60)-(Q61-P61))</f>
        <v>0</v>
      </c>
      <c r="S60" s="175"/>
      <c r="T60" s="192"/>
      <c r="U60" s="175"/>
      <c r="V60" s="201"/>
      <c r="W60" s="203"/>
    </row>
    <row r="61" spans="1:23" ht="12.75" x14ac:dyDescent="0.25">
      <c r="A61" s="48"/>
      <c r="B61" s="220"/>
      <c r="C61" s="194"/>
      <c r="D61" s="26" t="s">
        <v>33</v>
      </c>
      <c r="E61" s="208"/>
      <c r="F61" s="43"/>
      <c r="G61" s="43"/>
      <c r="H61" s="210"/>
      <c r="I61" s="211"/>
      <c r="J61" s="212"/>
      <c r="K61" s="213"/>
      <c r="L61" s="205"/>
      <c r="M61" s="206"/>
      <c r="N61" s="207"/>
      <c r="O61" s="218"/>
      <c r="P61" s="39"/>
      <c r="Q61" s="40"/>
      <c r="R61" s="219"/>
      <c r="S61" s="175"/>
      <c r="T61" s="192"/>
      <c r="U61" s="175"/>
      <c r="V61" s="202"/>
      <c r="W61" s="204"/>
    </row>
    <row r="62" spans="1:23" ht="12.75" x14ac:dyDescent="0.25">
      <c r="A62" s="48"/>
      <c r="B62" s="193" t="s">
        <v>64</v>
      </c>
      <c r="C62" s="194"/>
      <c r="D62" s="26" t="s">
        <v>32</v>
      </c>
      <c r="E62" s="208" t="str">
        <f t="shared" si="1"/>
        <v/>
      </c>
      <c r="F62" s="38"/>
      <c r="G62" s="38"/>
      <c r="H62" s="209">
        <f>((G62-F62)+(G63-F63))</f>
        <v>0</v>
      </c>
      <c r="I62" s="211"/>
      <c r="J62" s="212"/>
      <c r="K62" s="213" t="str">
        <f>IF(OR(C62="Cp"),1,"")</f>
        <v/>
      </c>
      <c r="L62" s="214"/>
      <c r="M62" s="215"/>
      <c r="N62" s="216"/>
      <c r="O62" s="217"/>
      <c r="P62" s="39"/>
      <c r="Q62" s="40"/>
      <c r="R62" s="190">
        <f>((Q62-P62)-(Q63-P63))</f>
        <v>0</v>
      </c>
      <c r="S62" s="175"/>
      <c r="T62" s="192"/>
      <c r="U62" s="175"/>
      <c r="V62" s="201"/>
      <c r="W62" s="203"/>
    </row>
    <row r="63" spans="1:23" ht="12.75" x14ac:dyDescent="0.25">
      <c r="A63" s="48"/>
      <c r="B63" s="193"/>
      <c r="C63" s="194"/>
      <c r="D63" s="26" t="s">
        <v>33</v>
      </c>
      <c r="E63" s="208"/>
      <c r="F63" s="38"/>
      <c r="G63" s="38"/>
      <c r="H63" s="210"/>
      <c r="I63" s="211"/>
      <c r="J63" s="212"/>
      <c r="K63" s="213"/>
      <c r="L63" s="205"/>
      <c r="M63" s="206"/>
      <c r="N63" s="207"/>
      <c r="O63" s="218"/>
      <c r="P63" s="40"/>
      <c r="Q63" s="40"/>
      <c r="R63" s="219"/>
      <c r="S63" s="175"/>
      <c r="T63" s="192"/>
      <c r="U63" s="175"/>
      <c r="V63" s="202"/>
      <c r="W63" s="204"/>
    </row>
    <row r="64" spans="1:23" ht="13.5" thickBot="1" x14ac:dyDescent="0.3">
      <c r="A64" s="48"/>
      <c r="B64" s="193" t="s">
        <v>65</v>
      </c>
      <c r="C64" s="194"/>
      <c r="D64" s="26" t="s">
        <v>32</v>
      </c>
      <c r="E64" s="196" t="str">
        <f t="shared" si="1"/>
        <v/>
      </c>
      <c r="F64" s="42"/>
      <c r="G64" s="43"/>
      <c r="H64" s="198">
        <f>((G64-F64)+(G65-F65))</f>
        <v>0</v>
      </c>
      <c r="I64" s="199"/>
      <c r="J64" s="200"/>
      <c r="K64" s="185" t="str">
        <f>IF(OR(C64="Cp"),1,"")</f>
        <v/>
      </c>
      <c r="L64" s="187"/>
      <c r="M64" s="187"/>
      <c r="N64" s="187"/>
      <c r="O64" s="188"/>
      <c r="P64" s="61"/>
      <c r="Q64" s="40"/>
      <c r="R64" s="190">
        <f>((Q64-P64)-(Q65-P65))</f>
        <v>0</v>
      </c>
      <c r="S64" s="175"/>
      <c r="T64" s="192"/>
      <c r="U64" s="175"/>
      <c r="V64" s="176"/>
      <c r="W64" s="178"/>
    </row>
    <row r="65" spans="1:24" ht="13.5" thickBot="1" x14ac:dyDescent="0.3">
      <c r="A65" s="62"/>
      <c r="B65" s="193"/>
      <c r="C65" s="195"/>
      <c r="D65" s="63" t="s">
        <v>33</v>
      </c>
      <c r="E65" s="197"/>
      <c r="F65" s="45"/>
      <c r="G65" s="45"/>
      <c r="H65" s="198"/>
      <c r="I65" s="199"/>
      <c r="J65" s="200"/>
      <c r="K65" s="186"/>
      <c r="L65" s="180"/>
      <c r="M65" s="180"/>
      <c r="N65" s="180"/>
      <c r="O65" s="189"/>
      <c r="P65" s="39"/>
      <c r="Q65" s="64"/>
      <c r="R65" s="191"/>
      <c r="S65" s="175"/>
      <c r="T65" s="192"/>
      <c r="U65" s="175"/>
      <c r="V65" s="177"/>
      <c r="W65" s="179"/>
    </row>
    <row r="66" spans="1:24" ht="16.5" thickBot="1" x14ac:dyDescent="0.3">
      <c r="B66" s="181" t="s">
        <v>66</v>
      </c>
      <c r="C66" s="182"/>
      <c r="E66" s="65">
        <f>SUM(E4:E65)</f>
        <v>0</v>
      </c>
      <c r="F66" s="183">
        <f>SUM(H4:H65)</f>
        <v>4</v>
      </c>
      <c r="G66" s="184"/>
      <c r="H66" s="66"/>
      <c r="I66" s="67">
        <f>SUM(I4:I65)</f>
        <v>0</v>
      </c>
      <c r="J66" s="68">
        <f>SUM(J4:J65)</f>
        <v>0</v>
      </c>
      <c r="K66" s="69">
        <f>SUM(K4:K65)</f>
        <v>0</v>
      </c>
      <c r="L66" s="70"/>
      <c r="M66" s="71"/>
      <c r="N66" s="72" t="s">
        <v>66</v>
      </c>
      <c r="O66" s="73">
        <f>SUM(O4:O65)</f>
        <v>0</v>
      </c>
      <c r="P66" s="74"/>
      <c r="Q66" s="75"/>
      <c r="R66" s="76">
        <f>SUM(R4:R30)</f>
        <v>4</v>
      </c>
      <c r="S66" s="77">
        <f>SUM(S4:S65)</f>
        <v>0</v>
      </c>
      <c r="T66" s="77">
        <f>SUM(T4:T65)</f>
        <v>0</v>
      </c>
      <c r="U66" s="77">
        <f>SUM(U4:U65)</f>
        <v>0</v>
      </c>
      <c r="V66" s="78">
        <f>SUM(V4:V65)</f>
        <v>0</v>
      </c>
      <c r="W66" s="79">
        <f>SUM(W4:W65)</f>
        <v>0</v>
      </c>
      <c r="X66" s="80"/>
    </row>
  </sheetData>
  <mergeCells count="506">
    <mergeCell ref="J4:J5"/>
    <mergeCell ref="K4:K5"/>
    <mergeCell ref="V4:V5"/>
    <mergeCell ref="W4:W5"/>
    <mergeCell ref="A5:A14"/>
    <mergeCell ref="L5:N5"/>
    <mergeCell ref="B6:B7"/>
    <mergeCell ref="C6:C7"/>
    <mergeCell ref="E6:E7"/>
    <mergeCell ref="H6:H7"/>
    <mergeCell ref="I6:I7"/>
    <mergeCell ref="J6:J7"/>
    <mergeCell ref="L4:N4"/>
    <mergeCell ref="O4:O5"/>
    <mergeCell ref="R4:R5"/>
    <mergeCell ref="S4:S5"/>
    <mergeCell ref="T4:T5"/>
    <mergeCell ref="U4:U5"/>
    <mergeCell ref="A3:A4"/>
    <mergeCell ref="C3:D3"/>
    <mergeCell ref="L3:N3"/>
    <mergeCell ref="B4:B5"/>
    <mergeCell ref="C4:C5"/>
    <mergeCell ref="E4:E5"/>
    <mergeCell ref="H4:H5"/>
    <mergeCell ref="I4:I5"/>
    <mergeCell ref="U6:U7"/>
    <mergeCell ref="V6:V7"/>
    <mergeCell ref="W6:W7"/>
    <mergeCell ref="L7:N7"/>
    <mergeCell ref="B8:B9"/>
    <mergeCell ref="C8:C9"/>
    <mergeCell ref="E8:E9"/>
    <mergeCell ref="H8:H9"/>
    <mergeCell ref="I8:I9"/>
    <mergeCell ref="J8:J9"/>
    <mergeCell ref="K6:K7"/>
    <mergeCell ref="L6:N6"/>
    <mergeCell ref="O6:O7"/>
    <mergeCell ref="R6:R7"/>
    <mergeCell ref="S6:S7"/>
    <mergeCell ref="T6:T7"/>
    <mergeCell ref="U8:U9"/>
    <mergeCell ref="V8:V9"/>
    <mergeCell ref="W8:W9"/>
    <mergeCell ref="L9:N9"/>
    <mergeCell ref="R8:R9"/>
    <mergeCell ref="S8:S9"/>
    <mergeCell ref="B10:B11"/>
    <mergeCell ref="C10:C11"/>
    <mergeCell ref="E10:E11"/>
    <mergeCell ref="H10:H11"/>
    <mergeCell ref="I10:I11"/>
    <mergeCell ref="J10:J11"/>
    <mergeCell ref="K8:K9"/>
    <mergeCell ref="L8:N8"/>
    <mergeCell ref="O8:O9"/>
    <mergeCell ref="T8:T9"/>
    <mergeCell ref="U10:U11"/>
    <mergeCell ref="V10:V11"/>
    <mergeCell ref="W10:W11"/>
    <mergeCell ref="L11:N11"/>
    <mergeCell ref="B12:B13"/>
    <mergeCell ref="C12:C13"/>
    <mergeCell ref="E12:E13"/>
    <mergeCell ref="H12:H13"/>
    <mergeCell ref="I12:I13"/>
    <mergeCell ref="J12:J13"/>
    <mergeCell ref="K10:K11"/>
    <mergeCell ref="L10:N10"/>
    <mergeCell ref="O10:O11"/>
    <mergeCell ref="R10:R11"/>
    <mergeCell ref="S10:S11"/>
    <mergeCell ref="T10:T11"/>
    <mergeCell ref="U12:U13"/>
    <mergeCell ref="V12:V13"/>
    <mergeCell ref="W12:W13"/>
    <mergeCell ref="L13:N13"/>
    <mergeCell ref="R12:R13"/>
    <mergeCell ref="S12:S13"/>
    <mergeCell ref="T12:T13"/>
    <mergeCell ref="B14:B15"/>
    <mergeCell ref="C14:C15"/>
    <mergeCell ref="E14:E15"/>
    <mergeCell ref="H14:H15"/>
    <mergeCell ref="I14:I15"/>
    <mergeCell ref="J14:J15"/>
    <mergeCell ref="K12:K13"/>
    <mergeCell ref="L12:N12"/>
    <mergeCell ref="O12:O13"/>
    <mergeCell ref="U14:U15"/>
    <mergeCell ref="V14:V15"/>
    <mergeCell ref="W14:W15"/>
    <mergeCell ref="A15:A16"/>
    <mergeCell ref="L15:N15"/>
    <mergeCell ref="B16:B17"/>
    <mergeCell ref="C16:C17"/>
    <mergeCell ref="E16:E17"/>
    <mergeCell ref="H16:H17"/>
    <mergeCell ref="I16:I17"/>
    <mergeCell ref="K14:K15"/>
    <mergeCell ref="L14:N14"/>
    <mergeCell ref="O14:O15"/>
    <mergeCell ref="R14:R15"/>
    <mergeCell ref="S14:S15"/>
    <mergeCell ref="T14:T15"/>
    <mergeCell ref="T16:T17"/>
    <mergeCell ref="U16:U17"/>
    <mergeCell ref="V16:V17"/>
    <mergeCell ref="W16:W17"/>
    <mergeCell ref="A17:A28"/>
    <mergeCell ref="L17:N17"/>
    <mergeCell ref="B18:B19"/>
    <mergeCell ref="C18:C19"/>
    <mergeCell ref="E18:E19"/>
    <mergeCell ref="H18:H19"/>
    <mergeCell ref="J16:J17"/>
    <mergeCell ref="K16:K17"/>
    <mergeCell ref="L16:N16"/>
    <mergeCell ref="O16:O17"/>
    <mergeCell ref="R16:R17"/>
    <mergeCell ref="S16:S17"/>
    <mergeCell ref="S18:S19"/>
    <mergeCell ref="T18:T19"/>
    <mergeCell ref="U18:U19"/>
    <mergeCell ref="V18:V19"/>
    <mergeCell ref="W18:W19"/>
    <mergeCell ref="L19:N19"/>
    <mergeCell ref="I18:I19"/>
    <mergeCell ref="J18:J19"/>
    <mergeCell ref="K18:K19"/>
    <mergeCell ref="L18:N18"/>
    <mergeCell ref="O18:O19"/>
    <mergeCell ref="R18:R19"/>
    <mergeCell ref="U20:U21"/>
    <mergeCell ref="V20:V21"/>
    <mergeCell ref="W20:W21"/>
    <mergeCell ref="L21:N21"/>
    <mergeCell ref="B22:B23"/>
    <mergeCell ref="C22:C23"/>
    <mergeCell ref="E22:E23"/>
    <mergeCell ref="H22:H23"/>
    <mergeCell ref="I22:I23"/>
    <mergeCell ref="J22:J23"/>
    <mergeCell ref="K20:K21"/>
    <mergeCell ref="L20:N20"/>
    <mergeCell ref="O20:O21"/>
    <mergeCell ref="R20:R21"/>
    <mergeCell ref="S20:S21"/>
    <mergeCell ref="T20:T21"/>
    <mergeCell ref="B20:B21"/>
    <mergeCell ref="C20:C21"/>
    <mergeCell ref="E20:E21"/>
    <mergeCell ref="H20:H21"/>
    <mergeCell ref="I20:I21"/>
    <mergeCell ref="J20:J21"/>
    <mergeCell ref="U22:U23"/>
    <mergeCell ref="V22:V23"/>
    <mergeCell ref="B24:B25"/>
    <mergeCell ref="C24:C25"/>
    <mergeCell ref="E24:E25"/>
    <mergeCell ref="H24:H25"/>
    <mergeCell ref="I24:I25"/>
    <mergeCell ref="J24:J25"/>
    <mergeCell ref="K22:K23"/>
    <mergeCell ref="L22:N22"/>
    <mergeCell ref="O22:O23"/>
    <mergeCell ref="L25:N25"/>
    <mergeCell ref="K24:K25"/>
    <mergeCell ref="L24:N24"/>
    <mergeCell ref="O24:O25"/>
    <mergeCell ref="W22:W23"/>
    <mergeCell ref="L23:N23"/>
    <mergeCell ref="R22:R23"/>
    <mergeCell ref="S22:S23"/>
    <mergeCell ref="T22:T23"/>
    <mergeCell ref="U24:U25"/>
    <mergeCell ref="V24:V25"/>
    <mergeCell ref="W24:W25"/>
    <mergeCell ref="R24:R25"/>
    <mergeCell ref="S24:S25"/>
    <mergeCell ref="T24:T25"/>
    <mergeCell ref="K26:K27"/>
    <mergeCell ref="L26:N26"/>
    <mergeCell ref="O26:O27"/>
    <mergeCell ref="B26:B27"/>
    <mergeCell ref="C26:C27"/>
    <mergeCell ref="E26:E27"/>
    <mergeCell ref="H26:H27"/>
    <mergeCell ref="I26:I27"/>
    <mergeCell ref="J26:J27"/>
    <mergeCell ref="L27:N27"/>
    <mergeCell ref="S26:S27"/>
    <mergeCell ref="T26:T27"/>
    <mergeCell ref="U28:U29"/>
    <mergeCell ref="V28:V29"/>
    <mergeCell ref="W28:W29"/>
    <mergeCell ref="O28:O29"/>
    <mergeCell ref="R28:R29"/>
    <mergeCell ref="S28:S29"/>
    <mergeCell ref="T28:T29"/>
    <mergeCell ref="U26:U27"/>
    <mergeCell ref="V26:V27"/>
    <mergeCell ref="W26:W27"/>
    <mergeCell ref="R26:R27"/>
    <mergeCell ref="A29:A30"/>
    <mergeCell ref="L29:N29"/>
    <mergeCell ref="B30:B31"/>
    <mergeCell ref="C30:C31"/>
    <mergeCell ref="E30:E31"/>
    <mergeCell ref="H30:H31"/>
    <mergeCell ref="I30:I31"/>
    <mergeCell ref="K28:K29"/>
    <mergeCell ref="L28:N28"/>
    <mergeCell ref="B28:B29"/>
    <mergeCell ref="C28:C29"/>
    <mergeCell ref="E28:E29"/>
    <mergeCell ref="H28:H29"/>
    <mergeCell ref="I28:I29"/>
    <mergeCell ref="J28:J29"/>
    <mergeCell ref="T30:T31"/>
    <mergeCell ref="U30:U31"/>
    <mergeCell ref="V30:V31"/>
    <mergeCell ref="W30:W31"/>
    <mergeCell ref="A31:A34"/>
    <mergeCell ref="L31:N31"/>
    <mergeCell ref="B32:B33"/>
    <mergeCell ref="C32:C33"/>
    <mergeCell ref="E32:E33"/>
    <mergeCell ref="H32:H33"/>
    <mergeCell ref="J30:J31"/>
    <mergeCell ref="K30:K31"/>
    <mergeCell ref="L30:N30"/>
    <mergeCell ref="O30:O31"/>
    <mergeCell ref="R30:R31"/>
    <mergeCell ref="S30:S31"/>
    <mergeCell ref="S32:S33"/>
    <mergeCell ref="T32:T33"/>
    <mergeCell ref="U32:U33"/>
    <mergeCell ref="V32:V33"/>
    <mergeCell ref="W32:W33"/>
    <mergeCell ref="L33:N33"/>
    <mergeCell ref="I32:I33"/>
    <mergeCell ref="J32:J33"/>
    <mergeCell ref="K32:K33"/>
    <mergeCell ref="L32:N32"/>
    <mergeCell ref="O32:O33"/>
    <mergeCell ref="R32:R33"/>
    <mergeCell ref="U34:U35"/>
    <mergeCell ref="V34:V35"/>
    <mergeCell ref="W34:W35"/>
    <mergeCell ref="L35:N35"/>
    <mergeCell ref="B36:B37"/>
    <mergeCell ref="C36:C37"/>
    <mergeCell ref="E36:E37"/>
    <mergeCell ref="H36:H37"/>
    <mergeCell ref="I36:I37"/>
    <mergeCell ref="J36:J37"/>
    <mergeCell ref="K34:K35"/>
    <mergeCell ref="L34:N34"/>
    <mergeCell ref="O34:O35"/>
    <mergeCell ref="R34:R35"/>
    <mergeCell ref="S34:S35"/>
    <mergeCell ref="T34:T35"/>
    <mergeCell ref="B34:B35"/>
    <mergeCell ref="C34:C35"/>
    <mergeCell ref="E34:E35"/>
    <mergeCell ref="H34:H35"/>
    <mergeCell ref="I34:I35"/>
    <mergeCell ref="J34:J35"/>
    <mergeCell ref="U36:U37"/>
    <mergeCell ref="V36:V37"/>
    <mergeCell ref="W36:W37"/>
    <mergeCell ref="L37:N37"/>
    <mergeCell ref="B38:B39"/>
    <mergeCell ref="C38:C39"/>
    <mergeCell ref="E38:E39"/>
    <mergeCell ref="H38:H39"/>
    <mergeCell ref="I38:I39"/>
    <mergeCell ref="J38:J39"/>
    <mergeCell ref="K36:K37"/>
    <mergeCell ref="L36:N36"/>
    <mergeCell ref="O36:O37"/>
    <mergeCell ref="R36:R37"/>
    <mergeCell ref="S36:S37"/>
    <mergeCell ref="T36:T37"/>
    <mergeCell ref="U38:U39"/>
    <mergeCell ref="V38:V39"/>
    <mergeCell ref="W38:W39"/>
    <mergeCell ref="L39:N39"/>
    <mergeCell ref="R38:R39"/>
    <mergeCell ref="S38:S39"/>
    <mergeCell ref="U40:U41"/>
    <mergeCell ref="V40:V41"/>
    <mergeCell ref="W40:W41"/>
    <mergeCell ref="L41:N41"/>
    <mergeCell ref="B42:B43"/>
    <mergeCell ref="C42:C43"/>
    <mergeCell ref="E42:E43"/>
    <mergeCell ref="H42:H43"/>
    <mergeCell ref="I42:I43"/>
    <mergeCell ref="J42:J43"/>
    <mergeCell ref="K40:K41"/>
    <mergeCell ref="L40:N40"/>
    <mergeCell ref="O40:O41"/>
    <mergeCell ref="R40:R41"/>
    <mergeCell ref="S40:S41"/>
    <mergeCell ref="T40:T41"/>
    <mergeCell ref="U42:U43"/>
    <mergeCell ref="V42:V43"/>
    <mergeCell ref="W42:W43"/>
    <mergeCell ref="L43:N43"/>
    <mergeCell ref="R42:R43"/>
    <mergeCell ref="S42:S43"/>
    <mergeCell ref="T42:T43"/>
    <mergeCell ref="B40:B41"/>
    <mergeCell ref="C44:C45"/>
    <mergeCell ref="E44:E45"/>
    <mergeCell ref="H44:H45"/>
    <mergeCell ref="I44:I45"/>
    <mergeCell ref="J44:J45"/>
    <mergeCell ref="K42:K43"/>
    <mergeCell ref="L42:N42"/>
    <mergeCell ref="O42:O43"/>
    <mergeCell ref="T38:T39"/>
    <mergeCell ref="C40:C41"/>
    <mergeCell ref="E40:E41"/>
    <mergeCell ref="H40:H41"/>
    <mergeCell ref="I40:I41"/>
    <mergeCell ref="J40:J41"/>
    <mergeCell ref="K38:K39"/>
    <mergeCell ref="L38:N38"/>
    <mergeCell ref="O38:O39"/>
    <mergeCell ref="U44:U45"/>
    <mergeCell ref="V44:V45"/>
    <mergeCell ref="W44:W45"/>
    <mergeCell ref="L45:N45"/>
    <mergeCell ref="B46:B47"/>
    <mergeCell ref="C46:C47"/>
    <mergeCell ref="E46:E47"/>
    <mergeCell ref="H46:H47"/>
    <mergeCell ref="I46:I47"/>
    <mergeCell ref="J46:J47"/>
    <mergeCell ref="K44:K45"/>
    <mergeCell ref="L44:N44"/>
    <mergeCell ref="O44:O45"/>
    <mergeCell ref="R44:R45"/>
    <mergeCell ref="S44:S45"/>
    <mergeCell ref="T44:T45"/>
    <mergeCell ref="U46:U47"/>
    <mergeCell ref="V46:V47"/>
    <mergeCell ref="W46:W47"/>
    <mergeCell ref="L47:N47"/>
    <mergeCell ref="R46:R47"/>
    <mergeCell ref="S46:S47"/>
    <mergeCell ref="T46:T47"/>
    <mergeCell ref="B44:B45"/>
    <mergeCell ref="C48:C49"/>
    <mergeCell ref="E48:E49"/>
    <mergeCell ref="H48:H49"/>
    <mergeCell ref="I48:I49"/>
    <mergeCell ref="J48:J49"/>
    <mergeCell ref="K46:K47"/>
    <mergeCell ref="L46:N46"/>
    <mergeCell ref="O46:O47"/>
    <mergeCell ref="K50:K51"/>
    <mergeCell ref="L50:N50"/>
    <mergeCell ref="O50:O51"/>
    <mergeCell ref="U48:U49"/>
    <mergeCell ref="V48:V49"/>
    <mergeCell ref="W48:W49"/>
    <mergeCell ref="L49:N49"/>
    <mergeCell ref="B50:B51"/>
    <mergeCell ref="C50:C51"/>
    <mergeCell ref="E50:E51"/>
    <mergeCell ref="H50:H51"/>
    <mergeCell ref="I50:I51"/>
    <mergeCell ref="J50:J51"/>
    <mergeCell ref="K48:K49"/>
    <mergeCell ref="L48:N48"/>
    <mergeCell ref="O48:O49"/>
    <mergeCell ref="R48:R49"/>
    <mergeCell ref="S48:S49"/>
    <mergeCell ref="T48:T49"/>
    <mergeCell ref="U50:U51"/>
    <mergeCell ref="V50:V51"/>
    <mergeCell ref="W50:W51"/>
    <mergeCell ref="L51:N51"/>
    <mergeCell ref="R50:R51"/>
    <mergeCell ref="S50:S51"/>
    <mergeCell ref="T50:T51"/>
    <mergeCell ref="B48:B49"/>
    <mergeCell ref="V52:V53"/>
    <mergeCell ref="W52:W53"/>
    <mergeCell ref="L53:N53"/>
    <mergeCell ref="B54:B55"/>
    <mergeCell ref="C54:C55"/>
    <mergeCell ref="E54:E55"/>
    <mergeCell ref="H54:H55"/>
    <mergeCell ref="I54:I55"/>
    <mergeCell ref="J54:J55"/>
    <mergeCell ref="K52:K53"/>
    <mergeCell ref="L52:N52"/>
    <mergeCell ref="O52:O53"/>
    <mergeCell ref="R52:R53"/>
    <mergeCell ref="S52:S53"/>
    <mergeCell ref="T52:T53"/>
    <mergeCell ref="U54:U55"/>
    <mergeCell ref="V54:V55"/>
    <mergeCell ref="W54:W55"/>
    <mergeCell ref="L55:N55"/>
    <mergeCell ref="R54:R55"/>
    <mergeCell ref="S54:S55"/>
    <mergeCell ref="T54:T55"/>
    <mergeCell ref="B52:B53"/>
    <mergeCell ref="C52:C53"/>
    <mergeCell ref="E56:E57"/>
    <mergeCell ref="H56:H57"/>
    <mergeCell ref="I56:I57"/>
    <mergeCell ref="J56:J57"/>
    <mergeCell ref="K54:K55"/>
    <mergeCell ref="L54:N54"/>
    <mergeCell ref="O54:O55"/>
    <mergeCell ref="U52:U53"/>
    <mergeCell ref="E52:E53"/>
    <mergeCell ref="H52:H53"/>
    <mergeCell ref="I52:I53"/>
    <mergeCell ref="J52:J53"/>
    <mergeCell ref="U56:U57"/>
    <mergeCell ref="V56:V57"/>
    <mergeCell ref="W56:W57"/>
    <mergeCell ref="L57:N57"/>
    <mergeCell ref="B58:B59"/>
    <mergeCell ref="C58:C59"/>
    <mergeCell ref="E58:E59"/>
    <mergeCell ref="H58:H59"/>
    <mergeCell ref="I58:I59"/>
    <mergeCell ref="J58:J59"/>
    <mergeCell ref="K56:K57"/>
    <mergeCell ref="L56:N56"/>
    <mergeCell ref="O56:O57"/>
    <mergeCell ref="R56:R57"/>
    <mergeCell ref="S56:S57"/>
    <mergeCell ref="T56:T57"/>
    <mergeCell ref="U58:U59"/>
    <mergeCell ref="V58:V59"/>
    <mergeCell ref="W58:W59"/>
    <mergeCell ref="L59:N59"/>
    <mergeCell ref="R58:R59"/>
    <mergeCell ref="S58:S59"/>
    <mergeCell ref="T58:T59"/>
    <mergeCell ref="B56:B57"/>
    <mergeCell ref="C56:C57"/>
    <mergeCell ref="C60:C61"/>
    <mergeCell ref="E60:E61"/>
    <mergeCell ref="H60:H61"/>
    <mergeCell ref="I60:I61"/>
    <mergeCell ref="J60:J61"/>
    <mergeCell ref="K58:K59"/>
    <mergeCell ref="L58:N58"/>
    <mergeCell ref="O58:O59"/>
    <mergeCell ref="K62:K63"/>
    <mergeCell ref="L62:N62"/>
    <mergeCell ref="O62:O63"/>
    <mergeCell ref="U60:U61"/>
    <mergeCell ref="V60:V61"/>
    <mergeCell ref="W60:W61"/>
    <mergeCell ref="L61:N61"/>
    <mergeCell ref="B62:B63"/>
    <mergeCell ref="C62:C63"/>
    <mergeCell ref="E62:E63"/>
    <mergeCell ref="H62:H63"/>
    <mergeCell ref="I62:I63"/>
    <mergeCell ref="J62:J63"/>
    <mergeCell ref="K60:K61"/>
    <mergeCell ref="L60:N60"/>
    <mergeCell ref="O60:O61"/>
    <mergeCell ref="R60:R61"/>
    <mergeCell ref="S60:S61"/>
    <mergeCell ref="T60:T61"/>
    <mergeCell ref="U62:U63"/>
    <mergeCell ref="V62:V63"/>
    <mergeCell ref="W62:W63"/>
    <mergeCell ref="L63:N63"/>
    <mergeCell ref="R62:R63"/>
    <mergeCell ref="S62:S63"/>
    <mergeCell ref="T62:T63"/>
    <mergeCell ref="B60:B61"/>
    <mergeCell ref="U64:U65"/>
    <mergeCell ref="V64:V65"/>
    <mergeCell ref="W64:W65"/>
    <mergeCell ref="L65:N65"/>
    <mergeCell ref="B66:C66"/>
    <mergeCell ref="F66:G66"/>
    <mergeCell ref="K64:K65"/>
    <mergeCell ref="L64:N64"/>
    <mergeCell ref="O64:O65"/>
    <mergeCell ref="R64:R65"/>
    <mergeCell ref="S64:S65"/>
    <mergeCell ref="T64:T65"/>
    <mergeCell ref="B64:B65"/>
    <mergeCell ref="C64:C65"/>
    <mergeCell ref="E64:E65"/>
    <mergeCell ref="H64:H65"/>
    <mergeCell ref="I64:I65"/>
    <mergeCell ref="J64:J65"/>
  </mergeCells>
  <dataValidations count="1">
    <dataValidation type="list" allowBlank="1" showInputMessage="1" showErrorMessage="1" sqref="C4 C6 C8 C10 C12 C14 C16 C18 C20 C22 C24 C26 C28 C30 C32 C34 C36 C38 C40 C42 C44 C46 C48 C50 C52 C54 C56 C58 C60 C62 C64" xr:uid="{FF2DA1EF-2343-4BD5-B4FE-475832BFD66A}">
      <formula1>"Si,SiA,Se,SeA,For,Fe,R3,Récup,Cp,AM"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B18BF-CDAB-49A1-98A7-9D0663C65D38}">
  <dimension ref="A1:M11"/>
  <sheetViews>
    <sheetView workbookViewId="0">
      <selection activeCell="B1" sqref="B1"/>
    </sheetView>
  </sheetViews>
  <sheetFormatPr baseColWidth="10" defaultRowHeight="15" x14ac:dyDescent="0.25"/>
  <sheetData>
    <row r="1" spans="1:13" ht="20.25" x14ac:dyDescent="0.25">
      <c r="A1" s="103" t="s">
        <v>72</v>
      </c>
      <c r="B1" s="104">
        <f>'[1]JAN '!$W$6</f>
        <v>0</v>
      </c>
      <c r="C1" s="103" t="s">
        <v>73</v>
      </c>
      <c r="D1" s="104">
        <f>'[1]MARS (2)'!$W$4</f>
        <v>0</v>
      </c>
      <c r="E1" s="103" t="s">
        <v>74</v>
      </c>
      <c r="F1" s="104">
        <f>'[1]MAI (2)'!$W$12</f>
        <v>0</v>
      </c>
      <c r="G1" s="103" t="s">
        <v>75</v>
      </c>
      <c r="H1" s="104">
        <f>[1]AOUT!$W$4</f>
        <v>0</v>
      </c>
      <c r="I1" s="103" t="s">
        <v>76</v>
      </c>
      <c r="J1" s="104">
        <f>[1]OCT!$W$18</f>
        <v>0</v>
      </c>
      <c r="K1" s="103" t="s">
        <v>77</v>
      </c>
      <c r="L1" s="104">
        <f>'[1]DEC (2)'!$W$4</f>
        <v>0</v>
      </c>
    </row>
    <row r="2" spans="1:13" ht="20.25" x14ac:dyDescent="0.25">
      <c r="A2" s="103" t="s">
        <v>78</v>
      </c>
      <c r="B2" s="104">
        <f>'[1]JAN '!$W$18</f>
        <v>0</v>
      </c>
      <c r="C2" s="103" t="s">
        <v>79</v>
      </c>
      <c r="D2" s="104">
        <f>'[1]MARS (2)'!$W$8</f>
        <v>0</v>
      </c>
      <c r="E2" s="103" t="s">
        <v>80</v>
      </c>
      <c r="F2" s="104">
        <f>[1]JUIN!$W$4</f>
        <v>0</v>
      </c>
      <c r="G2" s="103" t="s">
        <v>81</v>
      </c>
      <c r="H2" s="104">
        <f>[1]AOUT!$W$14</f>
        <v>0</v>
      </c>
      <c r="I2" s="103" t="s">
        <v>82</v>
      </c>
      <c r="J2" s="104">
        <f>'[1]OCT (2)'!$W$4</f>
        <v>0</v>
      </c>
      <c r="K2" s="105" t="s">
        <v>83</v>
      </c>
      <c r="L2" s="104">
        <f>'[1]DEC (2)'!$W$18</f>
        <v>0</v>
      </c>
    </row>
    <row r="3" spans="1:13" ht="20.25" x14ac:dyDescent="0.3">
      <c r="A3" s="103" t="s">
        <v>84</v>
      </c>
      <c r="B3" s="104">
        <f>'[1]JAN  (2)'!$W$6</f>
        <v>0</v>
      </c>
      <c r="C3" s="103" t="s">
        <v>85</v>
      </c>
      <c r="D3" s="104">
        <f>'[1]MARS (2)'!$W$22</f>
        <v>0</v>
      </c>
      <c r="E3" s="103" t="s">
        <v>86</v>
      </c>
      <c r="F3" s="104">
        <f>[1]JUIN!$W$10</f>
        <v>0</v>
      </c>
      <c r="G3" s="103" t="s">
        <v>87</v>
      </c>
      <c r="H3" s="104">
        <f>'[1]AOUT (2)'!$W$4</f>
        <v>0</v>
      </c>
      <c r="I3" s="103" t="s">
        <v>88</v>
      </c>
      <c r="J3" s="104">
        <f>'[1]OCT (2)'!$W$14</f>
        <v>0</v>
      </c>
      <c r="K3" s="106" t="s">
        <v>89</v>
      </c>
      <c r="L3" s="107"/>
      <c r="M3" s="108"/>
    </row>
    <row r="4" spans="1:13" ht="20.25" x14ac:dyDescent="0.25">
      <c r="A4" s="103" t="s">
        <v>90</v>
      </c>
      <c r="B4" s="104">
        <f>'[1]JAN  (2)'!$W$16</f>
        <v>0</v>
      </c>
      <c r="C4" s="103" t="s">
        <v>91</v>
      </c>
      <c r="D4" s="104">
        <f>[1]AVRIL!$W$6</f>
        <v>0</v>
      </c>
      <c r="E4" s="103" t="s">
        <v>92</v>
      </c>
      <c r="F4" s="104">
        <f>[1]JUIN!$W$24</f>
        <v>0</v>
      </c>
      <c r="G4" s="103" t="s">
        <v>93</v>
      </c>
      <c r="H4" s="104">
        <f>'[1]AOUT (2)'!$W$10</f>
        <v>0</v>
      </c>
      <c r="I4" s="103" t="s">
        <v>94</v>
      </c>
      <c r="J4" s="104">
        <f>[1]NOV!$W$4</f>
        <v>0</v>
      </c>
      <c r="L4" s="109">
        <f>SUM(L1:L3)</f>
        <v>0</v>
      </c>
    </row>
    <row r="5" spans="1:13" ht="20.25" x14ac:dyDescent="0.25">
      <c r="A5" s="103" t="s">
        <v>95</v>
      </c>
      <c r="B5" s="104">
        <f>[1]FEV!$W$6</f>
        <v>0</v>
      </c>
      <c r="C5" s="103" t="s">
        <v>96</v>
      </c>
      <c r="D5" s="104">
        <f>[1]AVRIL!$W$20</f>
        <v>0</v>
      </c>
      <c r="E5" s="103" t="s">
        <v>97</v>
      </c>
      <c r="F5" s="104">
        <f>'[1]JUIN (2)'!$W$5</f>
        <v>0</v>
      </c>
      <c r="G5" s="103" t="s">
        <v>98</v>
      </c>
      <c r="H5" s="104">
        <f>[1]SEPT!$W$4</f>
        <v>0</v>
      </c>
      <c r="I5" s="103" t="s">
        <v>99</v>
      </c>
      <c r="J5" s="104">
        <f>[1]NOV!$W$12</f>
        <v>0</v>
      </c>
    </row>
    <row r="6" spans="1:13" ht="20.25" x14ac:dyDescent="0.25">
      <c r="A6" s="103" t="s">
        <v>100</v>
      </c>
      <c r="B6" s="104">
        <f>[1]FEV!$W$12</f>
        <v>0</v>
      </c>
      <c r="C6" s="103" t="s">
        <v>101</v>
      </c>
      <c r="D6" s="104">
        <f>'[1]AVRIL (2)'!$W$5</f>
        <v>0</v>
      </c>
      <c r="E6" s="103" t="s">
        <v>102</v>
      </c>
      <c r="F6" s="104">
        <f>'[1]JUIN (2)'!$W$20</f>
        <v>0</v>
      </c>
      <c r="G6" s="103" t="s">
        <v>103</v>
      </c>
      <c r="H6" s="104">
        <f>[1]SEPT!$W$8</f>
        <v>0</v>
      </c>
      <c r="I6" s="103" t="s">
        <v>104</v>
      </c>
      <c r="J6" s="104">
        <f>'[1]NOV (2)'!$W$4</f>
        <v>0</v>
      </c>
      <c r="K6" s="110"/>
    </row>
    <row r="7" spans="1:13" ht="20.25" x14ac:dyDescent="0.3">
      <c r="A7" s="103" t="s">
        <v>105</v>
      </c>
      <c r="B7" s="104">
        <f>'[1]FEV (2)'!$W$4</f>
        <v>0</v>
      </c>
      <c r="C7" s="103" t="s">
        <v>106</v>
      </c>
      <c r="D7" s="104">
        <f>'[1]AVRIL (2)'!$W$16</f>
        <v>0</v>
      </c>
      <c r="E7" s="103" t="s">
        <v>107</v>
      </c>
      <c r="F7" s="104">
        <f>[1]JUILLET!$W$5</f>
        <v>0</v>
      </c>
      <c r="G7" s="103" t="s">
        <v>108</v>
      </c>
      <c r="H7" s="104">
        <f>[1]SEPT!$W$22</f>
        <v>0</v>
      </c>
      <c r="I7" s="103" t="s">
        <v>109</v>
      </c>
      <c r="J7" s="104">
        <f>'[1]NOV (2)'!$W$8</f>
        <v>0</v>
      </c>
      <c r="K7" s="103" t="s">
        <v>110</v>
      </c>
      <c r="L7" s="340">
        <f>SUM(B11,D11,F11,H11,J11,L4)</f>
        <v>0</v>
      </c>
      <c r="M7" s="340"/>
    </row>
    <row r="8" spans="1:13" ht="20.25" x14ac:dyDescent="0.25">
      <c r="A8" s="103" t="s">
        <v>111</v>
      </c>
      <c r="B8" s="104">
        <f>'[1]FEV (2)'!$W$8</f>
        <v>0</v>
      </c>
      <c r="C8" s="103" t="s">
        <v>112</v>
      </c>
      <c r="D8" s="104">
        <f>[1]MAI!$W$4</f>
        <v>0</v>
      </c>
      <c r="E8" s="103" t="s">
        <v>113</v>
      </c>
      <c r="F8" s="104">
        <f>[1]JUILLET!$W$20</f>
        <v>0</v>
      </c>
      <c r="G8" s="103" t="s">
        <v>114</v>
      </c>
      <c r="H8" s="104">
        <f>'[1]SEPT (2)'!$W$4</f>
        <v>0</v>
      </c>
      <c r="I8" s="103" t="s">
        <v>115</v>
      </c>
      <c r="J8" s="104">
        <f>[1]DEC!$W$4</f>
        <v>0</v>
      </c>
      <c r="K8" s="103" t="s">
        <v>116</v>
      </c>
      <c r="L8" s="341">
        <f>1588-L7</f>
        <v>1588</v>
      </c>
      <c r="M8" s="341"/>
    </row>
    <row r="9" spans="1:13" ht="20.25" x14ac:dyDescent="0.25">
      <c r="A9" s="103" t="s">
        <v>117</v>
      </c>
      <c r="B9" s="104">
        <f>[1]MARS!$W$5</f>
        <v>0</v>
      </c>
      <c r="C9" s="103" t="s">
        <v>118</v>
      </c>
      <c r="D9" s="104">
        <f>[1]MAI!$W$16</f>
        <v>0</v>
      </c>
      <c r="E9" s="103" t="s">
        <v>119</v>
      </c>
      <c r="F9" s="104">
        <f>'[1]JUILLET (2)'!$W$5</f>
        <v>0</v>
      </c>
      <c r="G9" s="103" t="s">
        <v>120</v>
      </c>
      <c r="H9" s="104">
        <f>'[1]SEPT (2)'!$W$18</f>
        <v>0</v>
      </c>
      <c r="I9" s="103" t="s">
        <v>121</v>
      </c>
      <c r="J9" s="104">
        <f>[1]DEC!$W$8</f>
        <v>0</v>
      </c>
      <c r="K9" s="110"/>
    </row>
    <row r="10" spans="1:13" ht="20.25" x14ac:dyDescent="0.25">
      <c r="A10" s="103" t="s">
        <v>122</v>
      </c>
      <c r="B10" s="104">
        <f>[1]MARS!$W$12</f>
        <v>0</v>
      </c>
      <c r="C10" s="103" t="s">
        <v>123</v>
      </c>
      <c r="D10" s="104">
        <f>'[1]MAI (2)'!$W$4</f>
        <v>0</v>
      </c>
      <c r="E10" s="103" t="s">
        <v>124</v>
      </c>
      <c r="F10" s="104">
        <f>'[1]JUILLET (2)'!$W$16</f>
        <v>0</v>
      </c>
      <c r="G10" s="103" t="s">
        <v>125</v>
      </c>
      <c r="H10" s="104">
        <f>[1]OCT!$W$4</f>
        <v>0</v>
      </c>
      <c r="I10" s="103" t="s">
        <v>126</v>
      </c>
      <c r="J10" s="104">
        <f>[1]DEC!$W$22</f>
        <v>0</v>
      </c>
      <c r="K10" s="110"/>
    </row>
    <row r="11" spans="1:13" ht="20.25" x14ac:dyDescent="0.25">
      <c r="B11" s="109">
        <f>SUM(B1:B10)</f>
        <v>0</v>
      </c>
      <c r="D11" s="109">
        <f>SUM(D1:D10)</f>
        <v>0</v>
      </c>
      <c r="F11" s="109">
        <f>SUM(F1:F10)</f>
        <v>0</v>
      </c>
      <c r="H11" s="109">
        <f>SUM(H1:H10)</f>
        <v>0</v>
      </c>
      <c r="J11" s="109">
        <f>SUM(J1:J10)</f>
        <v>0</v>
      </c>
    </row>
  </sheetData>
  <mergeCells count="2">
    <mergeCell ref="L7:M7"/>
    <mergeCell ref="L8:M8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C6D36-1284-46F6-A00C-62CBBD6E5C2D}">
  <dimension ref="A1:AP47"/>
  <sheetViews>
    <sheetView showZeros="0" workbookViewId="0">
      <selection activeCell="AE15" sqref="AE15:AH15"/>
    </sheetView>
  </sheetViews>
  <sheetFormatPr baseColWidth="10" defaultColWidth="11.5703125" defaultRowHeight="15" x14ac:dyDescent="0.25"/>
  <cols>
    <col min="1" max="1" width="6.5703125" style="142" customWidth="1"/>
    <col min="2" max="43" width="3.140625" style="115" customWidth="1"/>
    <col min="44" max="256" width="11.5703125" style="115"/>
    <col min="257" max="257" width="6.5703125" style="115" customWidth="1"/>
    <col min="258" max="299" width="3.140625" style="115" customWidth="1"/>
    <col min="300" max="512" width="11.5703125" style="115"/>
    <col min="513" max="513" width="6.5703125" style="115" customWidth="1"/>
    <col min="514" max="555" width="3.140625" style="115" customWidth="1"/>
    <col min="556" max="768" width="11.5703125" style="115"/>
    <col min="769" max="769" width="6.5703125" style="115" customWidth="1"/>
    <col min="770" max="811" width="3.140625" style="115" customWidth="1"/>
    <col min="812" max="1024" width="11.5703125" style="115"/>
    <col min="1025" max="1025" width="6.5703125" style="115" customWidth="1"/>
    <col min="1026" max="1067" width="3.140625" style="115" customWidth="1"/>
    <col min="1068" max="1280" width="11.5703125" style="115"/>
    <col min="1281" max="1281" width="6.5703125" style="115" customWidth="1"/>
    <col min="1282" max="1323" width="3.140625" style="115" customWidth="1"/>
    <col min="1324" max="1536" width="11.5703125" style="115"/>
    <col min="1537" max="1537" width="6.5703125" style="115" customWidth="1"/>
    <col min="1538" max="1579" width="3.140625" style="115" customWidth="1"/>
    <col min="1580" max="1792" width="11.5703125" style="115"/>
    <col min="1793" max="1793" width="6.5703125" style="115" customWidth="1"/>
    <col min="1794" max="1835" width="3.140625" style="115" customWidth="1"/>
    <col min="1836" max="2048" width="11.5703125" style="115"/>
    <col min="2049" max="2049" width="6.5703125" style="115" customWidth="1"/>
    <col min="2050" max="2091" width="3.140625" style="115" customWidth="1"/>
    <col min="2092" max="2304" width="11.5703125" style="115"/>
    <col min="2305" max="2305" width="6.5703125" style="115" customWidth="1"/>
    <col min="2306" max="2347" width="3.140625" style="115" customWidth="1"/>
    <col min="2348" max="2560" width="11.5703125" style="115"/>
    <col min="2561" max="2561" width="6.5703125" style="115" customWidth="1"/>
    <col min="2562" max="2603" width="3.140625" style="115" customWidth="1"/>
    <col min="2604" max="2816" width="11.5703125" style="115"/>
    <col min="2817" max="2817" width="6.5703125" style="115" customWidth="1"/>
    <col min="2818" max="2859" width="3.140625" style="115" customWidth="1"/>
    <col min="2860" max="3072" width="11.5703125" style="115"/>
    <col min="3073" max="3073" width="6.5703125" style="115" customWidth="1"/>
    <col min="3074" max="3115" width="3.140625" style="115" customWidth="1"/>
    <col min="3116" max="3328" width="11.5703125" style="115"/>
    <col min="3329" max="3329" width="6.5703125" style="115" customWidth="1"/>
    <col min="3330" max="3371" width="3.140625" style="115" customWidth="1"/>
    <col min="3372" max="3584" width="11.5703125" style="115"/>
    <col min="3585" max="3585" width="6.5703125" style="115" customWidth="1"/>
    <col min="3586" max="3627" width="3.140625" style="115" customWidth="1"/>
    <col min="3628" max="3840" width="11.5703125" style="115"/>
    <col min="3841" max="3841" width="6.5703125" style="115" customWidth="1"/>
    <col min="3842" max="3883" width="3.140625" style="115" customWidth="1"/>
    <col min="3884" max="4096" width="11.5703125" style="115"/>
    <col min="4097" max="4097" width="6.5703125" style="115" customWidth="1"/>
    <col min="4098" max="4139" width="3.140625" style="115" customWidth="1"/>
    <col min="4140" max="4352" width="11.5703125" style="115"/>
    <col min="4353" max="4353" width="6.5703125" style="115" customWidth="1"/>
    <col min="4354" max="4395" width="3.140625" style="115" customWidth="1"/>
    <col min="4396" max="4608" width="11.5703125" style="115"/>
    <col min="4609" max="4609" width="6.5703125" style="115" customWidth="1"/>
    <col min="4610" max="4651" width="3.140625" style="115" customWidth="1"/>
    <col min="4652" max="4864" width="11.5703125" style="115"/>
    <col min="4865" max="4865" width="6.5703125" style="115" customWidth="1"/>
    <col min="4866" max="4907" width="3.140625" style="115" customWidth="1"/>
    <col min="4908" max="5120" width="11.5703125" style="115"/>
    <col min="5121" max="5121" width="6.5703125" style="115" customWidth="1"/>
    <col min="5122" max="5163" width="3.140625" style="115" customWidth="1"/>
    <col min="5164" max="5376" width="11.5703125" style="115"/>
    <col min="5377" max="5377" width="6.5703125" style="115" customWidth="1"/>
    <col min="5378" max="5419" width="3.140625" style="115" customWidth="1"/>
    <col min="5420" max="5632" width="11.5703125" style="115"/>
    <col min="5633" max="5633" width="6.5703125" style="115" customWidth="1"/>
    <col min="5634" max="5675" width="3.140625" style="115" customWidth="1"/>
    <col min="5676" max="5888" width="11.5703125" style="115"/>
    <col min="5889" max="5889" width="6.5703125" style="115" customWidth="1"/>
    <col min="5890" max="5931" width="3.140625" style="115" customWidth="1"/>
    <col min="5932" max="6144" width="11.5703125" style="115"/>
    <col min="6145" max="6145" width="6.5703125" style="115" customWidth="1"/>
    <col min="6146" max="6187" width="3.140625" style="115" customWidth="1"/>
    <col min="6188" max="6400" width="11.5703125" style="115"/>
    <col min="6401" max="6401" width="6.5703125" style="115" customWidth="1"/>
    <col min="6402" max="6443" width="3.140625" style="115" customWidth="1"/>
    <col min="6444" max="6656" width="11.5703125" style="115"/>
    <col min="6657" max="6657" width="6.5703125" style="115" customWidth="1"/>
    <col min="6658" max="6699" width="3.140625" style="115" customWidth="1"/>
    <col min="6700" max="6912" width="11.5703125" style="115"/>
    <col min="6913" max="6913" width="6.5703125" style="115" customWidth="1"/>
    <col min="6914" max="6955" width="3.140625" style="115" customWidth="1"/>
    <col min="6956" max="7168" width="11.5703125" style="115"/>
    <col min="7169" max="7169" width="6.5703125" style="115" customWidth="1"/>
    <col min="7170" max="7211" width="3.140625" style="115" customWidth="1"/>
    <col min="7212" max="7424" width="11.5703125" style="115"/>
    <col min="7425" max="7425" width="6.5703125" style="115" customWidth="1"/>
    <col min="7426" max="7467" width="3.140625" style="115" customWidth="1"/>
    <col min="7468" max="7680" width="11.5703125" style="115"/>
    <col min="7681" max="7681" width="6.5703125" style="115" customWidth="1"/>
    <col min="7682" max="7723" width="3.140625" style="115" customWidth="1"/>
    <col min="7724" max="7936" width="11.5703125" style="115"/>
    <col min="7937" max="7937" width="6.5703125" style="115" customWidth="1"/>
    <col min="7938" max="7979" width="3.140625" style="115" customWidth="1"/>
    <col min="7980" max="8192" width="11.5703125" style="115"/>
    <col min="8193" max="8193" width="6.5703125" style="115" customWidth="1"/>
    <col min="8194" max="8235" width="3.140625" style="115" customWidth="1"/>
    <col min="8236" max="8448" width="11.5703125" style="115"/>
    <col min="8449" max="8449" width="6.5703125" style="115" customWidth="1"/>
    <col min="8450" max="8491" width="3.140625" style="115" customWidth="1"/>
    <col min="8492" max="8704" width="11.5703125" style="115"/>
    <col min="8705" max="8705" width="6.5703125" style="115" customWidth="1"/>
    <col min="8706" max="8747" width="3.140625" style="115" customWidth="1"/>
    <col min="8748" max="8960" width="11.5703125" style="115"/>
    <col min="8961" max="8961" width="6.5703125" style="115" customWidth="1"/>
    <col min="8962" max="9003" width="3.140625" style="115" customWidth="1"/>
    <col min="9004" max="9216" width="11.5703125" style="115"/>
    <col min="9217" max="9217" width="6.5703125" style="115" customWidth="1"/>
    <col min="9218" max="9259" width="3.140625" style="115" customWidth="1"/>
    <col min="9260" max="9472" width="11.5703125" style="115"/>
    <col min="9473" max="9473" width="6.5703125" style="115" customWidth="1"/>
    <col min="9474" max="9515" width="3.140625" style="115" customWidth="1"/>
    <col min="9516" max="9728" width="11.5703125" style="115"/>
    <col min="9729" max="9729" width="6.5703125" style="115" customWidth="1"/>
    <col min="9730" max="9771" width="3.140625" style="115" customWidth="1"/>
    <col min="9772" max="9984" width="11.5703125" style="115"/>
    <col min="9985" max="9985" width="6.5703125" style="115" customWidth="1"/>
    <col min="9986" max="10027" width="3.140625" style="115" customWidth="1"/>
    <col min="10028" max="10240" width="11.5703125" style="115"/>
    <col min="10241" max="10241" width="6.5703125" style="115" customWidth="1"/>
    <col min="10242" max="10283" width="3.140625" style="115" customWidth="1"/>
    <col min="10284" max="10496" width="11.5703125" style="115"/>
    <col min="10497" max="10497" width="6.5703125" style="115" customWidth="1"/>
    <col min="10498" max="10539" width="3.140625" style="115" customWidth="1"/>
    <col min="10540" max="10752" width="11.5703125" style="115"/>
    <col min="10753" max="10753" width="6.5703125" style="115" customWidth="1"/>
    <col min="10754" max="10795" width="3.140625" style="115" customWidth="1"/>
    <col min="10796" max="11008" width="11.5703125" style="115"/>
    <col min="11009" max="11009" width="6.5703125" style="115" customWidth="1"/>
    <col min="11010" max="11051" width="3.140625" style="115" customWidth="1"/>
    <col min="11052" max="11264" width="11.5703125" style="115"/>
    <col min="11265" max="11265" width="6.5703125" style="115" customWidth="1"/>
    <col min="11266" max="11307" width="3.140625" style="115" customWidth="1"/>
    <col min="11308" max="11520" width="11.5703125" style="115"/>
    <col min="11521" max="11521" width="6.5703125" style="115" customWidth="1"/>
    <col min="11522" max="11563" width="3.140625" style="115" customWidth="1"/>
    <col min="11564" max="11776" width="11.5703125" style="115"/>
    <col min="11777" max="11777" width="6.5703125" style="115" customWidth="1"/>
    <col min="11778" max="11819" width="3.140625" style="115" customWidth="1"/>
    <col min="11820" max="12032" width="11.5703125" style="115"/>
    <col min="12033" max="12033" width="6.5703125" style="115" customWidth="1"/>
    <col min="12034" max="12075" width="3.140625" style="115" customWidth="1"/>
    <col min="12076" max="12288" width="11.5703125" style="115"/>
    <col min="12289" max="12289" width="6.5703125" style="115" customWidth="1"/>
    <col min="12290" max="12331" width="3.140625" style="115" customWidth="1"/>
    <col min="12332" max="12544" width="11.5703125" style="115"/>
    <col min="12545" max="12545" width="6.5703125" style="115" customWidth="1"/>
    <col min="12546" max="12587" width="3.140625" style="115" customWidth="1"/>
    <col min="12588" max="12800" width="11.5703125" style="115"/>
    <col min="12801" max="12801" width="6.5703125" style="115" customWidth="1"/>
    <col min="12802" max="12843" width="3.140625" style="115" customWidth="1"/>
    <col min="12844" max="13056" width="11.5703125" style="115"/>
    <col min="13057" max="13057" width="6.5703125" style="115" customWidth="1"/>
    <col min="13058" max="13099" width="3.140625" style="115" customWidth="1"/>
    <col min="13100" max="13312" width="11.5703125" style="115"/>
    <col min="13313" max="13313" width="6.5703125" style="115" customWidth="1"/>
    <col min="13314" max="13355" width="3.140625" style="115" customWidth="1"/>
    <col min="13356" max="13568" width="11.5703125" style="115"/>
    <col min="13569" max="13569" width="6.5703125" style="115" customWidth="1"/>
    <col min="13570" max="13611" width="3.140625" style="115" customWidth="1"/>
    <col min="13612" max="13824" width="11.5703125" style="115"/>
    <col min="13825" max="13825" width="6.5703125" style="115" customWidth="1"/>
    <col min="13826" max="13867" width="3.140625" style="115" customWidth="1"/>
    <col min="13868" max="14080" width="11.5703125" style="115"/>
    <col min="14081" max="14081" width="6.5703125" style="115" customWidth="1"/>
    <col min="14082" max="14123" width="3.140625" style="115" customWidth="1"/>
    <col min="14124" max="14336" width="11.5703125" style="115"/>
    <col min="14337" max="14337" width="6.5703125" style="115" customWidth="1"/>
    <col min="14338" max="14379" width="3.140625" style="115" customWidth="1"/>
    <col min="14380" max="14592" width="11.5703125" style="115"/>
    <col min="14593" max="14593" width="6.5703125" style="115" customWidth="1"/>
    <col min="14594" max="14635" width="3.140625" style="115" customWidth="1"/>
    <col min="14636" max="14848" width="11.5703125" style="115"/>
    <col min="14849" max="14849" width="6.5703125" style="115" customWidth="1"/>
    <col min="14850" max="14891" width="3.140625" style="115" customWidth="1"/>
    <col min="14892" max="15104" width="11.5703125" style="115"/>
    <col min="15105" max="15105" width="6.5703125" style="115" customWidth="1"/>
    <col min="15106" max="15147" width="3.140625" style="115" customWidth="1"/>
    <col min="15148" max="15360" width="11.5703125" style="115"/>
    <col min="15361" max="15361" width="6.5703125" style="115" customWidth="1"/>
    <col min="15362" max="15403" width="3.140625" style="115" customWidth="1"/>
    <col min="15404" max="15616" width="11.5703125" style="115"/>
    <col min="15617" max="15617" width="6.5703125" style="115" customWidth="1"/>
    <col min="15618" max="15659" width="3.140625" style="115" customWidth="1"/>
    <col min="15660" max="15872" width="11.5703125" style="115"/>
    <col min="15873" max="15873" width="6.5703125" style="115" customWidth="1"/>
    <col min="15874" max="15915" width="3.140625" style="115" customWidth="1"/>
    <col min="15916" max="16128" width="11.5703125" style="115"/>
    <col min="16129" max="16129" width="6.5703125" style="115" customWidth="1"/>
    <col min="16130" max="16171" width="3.140625" style="115" customWidth="1"/>
    <col min="16172" max="16384" width="11.5703125" style="115"/>
  </cols>
  <sheetData>
    <row r="1" spans="1:42" ht="15.75" thickBot="1" x14ac:dyDescent="0.3">
      <c r="A1" s="111"/>
      <c r="B1" s="112" t="s">
        <v>31</v>
      </c>
      <c r="C1" s="113" t="s">
        <v>34</v>
      </c>
      <c r="D1" s="113" t="s">
        <v>35</v>
      </c>
      <c r="E1" s="113" t="s">
        <v>36</v>
      </c>
      <c r="F1" s="113" t="s">
        <v>37</v>
      </c>
      <c r="G1" s="113" t="s">
        <v>38</v>
      </c>
      <c r="H1" s="113" t="s">
        <v>40</v>
      </c>
      <c r="I1" s="113" t="s">
        <v>41</v>
      </c>
      <c r="J1" s="113" t="s">
        <v>42</v>
      </c>
      <c r="K1" s="113" t="s">
        <v>43</v>
      </c>
      <c r="L1" s="113" t="s">
        <v>44</v>
      </c>
      <c r="M1" s="113">
        <v>12</v>
      </c>
      <c r="N1" s="113">
        <v>13</v>
      </c>
      <c r="O1" s="113">
        <v>14</v>
      </c>
      <c r="P1" s="113">
        <v>15</v>
      </c>
      <c r="Q1" s="113">
        <v>16</v>
      </c>
      <c r="R1" s="113">
        <v>17</v>
      </c>
      <c r="S1" s="113">
        <v>18</v>
      </c>
      <c r="T1" s="113">
        <v>19</v>
      </c>
      <c r="U1" s="113">
        <v>20</v>
      </c>
      <c r="V1" s="113">
        <v>21</v>
      </c>
      <c r="W1" s="113">
        <v>22</v>
      </c>
      <c r="X1" s="113">
        <v>23</v>
      </c>
      <c r="Y1" s="113">
        <v>24</v>
      </c>
      <c r="Z1" s="113">
        <v>25</v>
      </c>
      <c r="AA1" s="113">
        <v>26</v>
      </c>
      <c r="AB1" s="113">
        <v>27</v>
      </c>
      <c r="AC1" s="113">
        <v>28</v>
      </c>
      <c r="AD1" s="113">
        <v>29</v>
      </c>
      <c r="AE1" s="113">
        <v>30</v>
      </c>
      <c r="AF1" s="114">
        <v>31</v>
      </c>
    </row>
    <row r="2" spans="1:42" x14ac:dyDescent="0.25">
      <c r="A2" s="116" t="s">
        <v>127</v>
      </c>
      <c r="B2" s="117">
        <f>'[1]JAN '!B4</f>
        <v>0</v>
      </c>
      <c r="C2" s="118">
        <f>'[1]JAN '!B6</f>
        <v>0</v>
      </c>
      <c r="D2" s="118">
        <f>'[1]JAN '!B8</f>
        <v>0</v>
      </c>
      <c r="E2" s="118">
        <f>'[1]JAN '!B10</f>
        <v>0</v>
      </c>
      <c r="F2" s="119">
        <f>'[1]JAN '!B12</f>
        <v>0</v>
      </c>
      <c r="G2" s="119">
        <f>'[1]JAN '!B14</f>
        <v>0</v>
      </c>
      <c r="H2" s="118">
        <f>'[1]JAN '!B16</f>
        <v>0</v>
      </c>
      <c r="I2" s="118">
        <f>'[1]JAN '!B18</f>
        <v>0</v>
      </c>
      <c r="J2" s="118">
        <f>'[1]JAN '!B20</f>
        <v>0</v>
      </c>
      <c r="K2" s="118">
        <f>'[1]JAN '!B22</f>
        <v>0</v>
      </c>
      <c r="L2" s="118">
        <f>'[1]JAN '!B24</f>
        <v>0</v>
      </c>
      <c r="M2" s="119">
        <f>'[1]JAN '!B26</f>
        <v>0</v>
      </c>
      <c r="N2" s="119">
        <f>'[1]JAN '!B28</f>
        <v>0</v>
      </c>
      <c r="O2" s="118">
        <f>'[1]JAN '!B30</f>
        <v>0</v>
      </c>
      <c r="P2" s="118">
        <f>'[1]JAN '!B32</f>
        <v>0</v>
      </c>
      <c r="Q2" s="118">
        <f>'[1]JAN '!B34</f>
        <v>0</v>
      </c>
      <c r="R2" s="118">
        <f>'[1]JAN  (2)'!B4</f>
        <v>0</v>
      </c>
      <c r="S2" s="118">
        <f>'[1]JAN  (2)'!B6</f>
        <v>0</v>
      </c>
      <c r="T2" s="119">
        <f>'[1]JAN  (2)'!B8</f>
        <v>0</v>
      </c>
      <c r="U2" s="119">
        <f>'[1]JAN  (2)'!B10</f>
        <v>0</v>
      </c>
      <c r="V2" s="118">
        <f>'[1]JAN  (2)'!B12</f>
        <v>0</v>
      </c>
      <c r="W2" s="118">
        <f>'[1]JAN  (2)'!B14</f>
        <v>0</v>
      </c>
      <c r="X2" s="118">
        <f>'[1]JAN  (2)'!B16</f>
        <v>0</v>
      </c>
      <c r="Y2" s="118">
        <f>'[1]JAN  (2)'!B18</f>
        <v>0</v>
      </c>
      <c r="Z2" s="118">
        <f>'[1]JAN  (2)'!B20</f>
        <v>0</v>
      </c>
      <c r="AA2" s="119">
        <f>'[1]JAN  (2)'!B22</f>
        <v>0</v>
      </c>
      <c r="AB2" s="119">
        <f>'[1]JAN  (2)'!B24</f>
        <v>0</v>
      </c>
      <c r="AC2" s="118">
        <f>'[1]JAN  (2)'!B26</f>
        <v>0</v>
      </c>
      <c r="AD2" s="118">
        <f>'[1]JAN  (2)'!B28</f>
        <v>0</v>
      </c>
      <c r="AE2" s="118">
        <f>'[1]JAN  (2)'!B30</f>
        <v>0</v>
      </c>
      <c r="AF2" s="120">
        <f>'[1]JAN  (2)'!B32</f>
        <v>0</v>
      </c>
    </row>
    <row r="3" spans="1:42" x14ac:dyDescent="0.25">
      <c r="A3" s="121" t="s">
        <v>128</v>
      </c>
      <c r="B3" s="122">
        <f>[1]FEV!B4</f>
        <v>0</v>
      </c>
      <c r="C3" s="123">
        <f>[1]FEV!B6</f>
        <v>0</v>
      </c>
      <c r="D3" s="123">
        <f>[1]FEV!B8</f>
        <v>0</v>
      </c>
      <c r="E3" s="124">
        <f>[1]FEV!B10</f>
        <v>0</v>
      </c>
      <c r="F3" s="124">
        <f>[1]FEV!B12</f>
        <v>0</v>
      </c>
      <c r="G3" s="124">
        <f>[1]FEV!B14</f>
        <v>0</v>
      </c>
      <c r="H3" s="124">
        <f>[1]FEV!B16</f>
        <v>0</v>
      </c>
      <c r="I3" s="124">
        <f>[1]FEV!B18</f>
        <v>0</v>
      </c>
      <c r="J3" s="123">
        <f>[1]FEV!B20</f>
        <v>0</v>
      </c>
      <c r="K3" s="123">
        <f>[1]FEV!B22</f>
        <v>0</v>
      </c>
      <c r="L3" s="124">
        <f>[1]FEV!B24</f>
        <v>0</v>
      </c>
      <c r="M3" s="124">
        <f>[1]FEV!B26</f>
        <v>0</v>
      </c>
      <c r="N3" s="124">
        <f>[1]FEV!B28</f>
        <v>0</v>
      </c>
      <c r="O3" s="124">
        <f>[1]FEV!B30</f>
        <v>0</v>
      </c>
      <c r="P3" s="124">
        <f>[1]FEV!B32</f>
        <v>0</v>
      </c>
      <c r="Q3" s="123">
        <f>[1]FEV!B34</f>
        <v>0</v>
      </c>
      <c r="R3" s="123">
        <f>'[1]FEV (2)'!B4</f>
        <v>0</v>
      </c>
      <c r="S3" s="124">
        <f>'[1]FEV (2)'!B6</f>
        <v>0</v>
      </c>
      <c r="T3" s="124">
        <f>'[1]FEV (2)'!B8</f>
        <v>0</v>
      </c>
      <c r="U3" s="124">
        <f>'[1]FEV (2)'!B10</f>
        <v>0</v>
      </c>
      <c r="V3" s="124">
        <f>'[1]FEV (2)'!B12</f>
        <v>0</v>
      </c>
      <c r="W3" s="124">
        <f>'[1]FEV (2)'!B14</f>
        <v>0</v>
      </c>
      <c r="X3" s="123">
        <f>'[1]FEV (2)'!B16</f>
        <v>0</v>
      </c>
      <c r="Y3" s="123">
        <f>'[1]FEV (2)'!B18</f>
        <v>0</v>
      </c>
      <c r="Z3" s="124">
        <f>'[1]FEV (2)'!B20</f>
        <v>0</v>
      </c>
      <c r="AA3" s="124">
        <f>'[1]FEV (2)'!B22</f>
        <v>0</v>
      </c>
      <c r="AB3" s="124">
        <f>'[1]FEV (2)'!B24</f>
        <v>0</v>
      </c>
      <c r="AC3" s="124">
        <f>'[1]FEV (2)'!B26</f>
        <v>0</v>
      </c>
      <c r="AD3" s="125">
        <f>'[1]FEV (2)'!B28</f>
        <v>0</v>
      </c>
      <c r="AE3" s="126"/>
      <c r="AF3" s="127"/>
    </row>
    <row r="4" spans="1:42" x14ac:dyDescent="0.25">
      <c r="A4" s="121" t="s">
        <v>129</v>
      </c>
      <c r="B4" s="122">
        <f>[1]MARS!B4</f>
        <v>0</v>
      </c>
      <c r="C4" s="123">
        <f>[1]MARS!B6</f>
        <v>0</v>
      </c>
      <c r="D4" s="123">
        <f>[1]MARS!B8</f>
        <v>0</v>
      </c>
      <c r="E4" s="124">
        <f>[1]MARS!B10</f>
        <v>0</v>
      </c>
      <c r="F4" s="124">
        <f>[1]MARS!B12</f>
        <v>0</v>
      </c>
      <c r="G4" s="124">
        <f>[1]MARS!B14</f>
        <v>0</v>
      </c>
      <c r="H4" s="124">
        <f>[1]MARS!B16</f>
        <v>0</v>
      </c>
      <c r="I4" s="124">
        <f>[1]MARS!B18</f>
        <v>0</v>
      </c>
      <c r="J4" s="123">
        <f>[1]MARS!B20</f>
        <v>0</v>
      </c>
      <c r="K4" s="123">
        <f>[1]MARS!B22</f>
        <v>0</v>
      </c>
      <c r="L4" s="124">
        <f>[1]MARS!B24</f>
        <v>0</v>
      </c>
      <c r="M4" s="124">
        <f>[1]MARS!B26</f>
        <v>0</v>
      </c>
      <c r="N4" s="124">
        <f>[1]MARS!B28</f>
        <v>0</v>
      </c>
      <c r="O4" s="124">
        <f>[1]MARS!B30</f>
        <v>0</v>
      </c>
      <c r="P4" s="124">
        <f>[1]MARS!B32</f>
        <v>0</v>
      </c>
      <c r="Q4" s="123">
        <f>[1]MARS!B34</f>
        <v>0</v>
      </c>
      <c r="R4" s="123">
        <f>'[1]MARS (2)'!B4</f>
        <v>0</v>
      </c>
      <c r="S4" s="124">
        <f>'[1]MARS (2)'!B8</f>
        <v>0</v>
      </c>
      <c r="T4" s="124">
        <f>'[1]MARS (2)'!B10</f>
        <v>0</v>
      </c>
      <c r="U4" s="124">
        <f>'[1]MARS (2)'!B12</f>
        <v>0</v>
      </c>
      <c r="V4" s="124">
        <f>'[1]MARS (2)'!B14</f>
        <v>0</v>
      </c>
      <c r="W4" s="124">
        <f>'[1]MARS (2)'!B16</f>
        <v>0</v>
      </c>
      <c r="X4" s="123">
        <f>'[1]MARS (2)'!B18</f>
        <v>0</v>
      </c>
      <c r="Y4" s="123">
        <f>'[1]MARS (2)'!B20</f>
        <v>0</v>
      </c>
      <c r="Z4" s="124">
        <f>'[1]MARS (2)'!B22</f>
        <v>0</v>
      </c>
      <c r="AA4" s="124">
        <f>'[1]MARS (2)'!B24</f>
        <v>0</v>
      </c>
      <c r="AB4" s="124">
        <f>'[1]MARS (2)'!B26</f>
        <v>0</v>
      </c>
      <c r="AC4" s="124">
        <f>'[1]MARS (2)'!B28</f>
        <v>0</v>
      </c>
      <c r="AD4" s="124">
        <f>'[1]MARS (2)'!B30</f>
        <v>0</v>
      </c>
      <c r="AE4" s="123">
        <f>'[1]MARS (2)'!B32</f>
        <v>0</v>
      </c>
      <c r="AF4" s="128">
        <f>'[1]MARS (2)'!B34</f>
        <v>0</v>
      </c>
    </row>
    <row r="5" spans="1:42" x14ac:dyDescent="0.25">
      <c r="A5" s="121" t="s">
        <v>130</v>
      </c>
      <c r="B5" s="122">
        <f>[1]AVRIL!B4</f>
        <v>0</v>
      </c>
      <c r="C5" s="124">
        <f>[1]AVRIL!B6</f>
        <v>0</v>
      </c>
      <c r="D5" s="124">
        <f>[1]AVRIL!B8</f>
        <v>0</v>
      </c>
      <c r="E5" s="124">
        <f>[1]AVRIL!B10</f>
        <v>0</v>
      </c>
      <c r="F5" s="124">
        <f>[1]AVRIL!B12</f>
        <v>0</v>
      </c>
      <c r="G5" s="123">
        <f>[1]AVRIL!B14</f>
        <v>0</v>
      </c>
      <c r="H5" s="123">
        <f>[1]AVRIL!B16</f>
        <v>0</v>
      </c>
      <c r="I5" s="124">
        <f>[1]AVRIL!B18</f>
        <v>0</v>
      </c>
      <c r="J5" s="124">
        <f>[1]AVRIL!B20</f>
        <v>0</v>
      </c>
      <c r="K5" s="124">
        <f>[1]AVRIL!B22</f>
        <v>0</v>
      </c>
      <c r="L5" s="124">
        <f>[1]AVRIL!B24</f>
        <v>0</v>
      </c>
      <c r="M5" s="124">
        <f>[1]AVRIL!B26</f>
        <v>0</v>
      </c>
      <c r="N5" s="123">
        <f>[1]AVRIL!B28</f>
        <v>0</v>
      </c>
      <c r="O5" s="123">
        <f>[1]AVRIL!B30</f>
        <v>0</v>
      </c>
      <c r="P5" s="124">
        <f>[1]AVRIL!B32</f>
        <v>0</v>
      </c>
      <c r="Q5" s="124">
        <f>[1]AVRIL!B34</f>
        <v>0</v>
      </c>
      <c r="R5" s="124">
        <f>'[1]AVRIL (2)'!B4</f>
        <v>0</v>
      </c>
      <c r="S5" s="124">
        <f>'[1]AVRIL (2)'!B6</f>
        <v>0</v>
      </c>
      <c r="T5" s="124">
        <f>'[1]AVRIL (2)'!B8</f>
        <v>0</v>
      </c>
      <c r="U5" s="123">
        <f>'[1]AVRIL (2)'!B10</f>
        <v>0</v>
      </c>
      <c r="V5" s="123">
        <f>'[1]AVRIL (2)'!B12</f>
        <v>0</v>
      </c>
      <c r="W5" s="124">
        <f>'[1]AVRIL (2)'!B14</f>
        <v>0</v>
      </c>
      <c r="X5" s="124">
        <f>'[1]AVRIL (2)'!B16</f>
        <v>0</v>
      </c>
      <c r="Y5" s="124">
        <f>'[1]AVRIL (2)'!B18</f>
        <v>0</v>
      </c>
      <c r="Z5" s="124">
        <f>'[1]AVRIL (2)'!B20</f>
        <v>0</v>
      </c>
      <c r="AA5" s="124">
        <f>'[1]AVRIL (2)'!B22</f>
        <v>0</v>
      </c>
      <c r="AB5" s="123">
        <f>'[1]AVRIL (2)'!B24</f>
        <v>0</v>
      </c>
      <c r="AC5" s="123">
        <f>'[1]AVRIL (2)'!B26</f>
        <v>0</v>
      </c>
      <c r="AD5" s="124">
        <f>'[1]AVRIL (2)'!B28</f>
        <v>0</v>
      </c>
      <c r="AE5" s="124">
        <f>'[1]AVRIL (2)'!B30</f>
        <v>0</v>
      </c>
      <c r="AF5" s="129"/>
    </row>
    <row r="6" spans="1:42" x14ac:dyDescent="0.25">
      <c r="A6" s="121" t="s">
        <v>131</v>
      </c>
      <c r="B6" s="130">
        <f>[1]MAI!B4</f>
        <v>0</v>
      </c>
      <c r="C6" s="124">
        <f>[1]MAI!B6</f>
        <v>0</v>
      </c>
      <c r="D6" s="124">
        <f>[1]MAI!B8</f>
        <v>0</v>
      </c>
      <c r="E6" s="123">
        <f>[1]MAI!B10</f>
        <v>0</v>
      </c>
      <c r="F6" s="123">
        <f>[1]MAI!B12</f>
        <v>0</v>
      </c>
      <c r="G6" s="124">
        <f>[1]MAI!B14</f>
        <v>0</v>
      </c>
      <c r="H6" s="124">
        <f>[1]MAI!B16</f>
        <v>0</v>
      </c>
      <c r="I6" s="131">
        <f>[1]MAI!B18</f>
        <v>0</v>
      </c>
      <c r="J6" s="124">
        <f>[1]MAI!B20</f>
        <v>0</v>
      </c>
      <c r="K6" s="124">
        <f>[1]MAI!B22</f>
        <v>0</v>
      </c>
      <c r="L6" s="123">
        <f>[1]MAI!B24</f>
        <v>0</v>
      </c>
      <c r="M6" s="123">
        <f>[1]MAI!B26</f>
        <v>0</v>
      </c>
      <c r="N6" s="124">
        <f>[1]MAI!B28</f>
        <v>0</v>
      </c>
      <c r="O6" s="124">
        <f>[1]MAI!B30</f>
        <v>0</v>
      </c>
      <c r="P6" s="124">
        <f>[1]MAI!B32</f>
        <v>0</v>
      </c>
      <c r="Q6" s="124">
        <f>[1]MAI!B34</f>
        <v>0</v>
      </c>
      <c r="R6" s="124">
        <f>'[1]MAI (2)'!B4</f>
        <v>0</v>
      </c>
      <c r="S6" s="123">
        <f>'[1]MAI (2)'!B6</f>
        <v>0</v>
      </c>
      <c r="T6" s="123">
        <f>'[1]MAI (2)'!B8</f>
        <v>0</v>
      </c>
      <c r="U6" s="124">
        <f>'[1]MAI (2)'!B10</f>
        <v>0</v>
      </c>
      <c r="V6" s="124">
        <f>'[1]MAI (2)'!B12</f>
        <v>0</v>
      </c>
      <c r="W6" s="124">
        <f>'[1]MAI (2)'!B14</f>
        <v>0</v>
      </c>
      <c r="X6" s="124">
        <f>'[1]MAI (2)'!B16</f>
        <v>0</v>
      </c>
      <c r="Y6" s="124">
        <f>'[1]MAI (2)'!B18</f>
        <v>0</v>
      </c>
      <c r="Z6" s="123">
        <f>'[1]MAI (2)'!B20</f>
        <v>0</v>
      </c>
      <c r="AA6" s="123">
        <f>'[1]MAI (2)'!B22</f>
        <v>0</v>
      </c>
      <c r="AB6" s="124">
        <f>'[1]MAI (2)'!B24</f>
        <v>0</v>
      </c>
      <c r="AC6" s="124">
        <f>'[1]MAI (2)'!B26</f>
        <v>0</v>
      </c>
      <c r="AD6" s="124">
        <f>'[1]MAI (2)'!B28</f>
        <v>0</v>
      </c>
      <c r="AE6" s="131">
        <f>'[1]MAI (2)'!B30</f>
        <v>0</v>
      </c>
      <c r="AF6" s="132">
        <f>'[1]MAI (2)'!B32</f>
        <v>0</v>
      </c>
    </row>
    <row r="7" spans="1:42" x14ac:dyDescent="0.25">
      <c r="A7" s="121" t="s">
        <v>132</v>
      </c>
      <c r="B7" s="133">
        <f>[1]JUIN!B4</f>
        <v>0</v>
      </c>
      <c r="C7" s="123">
        <f>[1]JUIN!B6</f>
        <v>0</v>
      </c>
      <c r="D7" s="124">
        <f>[1]JUIN!B8</f>
        <v>0</v>
      </c>
      <c r="E7" s="124">
        <f>[1]JUIN!B10</f>
        <v>0</v>
      </c>
      <c r="F7" s="124">
        <f>[1]JUIN!B12</f>
        <v>0</v>
      </c>
      <c r="G7" s="124">
        <f>[1]JUIN!B14</f>
        <v>0</v>
      </c>
      <c r="H7" s="124">
        <f>[1]JUIN!B16</f>
        <v>0</v>
      </c>
      <c r="I7" s="123">
        <f>[1]JUIN!B18</f>
        <v>0</v>
      </c>
      <c r="J7" s="123">
        <f>[1]JUIN!B20</f>
        <v>0</v>
      </c>
      <c r="K7" s="131">
        <f>[1]JUIN!B22</f>
        <v>0</v>
      </c>
      <c r="L7" s="124">
        <f>[1]JUIN!B24</f>
        <v>0</v>
      </c>
      <c r="M7" s="124">
        <f>[1]JUIN!B26</f>
        <v>0</v>
      </c>
      <c r="N7" s="124">
        <f>[1]JUIN!B28</f>
        <v>0</v>
      </c>
      <c r="O7" s="124">
        <f>[1]JUIN!B30</f>
        <v>0</v>
      </c>
      <c r="P7" s="123">
        <f>[1]JUIN!B32</f>
        <v>0</v>
      </c>
      <c r="Q7" s="123">
        <f>[1]JUIN!B34</f>
        <v>0</v>
      </c>
      <c r="R7" s="124">
        <f>'[1]JUIN (2)'!B4</f>
        <v>0</v>
      </c>
      <c r="S7" s="124">
        <f>'[1]JUIN (2)'!B6</f>
        <v>0</v>
      </c>
      <c r="T7" s="124">
        <f>'[1]JUIN (2)'!B8</f>
        <v>0</v>
      </c>
      <c r="U7" s="124">
        <f>'[1]JUIN (2)'!B10</f>
        <v>0</v>
      </c>
      <c r="V7" s="124">
        <f>'[1]JUIN (2)'!B12</f>
        <v>0</v>
      </c>
      <c r="W7" s="123">
        <f>'[1]JUIN (2)'!B14</f>
        <v>0</v>
      </c>
      <c r="X7" s="123">
        <f>'[1]JUIN (2)'!B16</f>
        <v>0</v>
      </c>
      <c r="Y7" s="124">
        <f>'[1]JUIN (2)'!B18</f>
        <v>0</v>
      </c>
      <c r="Z7" s="124">
        <f>'[1]JUIN (2)'!B20</f>
        <v>0</v>
      </c>
      <c r="AA7" s="124">
        <f>'[1]JUIN (2)'!B22</f>
        <v>0</v>
      </c>
      <c r="AB7" s="124">
        <f>'[1]JUIN (2)'!B24</f>
        <v>0</v>
      </c>
      <c r="AC7" s="124">
        <f>'[1]JUIN (2)'!B26</f>
        <v>0</v>
      </c>
      <c r="AD7" s="123">
        <f>'[1]JUIN (2)'!B28</f>
        <v>0</v>
      </c>
      <c r="AE7" s="123">
        <f>'[1]JUIN (2)'!B30</f>
        <v>0</v>
      </c>
      <c r="AF7" s="129"/>
    </row>
    <row r="8" spans="1:42" x14ac:dyDescent="0.25">
      <c r="A8" s="121" t="s">
        <v>133</v>
      </c>
      <c r="B8" s="122">
        <f>[1]JUILLET!B4</f>
        <v>0</v>
      </c>
      <c r="C8" s="124">
        <f>[1]JUILLET!B6</f>
        <v>0</v>
      </c>
      <c r="D8" s="124">
        <f>[1]JUILLET!B8</f>
        <v>0</v>
      </c>
      <c r="E8" s="124">
        <f>[1]JUILLET!B10</f>
        <v>0</v>
      </c>
      <c r="F8" s="124">
        <f>[1]JUILLET!B12</f>
        <v>0</v>
      </c>
      <c r="G8" s="123">
        <f>[1]JUILLET!B14</f>
        <v>0</v>
      </c>
      <c r="H8" s="123">
        <f>[1]JUILLET!B16</f>
        <v>0</v>
      </c>
      <c r="I8" s="124">
        <f>[1]JUILLET!B18</f>
        <v>0</v>
      </c>
      <c r="J8" s="124">
        <f>[1]JUILLET!B20</f>
        <v>0</v>
      </c>
      <c r="K8" s="124">
        <f>[1]JUILLET!B22</f>
        <v>0</v>
      </c>
      <c r="L8" s="124">
        <f>[1]JUILLET!B24</f>
        <v>0</v>
      </c>
      <c r="M8" s="124">
        <f>[1]JUILLET!B26</f>
        <v>0</v>
      </c>
      <c r="N8" s="123">
        <f>[1]JUILLET!B28</f>
        <v>0</v>
      </c>
      <c r="O8" s="131">
        <f>[1]JUILLET!B30</f>
        <v>0</v>
      </c>
      <c r="P8" s="124">
        <f>[1]JUILLET!B32</f>
        <v>0</v>
      </c>
      <c r="Q8" s="124">
        <f>[1]JUILLET!B34</f>
        <v>0</v>
      </c>
      <c r="R8" s="124">
        <f>'[1]JUILLET (2)'!B4</f>
        <v>0</v>
      </c>
      <c r="S8" s="124">
        <f>'[1]JUILLET (2)'!B6</f>
        <v>0</v>
      </c>
      <c r="T8" s="124">
        <f>'[1]JUILLET (2)'!B8</f>
        <v>0</v>
      </c>
      <c r="U8" s="123">
        <f>'[1]JUILLET (2)'!B10</f>
        <v>0</v>
      </c>
      <c r="V8" s="123">
        <f>'[1]JUILLET (2)'!B12</f>
        <v>0</v>
      </c>
      <c r="W8" s="124">
        <f>'[1]JUILLET (2)'!B14</f>
        <v>0</v>
      </c>
      <c r="X8" s="124">
        <f>'[1]JUILLET (2)'!B16</f>
        <v>0</v>
      </c>
      <c r="Y8" s="124">
        <f>'[1]JUILLET (2)'!B18</f>
        <v>0</v>
      </c>
      <c r="Z8" s="124">
        <f>'[1]JUILLET (2)'!B20</f>
        <v>0</v>
      </c>
      <c r="AA8" s="124">
        <f>'[1]JUILLET (2)'!B22</f>
        <v>0</v>
      </c>
      <c r="AB8" s="123">
        <f>'[1]JUILLET (2)'!B24</f>
        <v>0</v>
      </c>
      <c r="AC8" s="123">
        <f>'[1]JUILLET (2)'!B26</f>
        <v>0</v>
      </c>
      <c r="AD8" s="124">
        <f>'[1]JUILLET (2)'!B28</f>
        <v>0</v>
      </c>
      <c r="AE8" s="124">
        <f>'[1]JUILLET (2)'!B30</f>
        <v>0</v>
      </c>
      <c r="AF8" s="132">
        <f>'[1]JUILLET (2)'!B32</f>
        <v>0</v>
      </c>
    </row>
    <row r="9" spans="1:42" x14ac:dyDescent="0.25">
      <c r="A9" s="121" t="s">
        <v>134</v>
      </c>
      <c r="B9" s="122">
        <f>[1]AOUT!B4</f>
        <v>0</v>
      </c>
      <c r="C9" s="124">
        <f>[1]AOUT!B6</f>
        <v>0</v>
      </c>
      <c r="D9" s="123">
        <f>[1]AOUT!B8</f>
        <v>0</v>
      </c>
      <c r="E9" s="123">
        <f>[1]AOUT!B10</f>
        <v>0</v>
      </c>
      <c r="F9" s="124">
        <f>[1]AOUT!B12</f>
        <v>0</v>
      </c>
      <c r="G9" s="124">
        <f>[1]AOUT!B14</f>
        <v>0</v>
      </c>
      <c r="H9" s="124">
        <f>[1]AOUT!B16</f>
        <v>0</v>
      </c>
      <c r="I9" s="124">
        <f>[1]AOUT!B18</f>
        <v>0</v>
      </c>
      <c r="J9" s="124">
        <f>[1]AOUT!B20</f>
        <v>0</v>
      </c>
      <c r="K9" s="123">
        <f>[1]AOUT!B22</f>
        <v>0</v>
      </c>
      <c r="L9" s="123">
        <f>[1]AOUT!B24</f>
        <v>0</v>
      </c>
      <c r="M9" s="124">
        <f>[1]AOUT!B26</f>
        <v>0</v>
      </c>
      <c r="N9" s="124">
        <f>[1]AOUT!B28</f>
        <v>0</v>
      </c>
      <c r="O9" s="124">
        <f>[1]AOUT!B30</f>
        <v>0</v>
      </c>
      <c r="P9" s="131">
        <f>[1]AOUT!B32</f>
        <v>0</v>
      </c>
      <c r="Q9" s="124">
        <f>[1]AOUT!B34</f>
        <v>0</v>
      </c>
      <c r="R9" s="123">
        <f>'[1]AOUT (2)'!B4</f>
        <v>0</v>
      </c>
      <c r="S9" s="123">
        <f>'[1]AOUT (2)'!B6</f>
        <v>0</v>
      </c>
      <c r="T9" s="124">
        <f>'[1]AOUT (2)'!B8</f>
        <v>0</v>
      </c>
      <c r="U9" s="124">
        <f>'[1]AOUT (2)'!B10</f>
        <v>0</v>
      </c>
      <c r="V9" s="124">
        <f>'[1]AOUT (2)'!B12</f>
        <v>0</v>
      </c>
      <c r="W9" s="124">
        <f>'[1]AOUT (2)'!B14</f>
        <v>0</v>
      </c>
      <c r="X9" s="124">
        <f>'[1]AOUT (2)'!B16</f>
        <v>0</v>
      </c>
      <c r="Y9" s="123">
        <f>'[1]AOUT (2)'!B18</f>
        <v>0</v>
      </c>
      <c r="Z9" s="123">
        <f>'[1]AOUT (2)'!B20</f>
        <v>0</v>
      </c>
      <c r="AA9" s="124">
        <f>'[1]AOUT (2)'!B22</f>
        <v>0</v>
      </c>
      <c r="AB9" s="124">
        <f>'[1]AOUT (2)'!B24</f>
        <v>0</v>
      </c>
      <c r="AC9" s="124">
        <f>'[1]AOUT (2)'!B26</f>
        <v>0</v>
      </c>
      <c r="AD9" s="124">
        <f>'[1]AOUT (2)'!B28</f>
        <v>0</v>
      </c>
      <c r="AE9" s="124">
        <f>'[1]AOUT (2)'!B30</f>
        <v>0</v>
      </c>
      <c r="AF9" s="128">
        <f>'[1]AOUT (2)'!B32</f>
        <v>0</v>
      </c>
    </row>
    <row r="10" spans="1:42" x14ac:dyDescent="0.25">
      <c r="A10" s="121" t="s">
        <v>135</v>
      </c>
      <c r="B10" s="133">
        <f>[1]SEPT!B4</f>
        <v>0</v>
      </c>
      <c r="C10" s="124">
        <f>[1]SEPT!B6</f>
        <v>0</v>
      </c>
      <c r="D10" s="124">
        <f>[1]SEPT!B8</f>
        <v>0</v>
      </c>
      <c r="E10" s="124">
        <f>[1]SEPT!B10</f>
        <v>0</v>
      </c>
      <c r="F10" s="124">
        <f>[1]SEPT!B12</f>
        <v>0</v>
      </c>
      <c r="G10" s="124">
        <f>[1]SEPT!B14</f>
        <v>0</v>
      </c>
      <c r="H10" s="123">
        <f>[1]SEPT!B16</f>
        <v>0</v>
      </c>
      <c r="I10" s="123">
        <f>[1]SEPT!B18</f>
        <v>0</v>
      </c>
      <c r="J10" s="124">
        <f>[1]SEPT!B20</f>
        <v>0</v>
      </c>
      <c r="K10" s="124">
        <f>[1]SEPT!B22</f>
        <v>0</v>
      </c>
      <c r="L10" s="124">
        <f>[1]SEPT!B24</f>
        <v>0</v>
      </c>
      <c r="M10" s="124">
        <f>[1]SEPT!B26</f>
        <v>0</v>
      </c>
      <c r="N10" s="124">
        <f>[1]SEPT!B28</f>
        <v>0</v>
      </c>
      <c r="O10" s="123">
        <f>[1]SEPT!B30</f>
        <v>0</v>
      </c>
      <c r="P10" s="123">
        <f>[1]SEPT!B32</f>
        <v>0</v>
      </c>
      <c r="Q10" s="124">
        <f>[1]SEPT!B34</f>
        <v>0</v>
      </c>
      <c r="R10" s="124">
        <f>'[1]SEPT (2)'!B4</f>
        <v>0</v>
      </c>
      <c r="S10" s="124">
        <f>'[1]SEPT (2)'!B6</f>
        <v>0</v>
      </c>
      <c r="T10" s="124">
        <f>'[1]SEPT (2)'!B8</f>
        <v>0</v>
      </c>
      <c r="U10" s="124">
        <f>'[1]SEPT (2)'!B10</f>
        <v>0</v>
      </c>
      <c r="V10" s="123">
        <f>'[1]SEPT (2)'!B12</f>
        <v>0</v>
      </c>
      <c r="W10" s="123">
        <f>'[1]SEPT (2)'!B14</f>
        <v>0</v>
      </c>
      <c r="X10" s="124">
        <f>'[1]SEPT (2)'!B16</f>
        <v>0</v>
      </c>
      <c r="Y10" s="124">
        <f>'[1]SEPT (2)'!B18</f>
        <v>0</v>
      </c>
      <c r="Z10" s="124">
        <f>'[1]SEPT (2)'!B20</f>
        <v>0</v>
      </c>
      <c r="AA10" s="124">
        <f>'[1]SEPT (2)'!B22</f>
        <v>0</v>
      </c>
      <c r="AB10" s="124">
        <f>'[1]SEPT (2)'!B24</f>
        <v>0</v>
      </c>
      <c r="AC10" s="123">
        <f>'[1]SEPT (2)'!B26</f>
        <v>0</v>
      </c>
      <c r="AD10" s="123">
        <f>'[1]SEPT (2)'!B28</f>
        <v>0</v>
      </c>
      <c r="AE10" s="124">
        <f>'[1]SEPT (2)'!B30</f>
        <v>0</v>
      </c>
      <c r="AF10" s="129"/>
    </row>
    <row r="11" spans="1:42" x14ac:dyDescent="0.25">
      <c r="A11" s="121" t="s">
        <v>136</v>
      </c>
      <c r="B11" s="122">
        <f>[1]OCT!B4</f>
        <v>0</v>
      </c>
      <c r="C11" s="124">
        <f>[1]OCT!B6</f>
        <v>0</v>
      </c>
      <c r="D11" s="124">
        <f>[1]OCT!B8</f>
        <v>0</v>
      </c>
      <c r="E11" s="124">
        <f>[1]OCT!B10</f>
        <v>0</v>
      </c>
      <c r="F11" s="123">
        <f>[1]OCT!B12</f>
        <v>0</v>
      </c>
      <c r="G11" s="123">
        <f>[1]OCT!B14</f>
        <v>0</v>
      </c>
      <c r="H11" s="124">
        <f>[1]OCT!B16</f>
        <v>0</v>
      </c>
      <c r="I11" s="124">
        <f>[1]OCT!B18</f>
        <v>0</v>
      </c>
      <c r="J11" s="124">
        <f>[1]OCT!B20</f>
        <v>0</v>
      </c>
      <c r="K11" s="124">
        <f>[1]OCT!B22</f>
        <v>0</v>
      </c>
      <c r="L11" s="124">
        <f>[1]OCT!B24</f>
        <v>0</v>
      </c>
      <c r="M11" s="123">
        <f>[1]OCT!B26</f>
        <v>0</v>
      </c>
      <c r="N11" s="123">
        <f>[1]OCT!B28</f>
        <v>0</v>
      </c>
      <c r="O11" s="124">
        <f>[1]OCT!B30</f>
        <v>0</v>
      </c>
      <c r="P11" s="124">
        <f>[1]OCT!B32</f>
        <v>0</v>
      </c>
      <c r="Q11" s="124">
        <f>[1]OCT!B34</f>
        <v>0</v>
      </c>
      <c r="R11" s="124">
        <f>'[1]OCT (2)'!B4</f>
        <v>0</v>
      </c>
      <c r="S11" s="124">
        <f>'[1]OCT (2)'!B6</f>
        <v>0</v>
      </c>
      <c r="T11" s="123">
        <f>'[1]OCT (2)'!B8</f>
        <v>0</v>
      </c>
      <c r="U11" s="123">
        <f>'[1]OCT (2)'!B10</f>
        <v>0</v>
      </c>
      <c r="V11" s="124">
        <f>'[1]OCT (2)'!B12</f>
        <v>0</v>
      </c>
      <c r="W11" s="124">
        <f>'[1]OCT (2)'!B14</f>
        <v>0</v>
      </c>
      <c r="X11" s="124">
        <f>'[1]OCT (2)'!B16</f>
        <v>0</v>
      </c>
      <c r="Y11" s="124">
        <f>'[1]OCT (2)'!B18</f>
        <v>0</v>
      </c>
      <c r="Z11" s="124">
        <f>'[1]OCT (2)'!B20</f>
        <v>0</v>
      </c>
      <c r="AA11" s="123">
        <f>'[1]OCT (2)'!B22</f>
        <v>0</v>
      </c>
      <c r="AB11" s="123">
        <f>'[1]OCT (2)'!B24</f>
        <v>0</v>
      </c>
      <c r="AC11" s="124">
        <f>'[1]OCT (2)'!B26</f>
        <v>0</v>
      </c>
      <c r="AD11" s="124">
        <f>'[1]OCT (2)'!B28</f>
        <v>0</v>
      </c>
      <c r="AE11" s="124">
        <f>'[1]OCT (2)'!B30</f>
        <v>0</v>
      </c>
      <c r="AF11" s="132">
        <f>'[1]OCT (2)'!B32</f>
        <v>0</v>
      </c>
    </row>
    <row r="12" spans="1:42" x14ac:dyDescent="0.25">
      <c r="A12" s="121" t="s">
        <v>137</v>
      </c>
      <c r="B12" s="130">
        <f>[1]NOV!B4</f>
        <v>0</v>
      </c>
      <c r="C12" s="123">
        <f>[1]NOV!B6</f>
        <v>0</v>
      </c>
      <c r="D12" s="123">
        <f>[1]NOV!B8</f>
        <v>0</v>
      </c>
      <c r="E12" s="124">
        <f>[1]NOV!B10</f>
        <v>0</v>
      </c>
      <c r="F12" s="124">
        <f>[1]NOV!B12</f>
        <v>0</v>
      </c>
      <c r="G12" s="124">
        <f>[1]NOV!B14</f>
        <v>0</v>
      </c>
      <c r="H12" s="124">
        <f>[1]NOV!B16</f>
        <v>0</v>
      </c>
      <c r="I12" s="124">
        <f>[1]NOV!B18</f>
        <v>0</v>
      </c>
      <c r="J12" s="123">
        <f>[1]NOV!B20</f>
        <v>0</v>
      </c>
      <c r="K12" s="123">
        <f>[1]NOV!B22</f>
        <v>0</v>
      </c>
      <c r="L12" s="131">
        <f>[1]NOV!B24</f>
        <v>0</v>
      </c>
      <c r="M12" s="124">
        <f>[1]NOV!B26</f>
        <v>0</v>
      </c>
      <c r="N12" s="124">
        <f>[1]NOV!B28</f>
        <v>0</v>
      </c>
      <c r="O12" s="124">
        <f>[1]NOV!B30</f>
        <v>0</v>
      </c>
      <c r="P12" s="124">
        <f>[1]NOV!B32</f>
        <v>0</v>
      </c>
      <c r="Q12" s="124">
        <f>[1]NOV!B34</f>
        <v>0</v>
      </c>
      <c r="R12" s="123">
        <f>'[1]NOV (2)'!B4</f>
        <v>0</v>
      </c>
      <c r="S12" s="123">
        <f>'[1]NOV (2)'!B6</f>
        <v>0</v>
      </c>
      <c r="T12" s="124">
        <f>'[1]NOV (2)'!B8</f>
        <v>0</v>
      </c>
      <c r="U12" s="124">
        <f>'[1]NOV (2)'!B10</f>
        <v>0</v>
      </c>
      <c r="V12" s="124">
        <f>'[1]NOV (2)'!B12</f>
        <v>0</v>
      </c>
      <c r="W12" s="124">
        <f>'[1]NOV (2)'!B14</f>
        <v>0</v>
      </c>
      <c r="X12" s="124">
        <f>'[1]NOV (2)'!B16</f>
        <v>0</v>
      </c>
      <c r="Y12" s="123">
        <f>'[1]NOV (2)'!B18</f>
        <v>0</v>
      </c>
      <c r="Z12" s="123">
        <f>'[1]NOV (2)'!B20</f>
        <v>0</v>
      </c>
      <c r="AA12" s="124">
        <f>'[1]NOV (2)'!B22</f>
        <v>0</v>
      </c>
      <c r="AB12" s="124">
        <f>'[1]NOV (2)'!B24</f>
        <v>0</v>
      </c>
      <c r="AC12" s="124">
        <f>'[1]NOV (2)'!B26</f>
        <v>0</v>
      </c>
      <c r="AD12" s="124">
        <f>'[1]NOV (2)'!B28</f>
        <v>0</v>
      </c>
      <c r="AE12" s="124">
        <f>'[1]NOV (2)'!B30</f>
        <v>0</v>
      </c>
      <c r="AF12" s="127"/>
    </row>
    <row r="13" spans="1:42" ht="15.75" thickBot="1" x14ac:dyDescent="0.3">
      <c r="A13" s="134" t="s">
        <v>138</v>
      </c>
      <c r="B13" s="135">
        <f>[1]DEC!B4</f>
        <v>0</v>
      </c>
      <c r="C13" s="136">
        <f>[1]DEC!B6</f>
        <v>0</v>
      </c>
      <c r="D13" s="137">
        <f>[1]DEC!B8</f>
        <v>0</v>
      </c>
      <c r="E13" s="137">
        <f>[1]DEC!B10</f>
        <v>0</v>
      </c>
      <c r="F13" s="137">
        <f>[1]DEC!B12</f>
        <v>0</v>
      </c>
      <c r="G13" s="137">
        <f>[1]DEC!B14</f>
        <v>0</v>
      </c>
      <c r="H13" s="137">
        <f>[1]DEC!B16</f>
        <v>0</v>
      </c>
      <c r="I13" s="136">
        <f>[1]DEC!B18</f>
        <v>0</v>
      </c>
      <c r="J13" s="136">
        <f>[1]DEC!B20</f>
        <v>0</v>
      </c>
      <c r="K13" s="137">
        <f>[1]DEC!B22</f>
        <v>0</v>
      </c>
      <c r="L13" s="137">
        <f>[1]DEC!B24</f>
        <v>0</v>
      </c>
      <c r="M13" s="137">
        <f>[1]DEC!B26</f>
        <v>0</v>
      </c>
      <c r="N13" s="137">
        <f>[1]DEC!B28</f>
        <v>0</v>
      </c>
      <c r="O13" s="137">
        <f>[1]DEC!B30</f>
        <v>0</v>
      </c>
      <c r="P13" s="136">
        <f>[1]DEC!B32</f>
        <v>0</v>
      </c>
      <c r="Q13" s="136">
        <f>[1]DEC!B34</f>
        <v>0</v>
      </c>
      <c r="R13" s="137">
        <f>'[1]DEC (2)'!B4</f>
        <v>0</v>
      </c>
      <c r="S13" s="137">
        <f>'[1]DEC (2)'!B6</f>
        <v>0</v>
      </c>
      <c r="T13" s="137">
        <f>'[1]DEC (2)'!B8</f>
        <v>0</v>
      </c>
      <c r="U13" s="137">
        <f>'[1]DEC (2)'!B10</f>
        <v>0</v>
      </c>
      <c r="V13" s="137">
        <f>'[1]DEC (2)'!B12</f>
        <v>0</v>
      </c>
      <c r="W13" s="136">
        <f>'[1]DEC (2)'!B14</f>
        <v>0</v>
      </c>
      <c r="X13" s="136">
        <f>'[1]DEC (2)'!B16</f>
        <v>0</v>
      </c>
      <c r="Y13" s="137">
        <f>'[1]DEC (2)'!B18</f>
        <v>0</v>
      </c>
      <c r="Z13" s="138">
        <f>'[1]DEC (2)'!B20</f>
        <v>0</v>
      </c>
      <c r="AA13" s="137">
        <f>'[1]DEC (2)'!B22</f>
        <v>0</v>
      </c>
      <c r="AB13" s="137">
        <f>'[1]DEC (2)'!B24</f>
        <v>0</v>
      </c>
      <c r="AC13" s="137">
        <f>'[1]DEC (2)'!B26</f>
        <v>0</v>
      </c>
      <c r="AD13" s="136">
        <f>'[1]DEC (2)'!B28</f>
        <v>0</v>
      </c>
      <c r="AE13" s="136">
        <f>'[1]DEC (2)'!B30</f>
        <v>0</v>
      </c>
      <c r="AF13" s="139">
        <f>'[1]DEC (2)'!B32</f>
        <v>0</v>
      </c>
    </row>
    <row r="14" spans="1:42" x14ac:dyDescent="0.25">
      <c r="A14" s="140"/>
      <c r="B14" s="141"/>
      <c r="C14" s="141"/>
      <c r="D14" s="141"/>
      <c r="E14" s="141"/>
      <c r="F14" s="141"/>
      <c r="G14" s="141"/>
      <c r="H14" s="141"/>
      <c r="I14" s="141"/>
      <c r="J14" s="141"/>
      <c r="K14" s="141"/>
      <c r="L14" s="141"/>
      <c r="M14" s="141"/>
      <c r="N14" s="141"/>
      <c r="O14" s="141"/>
      <c r="P14" s="141"/>
      <c r="Q14" s="141"/>
      <c r="R14" s="141"/>
      <c r="S14" s="141"/>
      <c r="T14" s="141"/>
      <c r="U14" s="141"/>
      <c r="V14" s="141"/>
      <c r="W14" s="141"/>
      <c r="X14" s="141"/>
      <c r="Y14" s="141"/>
      <c r="Z14" s="141"/>
      <c r="AA14" s="141"/>
      <c r="AB14" s="141"/>
    </row>
    <row r="15" spans="1:42" ht="15.75" thickBot="1" x14ac:dyDescent="0.3">
      <c r="AE15" s="419"/>
      <c r="AF15" s="419"/>
      <c r="AG15" s="419"/>
      <c r="AH15" s="419"/>
      <c r="AM15" s="143"/>
      <c r="AN15" s="143"/>
      <c r="AO15" s="143"/>
      <c r="AP15" s="143"/>
    </row>
    <row r="16" spans="1:42" ht="15.75" thickBot="1" x14ac:dyDescent="0.3">
      <c r="A16" s="144"/>
      <c r="B16" s="144"/>
      <c r="C16" s="420" t="s">
        <v>25</v>
      </c>
      <c r="D16" s="420"/>
      <c r="E16" s="420"/>
      <c r="F16" s="420" t="s">
        <v>139</v>
      </c>
      <c r="G16" s="420"/>
      <c r="H16" s="420"/>
      <c r="I16" s="421" t="s">
        <v>140</v>
      </c>
      <c r="J16" s="421"/>
      <c r="K16" s="421"/>
      <c r="L16" s="420" t="s">
        <v>141</v>
      </c>
      <c r="M16" s="420"/>
      <c r="N16" s="420"/>
      <c r="O16" s="422" t="s">
        <v>142</v>
      </c>
      <c r="P16" s="422"/>
      <c r="Q16" s="422"/>
      <c r="R16" s="405" t="s">
        <v>22</v>
      </c>
      <c r="S16" s="405"/>
      <c r="T16" s="405"/>
      <c r="U16" s="423" t="s">
        <v>30</v>
      </c>
      <c r="V16" s="423"/>
      <c r="W16" s="423"/>
      <c r="X16" s="423" t="s">
        <v>143</v>
      </c>
      <c r="Y16" s="423"/>
      <c r="Z16" s="424" t="s">
        <v>19</v>
      </c>
      <c r="AA16" s="424"/>
      <c r="AB16" s="405" t="s">
        <v>144</v>
      </c>
      <c r="AC16" s="405"/>
      <c r="AD16" s="405"/>
      <c r="AE16" s="406" t="s">
        <v>145</v>
      </c>
      <c r="AF16" s="407"/>
      <c r="AG16" s="407"/>
      <c r="AH16" s="408"/>
      <c r="AI16" s="409" t="s">
        <v>146</v>
      </c>
      <c r="AJ16" s="409"/>
      <c r="AK16" s="409"/>
      <c r="AM16" s="145"/>
      <c r="AN16" s="145"/>
      <c r="AO16" s="146"/>
      <c r="AP16" s="146"/>
    </row>
    <row r="17" spans="1:42" x14ac:dyDescent="0.25">
      <c r="A17" s="410" t="s">
        <v>127</v>
      </c>
      <c r="B17" s="410"/>
      <c r="C17" s="411">
        <f>'[1]JAN  (2)'!$Q$36</f>
        <v>0</v>
      </c>
      <c r="D17" s="412"/>
      <c r="E17" s="413"/>
      <c r="F17" s="414">
        <f>'[1]JAN  (2)'!$R$36</f>
        <v>0</v>
      </c>
      <c r="G17" s="414"/>
      <c r="H17" s="415"/>
      <c r="I17" s="416">
        <f>'[1]JAN  (2)'!$S$36</f>
        <v>0</v>
      </c>
      <c r="J17" s="416"/>
      <c r="K17" s="417"/>
      <c r="L17" s="418">
        <f>'[1]JAN  (2)'!$T$36</f>
        <v>0</v>
      </c>
      <c r="M17" s="418"/>
      <c r="N17" s="418"/>
      <c r="O17" s="401">
        <f>'[1]JAN  (2)'!$U$36</f>
        <v>0</v>
      </c>
      <c r="P17" s="402"/>
      <c r="Q17" s="403"/>
      <c r="R17" s="375">
        <f>'[1]JAN  (2)'!$N$36</f>
        <v>0</v>
      </c>
      <c r="S17" s="376"/>
      <c r="T17" s="377"/>
      <c r="U17" s="378">
        <f>'[1]JAN  (2)'!$V$36</f>
        <v>0</v>
      </c>
      <c r="V17" s="379"/>
      <c r="W17" s="380"/>
      <c r="X17" s="381">
        <f>'[1]JAN  (2)'!$D$36</f>
        <v>0</v>
      </c>
      <c r="Y17" s="382"/>
      <c r="Z17" s="383">
        <f>'[1]JAN  (2)'!$I$36</f>
        <v>0</v>
      </c>
      <c r="AA17" s="384"/>
      <c r="AB17" s="385">
        <f>'[1]JAN  (2)'!$H$36</f>
        <v>0</v>
      </c>
      <c r="AC17" s="386"/>
      <c r="AD17" s="387"/>
      <c r="AE17" s="388">
        <f>'[1]JAN  (2)'!$J$36</f>
        <v>0</v>
      </c>
      <c r="AF17" s="389"/>
      <c r="AG17" s="389"/>
      <c r="AH17" s="390"/>
      <c r="AI17" s="363">
        <f>'[1]JAN  (2)'!$E$36</f>
        <v>0</v>
      </c>
      <c r="AJ17" s="364"/>
      <c r="AK17" s="365"/>
      <c r="AM17" s="145"/>
      <c r="AN17" s="145"/>
      <c r="AO17" s="146"/>
      <c r="AP17" s="146"/>
    </row>
    <row r="18" spans="1:42" x14ac:dyDescent="0.25">
      <c r="A18" s="404" t="s">
        <v>128</v>
      </c>
      <c r="B18" s="404"/>
      <c r="C18" s="392">
        <f>'[1]FEV (2)'!$Q$34</f>
        <v>0</v>
      </c>
      <c r="D18" s="393"/>
      <c r="E18" s="394"/>
      <c r="F18" s="395">
        <f>'[1]FEV (2)'!$R$34</f>
        <v>0</v>
      </c>
      <c r="G18" s="396"/>
      <c r="H18" s="397"/>
      <c r="I18" s="398">
        <f>'[1]FEV (2)'!$S$34</f>
        <v>0</v>
      </c>
      <c r="J18" s="398"/>
      <c r="K18" s="399"/>
      <c r="L18" s="400">
        <f>'[1]FEV (2)'!$T$34</f>
        <v>0</v>
      </c>
      <c r="M18" s="400"/>
      <c r="N18" s="400"/>
      <c r="O18" s="401">
        <f>'[1]FEV (2)'!$U$34</f>
        <v>0</v>
      </c>
      <c r="P18" s="402"/>
      <c r="Q18" s="403"/>
      <c r="R18" s="375">
        <f>'[1]FEV (2)'!$N$34</f>
        <v>0</v>
      </c>
      <c r="S18" s="376"/>
      <c r="T18" s="377"/>
      <c r="U18" s="378">
        <f>'[1]FEV (2)'!$V$34</f>
        <v>0</v>
      </c>
      <c r="V18" s="379"/>
      <c r="W18" s="380"/>
      <c r="X18" s="381">
        <f>'[1]FEV (2)'!$D$34</f>
        <v>0</v>
      </c>
      <c r="Y18" s="382"/>
      <c r="Z18" s="383">
        <f>'[1]FEV (2)'!$I$34</f>
        <v>0</v>
      </c>
      <c r="AA18" s="384"/>
      <c r="AB18" s="385">
        <f>'[1]FEV (2)'!$H$34</f>
        <v>0</v>
      </c>
      <c r="AC18" s="386"/>
      <c r="AD18" s="387"/>
      <c r="AE18" s="388">
        <f>'[1]FEV (2)'!$J$34</f>
        <v>0</v>
      </c>
      <c r="AF18" s="389"/>
      <c r="AG18" s="389"/>
      <c r="AH18" s="390"/>
      <c r="AI18" s="363">
        <f>'[1]FEV (2)'!$E$34</f>
        <v>0</v>
      </c>
      <c r="AJ18" s="364"/>
      <c r="AK18" s="365"/>
      <c r="AM18" s="145"/>
      <c r="AN18" s="145"/>
      <c r="AO18" s="146"/>
      <c r="AP18" s="146"/>
    </row>
    <row r="19" spans="1:42" x14ac:dyDescent="0.25">
      <c r="A19" s="404" t="s">
        <v>129</v>
      </c>
      <c r="B19" s="404"/>
      <c r="C19" s="392">
        <f>'[1]MARS (2)'!$Q$34</f>
        <v>0</v>
      </c>
      <c r="D19" s="393"/>
      <c r="E19" s="394"/>
      <c r="F19" s="395">
        <f>'[1]MARS (2)'!$R$34</f>
        <v>0</v>
      </c>
      <c r="G19" s="396"/>
      <c r="H19" s="397"/>
      <c r="I19" s="398">
        <f>'[1]MARS (2)'!$S$34</f>
        <v>0</v>
      </c>
      <c r="J19" s="398"/>
      <c r="K19" s="399"/>
      <c r="L19" s="400">
        <f>'[1]MARS (2)'!$T$34</f>
        <v>0</v>
      </c>
      <c r="M19" s="400"/>
      <c r="N19" s="400"/>
      <c r="O19" s="401">
        <f>'[1]MARS (2)'!$U$34</f>
        <v>0</v>
      </c>
      <c r="P19" s="402"/>
      <c r="Q19" s="403"/>
      <c r="R19" s="375">
        <f>'[1]MARS (2)'!$N$34</f>
        <v>0</v>
      </c>
      <c r="S19" s="376"/>
      <c r="T19" s="377"/>
      <c r="U19" s="378">
        <f>'[1]MARS (2)'!$V$34</f>
        <v>0</v>
      </c>
      <c r="V19" s="379"/>
      <c r="W19" s="380"/>
      <c r="X19" s="381">
        <f>'[1]MARS (2)'!$D$34</f>
        <v>0</v>
      </c>
      <c r="Y19" s="382"/>
      <c r="Z19" s="383">
        <f>'[1]MARS (2)'!$I$34</f>
        <v>0</v>
      </c>
      <c r="AA19" s="384"/>
      <c r="AB19" s="385">
        <f>'[1]MARS (2)'!$H$34</f>
        <v>0</v>
      </c>
      <c r="AC19" s="386"/>
      <c r="AD19" s="387"/>
      <c r="AE19" s="388">
        <f>'[1]MARS (2)'!$J$34</f>
        <v>0</v>
      </c>
      <c r="AF19" s="389"/>
      <c r="AG19" s="389"/>
      <c r="AH19" s="390"/>
      <c r="AI19" s="363">
        <f>'[1]MARS (2)'!$E$34</f>
        <v>0</v>
      </c>
      <c r="AJ19" s="364"/>
      <c r="AK19" s="365"/>
      <c r="AM19" s="145"/>
      <c r="AN19" s="145"/>
      <c r="AO19" s="146"/>
      <c r="AP19" s="146"/>
    </row>
    <row r="20" spans="1:42" x14ac:dyDescent="0.25">
      <c r="A20" s="404" t="s">
        <v>130</v>
      </c>
      <c r="B20" s="404"/>
      <c r="C20" s="392">
        <f>'[1]AVRIL (2)'!$Q$34</f>
        <v>0</v>
      </c>
      <c r="D20" s="393"/>
      <c r="E20" s="394"/>
      <c r="F20" s="395">
        <f>'[1]AVRIL (2)'!$R$34</f>
        <v>0</v>
      </c>
      <c r="G20" s="396"/>
      <c r="H20" s="397"/>
      <c r="I20" s="398">
        <f>'[1]AVRIL (2)'!$S$34</f>
        <v>0</v>
      </c>
      <c r="J20" s="398"/>
      <c r="K20" s="399"/>
      <c r="L20" s="400">
        <f>'[1]AVRIL (2)'!$T$34</f>
        <v>0</v>
      </c>
      <c r="M20" s="400"/>
      <c r="N20" s="400"/>
      <c r="O20" s="401">
        <f>'[1]AVRIL (2)'!$U$34</f>
        <v>0</v>
      </c>
      <c r="P20" s="402"/>
      <c r="Q20" s="403"/>
      <c r="R20" s="375">
        <f>'[1]AVRIL (2)'!$N$34</f>
        <v>0</v>
      </c>
      <c r="S20" s="376"/>
      <c r="T20" s="377"/>
      <c r="U20" s="378">
        <f>'[1]AVRIL (2)'!$V$34</f>
        <v>0</v>
      </c>
      <c r="V20" s="379"/>
      <c r="W20" s="380"/>
      <c r="X20" s="381">
        <f>'[1]AVRIL (2)'!$D$34</f>
        <v>0</v>
      </c>
      <c r="Y20" s="382"/>
      <c r="Z20" s="383">
        <f>'[1]AVRIL (2)'!$I$34</f>
        <v>0</v>
      </c>
      <c r="AA20" s="384"/>
      <c r="AB20" s="385">
        <f>'[1]AVRIL (2)'!$H$34</f>
        <v>0</v>
      </c>
      <c r="AC20" s="386"/>
      <c r="AD20" s="387"/>
      <c r="AE20" s="388">
        <f>'[1]AVRIL (2)'!$J$34</f>
        <v>0</v>
      </c>
      <c r="AF20" s="389"/>
      <c r="AG20" s="389"/>
      <c r="AH20" s="390"/>
      <c r="AI20" s="363">
        <f>'[1]AVRIL (2)'!$E$34</f>
        <v>0</v>
      </c>
      <c r="AJ20" s="364"/>
      <c r="AK20" s="365"/>
      <c r="AM20" s="145"/>
      <c r="AN20" s="145"/>
      <c r="AO20" s="146"/>
      <c r="AP20" s="146"/>
    </row>
    <row r="21" spans="1:42" x14ac:dyDescent="0.25">
      <c r="A21" s="404" t="s">
        <v>131</v>
      </c>
      <c r="B21" s="404"/>
      <c r="C21" s="392">
        <f>'[1]MAI (2)'!$Q$34</f>
        <v>0</v>
      </c>
      <c r="D21" s="393"/>
      <c r="E21" s="394"/>
      <c r="F21" s="395">
        <f>'[1]MAI (2)'!$R$34</f>
        <v>0</v>
      </c>
      <c r="G21" s="396"/>
      <c r="H21" s="397"/>
      <c r="I21" s="398">
        <f>'[1]MAI (2)'!$S$34</f>
        <v>0</v>
      </c>
      <c r="J21" s="398"/>
      <c r="K21" s="399"/>
      <c r="L21" s="400">
        <f>'[1]MAI (2)'!$T$34</f>
        <v>0</v>
      </c>
      <c r="M21" s="400"/>
      <c r="N21" s="400"/>
      <c r="O21" s="401">
        <f>'[1]MAI (2)'!$U$34</f>
        <v>0</v>
      </c>
      <c r="P21" s="402"/>
      <c r="Q21" s="403"/>
      <c r="R21" s="375">
        <f>'[1]MAI (2)'!$N$34</f>
        <v>0</v>
      </c>
      <c r="S21" s="376"/>
      <c r="T21" s="377"/>
      <c r="U21" s="378">
        <f>'[1]MAI (2)'!$V$34</f>
        <v>0</v>
      </c>
      <c r="V21" s="379"/>
      <c r="W21" s="380"/>
      <c r="X21" s="381">
        <f>'[1]MAI (2)'!$D$34</f>
        <v>0</v>
      </c>
      <c r="Y21" s="382"/>
      <c r="Z21" s="383">
        <f>'[1]MAI (2)'!$I$34</f>
        <v>0</v>
      </c>
      <c r="AA21" s="384"/>
      <c r="AB21" s="385">
        <f>'[1]MAI (2)'!$H$34</f>
        <v>0</v>
      </c>
      <c r="AC21" s="386"/>
      <c r="AD21" s="387"/>
      <c r="AE21" s="388">
        <f>'[1]MAI (2)'!$J$34</f>
        <v>0</v>
      </c>
      <c r="AF21" s="389"/>
      <c r="AG21" s="389"/>
      <c r="AH21" s="390"/>
      <c r="AI21" s="363">
        <f>'[1]MAI (2)'!$E$34</f>
        <v>0</v>
      </c>
      <c r="AJ21" s="364"/>
      <c r="AK21" s="365"/>
      <c r="AM21" s="145"/>
      <c r="AN21" s="145"/>
      <c r="AO21" s="146"/>
      <c r="AP21" s="146"/>
    </row>
    <row r="22" spans="1:42" x14ac:dyDescent="0.25">
      <c r="A22" s="404" t="s">
        <v>132</v>
      </c>
      <c r="B22" s="404"/>
      <c r="C22" s="392">
        <f>'[1]JUIN (2)'!$Q$34</f>
        <v>0</v>
      </c>
      <c r="D22" s="393"/>
      <c r="E22" s="394"/>
      <c r="F22" s="395">
        <f>'[1]JUIN (2)'!$R$34</f>
        <v>0</v>
      </c>
      <c r="G22" s="396"/>
      <c r="H22" s="397"/>
      <c r="I22" s="398">
        <f>'[1]JUIN (2)'!$S$34</f>
        <v>0</v>
      </c>
      <c r="J22" s="398"/>
      <c r="K22" s="399"/>
      <c r="L22" s="400">
        <f>'[1]JUIN (2)'!$T$34</f>
        <v>0</v>
      </c>
      <c r="M22" s="400"/>
      <c r="N22" s="400"/>
      <c r="O22" s="401">
        <f>'[1]JUIN (2)'!$U$34</f>
        <v>0</v>
      </c>
      <c r="P22" s="402"/>
      <c r="Q22" s="403"/>
      <c r="R22" s="375">
        <f>'[1]JUIN (2)'!$N$34</f>
        <v>0</v>
      </c>
      <c r="S22" s="376"/>
      <c r="T22" s="377"/>
      <c r="U22" s="378">
        <f>'[1]JUIN (2)'!$V$34</f>
        <v>0</v>
      </c>
      <c r="V22" s="379"/>
      <c r="W22" s="380"/>
      <c r="X22" s="381">
        <f>'[1]JUIN (2)'!$D$34</f>
        <v>0</v>
      </c>
      <c r="Y22" s="382"/>
      <c r="Z22" s="383">
        <f>'[1]JUIN (2)'!$I$34</f>
        <v>0</v>
      </c>
      <c r="AA22" s="384"/>
      <c r="AB22" s="385">
        <f>'[1]JUIN (2)'!$H$34</f>
        <v>0</v>
      </c>
      <c r="AC22" s="386"/>
      <c r="AD22" s="387"/>
      <c r="AE22" s="388">
        <f>'[1]JUIN (2)'!$J$34</f>
        <v>0</v>
      </c>
      <c r="AF22" s="389"/>
      <c r="AG22" s="389"/>
      <c r="AH22" s="390"/>
      <c r="AI22" s="363">
        <f>'[1]JUIN (2)'!$E$34</f>
        <v>0</v>
      </c>
      <c r="AJ22" s="364"/>
      <c r="AK22" s="365"/>
      <c r="AM22" s="145"/>
      <c r="AN22" s="145"/>
      <c r="AO22" s="146"/>
      <c r="AP22" s="146"/>
    </row>
    <row r="23" spans="1:42" x14ac:dyDescent="0.25">
      <c r="A23" s="404" t="s">
        <v>133</v>
      </c>
      <c r="B23" s="404"/>
      <c r="C23" s="392">
        <f>'[1]JUILLET (2)'!$Q$34</f>
        <v>0</v>
      </c>
      <c r="D23" s="393"/>
      <c r="E23" s="394"/>
      <c r="F23" s="395">
        <f>'[1]JUILLET (2)'!$R$34</f>
        <v>0</v>
      </c>
      <c r="G23" s="396"/>
      <c r="H23" s="397"/>
      <c r="I23" s="398">
        <f>'[1]JUILLET (2)'!$S$34</f>
        <v>0</v>
      </c>
      <c r="J23" s="398"/>
      <c r="K23" s="399"/>
      <c r="L23" s="400">
        <f>'[1]JUILLET (2)'!$T$34</f>
        <v>0</v>
      </c>
      <c r="M23" s="400"/>
      <c r="N23" s="400"/>
      <c r="O23" s="401">
        <f>'[1]JUILLET (2)'!$U$34</f>
        <v>0</v>
      </c>
      <c r="P23" s="402"/>
      <c r="Q23" s="403"/>
      <c r="R23" s="375">
        <f>'[1]JUILLET (2)'!$N$34</f>
        <v>0</v>
      </c>
      <c r="S23" s="376"/>
      <c r="T23" s="377"/>
      <c r="U23" s="378">
        <f>'[1]JUILLET (2)'!$V$34</f>
        <v>0</v>
      </c>
      <c r="V23" s="379"/>
      <c r="W23" s="380"/>
      <c r="X23" s="381">
        <f>'[1]JUILLET (2)'!$D$34</f>
        <v>0</v>
      </c>
      <c r="Y23" s="382"/>
      <c r="Z23" s="383">
        <f>'[1]JUILLET (2)'!$I$34</f>
        <v>0</v>
      </c>
      <c r="AA23" s="384"/>
      <c r="AB23" s="385">
        <f>'[1]JUILLET (2)'!$H$34</f>
        <v>0</v>
      </c>
      <c r="AC23" s="386"/>
      <c r="AD23" s="387"/>
      <c r="AE23" s="388">
        <f>'[1]JUILLET (2)'!$J$34</f>
        <v>0</v>
      </c>
      <c r="AF23" s="389"/>
      <c r="AG23" s="389"/>
      <c r="AH23" s="390"/>
      <c r="AI23" s="363">
        <f>'[1]JUILLET (2)'!$E$34</f>
        <v>0</v>
      </c>
      <c r="AJ23" s="364"/>
      <c r="AK23" s="365"/>
      <c r="AM23" s="145"/>
      <c r="AN23" s="145"/>
      <c r="AO23" s="146"/>
      <c r="AP23" s="146"/>
    </row>
    <row r="24" spans="1:42" x14ac:dyDescent="0.25">
      <c r="A24" s="404" t="s">
        <v>134</v>
      </c>
      <c r="B24" s="404"/>
      <c r="C24" s="392">
        <f>'[1]AOUT (2)'!$Q$34</f>
        <v>0</v>
      </c>
      <c r="D24" s="393"/>
      <c r="E24" s="394"/>
      <c r="F24" s="395">
        <f>'[1]AOUT (2)'!$R$34</f>
        <v>0</v>
      </c>
      <c r="G24" s="396"/>
      <c r="H24" s="397"/>
      <c r="I24" s="398">
        <f>'[1]AOUT (2)'!$S$34</f>
        <v>0</v>
      </c>
      <c r="J24" s="398"/>
      <c r="K24" s="399"/>
      <c r="L24" s="400">
        <f>'[1]AOUT (2)'!$T$34</f>
        <v>0</v>
      </c>
      <c r="M24" s="400"/>
      <c r="N24" s="400"/>
      <c r="O24" s="401">
        <f>'[1]AOUT (2)'!$U$34</f>
        <v>0</v>
      </c>
      <c r="P24" s="402"/>
      <c r="Q24" s="403"/>
      <c r="R24" s="375">
        <f>'[1]AOUT (2)'!$N$34</f>
        <v>0</v>
      </c>
      <c r="S24" s="376"/>
      <c r="T24" s="377"/>
      <c r="U24" s="378">
        <f>'[1]AOUT (2)'!$V$34</f>
        <v>0</v>
      </c>
      <c r="V24" s="379"/>
      <c r="W24" s="380"/>
      <c r="X24" s="381">
        <f>'[1]AOUT (2)'!$D$34</f>
        <v>0</v>
      </c>
      <c r="Y24" s="382"/>
      <c r="Z24" s="383">
        <f>'[1]AOUT (2)'!$I$34</f>
        <v>0</v>
      </c>
      <c r="AA24" s="384"/>
      <c r="AB24" s="385">
        <f>'[1]AOUT (2)'!$H$34</f>
        <v>0</v>
      </c>
      <c r="AC24" s="386"/>
      <c r="AD24" s="387"/>
      <c r="AE24" s="388">
        <f>'[1]AOUT (2)'!$J$34</f>
        <v>0</v>
      </c>
      <c r="AF24" s="389"/>
      <c r="AG24" s="389"/>
      <c r="AH24" s="390"/>
      <c r="AI24" s="363">
        <f>'[1]AOUT (2)'!$E$34</f>
        <v>0</v>
      </c>
      <c r="AJ24" s="364"/>
      <c r="AK24" s="365"/>
      <c r="AM24" s="145"/>
      <c r="AN24" s="145"/>
      <c r="AO24" s="146"/>
      <c r="AP24" s="146"/>
    </row>
    <row r="25" spans="1:42" x14ac:dyDescent="0.25">
      <c r="A25" s="404" t="s">
        <v>135</v>
      </c>
      <c r="B25" s="404"/>
      <c r="C25" s="392">
        <f>'[1]SEPT (2)'!$Q$34</f>
        <v>0</v>
      </c>
      <c r="D25" s="393"/>
      <c r="E25" s="394"/>
      <c r="F25" s="395">
        <f>'[1]SEPT (2)'!$R$34</f>
        <v>0</v>
      </c>
      <c r="G25" s="396"/>
      <c r="H25" s="397"/>
      <c r="I25" s="398">
        <f>'[1]SEPT (2)'!$S$34</f>
        <v>0</v>
      </c>
      <c r="J25" s="398"/>
      <c r="K25" s="399"/>
      <c r="L25" s="400">
        <f>'[1]SEPT (2)'!$T$34</f>
        <v>0</v>
      </c>
      <c r="M25" s="400"/>
      <c r="N25" s="400"/>
      <c r="O25" s="401">
        <f>'[1]SEPT (2)'!$U$34</f>
        <v>0</v>
      </c>
      <c r="P25" s="402"/>
      <c r="Q25" s="403"/>
      <c r="R25" s="375">
        <f>'[1]SEPT (2)'!$N$34</f>
        <v>0</v>
      </c>
      <c r="S25" s="376"/>
      <c r="T25" s="377"/>
      <c r="U25" s="378">
        <f>'[1]SEPT (2)'!$V$34</f>
        <v>0</v>
      </c>
      <c r="V25" s="379"/>
      <c r="W25" s="380"/>
      <c r="X25" s="381">
        <f>'[1]SEPT (2)'!$D$34</f>
        <v>0</v>
      </c>
      <c r="Y25" s="382"/>
      <c r="Z25" s="383">
        <f>'[1]SEPT (2)'!$I$34</f>
        <v>0</v>
      </c>
      <c r="AA25" s="384"/>
      <c r="AB25" s="385">
        <f>'[1]SEPT (2)'!$H$34</f>
        <v>0</v>
      </c>
      <c r="AC25" s="386"/>
      <c r="AD25" s="387"/>
      <c r="AE25" s="388">
        <f>'[1]SEPT (2)'!$J$34</f>
        <v>0</v>
      </c>
      <c r="AF25" s="389"/>
      <c r="AG25" s="389"/>
      <c r="AH25" s="390"/>
      <c r="AI25" s="363">
        <f>'[1]SEPT (2)'!$E$34</f>
        <v>0</v>
      </c>
      <c r="AJ25" s="364"/>
      <c r="AK25" s="365"/>
      <c r="AM25" s="145"/>
      <c r="AN25" s="145"/>
      <c r="AO25" s="146"/>
      <c r="AP25" s="146"/>
    </row>
    <row r="26" spans="1:42" x14ac:dyDescent="0.25">
      <c r="A26" s="404" t="s">
        <v>136</v>
      </c>
      <c r="B26" s="404"/>
      <c r="C26" s="392">
        <f>'[1]OCT (2)'!$Q$34</f>
        <v>0</v>
      </c>
      <c r="D26" s="393"/>
      <c r="E26" s="394"/>
      <c r="F26" s="395">
        <f>'[1]OCT (2)'!$R$34</f>
        <v>0</v>
      </c>
      <c r="G26" s="396"/>
      <c r="H26" s="397"/>
      <c r="I26" s="398">
        <f>'[1]OCT (2)'!$S$34</f>
        <v>0</v>
      </c>
      <c r="J26" s="398"/>
      <c r="K26" s="399"/>
      <c r="L26" s="400">
        <f>'[1]OCT (2)'!$T$34</f>
        <v>0</v>
      </c>
      <c r="M26" s="400"/>
      <c r="N26" s="400"/>
      <c r="O26" s="401">
        <f>'[1]OCT (2)'!$U$34</f>
        <v>0</v>
      </c>
      <c r="P26" s="402"/>
      <c r="Q26" s="403"/>
      <c r="R26" s="375">
        <f>'[1]OCT (2)'!$N$34</f>
        <v>0</v>
      </c>
      <c r="S26" s="376"/>
      <c r="T26" s="377"/>
      <c r="U26" s="378">
        <f>'[1]OCT (2)'!$V$34</f>
        <v>0</v>
      </c>
      <c r="V26" s="379"/>
      <c r="W26" s="380"/>
      <c r="X26" s="381">
        <f>'[1]OCT (2)'!$D$34</f>
        <v>0</v>
      </c>
      <c r="Y26" s="382"/>
      <c r="Z26" s="383">
        <f>'[1]OCT (2)'!$I$34</f>
        <v>0</v>
      </c>
      <c r="AA26" s="384"/>
      <c r="AB26" s="385">
        <f>'[1]OCT (2)'!$H$34</f>
        <v>0</v>
      </c>
      <c r="AC26" s="386"/>
      <c r="AD26" s="387"/>
      <c r="AE26" s="388">
        <f>'[1]OCT (2)'!$J$34</f>
        <v>0</v>
      </c>
      <c r="AF26" s="389"/>
      <c r="AG26" s="389"/>
      <c r="AH26" s="390"/>
      <c r="AI26" s="363">
        <f>'[1]OCT (2)'!$E$34</f>
        <v>0</v>
      </c>
      <c r="AJ26" s="364"/>
      <c r="AK26" s="365"/>
      <c r="AM26" s="145"/>
      <c r="AN26" s="145"/>
      <c r="AO26" s="146"/>
      <c r="AP26" s="146"/>
    </row>
    <row r="27" spans="1:42" ht="13.5" customHeight="1" x14ac:dyDescent="0.25">
      <c r="A27" s="404" t="s">
        <v>137</v>
      </c>
      <c r="B27" s="404"/>
      <c r="C27" s="392">
        <f>'[1]NOV (2)'!$Q$34</f>
        <v>0</v>
      </c>
      <c r="D27" s="393"/>
      <c r="E27" s="394"/>
      <c r="F27" s="395">
        <f>'[1]NOV (2)'!$R$34</f>
        <v>0</v>
      </c>
      <c r="G27" s="396"/>
      <c r="H27" s="397"/>
      <c r="I27" s="398">
        <f>'[1]NOV (2)'!$S$34</f>
        <v>0</v>
      </c>
      <c r="J27" s="398"/>
      <c r="K27" s="399"/>
      <c r="L27" s="400">
        <f>'[1]NOV (2)'!$T$34</f>
        <v>0</v>
      </c>
      <c r="M27" s="400"/>
      <c r="N27" s="400"/>
      <c r="O27" s="401">
        <f>'[1]NOV (2)'!$U$34</f>
        <v>0</v>
      </c>
      <c r="P27" s="402"/>
      <c r="Q27" s="403"/>
      <c r="R27" s="375">
        <f>'[1]NOV (2)'!$N$34</f>
        <v>0</v>
      </c>
      <c r="S27" s="376"/>
      <c r="T27" s="377"/>
      <c r="U27" s="378">
        <f>'[1]NOV (2)'!$V$34</f>
        <v>0</v>
      </c>
      <c r="V27" s="379"/>
      <c r="W27" s="380"/>
      <c r="X27" s="381">
        <f>'[1]NOV (2)'!$D$34</f>
        <v>0</v>
      </c>
      <c r="Y27" s="382"/>
      <c r="Z27" s="383">
        <f>'[1]NOV (2)'!$I$34</f>
        <v>0</v>
      </c>
      <c r="AA27" s="384"/>
      <c r="AB27" s="385">
        <f>'[1]NOV (2)'!$H$34</f>
        <v>0</v>
      </c>
      <c r="AC27" s="386"/>
      <c r="AD27" s="387"/>
      <c r="AE27" s="388">
        <f>'[1]NOV (2)'!$J$34</f>
        <v>0</v>
      </c>
      <c r="AF27" s="389"/>
      <c r="AG27" s="389"/>
      <c r="AH27" s="390"/>
      <c r="AI27" s="363">
        <f>'[1]NOV (2)'!$E$34</f>
        <v>0</v>
      </c>
      <c r="AJ27" s="364"/>
      <c r="AK27" s="365"/>
      <c r="AM27" s="145"/>
      <c r="AN27" s="145"/>
      <c r="AO27" s="146"/>
      <c r="AP27" s="146"/>
    </row>
    <row r="28" spans="1:42" ht="15.75" thickBot="1" x14ac:dyDescent="0.3">
      <c r="A28" s="391" t="s">
        <v>138</v>
      </c>
      <c r="B28" s="391"/>
      <c r="C28" s="392">
        <f>'[1]DEC (2)'!$Q$34</f>
        <v>0</v>
      </c>
      <c r="D28" s="393"/>
      <c r="E28" s="394"/>
      <c r="F28" s="395">
        <f>'[1]DEC (2)'!$R$34</f>
        <v>0</v>
      </c>
      <c r="G28" s="396"/>
      <c r="H28" s="397"/>
      <c r="I28" s="398">
        <f>'[1]DEC (2)'!$S$34</f>
        <v>0</v>
      </c>
      <c r="J28" s="398"/>
      <c r="K28" s="399"/>
      <c r="L28" s="400">
        <f>'[1]DEC (2)'!$T$34</f>
        <v>0</v>
      </c>
      <c r="M28" s="400"/>
      <c r="N28" s="400"/>
      <c r="O28" s="401">
        <f>'[1]DEC (2)'!$U$34</f>
        <v>0</v>
      </c>
      <c r="P28" s="402"/>
      <c r="Q28" s="403"/>
      <c r="R28" s="375">
        <f>'[1]DEC (2)'!$N$34</f>
        <v>0</v>
      </c>
      <c r="S28" s="376"/>
      <c r="T28" s="377"/>
      <c r="U28" s="378">
        <f>'[1]DEC (2)'!$V$34</f>
        <v>0</v>
      </c>
      <c r="V28" s="379"/>
      <c r="W28" s="380"/>
      <c r="X28" s="381">
        <f>'[1]DEC (2)'!$D$34</f>
        <v>0</v>
      </c>
      <c r="Y28" s="382"/>
      <c r="Z28" s="383">
        <f>'[1]DEC (2)'!$I$34</f>
        <v>0</v>
      </c>
      <c r="AA28" s="384"/>
      <c r="AB28" s="385">
        <f>'[1]DEC (2)'!$H$34</f>
        <v>0</v>
      </c>
      <c r="AC28" s="386"/>
      <c r="AD28" s="387"/>
      <c r="AE28" s="388">
        <f>'[1]DEC (2)'!$J$34</f>
        <v>0</v>
      </c>
      <c r="AF28" s="389"/>
      <c r="AG28" s="389"/>
      <c r="AH28" s="390"/>
      <c r="AI28" s="363">
        <f>'[1]DEC (2)'!$E$34</f>
        <v>0</v>
      </c>
      <c r="AJ28" s="364"/>
      <c r="AK28" s="365"/>
      <c r="AM28" s="147"/>
      <c r="AN28" s="147"/>
      <c r="AO28" s="146"/>
      <c r="AP28" s="146"/>
    </row>
    <row r="29" spans="1:42" ht="16.5" customHeight="1" thickBot="1" x14ac:dyDescent="0.3">
      <c r="A29" s="366" t="s">
        <v>147</v>
      </c>
      <c r="B29" s="366"/>
      <c r="C29" s="367">
        <f>SUM(C17:E28)</f>
        <v>0</v>
      </c>
      <c r="D29" s="367"/>
      <c r="E29" s="367"/>
      <c r="F29" s="368">
        <f>SUM(F17:H28)</f>
        <v>0</v>
      </c>
      <c r="G29" s="368"/>
      <c r="H29" s="368"/>
      <c r="I29" s="369">
        <f>SUM(I17:K28)</f>
        <v>0</v>
      </c>
      <c r="J29" s="369"/>
      <c r="K29" s="369"/>
      <c r="L29" s="370">
        <f>SUM(L17:N28)</f>
        <v>0</v>
      </c>
      <c r="M29" s="370"/>
      <c r="N29" s="370"/>
      <c r="O29" s="371">
        <f>SUM(O17:Q28)</f>
        <v>0</v>
      </c>
      <c r="P29" s="371"/>
      <c r="Q29" s="371"/>
      <c r="R29" s="372">
        <f>SUM(R17:T28)</f>
        <v>0</v>
      </c>
      <c r="S29" s="372"/>
      <c r="T29" s="372"/>
      <c r="U29" s="373">
        <f>SUM(U17:W28)</f>
        <v>0</v>
      </c>
      <c r="V29" s="373"/>
      <c r="W29" s="373"/>
      <c r="X29" s="374">
        <f>SUM(X17:Y28)</f>
        <v>0</v>
      </c>
      <c r="Y29" s="374"/>
      <c r="Z29" s="347">
        <f>SUM(Z17:AA28)</f>
        <v>0</v>
      </c>
      <c r="AA29" s="347"/>
      <c r="AB29" s="348">
        <f>SUM(AB17:AD28)</f>
        <v>0</v>
      </c>
      <c r="AC29" s="348"/>
      <c r="AD29" s="348"/>
      <c r="AE29" s="349">
        <f>SUM(AE17:AH28)</f>
        <v>0</v>
      </c>
      <c r="AF29" s="350"/>
      <c r="AG29" s="350"/>
      <c r="AH29" s="351"/>
      <c r="AI29" s="353">
        <f>SUM(AI17:AK28)</f>
        <v>0</v>
      </c>
      <c r="AJ29" s="353"/>
      <c r="AK29" s="353"/>
      <c r="AM29" s="147"/>
      <c r="AN29" s="147"/>
      <c r="AO29" s="146"/>
      <c r="AP29" s="146"/>
    </row>
    <row r="30" spans="1:42" ht="13.5" customHeight="1" thickBot="1" x14ac:dyDescent="0.3">
      <c r="A30" s="366"/>
      <c r="B30" s="366"/>
      <c r="C30" s="367"/>
      <c r="D30" s="367"/>
      <c r="E30" s="367"/>
      <c r="F30" s="368"/>
      <c r="G30" s="368"/>
      <c r="H30" s="368"/>
      <c r="I30" s="369"/>
      <c r="J30" s="369"/>
      <c r="K30" s="369"/>
      <c r="L30" s="370"/>
      <c r="M30" s="370"/>
      <c r="N30" s="370"/>
      <c r="O30" s="371"/>
      <c r="P30" s="371"/>
      <c r="Q30" s="371"/>
      <c r="R30" s="372"/>
      <c r="S30" s="372"/>
      <c r="T30" s="372"/>
      <c r="U30" s="373"/>
      <c r="V30" s="373"/>
      <c r="W30" s="373"/>
      <c r="X30" s="374"/>
      <c r="Y30" s="374"/>
      <c r="Z30" s="347"/>
      <c r="AA30" s="347"/>
      <c r="AB30" s="348"/>
      <c r="AC30" s="348"/>
      <c r="AD30" s="348"/>
      <c r="AE30" s="352"/>
      <c r="AF30" s="350"/>
      <c r="AG30" s="350"/>
      <c r="AH30" s="351"/>
      <c r="AI30" s="353"/>
      <c r="AJ30" s="353"/>
      <c r="AK30" s="353"/>
    </row>
    <row r="31" spans="1:42" ht="14.1" customHeight="1" thickBot="1" x14ac:dyDescent="0.3">
      <c r="A31" s="148"/>
      <c r="B31" s="148"/>
      <c r="C31" s="149"/>
      <c r="D31" s="150"/>
      <c r="E31" s="150"/>
      <c r="F31" s="150"/>
      <c r="G31" s="151"/>
      <c r="H31" s="151"/>
      <c r="I31" s="151"/>
      <c r="J31" s="152"/>
      <c r="K31" s="153"/>
      <c r="L31" s="152"/>
      <c r="M31" s="152"/>
      <c r="N31" s="152"/>
      <c r="O31" s="354">
        <f>O29*15</f>
        <v>0</v>
      </c>
      <c r="P31" s="354"/>
      <c r="Q31" s="354"/>
      <c r="R31" s="354">
        <f>R29*5.75</f>
        <v>0</v>
      </c>
      <c r="S31" s="354"/>
      <c r="T31" s="354"/>
      <c r="Z31" s="355">
        <f>Z29*2</f>
        <v>0</v>
      </c>
      <c r="AA31" s="355"/>
      <c r="AE31" s="356" t="s">
        <v>148</v>
      </c>
      <c r="AF31" s="357"/>
      <c r="AG31" s="357"/>
      <c r="AH31" s="358"/>
      <c r="AI31" s="359" t="s">
        <v>148</v>
      </c>
      <c r="AJ31" s="359"/>
      <c r="AK31" s="359"/>
    </row>
    <row r="32" spans="1:42" ht="14.1" customHeight="1" thickBot="1" x14ac:dyDescent="0.3">
      <c r="A32" s="154"/>
      <c r="B32" s="154"/>
      <c r="C32" s="154"/>
      <c r="D32" s="154"/>
      <c r="E32" s="154"/>
      <c r="F32" s="154"/>
      <c r="G32" s="154"/>
      <c r="H32" s="154"/>
      <c r="I32" s="154"/>
      <c r="J32" s="155"/>
      <c r="K32" s="155"/>
      <c r="L32" s="155"/>
      <c r="O32" s="354"/>
      <c r="P32" s="354"/>
      <c r="Q32" s="354"/>
      <c r="R32" s="354"/>
      <c r="S32" s="354"/>
      <c r="T32" s="354"/>
      <c r="Z32" s="355"/>
      <c r="AA32" s="355"/>
      <c r="AE32" s="360">
        <f>AE36-AE29</f>
        <v>30</v>
      </c>
      <c r="AF32" s="361"/>
      <c r="AG32" s="361"/>
      <c r="AH32" s="362"/>
      <c r="AI32" s="342">
        <f>1588-AI29</f>
        <v>1588</v>
      </c>
      <c r="AJ32" s="342"/>
      <c r="AK32" s="342"/>
    </row>
    <row r="33" spans="1:35" x14ac:dyDescent="0.25">
      <c r="A33" s="156"/>
      <c r="B33" s="156"/>
      <c r="C33" s="156"/>
      <c r="D33" s="156"/>
      <c r="E33" s="156"/>
      <c r="F33" s="156"/>
      <c r="G33" s="156"/>
      <c r="H33" s="156"/>
      <c r="I33" s="156"/>
      <c r="J33" s="147"/>
      <c r="K33" s="156"/>
      <c r="L33" s="156"/>
      <c r="M33" s="156"/>
      <c r="N33" s="156"/>
      <c r="O33" s="156"/>
      <c r="P33" s="156"/>
      <c r="Q33" s="156"/>
      <c r="R33" s="156"/>
      <c r="S33" s="156"/>
      <c r="Y33" s="147"/>
      <c r="AC33" s="154"/>
      <c r="AD33" s="157"/>
      <c r="AE33" s="157"/>
    </row>
    <row r="34" spans="1:35" ht="15.75" x14ac:dyDescent="0.25">
      <c r="A34" s="156"/>
      <c r="B34" s="156"/>
      <c r="C34" s="156"/>
      <c r="D34" s="156"/>
      <c r="E34" s="156"/>
      <c r="F34" s="156"/>
      <c r="G34" s="156"/>
      <c r="H34" s="156"/>
      <c r="I34" s="156"/>
      <c r="J34" s="147"/>
      <c r="K34" s="156"/>
      <c r="L34" s="156"/>
      <c r="M34" s="156"/>
      <c r="N34" s="156"/>
      <c r="O34" s="156"/>
      <c r="P34" s="156"/>
      <c r="Q34" s="156"/>
      <c r="R34" s="156"/>
      <c r="S34" s="156"/>
      <c r="Y34" s="147"/>
      <c r="AA34" s="158"/>
      <c r="AB34" s="158"/>
      <c r="AC34" s="158"/>
      <c r="AD34" s="158"/>
      <c r="AE34" s="159"/>
      <c r="AF34" s="159"/>
      <c r="AG34" s="159"/>
      <c r="AH34" s="159"/>
    </row>
    <row r="35" spans="1:35" ht="15.75" thickBot="1" x14ac:dyDescent="0.3">
      <c r="A35" s="156"/>
      <c r="B35" s="156"/>
      <c r="C35" s="156"/>
      <c r="D35" s="160"/>
      <c r="E35" s="160"/>
      <c r="F35" s="160"/>
      <c r="G35" s="161"/>
      <c r="H35" s="161"/>
      <c r="I35" s="161"/>
      <c r="J35" s="154"/>
      <c r="K35" s="162"/>
      <c r="L35" s="162"/>
      <c r="M35" s="162"/>
      <c r="N35" s="163"/>
      <c r="O35" s="163"/>
      <c r="P35" s="163"/>
      <c r="Q35" s="164"/>
      <c r="R35" s="164"/>
      <c r="S35" s="164"/>
      <c r="Y35" s="143"/>
      <c r="Z35" s="143"/>
      <c r="AA35" s="143"/>
      <c r="AB35" s="143"/>
      <c r="AC35" s="143"/>
      <c r="AD35" s="165"/>
      <c r="AE35" s="165"/>
    </row>
    <row r="36" spans="1:35" ht="16.5" thickBot="1" x14ac:dyDescent="0.25">
      <c r="J36" s="166"/>
      <c r="K36" s="167"/>
      <c r="L36" s="167"/>
      <c r="Y36" s="143"/>
      <c r="Z36" s="143"/>
      <c r="AA36" s="343" t="s">
        <v>149</v>
      </c>
      <c r="AB36" s="344"/>
      <c r="AC36" s="344"/>
      <c r="AD36" s="345"/>
      <c r="AE36" s="346">
        <v>30</v>
      </c>
      <c r="AF36" s="346"/>
      <c r="AG36" s="346"/>
      <c r="AH36" s="346"/>
      <c r="AI36" s="168"/>
    </row>
    <row r="37" spans="1:35" x14ac:dyDescent="0.25">
      <c r="J37" s="169"/>
      <c r="K37" s="170"/>
      <c r="L37" s="170"/>
    </row>
    <row r="38" spans="1:35" x14ac:dyDescent="0.25">
      <c r="J38" s="169"/>
      <c r="K38" s="170"/>
      <c r="L38" s="170"/>
    </row>
    <row r="39" spans="1:35" x14ac:dyDescent="0.25">
      <c r="J39" s="147"/>
      <c r="K39" s="170"/>
      <c r="L39" s="170"/>
    </row>
    <row r="40" spans="1:35" x14ac:dyDescent="0.25">
      <c r="A40" s="171"/>
      <c r="B40" s="171"/>
      <c r="C40" s="171"/>
      <c r="D40" s="171"/>
      <c r="E40" s="171"/>
      <c r="F40" s="171"/>
      <c r="K40" s="170"/>
      <c r="L40" s="170"/>
    </row>
    <row r="41" spans="1:35" x14ac:dyDescent="0.25">
      <c r="A41" s="172"/>
      <c r="B41" s="172"/>
      <c r="C41" s="172"/>
      <c r="D41" s="172"/>
      <c r="E41" s="172"/>
      <c r="F41" s="172"/>
      <c r="G41" s="172"/>
      <c r="H41" s="172"/>
      <c r="I41" s="172"/>
      <c r="K41" s="170"/>
      <c r="L41" s="170"/>
    </row>
    <row r="42" spans="1:35" x14ac:dyDescent="0.25">
      <c r="A42" s="170"/>
      <c r="B42" s="170"/>
      <c r="C42" s="170"/>
      <c r="D42" s="170"/>
      <c r="E42" s="170"/>
      <c r="F42" s="170"/>
      <c r="G42" s="170"/>
      <c r="H42" s="170"/>
      <c r="I42" s="170"/>
      <c r="K42" s="170"/>
      <c r="L42" s="170"/>
    </row>
    <row r="43" spans="1:35" x14ac:dyDescent="0.25">
      <c r="A43" s="170"/>
      <c r="B43" s="170"/>
      <c r="C43" s="170"/>
      <c r="D43" s="170"/>
      <c r="E43" s="170"/>
      <c r="F43" s="170"/>
      <c r="G43" s="173"/>
      <c r="H43" s="173"/>
      <c r="I43" s="173"/>
      <c r="K43" s="170"/>
      <c r="L43" s="170"/>
    </row>
    <row r="44" spans="1:35" x14ac:dyDescent="0.25">
      <c r="K44" s="170"/>
      <c r="L44" s="170"/>
      <c r="AC44" s="174"/>
      <c r="AD44" s="174"/>
      <c r="AE44" s="174"/>
      <c r="AF44" s="174"/>
      <c r="AG44" s="152"/>
      <c r="AH44" s="152"/>
      <c r="AI44" s="152"/>
    </row>
    <row r="45" spans="1:35" x14ac:dyDescent="0.25">
      <c r="K45" s="170"/>
      <c r="L45" s="170"/>
      <c r="AC45" s="152"/>
      <c r="AD45" s="152"/>
      <c r="AE45" s="152"/>
      <c r="AF45" s="152"/>
      <c r="AG45" s="152"/>
      <c r="AH45" s="152"/>
      <c r="AI45" s="152"/>
    </row>
    <row r="46" spans="1:35" x14ac:dyDescent="0.25">
      <c r="K46" s="143"/>
      <c r="L46" s="143"/>
    </row>
    <row r="47" spans="1:35" x14ac:dyDescent="0.25">
      <c r="K47" s="143"/>
      <c r="L47" s="143"/>
    </row>
  </sheetData>
  <mergeCells count="191">
    <mergeCell ref="A17:B17"/>
    <mergeCell ref="C17:E17"/>
    <mergeCell ref="F17:H17"/>
    <mergeCell ref="I17:K17"/>
    <mergeCell ref="L17:N17"/>
    <mergeCell ref="O17:Q17"/>
    <mergeCell ref="R17:T17"/>
    <mergeCell ref="AE15:AH15"/>
    <mergeCell ref="C16:E16"/>
    <mergeCell ref="F16:H16"/>
    <mergeCell ref="I16:K16"/>
    <mergeCell ref="L16:N16"/>
    <mergeCell ref="O16:Q16"/>
    <mergeCell ref="R16:T16"/>
    <mergeCell ref="U16:W16"/>
    <mergeCell ref="X16:Y16"/>
    <mergeCell ref="Z16:AA16"/>
    <mergeCell ref="U17:W17"/>
    <mergeCell ref="X17:Y17"/>
    <mergeCell ref="Z17:AA17"/>
    <mergeCell ref="AB17:AD17"/>
    <mergeCell ref="AE17:AH17"/>
    <mergeCell ref="AI17:AK17"/>
    <mergeCell ref="AB16:AD16"/>
    <mergeCell ref="AE16:AH16"/>
    <mergeCell ref="AI16:AK16"/>
    <mergeCell ref="AI18:AK18"/>
    <mergeCell ref="A19:B19"/>
    <mergeCell ref="C19:E19"/>
    <mergeCell ref="F19:H19"/>
    <mergeCell ref="I19:K19"/>
    <mergeCell ref="L19:N19"/>
    <mergeCell ref="O19:Q19"/>
    <mergeCell ref="R19:T19"/>
    <mergeCell ref="U19:W19"/>
    <mergeCell ref="X19:Y19"/>
    <mergeCell ref="R18:T18"/>
    <mergeCell ref="U18:W18"/>
    <mergeCell ref="X18:Y18"/>
    <mergeCell ref="Z18:AA18"/>
    <mergeCell ref="AB18:AD18"/>
    <mergeCell ref="AE18:AH18"/>
    <mergeCell ref="A18:B18"/>
    <mergeCell ref="C18:E18"/>
    <mergeCell ref="F18:H18"/>
    <mergeCell ref="I18:K18"/>
    <mergeCell ref="L18:N18"/>
    <mergeCell ref="O18:Q18"/>
    <mergeCell ref="Z19:AA19"/>
    <mergeCell ref="AB19:AD19"/>
    <mergeCell ref="AE19:AH19"/>
    <mergeCell ref="AI19:AK19"/>
    <mergeCell ref="A20:B20"/>
    <mergeCell ref="C20:E20"/>
    <mergeCell ref="F20:H20"/>
    <mergeCell ref="I20:K20"/>
    <mergeCell ref="L20:N20"/>
    <mergeCell ref="O20:Q20"/>
    <mergeCell ref="AI20:AK20"/>
    <mergeCell ref="A21:B21"/>
    <mergeCell ref="C21:E21"/>
    <mergeCell ref="F21:H21"/>
    <mergeCell ref="I21:K21"/>
    <mergeCell ref="L21:N21"/>
    <mergeCell ref="O21:Q21"/>
    <mergeCell ref="R21:T21"/>
    <mergeCell ref="U21:W21"/>
    <mergeCell ref="X21:Y21"/>
    <mergeCell ref="R20:T20"/>
    <mergeCell ref="U20:W20"/>
    <mergeCell ref="X20:Y20"/>
    <mergeCell ref="Z20:AA20"/>
    <mergeCell ref="AB20:AD20"/>
    <mergeCell ref="AE20:AH20"/>
    <mergeCell ref="Z21:AA21"/>
    <mergeCell ref="AB21:AD21"/>
    <mergeCell ref="AE21:AH21"/>
    <mergeCell ref="AI21:AK21"/>
    <mergeCell ref="A22:B22"/>
    <mergeCell ref="C22:E22"/>
    <mergeCell ref="F22:H22"/>
    <mergeCell ref="I22:K22"/>
    <mergeCell ref="L22:N22"/>
    <mergeCell ref="O22:Q22"/>
    <mergeCell ref="AI22:AK22"/>
    <mergeCell ref="A23:B23"/>
    <mergeCell ref="C23:E23"/>
    <mergeCell ref="F23:H23"/>
    <mergeCell ref="I23:K23"/>
    <mergeCell ref="L23:N23"/>
    <mergeCell ref="O23:Q23"/>
    <mergeCell ref="R23:T23"/>
    <mergeCell ref="U23:W23"/>
    <mergeCell ref="X23:Y23"/>
    <mergeCell ref="R22:T22"/>
    <mergeCell ref="U22:W22"/>
    <mergeCell ref="X22:Y22"/>
    <mergeCell ref="Z22:AA22"/>
    <mergeCell ref="AB22:AD22"/>
    <mergeCell ref="AE22:AH22"/>
    <mergeCell ref="Z23:AA23"/>
    <mergeCell ref="AB23:AD23"/>
    <mergeCell ref="AE23:AH23"/>
    <mergeCell ref="AI23:AK23"/>
    <mergeCell ref="A24:B24"/>
    <mergeCell ref="C24:E24"/>
    <mergeCell ref="F24:H24"/>
    <mergeCell ref="I24:K24"/>
    <mergeCell ref="L24:N24"/>
    <mergeCell ref="O24:Q24"/>
    <mergeCell ref="AI24:AK24"/>
    <mergeCell ref="A25:B25"/>
    <mergeCell ref="C25:E25"/>
    <mergeCell ref="F25:H25"/>
    <mergeCell ref="I25:K25"/>
    <mergeCell ref="L25:N25"/>
    <mergeCell ref="O25:Q25"/>
    <mergeCell ref="R25:T25"/>
    <mergeCell ref="U25:W25"/>
    <mergeCell ref="X25:Y25"/>
    <mergeCell ref="R24:T24"/>
    <mergeCell ref="U24:W24"/>
    <mergeCell ref="X24:Y24"/>
    <mergeCell ref="Z24:AA24"/>
    <mergeCell ref="AB24:AD24"/>
    <mergeCell ref="AE24:AH24"/>
    <mergeCell ref="Z25:AA25"/>
    <mergeCell ref="AB25:AD25"/>
    <mergeCell ref="AE25:AH25"/>
    <mergeCell ref="AI25:AK25"/>
    <mergeCell ref="A26:B26"/>
    <mergeCell ref="C26:E26"/>
    <mergeCell ref="F26:H26"/>
    <mergeCell ref="I26:K26"/>
    <mergeCell ref="L26:N26"/>
    <mergeCell ref="O26:Q26"/>
    <mergeCell ref="AI26:AK26"/>
    <mergeCell ref="A27:B27"/>
    <mergeCell ref="C27:E27"/>
    <mergeCell ref="F27:H27"/>
    <mergeCell ref="I27:K27"/>
    <mergeCell ref="L27:N27"/>
    <mergeCell ref="O27:Q27"/>
    <mergeCell ref="R27:T27"/>
    <mergeCell ref="U27:W27"/>
    <mergeCell ref="X27:Y27"/>
    <mergeCell ref="R26:T26"/>
    <mergeCell ref="U26:W26"/>
    <mergeCell ref="X26:Y26"/>
    <mergeCell ref="Z26:AA26"/>
    <mergeCell ref="AB26:AD26"/>
    <mergeCell ref="AE26:AH26"/>
    <mergeCell ref="Z27:AA27"/>
    <mergeCell ref="AB27:AD27"/>
    <mergeCell ref="AE27:AH27"/>
    <mergeCell ref="AI27:AK27"/>
    <mergeCell ref="A28:B28"/>
    <mergeCell ref="C28:E28"/>
    <mergeCell ref="F28:H28"/>
    <mergeCell ref="I28:K28"/>
    <mergeCell ref="L28:N28"/>
    <mergeCell ref="O28:Q28"/>
    <mergeCell ref="AI28:AK28"/>
    <mergeCell ref="A29:B30"/>
    <mergeCell ref="C29:E30"/>
    <mergeCell ref="F29:H30"/>
    <mergeCell ref="I29:K30"/>
    <mergeCell ref="L29:N30"/>
    <mergeCell ref="O29:Q30"/>
    <mergeCell ref="R29:T30"/>
    <mergeCell ref="U29:W30"/>
    <mergeCell ref="X29:Y30"/>
    <mergeCell ref="R28:T28"/>
    <mergeCell ref="U28:W28"/>
    <mergeCell ref="X28:Y28"/>
    <mergeCell ref="Z28:AA28"/>
    <mergeCell ref="AB28:AD28"/>
    <mergeCell ref="AE28:AH28"/>
    <mergeCell ref="AI32:AK32"/>
    <mergeCell ref="AA36:AD36"/>
    <mergeCell ref="AE36:AH36"/>
    <mergeCell ref="Z29:AA30"/>
    <mergeCell ref="AB29:AD30"/>
    <mergeCell ref="AE29:AH30"/>
    <mergeCell ref="AI29:AK30"/>
    <mergeCell ref="O31:Q32"/>
    <mergeCell ref="R31:T32"/>
    <mergeCell ref="Z31:AA32"/>
    <mergeCell ref="AE31:AH31"/>
    <mergeCell ref="AI31:AK31"/>
    <mergeCell ref="AE32:AH32"/>
  </mergeCells>
  <pageMargins left="0.7" right="0.7" top="0.75" bottom="0.75" header="0.3" footer="0.3"/>
  <ignoredErrors>
    <ignoredError sqref="B1:AF1" numberStoredAsText="1"/>
    <ignoredError sqref="B2:AF13" numberStoredAsText="1" unlockedFormula="1"/>
    <ignoredError sqref="C17:AK3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15</vt:i4>
      </vt:variant>
    </vt:vector>
  </HeadingPairs>
  <TitlesOfParts>
    <vt:vector size="15" baseType="lpstr">
      <vt:lpstr>Calendrier</vt:lpstr>
      <vt:lpstr>Jan</vt:lpstr>
      <vt:lpstr>Fev</vt:lpstr>
      <vt:lpstr>Mar</vt:lpstr>
      <vt:lpstr>Avr</vt:lpstr>
      <vt:lpstr>Mai</vt:lpstr>
      <vt:lpstr>Juin</vt:lpstr>
      <vt:lpstr>Juil</vt:lpstr>
      <vt:lpstr>Aout</vt:lpstr>
      <vt:lpstr>Sept</vt:lpstr>
      <vt:lpstr>Oct</vt:lpstr>
      <vt:lpstr>Nov</vt:lpstr>
      <vt:lpstr>Dec</vt:lpstr>
      <vt:lpstr>H.Se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Marc.Aumay</dc:creator>
  <cp:lastModifiedBy>Marc AUMAY</cp:lastModifiedBy>
  <dcterms:created xsi:type="dcterms:W3CDTF">2018-08-14T14:17:00Z</dcterms:created>
  <dcterms:modified xsi:type="dcterms:W3CDTF">2018-08-25T07:50:58Z</dcterms:modified>
</cp:coreProperties>
</file>