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zied.guiga\Downloads\"/>
    </mc:Choice>
  </mc:AlternateContent>
  <xr:revisionPtr revIDLastSave="0" documentId="13_ncr:1_{54CA4DB3-FB1D-4F20-94FE-9D9E4C0858B2}" xr6:coauthVersionLast="47" xr6:coauthVersionMax="47" xr10:uidLastSave="{00000000-0000-0000-0000-000000000000}"/>
  <bookViews>
    <workbookView xWindow="-120" yWindow="-120" windowWidth="29040" windowHeight="15840" xr2:uid="{E5876604-AFE2-412E-ADAF-F8E250761708}"/>
  </bookViews>
  <sheets>
    <sheet name="Final" sheetId="3" r:id="rId1"/>
    <sheet name="Sheet1" sheetId="1" r:id="rId2"/>
    <sheet name="Résultat TCD" sheetId="2" state="hidden" r:id="rId3"/>
  </sheets>
  <definedNames>
    <definedName name="ExternalData_1" localSheetId="0" hidden="1">Final!$A$1:$D$56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8" i="3" l="1"/>
  <c r="F19" i="3" s="1"/>
  <c r="F17" i="3"/>
  <c r="F16" i="3"/>
  <c r="F15" i="3"/>
  <c r="F14" i="3"/>
  <c r="F13" i="3"/>
  <c r="F12" i="3"/>
  <c r="F11" i="3"/>
  <c r="F10" i="3"/>
  <c r="F9" i="3"/>
  <c r="F7" i="3"/>
  <c r="F8" i="3" s="1"/>
  <c r="F6" i="3"/>
  <c r="F5" i="3"/>
  <c r="F4" i="3"/>
  <c r="F3" i="3"/>
  <c r="F2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7DF1296-75B2-494C-B414-20AD3994860F}" keepAlive="1" name="Requête - Final1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</connections>
</file>

<file path=xl/sharedStrings.xml><?xml version="1.0" encoding="utf-8"?>
<sst xmlns="http://schemas.openxmlformats.org/spreadsheetml/2006/main" count="239" uniqueCount="40">
  <si>
    <t>Year</t>
  </si>
  <si>
    <t>2023</t>
  </si>
  <si>
    <t>Description</t>
  </si>
  <si>
    <t>P4 - January</t>
  </si>
  <si>
    <t>P5 - February</t>
  </si>
  <si>
    <t>P6 - March</t>
  </si>
  <si>
    <t>P7 - April</t>
  </si>
  <si>
    <t>P8 - May</t>
  </si>
  <si>
    <t>P9 - June</t>
  </si>
  <si>
    <t>P10 - July</t>
  </si>
  <si>
    <t>P11 - August</t>
  </si>
  <si>
    <t>P12 - September</t>
  </si>
  <si>
    <t>P1 - October</t>
  </si>
  <si>
    <t>P2 - November</t>
  </si>
  <si>
    <t>BS211220 - Licenses (ordinary business)</t>
  </si>
  <si>
    <t>BST211100T - Brands, licenses and other rights</t>
  </si>
  <si>
    <t>BST211000T - Other Intangible assets</t>
  </si>
  <si>
    <t>BS212290 - Computer hardware</t>
  </si>
  <si>
    <t>BS212300 - Fixtures and fittings</t>
  </si>
  <si>
    <t>year</t>
  </si>
  <si>
    <t>Mois</t>
  </si>
  <si>
    <t>résultat souhaité</t>
  </si>
  <si>
    <t>Montant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</si>
  <si>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</si>
  <si>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</si>
  <si>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</si>
  <si>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</si>
  <si>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</si>
  <si>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</si>
  <si>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</si>
  <si>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</si>
  <si>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</si>
  <si>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</si>
  <si>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</si>
  <si>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</si>
  <si>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</si>
  <si>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Year|Description</t>
  </si>
  <si>
    <t>2024</t>
  </si>
  <si>
    <t>2025</t>
  </si>
  <si>
    <t>Cumulé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</si>
</sst>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0" borderId="0" xfId="0" applyNumberFormat="1"/>
    <xf numFmtId="0" fontId="0" fillId="3" borderId="0" xfId="0" applyFill="1"/>
    <xf numFmtId="0" fontId="0" fillId="3" borderId="0" xfId="0" applyNumberFormat="1" applyFill="1"/>
    <xf numFmtId="0" fontId="0" fillId="2" borderId="0" xfId="0" applyNumberFormat="1" applyFill="1"/>
    <xf numFmtId="0" fontId="0" fillId="4" borderId="0" xfId="0" applyFill="1"/>
    <xf numFmtId="0" fontId="0" fillId="4" borderId="0" xfId="0" applyNumberFormat="1" applyFill="1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1" defaultTableStyle="TableStyleMedium2" defaultPivotStyle="PivotStyleLight16">
    <tableStyle name="Invisible" pivot="0" table="0" count="0" xr9:uid="{59FBD3A4-4FB1-4791-B481-B4472E83D26D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3BA4F469-0232-4440-8955-A82920C16673}" autoFormatId="16" applyNumberFormats="0" applyBorderFormats="0" applyFontFormats="0" applyPatternFormats="0" applyAlignmentFormats="0" applyWidthHeightFormats="0">
  <queryTableRefresh nextId="5">
    <queryTableFields count="4">
      <queryTableField id="1" name="Year|Description" tableColumnId="1"/>
      <queryTableField id="2" name="Year" tableColumnId="2"/>
      <queryTableField id="3" name="Mois" tableColumnId="3"/>
      <queryTableField id="4" name="Montant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6FAF451-F418-4529-ACF1-2991184504BC}" name="Final" displayName="Final" ref="A1:D56" tableType="queryTable" totalsRowShown="0">
  <autoFilter ref="A1:D56" xr:uid="{36FAF451-F418-4529-ACF1-2991184504BC}"/>
  <tableColumns count="4">
    <tableColumn id="1" xr3:uid="{C0497A16-E8F8-4752-8536-3764A0F11C34}" uniqueName="1" name="Year|Description" queryTableFieldId="1"/>
    <tableColumn id="2" xr3:uid="{57040B56-B346-4FEB-A174-D21C9729D764}" uniqueName="2" name="Year" queryTableFieldId="2" dataDxfId="1"/>
    <tableColumn id="3" xr3:uid="{2D0DFB56-A781-4AAE-9693-16A6B00CB41E}" uniqueName="3" name="Mois" queryTableFieldId="3" dataDxfId="0"/>
    <tableColumn id="4" xr3:uid="{AA34F995-59DE-48DC-B847-0866C1401997}" uniqueName="4" name="Montant" queryTableField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86079B4-0058-4F76-BEDE-F4918D15ABB6}" name="tData" displayName="tData" ref="A2:M9" totalsRowShown="0">
  <autoFilter ref="A2:M9" xr:uid="{386079B4-0058-4F76-BEDE-F4918D15ABB6}"/>
  <tableColumns count="13">
    <tableColumn id="1" xr3:uid="{C794AE37-56DD-4F42-9D17-4A3F5A4679FD}" name="Colonne1"/>
    <tableColumn id="2" xr3:uid="{921E5883-14DA-4E0B-9FE5-FA027454BCA6}" name="Colonne2"/>
    <tableColumn id="3" xr3:uid="{343CE70A-CB5E-41EC-A841-FDE1B23B46B0}" name="Colonne3"/>
    <tableColumn id="4" xr3:uid="{1D3AA4D6-5D8E-4638-8D86-E73948CD60E4}" name="Colonne4"/>
    <tableColumn id="5" xr3:uid="{1429A998-5CDD-4BFF-9998-16FA40EDCD26}" name="Colonne5"/>
    <tableColumn id="6" xr3:uid="{F7033FD4-025A-490D-B77E-772EB8B30CE5}" name="Colonne6"/>
    <tableColumn id="7" xr3:uid="{DAE21224-0E14-46E8-9556-ACD2C1933FBA}" name="Colonne7"/>
    <tableColumn id="8" xr3:uid="{5B20F0D7-CAE0-47B8-9227-99C2015AFD1C}" name="Colonne8"/>
    <tableColumn id="9" xr3:uid="{A0ED5CD9-AB2B-4934-BC63-E913E794B589}" name="Colonne9"/>
    <tableColumn id="10" xr3:uid="{144D9296-1B21-451C-969E-F2593BA731E1}" name="Colonne10"/>
    <tableColumn id="11" xr3:uid="{706ACC18-B6E2-43D4-9B72-7B853CC50A08}" name="Colonne11"/>
    <tableColumn id="12" xr3:uid="{96E12775-F38A-4300-BE5F-AB4E45506ECD}" name="Colonne12"/>
    <tableColumn id="13" xr3:uid="{F257A2C3-4B41-436A-8B9B-3082BC4528A3}" name="Colonne1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1D339F-FD86-49E7-BF25-6BFEFD47009E}">
  <dimension ref="A1:F56"/>
  <sheetViews>
    <sheetView tabSelected="1" workbookViewId="0">
      <selection activeCell="H7" sqref="H7"/>
    </sheetView>
  </sheetViews>
  <sheetFormatPr defaultRowHeight="15" x14ac:dyDescent="0.25"/>
  <cols>
    <col min="1" max="1" width="42.42578125" bestFit="1" customWidth="1"/>
    <col min="2" max="2" width="7.28515625" bestFit="1" customWidth="1"/>
    <col min="3" max="3" width="15.7109375" bestFit="1" customWidth="1"/>
    <col min="4" max="4" width="11" bestFit="1" customWidth="1"/>
  </cols>
  <sheetData>
    <row r="1" spans="1:6" x14ac:dyDescent="0.25">
      <c r="A1" t="s">
        <v>36</v>
      </c>
      <c r="B1" t="s">
        <v>0</v>
      </c>
      <c r="C1" t="s">
        <v>20</v>
      </c>
      <c r="D1" t="s">
        <v>22</v>
      </c>
      <c r="F1" s="3" t="s">
        <v>39</v>
      </c>
    </row>
    <row r="2" spans="1:6" x14ac:dyDescent="0.25">
      <c r="A2" s="3" t="s">
        <v>14</v>
      </c>
      <c r="B2" s="4" t="s">
        <v>1</v>
      </c>
      <c r="C2" s="4" t="s">
        <v>3</v>
      </c>
      <c r="D2" s="3">
        <v>0</v>
      </c>
      <c r="E2" s="3"/>
      <c r="F2" s="3">
        <f>+Final[[#This Row],[Montant]]</f>
        <v>0</v>
      </c>
    </row>
    <row r="3" spans="1:6" x14ac:dyDescent="0.25">
      <c r="A3" s="3" t="s">
        <v>14</v>
      </c>
      <c r="B3" s="4" t="s">
        <v>1</v>
      </c>
      <c r="C3" s="4" t="s">
        <v>4</v>
      </c>
      <c r="D3" s="3">
        <v>25735.05</v>
      </c>
      <c r="E3" s="3"/>
      <c r="F3" s="3">
        <f>+Final[[#This Row],[Montant]]+F2</f>
        <v>25735.05</v>
      </c>
    </row>
    <row r="4" spans="1:6" x14ac:dyDescent="0.25">
      <c r="A4" s="3" t="s">
        <v>14</v>
      </c>
      <c r="B4" s="4" t="s">
        <v>1</v>
      </c>
      <c r="C4" s="4" t="s">
        <v>5</v>
      </c>
      <c r="D4" s="3">
        <v>25267.14</v>
      </c>
      <c r="E4" s="3"/>
      <c r="F4" s="3">
        <f>+Final[[#This Row],[Montant]]+F3</f>
        <v>51002.19</v>
      </c>
    </row>
    <row r="5" spans="1:6" x14ac:dyDescent="0.25">
      <c r="A5" s="3" t="s">
        <v>14</v>
      </c>
      <c r="B5" s="4" t="s">
        <v>37</v>
      </c>
      <c r="C5" s="4" t="s">
        <v>6</v>
      </c>
      <c r="D5" s="3">
        <v>24799.23</v>
      </c>
      <c r="E5" s="3"/>
      <c r="F5" s="3">
        <f>+Final[[#This Row],[Montant]]</f>
        <v>24799.23</v>
      </c>
    </row>
    <row r="6" spans="1:6" x14ac:dyDescent="0.25">
      <c r="A6" s="3" t="s">
        <v>14</v>
      </c>
      <c r="B6" s="4" t="s">
        <v>37</v>
      </c>
      <c r="C6" s="4" t="s">
        <v>7</v>
      </c>
      <c r="D6" s="3">
        <v>24331.32</v>
      </c>
      <c r="E6" s="3"/>
      <c r="F6" s="3">
        <f>+Final[[#This Row],[Montant]]+F5</f>
        <v>49130.55</v>
      </c>
    </row>
    <row r="7" spans="1:6" x14ac:dyDescent="0.25">
      <c r="A7" s="3" t="s">
        <v>14</v>
      </c>
      <c r="B7" s="4" t="s">
        <v>37</v>
      </c>
      <c r="C7" s="4" t="s">
        <v>8</v>
      </c>
      <c r="D7" s="3">
        <v>23863.41</v>
      </c>
      <c r="E7" s="3"/>
      <c r="F7" s="3">
        <f>+Final[[#This Row],[Montant]]+F6</f>
        <v>72993.960000000006</v>
      </c>
    </row>
    <row r="8" spans="1:6" x14ac:dyDescent="0.25">
      <c r="A8" s="3" t="s">
        <v>14</v>
      </c>
      <c r="B8" s="4" t="s">
        <v>37</v>
      </c>
      <c r="C8" s="4" t="s">
        <v>9</v>
      </c>
      <c r="D8" s="3">
        <v>23395.5</v>
      </c>
      <c r="E8" s="3"/>
      <c r="F8" s="3">
        <f>+Final[[#This Row],[Montant]]+F7</f>
        <v>96389.46</v>
      </c>
    </row>
    <row r="9" spans="1:6" x14ac:dyDescent="0.25">
      <c r="A9" s="3" t="s">
        <v>14</v>
      </c>
      <c r="B9" s="4" t="s">
        <v>38</v>
      </c>
      <c r="C9" s="4" t="s">
        <v>10</v>
      </c>
      <c r="D9" s="3">
        <v>22927.589999999997</v>
      </c>
      <c r="E9" s="3"/>
      <c r="F9" s="3">
        <f>+Final[[#This Row],[Montant]]</f>
        <v>22927.589999999997</v>
      </c>
    </row>
    <row r="10" spans="1:6" x14ac:dyDescent="0.25">
      <c r="A10" s="3" t="s">
        <v>14</v>
      </c>
      <c r="B10" s="4" t="s">
        <v>38</v>
      </c>
      <c r="C10" s="4" t="s">
        <v>11</v>
      </c>
      <c r="D10" s="3">
        <v>22459.68</v>
      </c>
      <c r="E10" s="3"/>
      <c r="F10" s="3">
        <f>+F9+Final[[#This Row],[Montant]]</f>
        <v>45387.27</v>
      </c>
    </row>
    <row r="11" spans="1:6" x14ac:dyDescent="0.25">
      <c r="A11" s="1" t="s">
        <v>14</v>
      </c>
      <c r="B11" s="5" t="s">
        <v>38</v>
      </c>
      <c r="C11" s="5" t="s">
        <v>12</v>
      </c>
      <c r="D11" s="1">
        <v>21991.771000000001</v>
      </c>
      <c r="E11" s="1"/>
      <c r="F11" s="1">
        <f>+Final[[#This Row],[Montant]]</f>
        <v>21991.771000000001</v>
      </c>
    </row>
    <row r="12" spans="1:6" x14ac:dyDescent="0.25">
      <c r="A12" s="1" t="s">
        <v>14</v>
      </c>
      <c r="B12" s="5" t="s">
        <v>38</v>
      </c>
      <c r="C12" s="5" t="s">
        <v>13</v>
      </c>
      <c r="D12" s="1">
        <v>21523.858999999997</v>
      </c>
      <c r="E12" s="1"/>
      <c r="F12" s="1">
        <f>+Final[[#This Row],[Montant]]+F11</f>
        <v>43515.63</v>
      </c>
    </row>
    <row r="13" spans="1:6" x14ac:dyDescent="0.25">
      <c r="A13" s="6" t="s">
        <v>15</v>
      </c>
      <c r="B13" s="7" t="s">
        <v>1</v>
      </c>
      <c r="C13" s="7" t="s">
        <v>3</v>
      </c>
      <c r="D13" s="6">
        <v>0</v>
      </c>
      <c r="E13" s="6"/>
      <c r="F13" s="6">
        <f>+E13</f>
        <v>0</v>
      </c>
    </row>
    <row r="14" spans="1:6" x14ac:dyDescent="0.25">
      <c r="A14" s="6" t="s">
        <v>15</v>
      </c>
      <c r="B14" s="7" t="s">
        <v>1</v>
      </c>
      <c r="C14" s="7" t="s">
        <v>4</v>
      </c>
      <c r="D14" s="6">
        <v>1000</v>
      </c>
      <c r="E14" s="6"/>
      <c r="F14" s="6">
        <f>+Final[[#This Row],[Montant]]+F13</f>
        <v>1000</v>
      </c>
    </row>
    <row r="15" spans="1:6" x14ac:dyDescent="0.25">
      <c r="A15" s="6" t="s">
        <v>15</v>
      </c>
      <c r="B15" s="7" t="s">
        <v>1</v>
      </c>
      <c r="C15" s="7" t="s">
        <v>5</v>
      </c>
      <c r="D15" s="6">
        <v>25267.14</v>
      </c>
      <c r="E15" s="6"/>
      <c r="F15" s="6">
        <f>+Final[[#This Row],[Montant]]+F14</f>
        <v>26267.14</v>
      </c>
    </row>
    <row r="16" spans="1:6" x14ac:dyDescent="0.25">
      <c r="A16" s="6" t="s">
        <v>15</v>
      </c>
      <c r="B16" s="7" t="s">
        <v>37</v>
      </c>
      <c r="C16" s="7" t="s">
        <v>6</v>
      </c>
      <c r="D16" s="6">
        <v>24799.23</v>
      </c>
      <c r="E16" s="6"/>
      <c r="F16" s="6">
        <f>+Final[[#This Row],[Montant]]</f>
        <v>24799.23</v>
      </c>
    </row>
    <row r="17" spans="1:6" x14ac:dyDescent="0.25">
      <c r="A17" s="6" t="s">
        <v>15</v>
      </c>
      <c r="B17" s="7" t="s">
        <v>37</v>
      </c>
      <c r="C17" s="7" t="s">
        <v>7</v>
      </c>
      <c r="D17" s="6">
        <v>24331.32</v>
      </c>
      <c r="E17" s="6"/>
      <c r="F17" s="6">
        <f>+Final[[#This Row],[Montant]]+F16</f>
        <v>49130.55</v>
      </c>
    </row>
    <row r="18" spans="1:6" x14ac:dyDescent="0.25">
      <c r="A18" s="6" t="s">
        <v>15</v>
      </c>
      <c r="B18" s="7" t="s">
        <v>37</v>
      </c>
      <c r="C18" s="7" t="s">
        <v>8</v>
      </c>
      <c r="D18" s="6">
        <v>23863.41</v>
      </c>
      <c r="E18" s="6"/>
      <c r="F18" s="6">
        <f>+Final[[#This Row],[Montant]]+F17</f>
        <v>72993.960000000006</v>
      </c>
    </row>
    <row r="19" spans="1:6" x14ac:dyDescent="0.25">
      <c r="A19" s="6" t="s">
        <v>15</v>
      </c>
      <c r="B19" s="7" t="s">
        <v>37</v>
      </c>
      <c r="C19" s="7" t="s">
        <v>9</v>
      </c>
      <c r="D19" s="6">
        <v>23395.5</v>
      </c>
      <c r="E19" s="6"/>
      <c r="F19" s="6">
        <f>+Final[[#This Row],[Montant]]+F18</f>
        <v>96389.46</v>
      </c>
    </row>
    <row r="20" spans="1:6" hidden="1" x14ac:dyDescent="0.25">
      <c r="A20" t="s">
        <v>15</v>
      </c>
      <c r="B20" s="2" t="s">
        <v>38</v>
      </c>
      <c r="C20" s="2" t="s">
        <v>10</v>
      </c>
      <c r="D20">
        <v>22927.589999999997</v>
      </c>
    </row>
    <row r="21" spans="1:6" hidden="1" x14ac:dyDescent="0.25">
      <c r="A21" t="s">
        <v>15</v>
      </c>
      <c r="B21" s="2" t="s">
        <v>38</v>
      </c>
      <c r="C21" s="2" t="s">
        <v>11</v>
      </c>
      <c r="D21">
        <v>22459.68</v>
      </c>
    </row>
    <row r="22" spans="1:6" hidden="1" x14ac:dyDescent="0.25">
      <c r="A22" t="s">
        <v>15</v>
      </c>
      <c r="B22" s="2" t="s">
        <v>38</v>
      </c>
      <c r="C22" s="2" t="s">
        <v>12</v>
      </c>
      <c r="D22">
        <v>21991.771000000001</v>
      </c>
    </row>
    <row r="23" spans="1:6" hidden="1" x14ac:dyDescent="0.25">
      <c r="A23" t="s">
        <v>15</v>
      </c>
      <c r="B23" s="2" t="s">
        <v>38</v>
      </c>
      <c r="C23" s="2" t="s">
        <v>13</v>
      </c>
      <c r="D23">
        <v>21523.858999999997</v>
      </c>
    </row>
    <row r="24" spans="1:6" hidden="1" x14ac:dyDescent="0.25">
      <c r="A24" t="s">
        <v>16</v>
      </c>
      <c r="B24" s="2" t="s">
        <v>1</v>
      </c>
      <c r="C24" s="2" t="s">
        <v>3</v>
      </c>
      <c r="D24">
        <v>0</v>
      </c>
    </row>
    <row r="25" spans="1:6" hidden="1" x14ac:dyDescent="0.25">
      <c r="A25" t="s">
        <v>16</v>
      </c>
      <c r="B25" s="2" t="s">
        <v>1</v>
      </c>
      <c r="C25" s="2" t="s">
        <v>4</v>
      </c>
      <c r="D25">
        <v>2555</v>
      </c>
    </row>
    <row r="26" spans="1:6" hidden="1" x14ac:dyDescent="0.25">
      <c r="A26" t="s">
        <v>16</v>
      </c>
      <c r="B26" s="2" t="s">
        <v>1</v>
      </c>
      <c r="C26" s="2" t="s">
        <v>5</v>
      </c>
      <c r="D26">
        <v>25267.14</v>
      </c>
    </row>
    <row r="27" spans="1:6" hidden="1" x14ac:dyDescent="0.25">
      <c r="A27" t="s">
        <v>16</v>
      </c>
      <c r="B27" s="2" t="s">
        <v>37</v>
      </c>
      <c r="C27" s="2" t="s">
        <v>6</v>
      </c>
      <c r="D27">
        <v>24799.23</v>
      </c>
    </row>
    <row r="28" spans="1:6" hidden="1" x14ac:dyDescent="0.25">
      <c r="A28" t="s">
        <v>16</v>
      </c>
      <c r="B28" s="2" t="s">
        <v>37</v>
      </c>
      <c r="C28" s="2" t="s">
        <v>7</v>
      </c>
      <c r="D28">
        <v>24331.32</v>
      </c>
    </row>
    <row r="29" spans="1:6" hidden="1" x14ac:dyDescent="0.25">
      <c r="A29" t="s">
        <v>16</v>
      </c>
      <c r="B29" s="2" t="s">
        <v>37</v>
      </c>
      <c r="C29" s="2" t="s">
        <v>8</v>
      </c>
      <c r="D29">
        <v>23863.41</v>
      </c>
    </row>
    <row r="30" spans="1:6" hidden="1" x14ac:dyDescent="0.25">
      <c r="A30" t="s">
        <v>16</v>
      </c>
      <c r="B30" s="2" t="s">
        <v>37</v>
      </c>
      <c r="C30" s="2" t="s">
        <v>9</v>
      </c>
      <c r="D30">
        <v>23395.5</v>
      </c>
    </row>
    <row r="31" spans="1:6" hidden="1" x14ac:dyDescent="0.25">
      <c r="A31" t="s">
        <v>16</v>
      </c>
      <c r="B31" s="2" t="s">
        <v>38</v>
      </c>
      <c r="C31" s="2" t="s">
        <v>10</v>
      </c>
      <c r="D31">
        <v>22927.589999999997</v>
      </c>
    </row>
    <row r="32" spans="1:6" hidden="1" x14ac:dyDescent="0.25">
      <c r="A32" t="s">
        <v>16</v>
      </c>
      <c r="B32" s="2" t="s">
        <v>38</v>
      </c>
      <c r="C32" s="2" t="s">
        <v>11</v>
      </c>
      <c r="D32">
        <v>22459.68</v>
      </c>
    </row>
    <row r="33" spans="1:4" hidden="1" x14ac:dyDescent="0.25">
      <c r="A33" t="s">
        <v>16</v>
      </c>
      <c r="B33" s="2" t="s">
        <v>38</v>
      </c>
      <c r="C33" s="2" t="s">
        <v>12</v>
      </c>
      <c r="D33">
        <v>21991.771000000001</v>
      </c>
    </row>
    <row r="34" spans="1:4" hidden="1" x14ac:dyDescent="0.25">
      <c r="A34" t="s">
        <v>16</v>
      </c>
      <c r="B34" s="2" t="s">
        <v>38</v>
      </c>
      <c r="C34" s="2" t="s">
        <v>13</v>
      </c>
      <c r="D34">
        <v>21523.858999999997</v>
      </c>
    </row>
    <row r="35" spans="1:4" hidden="1" x14ac:dyDescent="0.25">
      <c r="A35" t="s">
        <v>17</v>
      </c>
      <c r="B35" s="2" t="s">
        <v>1</v>
      </c>
      <c r="C35" s="2" t="s">
        <v>3</v>
      </c>
      <c r="D35">
        <v>0</v>
      </c>
    </row>
    <row r="36" spans="1:4" hidden="1" x14ac:dyDescent="0.25">
      <c r="A36" t="s">
        <v>17</v>
      </c>
      <c r="B36" s="2" t="s">
        <v>1</v>
      </c>
      <c r="C36" s="2" t="s">
        <v>4</v>
      </c>
      <c r="D36">
        <v>363573.65</v>
      </c>
    </row>
    <row r="37" spans="1:4" hidden="1" x14ac:dyDescent="0.25">
      <c r="A37" t="s">
        <v>17</v>
      </c>
      <c r="B37" s="2" t="s">
        <v>1</v>
      </c>
      <c r="C37" s="2" t="s">
        <v>5</v>
      </c>
      <c r="D37">
        <v>355118.45</v>
      </c>
    </row>
    <row r="38" spans="1:4" hidden="1" x14ac:dyDescent="0.25">
      <c r="A38" t="s">
        <v>17</v>
      </c>
      <c r="B38" s="2" t="s">
        <v>37</v>
      </c>
      <c r="C38" s="2" t="s">
        <v>6</v>
      </c>
      <c r="D38">
        <v>346663.26</v>
      </c>
    </row>
    <row r="39" spans="1:4" hidden="1" x14ac:dyDescent="0.25">
      <c r="A39" t="s">
        <v>17</v>
      </c>
      <c r="B39" s="2" t="s">
        <v>37</v>
      </c>
      <c r="C39" s="2" t="s">
        <v>7</v>
      </c>
      <c r="D39">
        <v>338208.08</v>
      </c>
    </row>
    <row r="40" spans="1:4" hidden="1" x14ac:dyDescent="0.25">
      <c r="A40" t="s">
        <v>17</v>
      </c>
      <c r="B40" s="2" t="s">
        <v>37</v>
      </c>
      <c r="C40" s="2" t="s">
        <v>8</v>
      </c>
      <c r="D40">
        <v>389764.21</v>
      </c>
    </row>
    <row r="41" spans="1:4" hidden="1" x14ac:dyDescent="0.25">
      <c r="A41" t="s">
        <v>17</v>
      </c>
      <c r="B41" s="2" t="s">
        <v>37</v>
      </c>
      <c r="C41" s="2" t="s">
        <v>9</v>
      </c>
      <c r="D41">
        <v>379272.83</v>
      </c>
    </row>
    <row r="42" spans="1:4" hidden="1" x14ac:dyDescent="0.25">
      <c r="A42" t="s">
        <v>17</v>
      </c>
      <c r="B42" s="2" t="s">
        <v>38</v>
      </c>
      <c r="C42" s="2" t="s">
        <v>10</v>
      </c>
      <c r="D42">
        <v>433517.14</v>
      </c>
    </row>
    <row r="43" spans="1:4" hidden="1" x14ac:dyDescent="0.25">
      <c r="A43" t="s">
        <v>17</v>
      </c>
      <c r="B43" s="2" t="s">
        <v>38</v>
      </c>
      <c r="C43" s="2" t="s">
        <v>11</v>
      </c>
      <c r="D43">
        <v>421909.58899999998</v>
      </c>
    </row>
    <row r="44" spans="1:4" hidden="1" x14ac:dyDescent="0.25">
      <c r="A44" t="s">
        <v>17</v>
      </c>
      <c r="B44" s="2" t="s">
        <v>38</v>
      </c>
      <c r="C44" s="2" t="s">
        <v>12</v>
      </c>
      <c r="D44">
        <v>410302.04600000003</v>
      </c>
    </row>
    <row r="45" spans="1:4" hidden="1" x14ac:dyDescent="0.25">
      <c r="A45" t="s">
        <v>17</v>
      </c>
      <c r="B45" s="2" t="s">
        <v>38</v>
      </c>
      <c r="C45" s="2" t="s">
        <v>13</v>
      </c>
      <c r="D45">
        <v>398694.50699999993</v>
      </c>
    </row>
    <row r="46" spans="1:4" hidden="1" x14ac:dyDescent="0.25">
      <c r="A46" t="s">
        <v>18</v>
      </c>
      <c r="B46" s="2" t="s">
        <v>1</v>
      </c>
      <c r="C46" s="2" t="s">
        <v>3</v>
      </c>
      <c r="D46">
        <v>0</v>
      </c>
    </row>
    <row r="47" spans="1:4" hidden="1" x14ac:dyDescent="0.25">
      <c r="A47" t="s">
        <v>18</v>
      </c>
      <c r="B47" s="2" t="s">
        <v>1</v>
      </c>
      <c r="C47" s="2" t="s">
        <v>4</v>
      </c>
      <c r="D47">
        <v>146697.78</v>
      </c>
    </row>
    <row r="48" spans="1:4" hidden="1" x14ac:dyDescent="0.25">
      <c r="A48" t="s">
        <v>18</v>
      </c>
      <c r="B48" s="2" t="s">
        <v>1</v>
      </c>
      <c r="C48" s="2" t="s">
        <v>5</v>
      </c>
      <c r="D48">
        <v>145484.04999999999</v>
      </c>
    </row>
    <row r="49" spans="1:4" hidden="1" x14ac:dyDescent="0.25">
      <c r="A49" t="s">
        <v>18</v>
      </c>
      <c r="B49" s="2" t="s">
        <v>37</v>
      </c>
      <c r="C49" s="2" t="s">
        <v>6</v>
      </c>
      <c r="D49">
        <v>144270.43999999997</v>
      </c>
    </row>
    <row r="50" spans="1:4" hidden="1" x14ac:dyDescent="0.25">
      <c r="A50" t="s">
        <v>18</v>
      </c>
      <c r="B50" s="2" t="s">
        <v>37</v>
      </c>
      <c r="C50" s="2" t="s">
        <v>7</v>
      </c>
      <c r="D50">
        <v>143056.72999999998</v>
      </c>
    </row>
    <row r="51" spans="1:4" hidden="1" x14ac:dyDescent="0.25">
      <c r="A51" t="s">
        <v>18</v>
      </c>
      <c r="B51" s="2" t="s">
        <v>37</v>
      </c>
      <c r="C51" s="2" t="s">
        <v>8</v>
      </c>
      <c r="D51">
        <v>141843.12</v>
      </c>
    </row>
    <row r="52" spans="1:4" hidden="1" x14ac:dyDescent="0.25">
      <c r="A52" t="s">
        <v>18</v>
      </c>
      <c r="B52" s="2" t="s">
        <v>37</v>
      </c>
      <c r="C52" s="2" t="s">
        <v>9</v>
      </c>
      <c r="D52">
        <v>144219.07999999999</v>
      </c>
    </row>
    <row r="53" spans="1:4" hidden="1" x14ac:dyDescent="0.25">
      <c r="A53" t="s">
        <v>18</v>
      </c>
      <c r="B53" s="2" t="s">
        <v>38</v>
      </c>
      <c r="C53" s="2" t="s">
        <v>10</v>
      </c>
      <c r="D53">
        <v>148751.12</v>
      </c>
    </row>
    <row r="54" spans="1:4" hidden="1" x14ac:dyDescent="0.25">
      <c r="A54" t="s">
        <v>18</v>
      </c>
      <c r="B54" s="2" t="s">
        <v>38</v>
      </c>
      <c r="C54" s="2" t="s">
        <v>11</v>
      </c>
      <c r="D54">
        <v>147459.524</v>
      </c>
    </row>
    <row r="55" spans="1:4" hidden="1" x14ac:dyDescent="0.25">
      <c r="A55" t="s">
        <v>18</v>
      </c>
      <c r="B55" s="2" t="s">
        <v>38</v>
      </c>
      <c r="C55" s="2" t="s">
        <v>12</v>
      </c>
      <c r="D55">
        <v>146167.935</v>
      </c>
    </row>
    <row r="56" spans="1:4" hidden="1" x14ac:dyDescent="0.25">
      <c r="A56" t="s">
        <v>18</v>
      </c>
      <c r="B56" s="2" t="s">
        <v>38</v>
      </c>
      <c r="C56" s="2" t="s">
        <v>13</v>
      </c>
      <c r="D56">
        <v>144876.33199999999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C43811-5D45-4B53-B58A-A966945F9BE8}">
  <dimension ref="A2:M28"/>
  <sheetViews>
    <sheetView showGridLines="0" workbookViewId="0">
      <selection activeCell="G18" sqref="G18"/>
    </sheetView>
  </sheetViews>
  <sheetFormatPr defaultColWidth="9.140625" defaultRowHeight="15" x14ac:dyDescent="0.25"/>
  <cols>
    <col min="1" max="1" width="57.140625" bestFit="1" customWidth="1"/>
    <col min="2" max="2" width="11.7109375" bestFit="1" customWidth="1"/>
    <col min="3" max="4" width="12.5703125" bestFit="1" customWidth="1"/>
    <col min="5" max="9" width="11.7109375" bestFit="1" customWidth="1"/>
    <col min="10" max="10" width="12.7109375" bestFit="1" customWidth="1"/>
    <col min="11" max="11" width="15.5703125" bestFit="1" customWidth="1"/>
    <col min="12" max="12" width="12.7109375" bestFit="1" customWidth="1"/>
    <col min="13" max="13" width="14.140625" bestFit="1" customWidth="1"/>
  </cols>
  <sheetData>
    <row r="2" spans="1:13" x14ac:dyDescent="0.25">
      <c r="A2" t="s">
        <v>23</v>
      </c>
      <c r="B2" t="s">
        <v>24</v>
      </c>
      <c r="C2" t="s">
        <v>25</v>
      </c>
      <c r="D2" t="s">
        <v>26</v>
      </c>
      <c r="E2" t="s">
        <v>27</v>
      </c>
      <c r="F2" t="s">
        <v>28</v>
      </c>
      <c r="G2" t="s">
        <v>29</v>
      </c>
      <c r="H2" t="s">
        <v>30</v>
      </c>
      <c r="I2" t="s">
        <v>31</v>
      </c>
      <c r="J2" t="s">
        <v>32</v>
      </c>
      <c r="K2" t="s">
        <v>33</v>
      </c>
      <c r="L2" t="s">
        <v>34</v>
      </c>
      <c r="M2" t="s">
        <v>35</v>
      </c>
    </row>
    <row r="3" spans="1:13" x14ac:dyDescent="0.25">
      <c r="A3" t="s">
        <v>0</v>
      </c>
      <c r="C3" t="s">
        <v>1</v>
      </c>
      <c r="D3" t="s">
        <v>1</v>
      </c>
      <c r="E3" t="s">
        <v>1</v>
      </c>
      <c r="F3">
        <v>2024</v>
      </c>
      <c r="G3">
        <v>2024</v>
      </c>
      <c r="H3">
        <v>2024</v>
      </c>
      <c r="I3">
        <v>2024</v>
      </c>
      <c r="J3">
        <v>2025</v>
      </c>
      <c r="K3">
        <v>2025</v>
      </c>
      <c r="L3">
        <v>2025</v>
      </c>
      <c r="M3">
        <v>2025</v>
      </c>
    </row>
    <row r="4" spans="1:13" x14ac:dyDescent="0.25">
      <c r="A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  <c r="I4" t="s">
        <v>9</v>
      </c>
      <c r="J4" t="s">
        <v>10</v>
      </c>
      <c r="K4" t="s">
        <v>11</v>
      </c>
      <c r="L4" t="s">
        <v>12</v>
      </c>
      <c r="M4" t="s">
        <v>13</v>
      </c>
    </row>
    <row r="5" spans="1:13" x14ac:dyDescent="0.25">
      <c r="A5" t="s">
        <v>14</v>
      </c>
      <c r="C5">
        <v>0</v>
      </c>
      <c r="D5">
        <v>25735.05</v>
      </c>
      <c r="E5">
        <v>25267.14</v>
      </c>
      <c r="F5">
        <v>24799.23</v>
      </c>
      <c r="G5">
        <v>24331.32</v>
      </c>
      <c r="H5">
        <v>23863.41</v>
      </c>
      <c r="I5">
        <v>23395.5</v>
      </c>
      <c r="J5">
        <v>22927.589999999997</v>
      </c>
      <c r="K5">
        <v>22459.68</v>
      </c>
      <c r="L5">
        <v>21991.771000000001</v>
      </c>
      <c r="M5">
        <v>21523.858999999997</v>
      </c>
    </row>
    <row r="6" spans="1:13" x14ac:dyDescent="0.25">
      <c r="A6" t="s">
        <v>15</v>
      </c>
      <c r="C6">
        <v>0</v>
      </c>
      <c r="D6">
        <v>1000</v>
      </c>
      <c r="E6">
        <v>25267.14</v>
      </c>
      <c r="F6">
        <v>24799.23</v>
      </c>
      <c r="G6">
        <v>24331.32</v>
      </c>
      <c r="H6">
        <v>23863.41</v>
      </c>
      <c r="I6">
        <v>23395.5</v>
      </c>
      <c r="J6">
        <v>22927.589999999997</v>
      </c>
      <c r="K6">
        <v>22459.68</v>
      </c>
      <c r="L6">
        <v>21991.771000000001</v>
      </c>
      <c r="M6">
        <v>21523.858999999997</v>
      </c>
    </row>
    <row r="7" spans="1:13" x14ac:dyDescent="0.25">
      <c r="A7" t="s">
        <v>16</v>
      </c>
      <c r="C7">
        <v>0</v>
      </c>
      <c r="D7">
        <v>2555</v>
      </c>
      <c r="E7">
        <v>25267.14</v>
      </c>
      <c r="F7">
        <v>24799.23</v>
      </c>
      <c r="G7">
        <v>24331.32</v>
      </c>
      <c r="H7">
        <v>23863.41</v>
      </c>
      <c r="I7">
        <v>23395.5</v>
      </c>
      <c r="J7">
        <v>22927.589999999997</v>
      </c>
      <c r="K7">
        <v>22459.68</v>
      </c>
      <c r="L7">
        <v>21991.771000000001</v>
      </c>
      <c r="M7">
        <v>21523.858999999997</v>
      </c>
    </row>
    <row r="8" spans="1:13" x14ac:dyDescent="0.25">
      <c r="A8" t="s">
        <v>17</v>
      </c>
      <c r="C8">
        <v>0</v>
      </c>
      <c r="D8">
        <v>363573.65</v>
      </c>
      <c r="E8">
        <v>355118.45</v>
      </c>
      <c r="F8">
        <v>346663.26</v>
      </c>
      <c r="G8">
        <v>338208.08</v>
      </c>
      <c r="H8">
        <v>389764.21</v>
      </c>
      <c r="I8">
        <v>379272.83</v>
      </c>
      <c r="J8">
        <v>433517.14</v>
      </c>
      <c r="K8">
        <v>421909.58899999998</v>
      </c>
      <c r="L8">
        <v>410302.04600000003</v>
      </c>
      <c r="M8">
        <v>398694.50699999993</v>
      </c>
    </row>
    <row r="9" spans="1:13" x14ac:dyDescent="0.25">
      <c r="A9" t="s">
        <v>18</v>
      </c>
      <c r="C9">
        <v>0</v>
      </c>
      <c r="D9">
        <v>146697.78</v>
      </c>
      <c r="E9">
        <v>145484.04999999999</v>
      </c>
      <c r="F9">
        <v>144270.43999999997</v>
      </c>
      <c r="G9">
        <v>143056.72999999998</v>
      </c>
      <c r="H9">
        <v>141843.12</v>
      </c>
      <c r="I9">
        <v>144219.07999999999</v>
      </c>
      <c r="J9">
        <v>148751.12</v>
      </c>
      <c r="K9">
        <v>147459.524</v>
      </c>
      <c r="L9">
        <v>146167.935</v>
      </c>
      <c r="M9">
        <v>144876.33199999999</v>
      </c>
    </row>
    <row r="11" spans="1:13" x14ac:dyDescent="0.25">
      <c r="A11" s="1" t="s">
        <v>21</v>
      </c>
    </row>
    <row r="13" spans="1:13" x14ac:dyDescent="0.25">
      <c r="A13" t="s">
        <v>2</v>
      </c>
      <c r="B13" t="s">
        <v>19</v>
      </c>
      <c r="C13" t="s">
        <v>20</v>
      </c>
      <c r="D13" t="s">
        <v>22</v>
      </c>
    </row>
    <row r="14" spans="1:13" x14ac:dyDescent="0.25">
      <c r="A14" t="s">
        <v>14</v>
      </c>
      <c r="B14">
        <v>2023</v>
      </c>
      <c r="C14" t="s">
        <v>3</v>
      </c>
      <c r="D14">
        <v>0</v>
      </c>
    </row>
    <row r="15" spans="1:13" x14ac:dyDescent="0.25">
      <c r="A15" t="s">
        <v>15</v>
      </c>
      <c r="B15">
        <v>2023</v>
      </c>
      <c r="C15" t="s">
        <v>3</v>
      </c>
      <c r="D15">
        <v>0</v>
      </c>
    </row>
    <row r="16" spans="1:13" x14ac:dyDescent="0.25">
      <c r="A16" t="s">
        <v>16</v>
      </c>
      <c r="B16">
        <v>2023</v>
      </c>
      <c r="C16" t="s">
        <v>3</v>
      </c>
      <c r="D16">
        <v>0</v>
      </c>
    </row>
    <row r="17" spans="1:4" x14ac:dyDescent="0.25">
      <c r="A17" t="s">
        <v>17</v>
      </c>
      <c r="B17">
        <v>2023</v>
      </c>
      <c r="C17" t="s">
        <v>3</v>
      </c>
      <c r="D17">
        <v>0</v>
      </c>
    </row>
    <row r="18" spans="1:4" x14ac:dyDescent="0.25">
      <c r="A18" t="s">
        <v>18</v>
      </c>
      <c r="B18">
        <v>2023</v>
      </c>
      <c r="C18" t="s">
        <v>3</v>
      </c>
      <c r="D18">
        <v>0</v>
      </c>
    </row>
    <row r="19" spans="1:4" x14ac:dyDescent="0.25">
      <c r="A19" t="s">
        <v>14</v>
      </c>
      <c r="B19">
        <v>2023</v>
      </c>
      <c r="C19" t="s">
        <v>4</v>
      </c>
      <c r="D19">
        <v>25735.05</v>
      </c>
    </row>
    <row r="20" spans="1:4" x14ac:dyDescent="0.25">
      <c r="A20" t="s">
        <v>15</v>
      </c>
      <c r="B20">
        <v>2023</v>
      </c>
      <c r="C20" t="s">
        <v>4</v>
      </c>
      <c r="D20">
        <v>1000</v>
      </c>
    </row>
    <row r="21" spans="1:4" x14ac:dyDescent="0.25">
      <c r="A21" t="s">
        <v>16</v>
      </c>
      <c r="B21">
        <v>2023</v>
      </c>
      <c r="C21" t="s">
        <v>4</v>
      </c>
      <c r="D21">
        <v>2555</v>
      </c>
    </row>
    <row r="22" spans="1:4" x14ac:dyDescent="0.25">
      <c r="A22" t="s">
        <v>17</v>
      </c>
      <c r="B22">
        <v>2023</v>
      </c>
      <c r="C22" t="s">
        <v>4</v>
      </c>
      <c r="D22">
        <v>363573.65</v>
      </c>
    </row>
    <row r="23" spans="1:4" x14ac:dyDescent="0.25">
      <c r="A23" t="s">
        <v>18</v>
      </c>
      <c r="B23">
        <v>2023</v>
      </c>
      <c r="C23" t="s">
        <v>4</v>
      </c>
      <c r="D23">
        <v>146697.78</v>
      </c>
    </row>
    <row r="24" spans="1:4" x14ac:dyDescent="0.25">
      <c r="A24" t="s">
        <v>14</v>
      </c>
      <c r="B24">
        <v>2023</v>
      </c>
      <c r="C24" t="s">
        <v>5</v>
      </c>
      <c r="D24">
        <v>25267.14</v>
      </c>
    </row>
    <row r="25" spans="1:4" x14ac:dyDescent="0.25">
      <c r="A25" t="s">
        <v>15</v>
      </c>
      <c r="B25">
        <v>2023</v>
      </c>
      <c r="C25" t="s">
        <v>5</v>
      </c>
      <c r="D25">
        <v>25267.14</v>
      </c>
    </row>
    <row r="26" spans="1:4" x14ac:dyDescent="0.25">
      <c r="A26" t="s">
        <v>16</v>
      </c>
      <c r="B26">
        <v>2023</v>
      </c>
      <c r="C26" t="s">
        <v>5</v>
      </c>
      <c r="D26">
        <v>25267.14</v>
      </c>
    </row>
    <row r="27" spans="1:4" x14ac:dyDescent="0.25">
      <c r="A27" t="s">
        <v>17</v>
      </c>
      <c r="B27">
        <v>2023</v>
      </c>
      <c r="C27" t="s">
        <v>5</v>
      </c>
      <c r="D27">
        <v>355118.45</v>
      </c>
    </row>
    <row r="28" spans="1:4" x14ac:dyDescent="0.25">
      <c r="A28" t="s">
        <v>18</v>
      </c>
      <c r="B28">
        <v>2023</v>
      </c>
      <c r="C28" t="s">
        <v>5</v>
      </c>
      <c r="D28">
        <v>145484.04999999999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104BC7-6F46-4998-A30C-289223D352F9}">
  <dimension ref="A1"/>
  <sheetViews>
    <sheetView showGridLines="0" workbookViewId="0">
      <selection activeCell="C5" sqref="C5:C19"/>
    </sheetView>
  </sheetViews>
  <sheetFormatPr defaultColWidth="11.42578125" defaultRowHeight="15" x14ac:dyDescent="0.25"/>
  <cols>
    <col min="2" max="2" width="19.5703125" customWidth="1"/>
    <col min="3" max="3" width="42.140625" bestFit="1" customWidth="1"/>
    <col min="4" max="4" width="15.5703125" customWidth="1"/>
  </cols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6DE07F2-FCEC-44D0-85FD-C6E0D908354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Final</vt:lpstr>
      <vt:lpstr>Sheet1</vt:lpstr>
      <vt:lpstr>Résultat 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Zied Guiga</dc:creator>
  <cp:lastModifiedBy>Zied Guiga</cp:lastModifiedBy>
  <dcterms:created xsi:type="dcterms:W3CDTF">2024-01-28T16:58:14Z</dcterms:created>
  <dcterms:modified xsi:type="dcterms:W3CDTF">2024-01-28T19:01:36Z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