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15" windowWidth="15195" windowHeight="12780" tabRatio="923"/>
  </bookViews>
  <sheets>
    <sheet name="2.6" sheetId="114" r:id="rId1"/>
  </sheets>
  <definedNames>
    <definedName name="Choix">#REF!</definedName>
    <definedName name="Coffre">#REF!</definedName>
    <definedName name="Commande">#REF!</definedName>
    <definedName name="Couleur">#REF!</definedName>
    <definedName name="Dormant">#REF!</definedName>
    <definedName name="Entreedair">#REF!</definedName>
    <definedName name="Famille">#REF!</definedName>
    <definedName name="Fermeture">#REF!</definedName>
    <definedName name="Hauteurs">#REF!</definedName>
    <definedName name="HTAmenagementsexterieurs1">#REF!</definedName>
    <definedName name="HTAmenagementsinterieurs1">#REF!</definedName>
    <definedName name="HTBacacier1">#REF!</definedName>
    <definedName name="HTCarrelagefaience1">#REF!</definedName>
    <definedName name="HTChape1">#REF!</definedName>
    <definedName name="HTCharpentebois1">#REF!</definedName>
    <definedName name="HTCharpentemetallique1">#REF!</definedName>
    <definedName name="HTChassisdetoit1">#REF!</definedName>
    <definedName name="HTChauffage1">#REF!</definedName>
    <definedName name="HTCloisonsseches1">#REF!</definedName>
    <definedName name="HTCouverture1">#REF!</definedName>
    <definedName name="HTDemolitions1">#REF!</definedName>
    <definedName name="HTElectricite1">#REF!</definedName>
    <definedName name="HTEscalier1">#REF!</definedName>
    <definedName name="HTEtancheite1">#REF!</definedName>
    <definedName name="HTGouttieres1">#REF!</definedName>
    <definedName name="HTIsolationthermique1">#REF!</definedName>
    <definedName name="HTMaconnerie1">'2.6'!$I$7</definedName>
    <definedName name="HTMenuiseriesexterieures1">#REF!</definedName>
    <definedName name="HTPeinture1">#REF!</definedName>
    <definedName name="HTPlafondssuspendus1">#REF!</definedName>
    <definedName name="HTPlatrerie1">#REF!</definedName>
    <definedName name="HTPlomberie1">#REF!</definedName>
    <definedName name="HTPortesinterieures1">#REF!</definedName>
    <definedName name="HTPrestations1">#REF!</definedName>
    <definedName name="HTPrestations2">#REF!</definedName>
    <definedName name="HTRavalementdefacades1">#REF!</definedName>
    <definedName name="HTRevetementsdesol1">#REF!</definedName>
    <definedName name="HTSerrurerie1">#REF!</definedName>
    <definedName name="HTTerrasse">'2.6'!#REF!</definedName>
    <definedName name="HTTerrassement1">#REF!</definedName>
    <definedName name="HTTraitements1">#REF!</definedName>
    <definedName name="HTVentilation1">#REF!</definedName>
    <definedName name="HTZinguerie1">#REF!</definedName>
    <definedName name="Largeurs">#REF!</definedName>
    <definedName name="Métreur">#REF!</definedName>
    <definedName name="Montagepetitsbois">#REF!</definedName>
    <definedName name="Moteur">#REF!</definedName>
    <definedName name="Orientation">#REF!</definedName>
    <definedName name="Petitsbois">#REF!</definedName>
    <definedName name="Tablier">#REF!</definedName>
    <definedName name="TTCAmenagementsexterieurs1">#REF!</definedName>
    <definedName name="TTCAmenagementsinterieurs1">#REF!</definedName>
    <definedName name="TTCBacacier1">#REF!</definedName>
    <definedName name="TTCCarrelagefaience1">#REF!</definedName>
    <definedName name="TTCChape1">#REF!</definedName>
    <definedName name="TTCCharpentebois1">#REF!</definedName>
    <definedName name="TTCCharpentemetallique1">#REF!</definedName>
    <definedName name="TTCChassisdetoit1">#REF!</definedName>
    <definedName name="TTCChauffage1">#REF!</definedName>
    <definedName name="TTCCloisonsseches1">#REF!</definedName>
    <definedName name="TTCCouverture1">#REF!</definedName>
    <definedName name="TTCDemolitions1">#REF!</definedName>
    <definedName name="TTCElectricite1">#REF!</definedName>
    <definedName name="TTCEscalier1">#REF!</definedName>
    <definedName name="TTCEtancheite1">#REF!</definedName>
    <definedName name="TTCGouttieres1">#REF!</definedName>
    <definedName name="TTCIsolationthermique1">#REF!</definedName>
    <definedName name="TTCMaconnerie1">'2.6'!$I$11</definedName>
    <definedName name="TTCMenuiseriesexterieures1">#REF!</definedName>
    <definedName name="TTCPeinture1">#REF!</definedName>
    <definedName name="TTCPlafondssuspendus1">#REF!</definedName>
    <definedName name="TTCPlatrerie1">#REF!</definedName>
    <definedName name="TTCPlomberie1">#REF!</definedName>
    <definedName name="TTCPortesinterieures1">#REF!</definedName>
    <definedName name="TTCPrestations1">#REF!</definedName>
    <definedName name="TTCPrestations2">#REF!</definedName>
    <definedName name="TTCRavalementdefacades1">#REF!</definedName>
    <definedName name="TTCRevetementsdesol1">#REF!</definedName>
    <definedName name="TTCSerrurerie1">#REF!</definedName>
    <definedName name="TTCTerrasse">'2.6'!#REF!</definedName>
    <definedName name="TTCTerrassement1">#REF!</definedName>
    <definedName name="TTCTraitements1">#REF!</definedName>
    <definedName name="TTCVentilation1">#REF!</definedName>
    <definedName name="TTCZinguerie1">#REF!</definedName>
    <definedName name="TVA10Amenagementsexterieurs1">#REF!</definedName>
    <definedName name="TVA10Amenagementsinterieurs1">#REF!</definedName>
    <definedName name="TVA10Bacacier1">#REF!</definedName>
    <definedName name="TVA10Carrelagefaience1">#REF!</definedName>
    <definedName name="TVA10Chape1">#REF!</definedName>
    <definedName name="TVA10Charpentebois1">#REF!</definedName>
    <definedName name="TVA10Charpentemetallique1">#REF!</definedName>
    <definedName name="TVA10Chassisdetoit1">#REF!</definedName>
    <definedName name="TVA10Chauffage1">#REF!</definedName>
    <definedName name="TVA10Cloisonsseches1">#REF!</definedName>
    <definedName name="TVA10Couverture1">#REF!</definedName>
    <definedName name="TVA10Demolitions1">#REF!</definedName>
    <definedName name="TVA10Electricite1">#REF!</definedName>
    <definedName name="TVA10Escalier1">#REF!</definedName>
    <definedName name="TVA10Etancheite1">#REF!</definedName>
    <definedName name="TVA10Gouttieres1">#REF!</definedName>
    <definedName name="TVA10Isolationthermique1">#REF!</definedName>
    <definedName name="TVA10Maconnerie1">'2.6'!$I$9</definedName>
    <definedName name="TVA10Menuiseriesexterieures1">#REF!</definedName>
    <definedName name="TVA10Peinture1">#REF!</definedName>
    <definedName name="TVA10Plafondssuspendus1">#REF!</definedName>
    <definedName name="TVA10Platrerie1">#REF!</definedName>
    <definedName name="TVA10Plomberie1">#REF!</definedName>
    <definedName name="TVA10Portesinterieures1">#REF!</definedName>
    <definedName name="TVA10Prestations1">#REF!</definedName>
    <definedName name="TVA10Prestations2">#REF!</definedName>
    <definedName name="TVA10Ravalementdefacades1">#REF!</definedName>
    <definedName name="TVA10Revetementsdesol1">#REF!</definedName>
    <definedName name="TVA10Serrurerie1">#REF!</definedName>
    <definedName name="TVA10Terrasse">'2.6'!#REF!</definedName>
    <definedName name="TVA10Terrassement1">#REF!</definedName>
    <definedName name="TVA10Traitements1">#REF!</definedName>
    <definedName name="TVA10Ventilation1">#REF!</definedName>
    <definedName name="TVA10Zinguerie1">#REF!</definedName>
    <definedName name="TVA20Amenagementsexterieurs1">#REF!</definedName>
    <definedName name="TVA20Amenagementsinterieurs1">#REF!</definedName>
    <definedName name="TVA20Bacacier1">#REF!</definedName>
    <definedName name="TVA20Carrelagefaience1">#REF!</definedName>
    <definedName name="TVA20Chape1">#REF!</definedName>
    <definedName name="TVA20Charpentebois1">#REF!</definedName>
    <definedName name="TVA20Charpentemetallique1">#REF!</definedName>
    <definedName name="TVA20Chassisdetoit1">#REF!</definedName>
    <definedName name="TVA20Chauffage1">#REF!</definedName>
    <definedName name="TVA20Cloisonsseches1">#REF!</definedName>
    <definedName name="TVA20Couverture1">#REF!</definedName>
    <definedName name="TVA20Demolitions1">#REF!</definedName>
    <definedName name="TVA20Electricite1">#REF!</definedName>
    <definedName name="TVA20Escalier1">#REF!</definedName>
    <definedName name="TVA20Etancheite1">#REF!</definedName>
    <definedName name="TVA20Gouttieres1">#REF!</definedName>
    <definedName name="TVA20Isolationthermique1">#REF!</definedName>
    <definedName name="TVA20Maconnerie1">'2.6'!$I$8</definedName>
    <definedName name="TVA20Menuiseriesexterieures1">#REF!</definedName>
    <definedName name="TVA20Peinture1">#REF!</definedName>
    <definedName name="TVA20Plafondssuspendus1">#REF!</definedName>
    <definedName name="TVA20Platrerie1">#REF!</definedName>
    <definedName name="TVA20Plomberie1">#REF!</definedName>
    <definedName name="TVA20Portesinterieures1">#REF!</definedName>
    <definedName name="TVA20Prestations1">#REF!</definedName>
    <definedName name="TVA20Prestations2">#REF!</definedName>
    <definedName name="TVA20Ravalementdefacades1">#REF!</definedName>
    <definedName name="TVA20Revetementsdesol1">#REF!</definedName>
    <definedName name="TVA20Serrurerie1">#REF!</definedName>
    <definedName name="TVA20Terrasse">'2.6'!#REF!</definedName>
    <definedName name="TVA20Terrassement1">#REF!</definedName>
    <definedName name="TVA20Traitements1">#REF!</definedName>
    <definedName name="TVA20Ventilation1">#REF!</definedName>
    <definedName name="TVA20Zinguerie1">#REF!</definedName>
    <definedName name="TVA55Amenagementsexterieurs1">#REF!</definedName>
    <definedName name="TVA55Amenagementsinterieurs1">#REF!</definedName>
    <definedName name="TVA55Bacacier1">#REF!</definedName>
    <definedName name="TVA55Carrelagefaience1">#REF!</definedName>
    <definedName name="TVA55Chape1">#REF!</definedName>
    <definedName name="TVA55Charpentebois1">#REF!</definedName>
    <definedName name="TVA55Charpentemetallique1">#REF!</definedName>
    <definedName name="TVA55Chassisdetoit1">#REF!</definedName>
    <definedName name="TVA55Chauffage1">#REF!</definedName>
    <definedName name="TVA55Cloisonsseches1">#REF!</definedName>
    <definedName name="TVA55Couverture1">#REF!</definedName>
    <definedName name="TVA55Demolitions1">#REF!</definedName>
    <definedName name="TVA55Electricite1">#REF!</definedName>
    <definedName name="TVA55Escalier1">#REF!</definedName>
    <definedName name="TVA55Etancheite1">#REF!</definedName>
    <definedName name="TVA55Gouttieres1">#REF!</definedName>
    <definedName name="TVA55Isolationthermique1">#REF!</definedName>
    <definedName name="TVA55Maconnerie1">'2.6'!$I$10</definedName>
    <definedName name="TVA55Menuiseriesexterieures1">#REF!</definedName>
    <definedName name="TVA55Peinture1">#REF!</definedName>
    <definedName name="TVA55Plafondssuspendus1">#REF!</definedName>
    <definedName name="TVA55Platrerie1">#REF!</definedName>
    <definedName name="TVA55Plomberie1">#REF!</definedName>
    <definedName name="TVA55Portesinterieures1">#REF!</definedName>
    <definedName name="TVA55Prestations1">#REF!</definedName>
    <definedName name="TVA55Prestations2">#REF!</definedName>
    <definedName name="TVA55Ravalementdefacades1">#REF!</definedName>
    <definedName name="TVA55Revetementsdesol1">#REF!</definedName>
    <definedName name="TVA55Serrurerie1">#REF!</definedName>
    <definedName name="TVA55Terrasse">'2.6'!#REF!</definedName>
    <definedName name="TVA55Terrassement1">#REF!</definedName>
    <definedName name="TVA55Traitements1">#REF!</definedName>
    <definedName name="TVA55Ventilation1">#REF!</definedName>
    <definedName name="TVA55Zinguerie1">#REF!</definedName>
    <definedName name="Vitrage">#REF!</definedName>
    <definedName name="vitrages">#REF!</definedName>
    <definedName name="_xlnm.Print_Area" localSheetId="0">'2.6'!$C$1:$J$11</definedName>
  </definedNames>
  <calcPr calcId="144525"/>
</workbook>
</file>

<file path=xl/calcChain.xml><?xml version="1.0" encoding="utf-8"?>
<calcChain xmlns="http://schemas.openxmlformats.org/spreadsheetml/2006/main">
  <c r="C3" i="114" l="1"/>
  <c r="I3" i="114"/>
  <c r="I4" i="114"/>
  <c r="J3" i="114"/>
  <c r="J4" i="114"/>
  <c r="I2" i="114"/>
  <c r="J2" i="114"/>
  <c r="C4" i="114" l="1"/>
  <c r="J5" i="114" l="1"/>
  <c r="I10" i="114" s="1"/>
  <c r="I5" i="114"/>
  <c r="I9" i="114" l="1"/>
  <c r="I7" i="114" l="1"/>
  <c r="I8" i="114"/>
  <c r="I11" i="114" l="1"/>
</calcChain>
</file>

<file path=xl/sharedStrings.xml><?xml version="1.0" encoding="utf-8"?>
<sst xmlns="http://schemas.openxmlformats.org/spreadsheetml/2006/main" count="27" uniqueCount="26">
  <si>
    <t>P.U.</t>
  </si>
  <si>
    <t>Signature et cachet de l'entreprise</t>
  </si>
  <si>
    <t>Fait à ………………………………………………………..  , le ………/………/…………………</t>
  </si>
  <si>
    <t>UN</t>
  </si>
  <si>
    <t>m²</t>
  </si>
  <si>
    <t>ml</t>
  </si>
  <si>
    <t>TOTAL H.T.</t>
  </si>
  <si>
    <t>N°</t>
  </si>
  <si>
    <t>F &amp; P</t>
  </si>
  <si>
    <t>INDEX</t>
  </si>
  <si>
    <t>DESIGNATION</t>
  </si>
  <si>
    <t>QUANTITE</t>
  </si>
  <si>
    <t>TVA</t>
  </si>
  <si>
    <t>Total HT</t>
  </si>
  <si>
    <t>Total TTC</t>
  </si>
  <si>
    <t>1 - TVA 20,00 %</t>
  </si>
  <si>
    <t>2 - TVA 10,00 %</t>
  </si>
  <si>
    <t>3 - TVA 5,50 %</t>
  </si>
  <si>
    <t>PRESTA</t>
  </si>
  <si>
    <t>PHOTO</t>
  </si>
  <si>
    <t>SOUS-ŒUVRE</t>
  </si>
  <si>
    <t>04_03_001</t>
  </si>
  <si>
    <t>04_03_003</t>
  </si>
  <si>
    <r>
      <rPr>
        <b/>
        <sz val="8"/>
        <rFont val="Abel"/>
      </rPr>
      <t>Arase étanche</t>
    </r>
    <r>
      <rPr>
        <sz val="8"/>
        <rFont val="Abel"/>
      </rPr>
      <t xml:space="preserve">
- chape au mortier de ciment
- dosage selon DTU
- hydrofuge
- ép. 2 cm
- mise en œuvre en périphérie de dallage sous murs agglos
</t>
    </r>
  </si>
  <si>
    <t>000</t>
  </si>
  <si>
    <r>
      <rPr>
        <b/>
        <sz val="8"/>
        <rFont val="Abel"/>
      </rPr>
      <t>Soubassement ARGI 16</t>
    </r>
    <r>
      <rPr>
        <sz val="8"/>
        <rFont val="Abel"/>
      </rPr>
      <t xml:space="preserve">
</t>
    </r>
    <r>
      <rPr>
        <b/>
        <sz val="8"/>
        <rFont val="Abel"/>
      </rPr>
      <t>blocs</t>
    </r>
    <r>
      <rPr>
        <sz val="8"/>
        <rFont val="Abel"/>
      </rPr>
      <t xml:space="preserve">
- blocs SUPER 33 ARGI 16
- épaisseur 20 cm
- hauteur 33 cm
</t>
    </r>
    <r>
      <rPr>
        <b/>
        <sz val="8"/>
        <rFont val="Abel"/>
      </rPr>
      <t>caractéristiques techniques</t>
    </r>
    <r>
      <rPr>
        <sz val="8"/>
        <rFont val="Abel"/>
      </rPr>
      <t xml:space="preserve">
   - R = 0,89 m².K/W
   - CF 6h
   - résistance thermique R = 0,89 m².K/W
   - classe résistance mécanique L 45
   - poids 25,00 kg/m² (blocs 20 x 33 x 60 cm)
   - réaction au feu : - - -
   - tenue au feu : Coupe-feu 6h
</t>
    </r>
    <r>
      <rPr>
        <b/>
        <sz val="8"/>
        <rFont val="Abel"/>
      </rPr>
      <t>mise en œuvre</t>
    </r>
    <r>
      <rPr>
        <sz val="8"/>
        <rFont val="Abel"/>
      </rPr>
      <t xml:space="preserve">
- pose en soubassements selon DTU 20.1 (maçonneries enterrées)
- réservation donnée par lot technique
- mise en oeuvre à joints épais
- toutes sujétions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</si>
</sst>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7" formatCode="&quot;T.V.A &quot;#,##0.00&quot; %&quot;"/>
  </numFmts>
  <fonts count="19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8"/>
      <color theme="0"/>
      <name val="Abel"/>
    </font>
    <font>
      <sz val="8"/>
      <name val="Abel"/>
    </font>
    <font>
      <sz val="8"/>
      <color rgb="FF403F43"/>
      <name val="Abel"/>
    </font>
    <font>
      <b/>
      <sz val="8"/>
      <color theme="0"/>
      <name val="Open Sans Condensed"/>
      <family val="2"/>
    </font>
    <font>
      <b/>
      <sz val="8"/>
      <color rgb="FF403F43"/>
      <name val="Open Sans Condensed"/>
      <family val="2"/>
    </font>
    <font>
      <b/>
      <sz val="8"/>
      <name val="Abel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E5511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rgb="FFF4A780"/>
      </left>
      <right style="thin">
        <color rgb="FFF4A780"/>
      </right>
      <top style="thin">
        <color rgb="FFF4A780"/>
      </top>
      <bottom style="thin">
        <color rgb="FFF4A780"/>
      </bottom>
      <diagonal/>
    </border>
    <border>
      <left style="thin">
        <color rgb="FF403F43"/>
      </left>
      <right/>
      <top style="thin">
        <color rgb="FF403F43"/>
      </top>
      <bottom style="hair">
        <color rgb="FF403F43"/>
      </bottom>
      <diagonal/>
    </border>
    <border>
      <left/>
      <right/>
      <top style="thin">
        <color rgb="FF403F43"/>
      </top>
      <bottom style="hair">
        <color rgb="FF403F43"/>
      </bottom>
      <diagonal/>
    </border>
    <border>
      <left style="thin">
        <color rgb="FF403F43"/>
      </left>
      <right/>
      <top style="hair">
        <color rgb="FF403F43"/>
      </top>
      <bottom style="hair">
        <color rgb="FF403F43"/>
      </bottom>
      <diagonal/>
    </border>
    <border>
      <left/>
      <right/>
      <top style="hair">
        <color rgb="FF403F43"/>
      </top>
      <bottom style="hair">
        <color rgb="FF403F43"/>
      </bottom>
      <diagonal/>
    </border>
    <border>
      <left style="thin">
        <color rgb="FF403F43"/>
      </left>
      <right/>
      <top style="hair">
        <color rgb="FF403F43"/>
      </top>
      <bottom style="thin">
        <color rgb="FF403F43"/>
      </bottom>
      <diagonal/>
    </border>
    <border>
      <left/>
      <right/>
      <top style="hair">
        <color rgb="FF403F43"/>
      </top>
      <bottom style="thin">
        <color rgb="FF403F43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rgb="FF403F43"/>
      </right>
      <top/>
      <bottom/>
      <diagonal/>
    </border>
  </borders>
  <cellStyleXfs count="24">
    <xf numFmtId="0" fontId="0" fillId="0" borderId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9" fillId="0" borderId="0"/>
    <xf numFmtId="0" fontId="10" fillId="0" borderId="0"/>
    <xf numFmtId="0" fontId="8" fillId="0" borderId="0"/>
    <xf numFmtId="0" fontId="8" fillId="0" borderId="0"/>
    <xf numFmtId="0" fontId="7" fillId="0" borderId="0"/>
    <xf numFmtId="0" fontId="6" fillId="0" borderId="0"/>
    <xf numFmtId="0" fontId="11" fillId="0" borderId="6">
      <alignment horizontal="left" vertical="center"/>
    </xf>
    <xf numFmtId="0" fontId="5" fillId="0" borderId="0"/>
    <xf numFmtId="0" fontId="4" fillId="0" borderId="0"/>
    <xf numFmtId="0" fontId="8" fillId="0" borderId="0"/>
    <xf numFmtId="44" fontId="8" fillId="0" borderId="0" applyFont="0" applyFill="0" applyBorder="0" applyAlignment="0" applyProtection="0"/>
    <xf numFmtId="0" fontId="4" fillId="0" borderId="0"/>
    <xf numFmtId="43" fontId="8" fillId="0" borderId="0" applyFont="0" applyFill="0" applyBorder="0" applyAlignment="0" applyProtection="0"/>
    <xf numFmtId="0" fontId="4" fillId="0" borderId="0"/>
    <xf numFmtId="0" fontId="3" fillId="0" borderId="0"/>
    <xf numFmtId="0" fontId="3" fillId="0" borderId="0"/>
    <xf numFmtId="0" fontId="3" fillId="0" borderId="0"/>
    <xf numFmtId="49" fontId="18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1" fillId="0" borderId="0"/>
  </cellStyleXfs>
  <cellXfs count="36">
    <xf numFmtId="0" fontId="0" fillId="0" borderId="0" xfId="0"/>
    <xf numFmtId="0" fontId="14" fillId="0" borderId="0" xfId="0" applyFont="1" applyAlignment="1" applyProtection="1">
      <alignment vertical="top"/>
    </xf>
    <xf numFmtId="0" fontId="13" fillId="0" borderId="0" xfId="0" applyFont="1" applyProtection="1"/>
    <xf numFmtId="44" fontId="12" fillId="2" borderId="7" xfId="0" applyNumberFormat="1" applyFont="1" applyFill="1" applyBorder="1" applyAlignment="1" applyProtection="1">
      <alignment horizontal="left" vertical="center"/>
    </xf>
    <xf numFmtId="0" fontId="12" fillId="2" borderId="8" xfId="0" applyFont="1" applyFill="1" applyBorder="1" applyAlignment="1" applyProtection="1">
      <alignment vertical="center"/>
    </xf>
    <xf numFmtId="44" fontId="12" fillId="2" borderId="9" xfId="0" applyNumberFormat="1" applyFont="1" applyFill="1" applyBorder="1" applyAlignment="1" applyProtection="1">
      <alignment horizontal="left" vertical="center"/>
    </xf>
    <xf numFmtId="167" fontId="12" fillId="2" borderId="10" xfId="0" applyNumberFormat="1" applyFont="1" applyFill="1" applyBorder="1" applyAlignment="1" applyProtection="1">
      <alignment vertical="center"/>
    </xf>
    <xf numFmtId="167" fontId="12" fillId="2" borderId="10" xfId="0" applyNumberFormat="1" applyFont="1" applyFill="1" applyBorder="1" applyAlignment="1" applyProtection="1">
      <alignment horizontal="left" vertical="center"/>
    </xf>
    <xf numFmtId="44" fontId="15" fillId="2" borderId="11" xfId="0" applyNumberFormat="1" applyFont="1" applyFill="1" applyBorder="1" applyAlignment="1" applyProtection="1">
      <alignment horizontal="left" vertical="center"/>
    </xf>
    <xf numFmtId="0" fontId="15" fillId="2" borderId="12" xfId="0" applyFont="1" applyFill="1" applyBorder="1" applyAlignment="1" applyProtection="1">
      <alignment vertical="center"/>
    </xf>
    <xf numFmtId="0" fontId="14" fillId="0" borderId="0" xfId="0" applyFont="1" applyAlignment="1" applyProtection="1">
      <alignment vertical="top"/>
      <protection hidden="1"/>
    </xf>
    <xf numFmtId="0" fontId="13" fillId="0" borderId="0" xfId="0" applyFont="1" applyAlignment="1" applyProtection="1">
      <alignment horizontal="left" vertical="top"/>
      <protection locked="0"/>
    </xf>
    <xf numFmtId="0" fontId="13" fillId="0" borderId="0" xfId="0" applyFont="1" applyAlignment="1" applyProtection="1">
      <alignment vertical="top"/>
      <protection locked="0"/>
    </xf>
    <xf numFmtId="0" fontId="13" fillId="0" borderId="0" xfId="0" applyFont="1" applyAlignment="1" applyProtection="1">
      <alignment horizontal="center" vertical="top"/>
      <protection locked="0"/>
    </xf>
    <xf numFmtId="2" fontId="13" fillId="0" borderId="0" xfId="0" applyNumberFormat="1" applyFont="1" applyAlignment="1" applyProtection="1">
      <alignment horizontal="center" vertical="top"/>
      <protection locked="0"/>
    </xf>
    <xf numFmtId="0" fontId="13" fillId="0" borderId="0" xfId="0" applyFont="1" applyAlignment="1" applyProtection="1">
      <alignment vertical="top" wrapText="1"/>
      <protection locked="0"/>
    </xf>
    <xf numFmtId="0" fontId="13" fillId="0" borderId="0" xfId="0" applyFont="1" applyAlignment="1" applyProtection="1">
      <alignment vertical="top"/>
      <protection locked="0" hidden="1"/>
    </xf>
    <xf numFmtId="0" fontId="13" fillId="0" borderId="0" xfId="0" applyFont="1" applyAlignment="1" applyProtection="1">
      <alignment horizontal="center" vertical="top"/>
      <protection locked="0" hidden="1"/>
    </xf>
    <xf numFmtId="44" fontId="13" fillId="0" borderId="0" xfId="0" applyNumberFormat="1" applyFont="1" applyAlignment="1" applyProtection="1">
      <alignment vertical="top"/>
      <protection locked="0"/>
    </xf>
    <xf numFmtId="0" fontId="14" fillId="0" borderId="0" xfId="0" applyNumberFormat="1" applyFont="1" applyAlignment="1" applyProtection="1">
      <alignment horizontal="center" vertical="top"/>
      <protection locked="0"/>
    </xf>
    <xf numFmtId="0" fontId="14" fillId="0" borderId="0" xfId="0" applyFont="1" applyAlignment="1" applyProtection="1">
      <alignment vertical="top"/>
      <protection locked="0" hidden="1"/>
    </xf>
    <xf numFmtId="44" fontId="14" fillId="0" borderId="0" xfId="0" applyNumberFormat="1" applyFont="1" applyAlignment="1" applyProtection="1">
      <alignment horizontal="left" vertical="top"/>
      <protection locked="0"/>
    </xf>
    <xf numFmtId="0" fontId="13" fillId="0" borderId="0" xfId="0" applyFont="1" applyAlignment="1" applyProtection="1">
      <alignment horizontal="left" vertical="center"/>
      <protection hidden="1"/>
    </xf>
    <xf numFmtId="0" fontId="13" fillId="0" borderId="0" xfId="0" applyFont="1" applyAlignment="1" applyProtection="1">
      <alignment horizontal="left" vertical="center"/>
    </xf>
    <xf numFmtId="0" fontId="14" fillId="0" borderId="0" xfId="0" applyFont="1" applyAlignment="1" applyProtection="1">
      <alignment horizontal="left" vertical="center"/>
      <protection locked="0" hidden="1"/>
    </xf>
    <xf numFmtId="0" fontId="13" fillId="0" borderId="0" xfId="0" applyFont="1" applyAlignment="1" applyProtection="1">
      <alignment horizontal="left" vertical="center"/>
      <protection locked="0"/>
    </xf>
    <xf numFmtId="0" fontId="13" fillId="0" borderId="0" xfId="0" applyNumberFormat="1" applyFont="1" applyAlignment="1" applyProtection="1">
      <alignment horizontal="center" vertical="top"/>
      <protection locked="0"/>
    </xf>
    <xf numFmtId="0" fontId="14" fillId="0" borderId="14" xfId="0" applyFont="1" applyBorder="1" applyAlignment="1" applyProtection="1">
      <alignment vertical="top"/>
    </xf>
    <xf numFmtId="0" fontId="13" fillId="0" borderId="0" xfId="0" quotePrefix="1" applyFont="1" applyAlignment="1" applyProtection="1">
      <alignment vertical="top"/>
      <protection locked="0" hidden="1"/>
    </xf>
    <xf numFmtId="0" fontId="13" fillId="0" borderId="0" xfId="0" applyFont="1" applyProtection="1">
      <protection locked="0"/>
    </xf>
    <xf numFmtId="44" fontId="16" fillId="0" borderId="3" xfId="0" applyNumberFormat="1" applyFont="1" applyBorder="1" applyAlignment="1" applyProtection="1">
      <alignment horizontal="center" vertical="center"/>
    </xf>
    <xf numFmtId="44" fontId="16" fillId="0" borderId="4" xfId="0" applyNumberFormat="1" applyFont="1" applyBorder="1" applyAlignment="1" applyProtection="1">
      <alignment horizontal="center" vertical="center"/>
    </xf>
    <xf numFmtId="44" fontId="14" fillId="0" borderId="1" xfId="0" applyNumberFormat="1" applyFont="1" applyBorder="1" applyAlignment="1" applyProtection="1">
      <alignment horizontal="center" vertical="center"/>
    </xf>
    <xf numFmtId="44" fontId="14" fillId="0" borderId="2" xfId="0" applyNumberFormat="1" applyFont="1" applyBorder="1" applyAlignment="1" applyProtection="1">
      <alignment horizontal="center" vertical="center"/>
    </xf>
    <xf numFmtId="44" fontId="14" fillId="0" borderId="5" xfId="0" applyNumberFormat="1" applyFont="1" applyBorder="1" applyAlignment="1" applyProtection="1">
      <alignment horizontal="center" vertical="center"/>
    </xf>
    <xf numFmtId="44" fontId="14" fillId="0" borderId="13" xfId="0" applyNumberFormat="1" applyFont="1" applyBorder="1" applyAlignment="1" applyProtection="1">
      <alignment horizontal="center" vertical="center"/>
    </xf>
  </cellXfs>
  <cellStyles count="24">
    <cellStyle name="Euro" xfId="1"/>
    <cellStyle name="Euro 2" xfId="2"/>
    <cellStyle name="Flashing" xfId="10"/>
    <cellStyle name="Milliers 2" xfId="16"/>
    <cellStyle name="Monétaire 2" xfId="3"/>
    <cellStyle name="Monétaire 3" xfId="14"/>
    <cellStyle name="Normal" xfId="0" builtinId="0"/>
    <cellStyle name="Normal 2" xfId="4"/>
    <cellStyle name="Normal 2 2" xfId="7"/>
    <cellStyle name="Normal 3" xfId="5"/>
    <cellStyle name="Normal 3 2" xfId="8"/>
    <cellStyle name="Normal 3 2 2" xfId="17"/>
    <cellStyle name="Normal 3 2 3" xfId="20"/>
    <cellStyle name="Normal 3 3" xfId="15"/>
    <cellStyle name="Normal 3 4" xfId="19"/>
    <cellStyle name="Normal 4" xfId="6"/>
    <cellStyle name="Normal 5" xfId="9"/>
    <cellStyle name="Normal 5 2" xfId="13"/>
    <cellStyle name="Normal 5 3" xfId="22"/>
    <cellStyle name="Normal 6" xfId="11"/>
    <cellStyle name="Normal 7" xfId="12"/>
    <cellStyle name="Normal 8" xfId="18"/>
    <cellStyle name="Normal 9" xfId="23"/>
    <cellStyle name="Tableau MB" xfId="21"/>
  </cellStyles>
  <dxfs count="40">
    <dxf>
      <font>
        <b/>
        <i val="0"/>
        <color rgb="FFEE5511"/>
      </font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bel"/>
        <scheme val="none"/>
      </font>
      <numFmt numFmtId="0" formatCode="General"/>
      <alignment horizontal="center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bel"/>
        <scheme val="none"/>
      </font>
      <numFmt numFmtId="34" formatCode="_-* #,##0.00\ &quot;€&quot;_-;\-* #,##0.00\ &quot;€&quot;_-;_-* &quot;-&quot;??\ &quot;€&quot;_-;_-@_-"/>
      <alignment horizontal="general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bel"/>
        <scheme val="none"/>
      </font>
      <numFmt numFmtId="34" formatCode="_-* #,##0.00\ &quot;€&quot;_-;\-* #,##0.00\ &quot;€&quot;_-;_-* &quot;-&quot;??\ &quot;€&quot;_-;_-@_-"/>
      <alignment horizontal="general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bel"/>
        <scheme val="none"/>
      </font>
      <numFmt numFmtId="2" formatCode="0.00"/>
      <alignment horizontal="center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bel"/>
        <scheme val="none"/>
      </font>
      <alignment horizontal="center" vertical="top" textRotation="0" wrapText="0" indent="0" justifyLastLine="0" shrinkToFit="0" readingOrder="0"/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bel"/>
        <scheme val="none"/>
      </font>
      <alignment horizontal="general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bel"/>
        <scheme val="none"/>
      </font>
      <alignment horizontal="left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bel"/>
        <scheme val="none"/>
      </font>
      <alignment horizontal="center" vertical="top" textRotation="0" wrapText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bel"/>
        <scheme val="none"/>
      </font>
      <alignment horizontal="general" vertical="top" textRotation="0" wrapText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8"/>
        <color auto="1"/>
        <name val="Abel"/>
        <scheme val="none"/>
      </font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bel"/>
        <scheme val="none"/>
      </font>
      <alignment horizontal="general" vertical="top" textRotation="0" wrapText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bel"/>
        <scheme val="none"/>
      </font>
      <alignment horizontal="left" vertical="center" textRotation="0" wrapText="0" indent="0" justifyLastLine="0" shrinkToFit="0" readingOrder="0"/>
      <protection locked="1" hidden="1"/>
    </dxf>
    <dxf>
      <fill>
        <patternFill patternType="none">
          <bgColor auto="1"/>
        </patternFill>
      </fill>
    </dxf>
    <dxf>
      <font>
        <b/>
        <i val="0"/>
      </font>
    </dxf>
    <dxf>
      <font>
        <color theme="0"/>
      </font>
      <fill>
        <patternFill>
          <bgColor rgb="FFEE5511"/>
        </patternFill>
      </fill>
    </dxf>
    <dxf>
      <font>
        <color theme="0"/>
      </font>
      <fill>
        <patternFill>
          <bgColor rgb="FFEE551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bgColor auto="1"/>
        </patternFill>
      </fill>
    </dxf>
    <dxf>
      <font>
        <b/>
        <i val="0"/>
      </font>
    </dxf>
    <dxf>
      <font>
        <color theme="0"/>
      </font>
      <fill>
        <patternFill>
          <bgColor rgb="FFEE5511"/>
        </patternFill>
      </fill>
    </dxf>
    <dxf>
      <font>
        <color theme="0"/>
      </font>
      <fill>
        <patternFill>
          <bgColor rgb="FFEE5511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rgb="FFEE5511"/>
        </patternFill>
      </fill>
    </dxf>
    <dxf>
      <font>
        <color theme="0"/>
      </font>
      <fill>
        <patternFill>
          <bgColor rgb="FFEE5511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rgb="FFEE5511"/>
        </patternFill>
      </fill>
    </dxf>
    <dxf>
      <font>
        <color theme="0"/>
      </font>
      <fill>
        <patternFill>
          <bgColor rgb="FFEE5511"/>
        </patternFill>
      </fill>
    </dxf>
    <dxf>
      <font>
        <color theme="0"/>
      </font>
      <fill>
        <patternFill>
          <bgColor rgb="FFEE5511"/>
        </patternFill>
      </fill>
    </dxf>
    <dxf>
      <font>
        <color theme="0"/>
      </font>
      <fill>
        <patternFill>
          <bgColor rgb="FFEE5511"/>
        </patternFill>
      </fill>
    </dxf>
    <dxf>
      <fill>
        <patternFill>
          <bgColor rgb="FFEAEAEA"/>
        </patternFill>
      </fill>
    </dxf>
    <dxf>
      <fill>
        <patternFill>
          <bgColor rgb="FFF2F2F2"/>
        </patternFill>
      </fill>
    </dxf>
    <dxf>
      <font>
        <color theme="0"/>
      </font>
      <fill>
        <patternFill>
          <bgColor rgb="FFEE5511"/>
        </patternFill>
      </fill>
    </dxf>
    <dxf>
      <border>
        <left style="hair">
          <color auto="1"/>
        </left>
        <right style="hair">
          <color auto="1"/>
        </right>
        <bottom style="hair">
          <color auto="1"/>
        </bottom>
        <vertical style="hair">
          <color auto="1"/>
        </vertical>
      </border>
    </dxf>
    <dxf>
      <fill>
        <patternFill>
          <bgColor rgb="FFF7F7FF"/>
        </patternFill>
      </fill>
    </dxf>
    <dxf>
      <font>
        <b/>
        <i val="0"/>
        <color theme="0"/>
      </font>
      <fill>
        <patternFill>
          <bgColor rgb="FFEE5511"/>
        </patternFill>
      </fill>
      <border>
        <bottom style="hair">
          <color rgb="FF403F43"/>
        </bottom>
      </border>
    </dxf>
    <dxf>
      <border>
        <left style="hair">
          <color rgb="FF403F43"/>
        </left>
        <right style="hair">
          <color rgb="FF403F43"/>
        </right>
        <top style="hair">
          <color rgb="FF403F43"/>
        </top>
        <bottom style="hair">
          <color rgb="FF403F43"/>
        </bottom>
        <vertical style="hair">
          <color rgb="FF403F43"/>
        </vertical>
      </border>
    </dxf>
  </dxfs>
  <tableStyles count="7" defaultTableStyle="MB Conception" defaultPivotStyle="PivotStyleLight16">
    <tableStyle name="MB Conception" pivot="0" count="3">
      <tableStyleElement type="wholeTable" dxfId="39"/>
      <tableStyleElement type="headerRow" dxfId="38"/>
      <tableStyleElement type="secondRowStripe" dxfId="37"/>
    </tableStyle>
    <tableStyle name="MB Conception 2" pivot="0" count="4">
      <tableStyleElement type="wholeTable" dxfId="36"/>
      <tableStyleElement type="headerRow" dxfId="35"/>
      <tableStyleElement type="firstRowStripe" dxfId="34"/>
      <tableStyleElement type="secondRowStripe" dxfId="33"/>
    </tableStyle>
    <tableStyle name="OB1" pivot="0" count="2">
      <tableStyleElement type="headerRow" dxfId="32"/>
      <tableStyleElement type="firstColumn" dxfId="31"/>
    </tableStyle>
    <tableStyle name="OB1 2" pivot="0" count="3">
      <tableStyleElement type="headerRow" dxfId="30"/>
      <tableStyleElement type="firstColumn" dxfId="29"/>
      <tableStyleElement type="secondRowStripe" size="3" dxfId="28"/>
    </tableStyle>
    <tableStyle name="OB3" pivot="0" count="4">
      <tableStyleElement type="headerRow" dxfId="27"/>
      <tableStyleElement type="firstColumn" dxfId="26"/>
      <tableStyleElement type="firstRowStripe" size="3"/>
      <tableStyleElement type="secondRowStripe" size="3" dxfId="25"/>
    </tableStyle>
    <tableStyle name="OB3 2" pivot="0" count="4">
      <tableStyleElement type="headerRow" dxfId="24"/>
      <tableStyleElement type="firstColumn" dxfId="23"/>
      <tableStyleElement type="firstRowStripe" size="3" dxfId="22"/>
      <tableStyleElement type="secondRowStripe" size="3" dxfId="21"/>
    </tableStyle>
    <tableStyle name="OB3 2 2" pivot="0" count="5">
      <tableStyleElement type="wholeTable" dxfId="20"/>
      <tableStyleElement type="headerRow" dxfId="19"/>
      <tableStyleElement type="firstColumn" dxfId="18"/>
      <tableStyleElement type="firstRowStripe" size="3" dxfId="17"/>
      <tableStyleElement type="secondRowStripe" size="3" dxfId="16"/>
    </tableStyle>
  </tableStyles>
  <colors>
    <mruColors>
      <color rgb="FFEE5511"/>
      <color rgb="FFFCFCFC"/>
      <color rgb="FFFAFAFA"/>
      <color rgb="FFF5F5F5"/>
      <color rgb="FFFFFFFF"/>
      <color rgb="FF403F43"/>
      <color rgb="FF3366FF"/>
      <color rgb="FFFF99CC"/>
      <color rgb="FFFF8080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6" name="Maconnerie1" displayName="Maconnerie1" ref="A1:J5" headerRowDxfId="15" dataDxfId="14" totalsRowDxfId="13">
  <autoFilter ref="A1:J5"/>
  <tableColumns count="10">
    <tableColumn id="1" name="INDEX" totalsRowLabel="Total" dataDxfId="12"/>
    <tableColumn id="9" name="PRESTA" dataDxfId="11"/>
    <tableColumn id="2" name="N°" dataDxfId="10"/>
    <tableColumn id="3" name="DESIGNATION" dataDxfId="9"/>
    <tableColumn id="10" name="PHOTO" dataDxfId="8"/>
    <tableColumn id="4" name="UN" dataDxfId="7"/>
    <tableColumn id="5" name="QUANTITE" dataDxfId="6"/>
    <tableColumn id="6" name="P.U." dataDxfId="5"/>
    <tableColumn id="7" name="TOTAL H.T." dataDxfId="4">
      <calculatedColumnFormula>IF(AND(RIGHT(Maconnerie1[[#This Row],[INDEX]],3)&lt;&gt;"000",Maconnerie1[[#This Row],[INDEX]]&lt;&gt;""),Maconnerie1[[#This Row],[QUANTITE]]*Maconnerie1[[#This Row],[P.U.]],"")</calculatedColumnFormula>
    </tableColumn>
    <tableColumn id="8" name="TVA" totalsRowFunction="count" dataDxfId="3">
      <calculatedColumnFormula>IF(AND(RIGHT(Maconnerie1[[#This Row],[INDEX]],3)&lt;&gt;"000",Maconnerie1[[#This Row],[INDEX]]&lt;&gt;""),IF(Maconnerie1[[#This Row],[PRESTA]]="F","1","1"),"")</calculatedColumnFormula>
    </tableColumn>
  </tableColumns>
  <tableStyleInfo name="MB Conception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11"/>
  <sheetViews>
    <sheetView tabSelected="1" zoomScale="130" zoomScaleNormal="130" workbookViewId="0">
      <selection activeCell="A3" sqref="A3"/>
    </sheetView>
  </sheetViews>
  <sheetFormatPr baseColWidth="10" defaultColWidth="11.42578125" defaultRowHeight="18" customHeight="1"/>
  <cols>
    <col min="1" max="1" width="9.85546875" style="10" bestFit="1" customWidth="1"/>
    <col min="2" max="2" width="9" style="10" bestFit="1" customWidth="1"/>
    <col min="3" max="3" width="3.7109375" style="10" customWidth="1"/>
    <col min="4" max="4" width="46.7109375" style="10" customWidth="1"/>
    <col min="5" max="5" width="10.7109375" style="10" customWidth="1"/>
    <col min="6" max="6" width="3.28515625" style="10" customWidth="1"/>
    <col min="7" max="7" width="8.7109375" style="10" customWidth="1"/>
    <col min="8" max="9" width="9.7109375" style="10" customWidth="1"/>
    <col min="10" max="10" width="3.7109375" style="10" customWidth="1"/>
    <col min="11" max="16384" width="11.42578125" style="20"/>
  </cols>
  <sheetData>
    <row r="1" spans="1:10" s="24" customFormat="1" ht="11.25">
      <c r="A1" s="22" t="s">
        <v>9</v>
      </c>
      <c r="B1" s="22" t="s">
        <v>18</v>
      </c>
      <c r="C1" s="23" t="s">
        <v>7</v>
      </c>
      <c r="D1" s="23" t="s">
        <v>10</v>
      </c>
      <c r="E1" s="23" t="s">
        <v>19</v>
      </c>
      <c r="F1" s="23" t="s">
        <v>3</v>
      </c>
      <c r="G1" s="23" t="s">
        <v>11</v>
      </c>
      <c r="H1" s="23" t="s">
        <v>0</v>
      </c>
      <c r="I1" s="23" t="s">
        <v>6</v>
      </c>
      <c r="J1" s="23" t="s">
        <v>12</v>
      </c>
    </row>
    <row r="2" spans="1:10" s="24" customFormat="1" ht="11.25">
      <c r="A2" s="28" t="s">
        <v>24</v>
      </c>
      <c r="B2" s="17"/>
      <c r="C2" s="11">
        <v>1</v>
      </c>
      <c r="D2" s="12" t="s">
        <v>20</v>
      </c>
      <c r="E2" s="25"/>
      <c r="F2" s="13"/>
      <c r="G2" s="14"/>
      <c r="H2" s="18"/>
      <c r="I2" s="18" t="str">
        <f>IF(AND(RIGHT(Maconnerie1[[#This Row],[INDEX]],3)&lt;&gt;"000",Maconnerie1[[#This Row],[INDEX]]&lt;&gt;""),Maconnerie1[[#This Row],[QUANTITE]]*Maconnerie1[[#This Row],[P.U.]],"")</f>
        <v/>
      </c>
      <c r="J2" s="26" t="str">
        <f>IF(AND(RIGHT(Maconnerie1[[#This Row],[INDEX]],3)&lt;&gt;"000",Maconnerie1[[#This Row],[INDEX]]&lt;&gt;""),IF(Maconnerie1[[#This Row],[PRESTA]]="F","1","1"),"")</f>
        <v/>
      </c>
    </row>
    <row r="3" spans="1:10" s="24" customFormat="1" ht="78.75">
      <c r="A3" s="16" t="s">
        <v>21</v>
      </c>
      <c r="B3" s="17" t="s">
        <v>8</v>
      </c>
      <c r="C3" s="11" t="str">
        <f>C$2&amp;"."&amp;COUNTA(C$2:C2)</f>
        <v>1.1</v>
      </c>
      <c r="D3" s="15" t="s">
        <v>23</v>
      </c>
      <c r="E3" s="25"/>
      <c r="F3" s="13" t="s">
        <v>5</v>
      </c>
      <c r="G3" s="14"/>
      <c r="H3" s="18"/>
      <c r="I3" s="18">
        <f>IF(AND(RIGHT(Maconnerie1[[#This Row],[INDEX]],3)&lt;&gt;"000",Maconnerie1[[#This Row],[INDEX]]&lt;&gt;""),Maconnerie1[[#This Row],[QUANTITE]]*Maconnerie1[[#This Row],[P.U.]],"")</f>
        <v>0</v>
      </c>
      <c r="J3" s="26" t="str">
        <f>IF(AND(RIGHT(Maconnerie1[[#This Row],[INDEX]],3)&lt;&gt;"000",Maconnerie1[[#This Row],[INDEX]]&lt;&gt;""),IF(Maconnerie1[[#This Row],[PRESTA]]="F","1","1"),"")</f>
        <v>1</v>
      </c>
    </row>
    <row r="4" spans="1:10" s="24" customFormat="1" ht="213.75">
      <c r="A4" s="16" t="s">
        <v>22</v>
      </c>
      <c r="B4" s="17" t="s">
        <v>8</v>
      </c>
      <c r="C4" s="11" t="str">
        <f>C$2&amp;"."&amp;COUNTA(C$2:C3)</f>
        <v>1.2</v>
      </c>
      <c r="D4" s="15" t="s">
        <v>25</v>
      </c>
      <c r="E4"/>
      <c r="F4" s="13" t="s">
        <v>4</v>
      </c>
      <c r="G4" s="14"/>
      <c r="H4" s="18"/>
      <c r="I4" s="18">
        <f>IF(AND(RIGHT(Maconnerie1[[#This Row],[INDEX]],3)&lt;&gt;"000",Maconnerie1[[#This Row],[INDEX]]&lt;&gt;""),Maconnerie1[[#This Row],[QUANTITE]]*Maconnerie1[[#This Row],[P.U.]],"")</f>
        <v>0</v>
      </c>
      <c r="J4" s="26" t="str">
        <f>IF(AND(RIGHT(Maconnerie1[[#This Row],[INDEX]],3)&lt;&gt;"000",Maconnerie1[[#This Row],[INDEX]]&lt;&gt;""),IF(Maconnerie1[[#This Row],[PRESTA]]="F","1","1"),"")</f>
        <v>1</v>
      </c>
    </row>
    <row r="5" spans="1:10" ht="11.25">
      <c r="A5" s="16"/>
      <c r="B5" s="17"/>
      <c r="C5" s="11"/>
      <c r="D5" s="12"/>
      <c r="E5" s="12"/>
      <c r="F5" s="13"/>
      <c r="G5" s="14"/>
      <c r="H5" s="18"/>
      <c r="I5" s="21" t="str">
        <f>IF(AND(RIGHT(Maconnerie1[[#This Row],[INDEX]],3)&lt;&gt;"000",Maconnerie1[[#This Row],[INDEX]]&lt;&gt;""),Maconnerie1[[#This Row],[QUANTITE]]*Maconnerie1[[#This Row],[P.U.]],"")</f>
        <v/>
      </c>
      <c r="J5" s="19" t="str">
        <f>IF(AND(RIGHT(Maconnerie1[[#This Row],[INDEX]],3)&lt;&gt;"000",Maconnerie1[[#This Row],[INDEX]]&lt;&gt;""),IF(Maconnerie1[[#This Row],[PRESTA]]="F","1","1"),"")</f>
        <v/>
      </c>
    </row>
    <row r="6" spans="1:10" ht="18" customHeight="1">
      <c r="C6" s="1"/>
      <c r="D6" s="1"/>
      <c r="E6" s="1"/>
      <c r="F6" s="1"/>
      <c r="G6" s="1"/>
      <c r="H6" s="1"/>
      <c r="I6" s="1"/>
      <c r="J6" s="1"/>
    </row>
    <row r="7" spans="1:10" ht="18" customHeight="1">
      <c r="C7" s="29" t="s">
        <v>2</v>
      </c>
      <c r="D7" s="1"/>
      <c r="E7" s="1"/>
      <c r="F7" s="27"/>
      <c r="G7" s="3" t="s">
        <v>13</v>
      </c>
      <c r="H7" s="4"/>
      <c r="I7" s="32">
        <f>SUM(Maconnerie1[TOTAL H.T.])</f>
        <v>0</v>
      </c>
      <c r="J7" s="33"/>
    </row>
    <row r="8" spans="1:10" ht="18" customHeight="1">
      <c r="C8" s="2" t="s">
        <v>1</v>
      </c>
      <c r="D8" s="1"/>
      <c r="E8" s="1"/>
      <c r="F8" s="27"/>
      <c r="G8" s="5" t="s">
        <v>15</v>
      </c>
      <c r="H8" s="6"/>
      <c r="I8" s="34">
        <f>SUMIF(Maconnerie1[TVA],"1",Maconnerie1[TOTAL H.T.])*20%</f>
        <v>0</v>
      </c>
      <c r="J8" s="35"/>
    </row>
    <row r="9" spans="1:10" ht="18" customHeight="1">
      <c r="C9" s="1"/>
      <c r="D9" s="1"/>
      <c r="E9" s="1"/>
      <c r="F9" s="27"/>
      <c r="G9" s="5" t="s">
        <v>16</v>
      </c>
      <c r="H9" s="7"/>
      <c r="I9" s="34">
        <f>SUMIF(Maconnerie1[TVA],"2",Maconnerie1[TOTAL H.T.])*10%</f>
        <v>0</v>
      </c>
      <c r="J9" s="35"/>
    </row>
    <row r="10" spans="1:10" ht="18" customHeight="1">
      <c r="C10" s="1"/>
      <c r="D10" s="1"/>
      <c r="E10" s="1"/>
      <c r="F10" s="27"/>
      <c r="G10" s="5" t="s">
        <v>17</v>
      </c>
      <c r="H10" s="7"/>
      <c r="I10" s="34">
        <f>SUMIF(Maconnerie1[TVA],"3",Maconnerie1[TOTAL H.T.])*5.5%</f>
        <v>0</v>
      </c>
      <c r="J10" s="35"/>
    </row>
    <row r="11" spans="1:10" ht="18" customHeight="1">
      <c r="C11" s="1"/>
      <c r="D11" s="1"/>
      <c r="E11" s="1"/>
      <c r="F11" s="27"/>
      <c r="G11" s="8" t="s">
        <v>14</v>
      </c>
      <c r="H11" s="9"/>
      <c r="I11" s="30">
        <f>SUM(I7:I10)</f>
        <v>0</v>
      </c>
      <c r="J11" s="31"/>
    </row>
  </sheetData>
  <sheetProtection insertRows="0" deleteRows="0" selectLockedCells="1"/>
  <dataConsolidate/>
  <mergeCells count="5">
    <mergeCell ref="I11:J11"/>
    <mergeCell ref="I7:J7"/>
    <mergeCell ref="I8:J8"/>
    <mergeCell ref="I9:J9"/>
    <mergeCell ref="I10:J10"/>
  </mergeCells>
  <conditionalFormatting sqref="B2:B5">
    <cfRule type="cellIs" dxfId="2" priority="50" operator="equal">
      <formula>"F"</formula>
    </cfRule>
    <cfRule type="cellIs" dxfId="1" priority="51" operator="equal">
      <formula>"F &amp; P"</formula>
    </cfRule>
  </conditionalFormatting>
  <conditionalFormatting sqref="A4:D4 F4:H4 A2:H3 A5:H5">
    <cfRule type="expression" dxfId="0" priority="49">
      <formula>RIGHT($A2,3)="000"</formula>
    </cfRule>
  </conditionalFormatting>
  <dataValidations xWindow="862" yWindow="477" count="3">
    <dataValidation type="list" allowBlank="1" showInputMessage="1" showErrorMessage="1" errorTitle="Erreur unité" error="L'unité choisie n'est pas autorisée !" promptTitle="Unités" prompt="U = Unité_x000a_ens = Ensemble_x000a_ml   = Mètre linéaire_x000a_m²  = Mètre carré_x000a_m³  = Mètre cube_x000a_Fo  = Forfait_x000a_Kg  = Kilogrammes_x000a_T    = Tonnes" sqref="F2:F5">
      <formula1>"U,ens,ml,m²,m³,Fo,Kg,T"</formula1>
    </dataValidation>
    <dataValidation type="list" allowBlank="1" showInputMessage="1" showErrorMessage="1" errorTitle="Erreur choix" error="La prestation choisie n'existe pas !" promptTitle="Choix de la prestation" prompt="F &amp; P = Fourniture et pose_x000a_F = Fourniture seule" sqref="B2:B5">
      <formula1>"F &amp; P,F"</formula1>
    </dataValidation>
    <dataValidation type="list" errorStyle="warning" allowBlank="1" showInputMessage="1" showErrorMessage="1" errorTitle="Erreur TVA" error="Le taux de TVA choisi n'est pas valide !" promptTitle="Taux de TVA" prompt="1 - 20 %_x000a_2 - 10 %_x000a_3 - 5,5 %" sqref="J2:J5">
      <formula1>"1,2,3"</formula1>
    </dataValidation>
  </dataValidations>
  <pageMargins left="0.39370078740157483" right="0.39370078740157483" top="0.39370078740157483" bottom="0.39370078740157483" header="0.31496062992125984" footer="0.31496062992125984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2.6</vt:lpstr>
      <vt:lpstr>HTMaconnerie1</vt:lpstr>
      <vt:lpstr>TTCMaconnerie1</vt:lpstr>
      <vt:lpstr>TVA10Maconnerie1</vt:lpstr>
      <vt:lpstr>TVA20Maconnerie1</vt:lpstr>
      <vt:lpstr>TVA55Maconnerie1</vt:lpstr>
      <vt:lpstr>'2.6'!Zone_d_impression</vt:lpstr>
    </vt:vector>
  </TitlesOfParts>
  <Manager>Alexandre RIVALLAND</Manager>
  <Company>MB CONCEPTION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Estimatif Vierge</dc:title>
  <dc:creator>ALEX</dc:creator>
  <cp:lastModifiedBy>alex</cp:lastModifiedBy>
  <cp:lastPrinted>2016-02-25T10:39:50Z</cp:lastPrinted>
  <dcterms:created xsi:type="dcterms:W3CDTF">2007-09-13T12:39:41Z</dcterms:created>
  <dcterms:modified xsi:type="dcterms:W3CDTF">2017-07-01T14:21:50Z</dcterms:modified>
</cp:coreProperties>
</file>