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pivotTables/pivotTable11.xml" ContentType="application/vnd.openxmlformats-officedocument.spreadsheetml.pivot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480" yWindow="30" windowWidth="17400" windowHeight="8505"/>
  </bookViews>
  <sheets>
    <sheet name="relevé de compétences" sheetId="1" r:id="rId1"/>
    <sheet name="liste de compétence" sheetId="2" r:id="rId2"/>
    <sheet name="C1" sheetId="33" r:id="rId3"/>
    <sheet name="C2" sheetId="32" r:id="rId4"/>
  </sheets>
  <functionGroups/>
  <definedNames>
    <definedName name="_C1">'liste de compétence'!$A$2:$A$7</definedName>
    <definedName name="_C2">'liste de compétence'!$B$2:$B$6</definedName>
    <definedName name="Comp">'liste de compétence'!$A$28:$A$40</definedName>
    <definedName name="competences">'liste de compétence'!$A$1:$B$1</definedName>
    <definedName name="dates">'liste de compétence'!$A$54:$A$60</definedName>
    <definedName name="trimestre">'liste de compétence'!$A$43:$A$51</definedName>
  </definedNames>
  <calcPr calcId="125725"/>
  <pivotCaches>
    <pivotCache cacheId="0" r:id="rId5"/>
    <pivotCache cacheId="1" r:id="rId6"/>
  </pivotCaches>
</workbook>
</file>

<file path=xl/calcChain.xml><?xml version="1.0" encoding="utf-8"?>
<calcChain xmlns="http://schemas.openxmlformats.org/spreadsheetml/2006/main">
  <c r="F9" i="33"/>
  <c r="F8"/>
  <c r="A60" i="2"/>
  <c r="A59"/>
  <c r="A58"/>
  <c r="A57"/>
  <c r="A56"/>
  <c r="A55"/>
  <c r="A54"/>
  <c r="N134" i="32"/>
  <c r="K134"/>
  <c r="O132"/>
  <c r="O131"/>
  <c r="O130"/>
  <c r="O129"/>
  <c r="O128"/>
  <c r="O127"/>
  <c r="O126"/>
  <c r="O125"/>
  <c r="O124"/>
  <c r="O123"/>
  <c r="O122"/>
  <c r="O121"/>
  <c r="O120"/>
  <c r="O119"/>
  <c r="O118"/>
  <c r="O117"/>
  <c r="O116"/>
  <c r="O115"/>
  <c r="O114"/>
  <c r="O113"/>
  <c r="N107"/>
  <c r="K107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N80"/>
  <c r="K80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N53"/>
  <c r="K53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5"/>
  <c r="N161" i="33"/>
  <c r="K161"/>
  <c r="O159"/>
  <c r="O158"/>
  <c r="O157"/>
  <c r="O156"/>
  <c r="O155"/>
  <c r="O154"/>
  <c r="O153"/>
  <c r="O152"/>
  <c r="O151"/>
  <c r="O150"/>
  <c r="O149"/>
  <c r="O148"/>
  <c r="O147"/>
  <c r="O146"/>
  <c r="O145"/>
  <c r="O144"/>
  <c r="O143"/>
  <c r="O142"/>
  <c r="O141"/>
  <c r="O140"/>
  <c r="N134"/>
  <c r="K134"/>
  <c r="O132"/>
  <c r="O131"/>
  <c r="O130"/>
  <c r="O129"/>
  <c r="O128"/>
  <c r="O127"/>
  <c r="O126"/>
  <c r="O125"/>
  <c r="O124"/>
  <c r="O123"/>
  <c r="O122"/>
  <c r="O121"/>
  <c r="O120"/>
  <c r="O119"/>
  <c r="O118"/>
  <c r="O117"/>
  <c r="O116"/>
  <c r="O115"/>
  <c r="O114"/>
  <c r="O113"/>
  <c r="N107"/>
  <c r="K107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N80"/>
  <c r="K80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N53"/>
  <c r="K53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5"/>
  <c r="N26"/>
  <c r="K26"/>
  <c r="O24"/>
  <c r="O23"/>
  <c r="O22"/>
  <c r="O21"/>
  <c r="O20"/>
  <c r="O19"/>
  <c r="O18"/>
  <c r="O17"/>
  <c r="O16"/>
  <c r="O15"/>
  <c r="O14"/>
  <c r="O13"/>
  <c r="O12"/>
  <c r="O11"/>
  <c r="O10"/>
  <c r="O9"/>
  <c r="O8"/>
  <c r="O7"/>
  <c r="F7"/>
  <c r="O6"/>
  <c r="F6"/>
  <c r="F5"/>
  <c r="F4"/>
  <c r="F3"/>
  <c r="F2"/>
  <c r="N26" i="32"/>
  <c r="K26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F6"/>
  <c r="F5"/>
  <c r="F4"/>
  <c r="F3"/>
  <c r="F2"/>
  <c r="O134" l="1"/>
  <c r="O107"/>
  <c r="O80"/>
  <c r="O53"/>
  <c r="O161" i="33"/>
  <c r="O134"/>
  <c r="O107"/>
  <c r="O80"/>
  <c r="O53"/>
  <c r="O26"/>
  <c r="O26" i="32"/>
</calcChain>
</file>

<file path=xl/sharedStrings.xml><?xml version="1.0" encoding="utf-8"?>
<sst xmlns="http://schemas.openxmlformats.org/spreadsheetml/2006/main" count="154" uniqueCount="48">
  <si>
    <t>C1-1 Exploiter le modèle numérique de définition d'un ouvrage ou d'un matériel</t>
  </si>
  <si>
    <t>C1-2 Identifier et localiser les sous ensembles et les éléments d'un ouvrage</t>
  </si>
  <si>
    <t>C1-3 Identifier et localiser les pièces, les composants ou les accessoires</t>
  </si>
  <si>
    <t>C1-4 Expliciter le fonctionnement</t>
  </si>
  <si>
    <t>C1-5 Caractériser les liaisons</t>
  </si>
  <si>
    <t>C1-6 Donner la signification des indications fonctionnelles</t>
  </si>
  <si>
    <t>C2-2 Effectuer une recherche documentaire dans des bases de données</t>
  </si>
  <si>
    <t>C2-3 Vérifier les caractéristiques d'un ouvrage, d'un sous ensemble, d'un élément, d'un outillage.</t>
  </si>
  <si>
    <t>C2-4 Proposer, si nécessaire, des améliorations constructives et représenter sous forme de schémas et/ou de croquis des solutions techniques.</t>
  </si>
  <si>
    <t>_C1</t>
  </si>
  <si>
    <t>_C2</t>
  </si>
  <si>
    <t>_C3</t>
  </si>
  <si>
    <t>_C12</t>
  </si>
  <si>
    <t>_C11</t>
  </si>
  <si>
    <t>_C10</t>
  </si>
  <si>
    <t>_C9</t>
  </si>
  <si>
    <t>_C8</t>
  </si>
  <si>
    <t>_C7</t>
  </si>
  <si>
    <t>_C6</t>
  </si>
  <si>
    <t>_C5</t>
  </si>
  <si>
    <t>_C4</t>
  </si>
  <si>
    <t>_C13</t>
  </si>
  <si>
    <t>Date</t>
  </si>
  <si>
    <t>Trimestre</t>
  </si>
  <si>
    <t>Compétences</t>
  </si>
  <si>
    <t>Sous-Compétences</t>
  </si>
  <si>
    <t>Evaluation</t>
  </si>
  <si>
    <t>Note</t>
  </si>
  <si>
    <t>Étiquettes de colonnes</t>
  </si>
  <si>
    <t>Étiquettes de lignes</t>
  </si>
  <si>
    <t>Année_1-Trim_1</t>
  </si>
  <si>
    <t>Année_1-Trim_2</t>
  </si>
  <si>
    <t>Année_1-Trim_3</t>
  </si>
  <si>
    <t>Année_2-Trim_1</t>
  </si>
  <si>
    <t>Année_2-Trim_2</t>
  </si>
  <si>
    <t>Année_2-Trim_3</t>
  </si>
  <si>
    <t>Année_3-Trim_1</t>
  </si>
  <si>
    <t>Année_3-Trim_2</t>
  </si>
  <si>
    <t>Année_3-Trim_3</t>
  </si>
  <si>
    <t>(vide)</t>
  </si>
  <si>
    <t>Nombre de Evaluation</t>
  </si>
  <si>
    <t>Total Nombre de Evaluation</t>
  </si>
  <si>
    <t>Somme de Note</t>
  </si>
  <si>
    <t>Total Somme de Note</t>
  </si>
  <si>
    <t>C2-1-a Identifier les caractéristiques d'un ouvrage, d'un sous ensemble, d'un élément, d'un outillage, contraintes par: (cf référentiel)- Nature des matériaux identifiée.</t>
  </si>
  <si>
    <t>C2-1-b Identifier les caractéristiques d'un ouvrage, d'un sous ensemble, d'un élément, d'un outillage, contraintes par: (cf référentiel)- Contraintes réglementaires identifiées.</t>
  </si>
  <si>
    <t>B+</t>
  </si>
  <si>
    <t>C</t>
  </si>
</sst>
</file>

<file path=xl/styles.xml><?xml version="1.0" encoding="utf-8"?>
<styleSheet xmlns="http://schemas.openxmlformats.org/spreadsheetml/2006/main">
  <numFmts count="4">
    <numFmt numFmtId="164" formatCode="dd/mm/yy;@"/>
    <numFmt numFmtId="165" formatCode="#,##0.0\ [$%-40C];[Red]\-#,##0.0\ [$%-40C]"/>
    <numFmt numFmtId="166" formatCode="#,##0.0\ [$/20-40C];[Red]\-#,##0.0\ [$/20-40C]"/>
    <numFmt numFmtId="168" formatCode="[$-40C]d\-mmm\-yy;@"/>
  </numFmts>
  <fonts count="5">
    <font>
      <sz val="12"/>
      <color theme="1"/>
      <name val="Comic Sans MS"/>
      <family val="2"/>
    </font>
    <font>
      <sz val="12"/>
      <color theme="1"/>
      <name val="Comic Sans MS"/>
      <family val="4"/>
    </font>
    <font>
      <sz val="12"/>
      <color rgb="FF000000"/>
      <name val="Comic Sans MS"/>
      <family val="4"/>
    </font>
    <font>
      <sz val="12"/>
      <name val="Comic Sans MS"/>
      <family val="2"/>
    </font>
    <font>
      <sz val="12"/>
      <name val="Comic Sans MS"/>
      <family val="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Border="1"/>
    <xf numFmtId="0" fontId="1" fillId="0" borderId="0" xfId="0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Fill="1" applyBorder="1" applyAlignment="1">
      <alignment vertical="center" wrapText="1"/>
    </xf>
    <xf numFmtId="0" fontId="0" fillId="0" borderId="0" xfId="0" applyNumberFormat="1" applyAlignment="1">
      <alignment wrapText="1"/>
    </xf>
    <xf numFmtId="0" fontId="0" fillId="0" borderId="0" xfId="0" pivotButton="1" applyAlignment="1">
      <alignment wrapText="1"/>
    </xf>
    <xf numFmtId="0" fontId="0" fillId="0" borderId="0" xfId="0" applyAlignment="1">
      <alignment horizontal="left" wrapText="1"/>
    </xf>
    <xf numFmtId="4" fontId="0" fillId="0" borderId="1" xfId="0" applyNumberFormat="1" applyBorder="1" applyAlignment="1" applyProtection="1">
      <alignment horizontal="center" wrapText="1"/>
    </xf>
    <xf numFmtId="165" fontId="0" fillId="0" borderId="0" xfId="0" applyNumberFormat="1" applyFill="1" applyBorder="1" applyAlignment="1" applyProtection="1">
      <alignment horizontal="center" wrapText="1"/>
      <protection locked="0"/>
    </xf>
    <xf numFmtId="165" fontId="0" fillId="0" borderId="0" xfId="0" applyNumberFormat="1" applyFill="1" applyBorder="1" applyAlignment="1" applyProtection="1">
      <alignment horizontal="center" wrapText="1"/>
    </xf>
    <xf numFmtId="165" fontId="0" fillId="0" borderId="0" xfId="0" applyNumberFormat="1" applyFill="1" applyBorder="1" applyAlignment="1" applyProtection="1">
      <alignment wrapText="1"/>
    </xf>
    <xf numFmtId="4" fontId="0" fillId="0" borderId="0" xfId="0" applyNumberFormat="1" applyFill="1" applyBorder="1" applyAlignment="1" applyProtection="1">
      <alignment horizontal="center" wrapText="1"/>
    </xf>
    <xf numFmtId="4" fontId="0" fillId="0" borderId="0" xfId="0" applyNumberFormat="1" applyFill="1" applyBorder="1" applyAlignment="1" applyProtection="1">
      <alignment wrapText="1"/>
    </xf>
    <xf numFmtId="166" fontId="0" fillId="0" borderId="0" xfId="0" applyNumberFormat="1" applyFill="1" applyBorder="1" applyAlignment="1" applyProtection="1">
      <alignment horizontal="center" wrapText="1"/>
    </xf>
    <xf numFmtId="0" fontId="0" fillId="0" borderId="2" xfId="0" applyBorder="1" applyAlignment="1">
      <alignment wrapText="1"/>
    </xf>
    <xf numFmtId="4" fontId="0" fillId="0" borderId="2" xfId="0" applyNumberForma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NumberFormat="1" applyBorder="1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/>
    <xf numFmtId="15" fontId="0" fillId="0" borderId="0" xfId="0" applyNumberFormat="1" applyBorder="1" applyAlignment="1">
      <alignment wrapText="1"/>
    </xf>
    <xf numFmtId="168" fontId="0" fillId="0" borderId="0" xfId="0" applyNumberFormat="1" applyAlignment="1">
      <alignment wrapText="1"/>
    </xf>
    <xf numFmtId="168" fontId="0" fillId="0" borderId="0" xfId="0" applyNumberFormat="1" applyBorder="1" applyAlignment="1">
      <alignment wrapText="1"/>
    </xf>
    <xf numFmtId="168" fontId="0" fillId="0" borderId="0" xfId="0" applyNumberFormat="1"/>
  </cellXfs>
  <cellStyles count="1">
    <cellStyle name="Normal" xfId="0" builtinId="0"/>
  </cellStyles>
  <dxfs count="28">
    <dxf>
      <numFmt numFmtId="168" formatCode="[$-40C]d\-mmm\-yy;@"/>
      <alignment horizontal="general" vertical="bottom" textRotation="0" wrapText="1" indent="0" relativeIndent="0" justifyLastLine="0" shrinkToFit="0" mergeCell="0" readingOrder="0"/>
    </dxf>
    <dxf>
      <numFmt numFmtId="0" formatCode="General"/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mergeCell="0" readingOrder="0"/>
    </dxf>
    <dxf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0" formatCode="General"/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mergeCell="0" readingOrder="0"/>
    </dxf>
    <dxf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left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ébastien.f" refreshedDate="41931.976602893519" createdVersion="3" refreshedVersion="3" minRefreshableVersion="3" recordCount="6">
  <cacheSource type="worksheet">
    <worksheetSource name="Tableau3356789101112131415161527[#Tout]"/>
  </cacheSource>
  <cacheFields count="6">
    <cacheField name="Date" numFmtId="0">
      <sharedItems containsNonDate="0" containsString="0" containsBlank="1" count="1">
        <m/>
      </sharedItems>
    </cacheField>
    <cacheField name="Trimestre" numFmtId="0">
      <sharedItems containsNonDate="0" containsString="0" containsBlank="1"/>
    </cacheField>
    <cacheField name="Compétences" numFmtId="0">
      <sharedItems containsNonDate="0" containsString="0" containsBlank="1" count="1">
        <m/>
      </sharedItems>
    </cacheField>
    <cacheField name="Sous-Compétences" numFmtId="0">
      <sharedItems count="6">
        <s v="C1-1 Exploiter le modèle numérique de définition d'un ouvrage ou d'un matériel"/>
        <s v="C1-2 Identifier et localiser les sous ensembles et les éléments d'un ouvrage"/>
        <s v="C1-3 Identifier et localiser les pièces, les composants ou les accessoires"/>
        <s v="C1-4 Expliciter le fonctionnement"/>
        <s v="C1-5 Caractériser les liaisons"/>
        <s v="C1-6 Donner la signification des indications fonctionnelles"/>
      </sharedItems>
    </cacheField>
    <cacheField name="Evaluation" numFmtId="0">
      <sharedItems containsNonDate="0" containsString="0" containsBlank="1"/>
    </cacheField>
    <cacheField name="Note" numFmtId="0">
      <sharedItems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ébastien.f" refreshedDate="41931.99499525463" createdVersion="3" refreshedVersion="3" minRefreshableVersion="3" recordCount="5">
  <cacheSource type="worksheet">
    <worksheetSource name="Tableau3356789101112131415161526[#Tout]"/>
  </cacheSource>
  <cacheFields count="6">
    <cacheField name="Date" numFmtId="0">
      <sharedItems containsNonDate="0" containsString="0" containsBlank="1" count="1">
        <m/>
      </sharedItems>
    </cacheField>
    <cacheField name="Trimestre" numFmtId="0">
      <sharedItems containsNonDate="0" containsString="0" containsBlank="1"/>
    </cacheField>
    <cacheField name="Compétences" numFmtId="0">
      <sharedItems containsNonDate="0" containsString="0" containsBlank="1"/>
    </cacheField>
    <cacheField name="Sous-Compétences" numFmtId="0">
      <sharedItems count="5">
        <s v="C2-1-a Identifier les caractéristiques d'un ouvrage, d'un sous ensemble, d'un élément, d'un outillage, contraintes par: (cf référentiel)- Nature des matériaux identifiée."/>
        <s v="C2-1-b Identifier les caractéristiques d'un ouvrage, d'un sous ensemble, d'un élément, d'un outillage, contraintes par: (cf référentiel)- Contraintes réglementaires identifiées."/>
        <s v="C2-2 Effectuer une recherche documentaire dans des bases de données"/>
        <s v="C2-3 Vérifier les caractéristiques d'un ouvrage, d'un sous ensemble, d'un élément, d'un outillage."/>
        <s v="C2-4 Proposer, si nécessaire, des améliorations constructives et représenter sous forme de schémas et/ou de croquis des solutions techniques."/>
      </sharedItems>
    </cacheField>
    <cacheField name="Evaluation" numFmtId="0">
      <sharedItems containsNonDate="0" containsString="0" containsBlank="1"/>
    </cacheField>
    <cacheField name="Note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m/>
    <x v="0"/>
    <x v="0"/>
    <m/>
    <s v=""/>
  </r>
  <r>
    <x v="0"/>
    <m/>
    <x v="0"/>
    <x v="1"/>
    <m/>
    <s v=""/>
  </r>
  <r>
    <x v="0"/>
    <m/>
    <x v="0"/>
    <x v="2"/>
    <m/>
    <s v=""/>
  </r>
  <r>
    <x v="0"/>
    <m/>
    <x v="0"/>
    <x v="3"/>
    <m/>
    <s v=""/>
  </r>
  <r>
    <x v="0"/>
    <m/>
    <x v="0"/>
    <x v="4"/>
    <m/>
    <s v=""/>
  </r>
  <r>
    <x v="0"/>
    <m/>
    <x v="0"/>
    <x v="5"/>
    <m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">
  <r>
    <x v="0"/>
    <m/>
    <m/>
    <x v="0"/>
    <m/>
    <s v=""/>
  </r>
  <r>
    <x v="0"/>
    <m/>
    <m/>
    <x v="1"/>
    <m/>
    <s v=""/>
  </r>
  <r>
    <x v="0"/>
    <m/>
    <m/>
    <x v="2"/>
    <m/>
    <s v=""/>
  </r>
  <r>
    <x v="0"/>
    <m/>
    <m/>
    <x v="3"/>
    <m/>
    <s v=""/>
  </r>
  <r>
    <x v="0"/>
    <m/>
    <m/>
    <x v="4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3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137:N140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h="1" x="2"/>
        <item h="1" x="3"/>
        <item h="1" x="4"/>
        <item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5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1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2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110:N113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h="1" x="2"/>
        <item h="1" x="3"/>
        <item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4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2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83:N86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h="1" x="2"/>
        <item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3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3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0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56:N59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x="2"/>
        <item h="1"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2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4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9:N32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x="1"/>
        <item h="1" x="2"/>
        <item h="1"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1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5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:N5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x="0"/>
        <item h="1" x="1"/>
        <item h="1" x="2"/>
        <item h="1"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6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:N5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x="0"/>
        <item h="1" x="1"/>
        <item h="1" x="2"/>
        <item h="1"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9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ableau croisé dynamique18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110:N113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h="1" x="1"/>
        <item h="1" x="2"/>
        <item h="1" x="3"/>
        <item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4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1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ableau croisé dynamique17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83:N86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h="1" x="1"/>
        <item h="1" x="2"/>
        <item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3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11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Tableau croisé dynamique16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56:N59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h="1" x="1"/>
        <item x="2"/>
        <item h="1"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2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12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Tableau croisé dynamique15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9:N32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x="1"/>
        <item h="1" x="2"/>
        <item h="1"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1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13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B20" totalsRowShown="0" headerRowDxfId="27">
  <autoFilter ref="A1:B20"/>
  <tableColumns count="2">
    <tableColumn id="1" name="_C1"/>
    <tableColumn id="2" name="_C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6" name="Tableau3356789101112131415161527" displayName="Tableau3356789101112131415161527" ref="A1:F9" totalsRowShown="0" headerRowDxfId="20" dataDxfId="19">
  <autoFilter ref="A1:F9"/>
  <tableColumns count="6">
    <tableColumn id="1" name="Date" dataDxfId="0"/>
    <tableColumn id="2" name="Trimestre" dataDxfId="18"/>
    <tableColumn id="3" name="Compétences" dataDxfId="17"/>
    <tableColumn id="4" name="Sous-Compétences" dataDxfId="16"/>
    <tableColumn id="5" name="Evaluation" dataDxfId="15"/>
    <tableColumn id="6" name="Note" dataDxfId="14">
      <calculatedColumnFormula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5" name="Tableau3356789101112131415161526" displayName="Tableau3356789101112131415161526" ref="A1:F6" totalsRowShown="0" headerRowDxfId="8" dataDxfId="7">
  <autoFilter ref="A1:F6"/>
  <tableColumns count="6">
    <tableColumn id="1" name="Date" dataDxfId="6"/>
    <tableColumn id="2" name="Trimestre" dataDxfId="5"/>
    <tableColumn id="3" name="Compétences" dataDxfId="4"/>
    <tableColumn id="4" name="Sous-Compétences" dataDxfId="3"/>
    <tableColumn id="5" name="Evaluation" dataDxfId="2"/>
    <tableColumn id="6" name="Note" dataDxfId="1">
      <calculatedColumnFormula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table" Target="../tables/table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xml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6" Type="http://schemas.openxmlformats.org/officeDocument/2006/relationships/table" Target="../tables/table3.xml"/><Relationship Id="rId5" Type="http://schemas.openxmlformats.org/officeDocument/2006/relationships/pivotTable" Target="../pivotTables/pivotTable11.xml"/><Relationship Id="rId4" Type="http://schemas.openxmlformats.org/officeDocument/2006/relationships/pivotTable" Target="../pivotTables/pivotTable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I5"/>
  <sheetViews>
    <sheetView tabSelected="1" zoomScaleNormal="100" workbookViewId="0">
      <selection activeCell="C20" sqref="C20"/>
    </sheetView>
  </sheetViews>
  <sheetFormatPr baseColWidth="10" defaultRowHeight="19.5"/>
  <cols>
    <col min="5" max="5" width="45" customWidth="1"/>
    <col min="6" max="9" width="4.09765625" customWidth="1"/>
  </cols>
  <sheetData>
    <row r="3" spans="2:9">
      <c r="F3" s="23"/>
      <c r="G3" s="23"/>
      <c r="H3" s="23"/>
      <c r="I3" s="23"/>
    </row>
    <row r="5" spans="2:9">
      <c r="B5" s="3"/>
      <c r="E5" s="1"/>
    </row>
  </sheetData>
  <mergeCells count="1">
    <mergeCell ref="F3:I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62"/>
  <sheetViews>
    <sheetView topLeftCell="A42" zoomScale="85" zoomScaleNormal="85" workbookViewId="0">
      <selection activeCell="A54" sqref="A54:A60"/>
    </sheetView>
  </sheetViews>
  <sheetFormatPr baseColWidth="10" defaultRowHeight="19.5"/>
  <cols>
    <col min="1" max="1" width="67.09765625" customWidth="1"/>
    <col min="2" max="2" width="111.5" customWidth="1"/>
  </cols>
  <sheetData>
    <row r="1" spans="1:6">
      <c r="A1" s="2" t="s">
        <v>9</v>
      </c>
      <c r="B1" s="2" t="s">
        <v>10</v>
      </c>
      <c r="C1" s="4"/>
      <c r="D1" s="4"/>
      <c r="E1" s="4"/>
      <c r="F1" s="4"/>
    </row>
    <row r="2" spans="1:6" ht="39">
      <c r="A2" s="7" t="s">
        <v>0</v>
      </c>
      <c r="B2" s="6" t="s">
        <v>44</v>
      </c>
      <c r="C2" s="5"/>
      <c r="D2" s="5"/>
      <c r="E2" s="5"/>
      <c r="F2" s="5"/>
    </row>
    <row r="3" spans="1:6" ht="39">
      <c r="A3" s="7" t="s">
        <v>1</v>
      </c>
      <c r="B3" s="6" t="s">
        <v>45</v>
      </c>
      <c r="C3" s="5"/>
      <c r="D3" s="5"/>
      <c r="E3" s="5"/>
      <c r="F3" s="5"/>
    </row>
    <row r="4" spans="1:6">
      <c r="A4" s="7" t="s">
        <v>2</v>
      </c>
      <c r="B4" s="7" t="s">
        <v>6</v>
      </c>
      <c r="C4" s="5"/>
      <c r="D4" s="5"/>
      <c r="E4" s="5"/>
      <c r="F4" s="5"/>
    </row>
    <row r="5" spans="1:6">
      <c r="A5" s="7" t="s">
        <v>3</v>
      </c>
      <c r="B5" s="7" t="s">
        <v>7</v>
      </c>
      <c r="C5" s="5"/>
      <c r="D5" s="5"/>
      <c r="E5" s="5"/>
      <c r="F5" s="5"/>
    </row>
    <row r="6" spans="1:6">
      <c r="A6" s="7" t="s">
        <v>4</v>
      </c>
      <c r="B6" s="7" t="s">
        <v>8</v>
      </c>
      <c r="C6" s="5"/>
      <c r="D6" s="5"/>
      <c r="E6" s="5"/>
      <c r="F6" s="5"/>
    </row>
    <row r="7" spans="1:6">
      <c r="A7" s="7" t="s">
        <v>5</v>
      </c>
      <c r="C7" s="5"/>
      <c r="D7" s="5"/>
      <c r="E7" s="5"/>
      <c r="F7" s="5"/>
    </row>
    <row r="8" spans="1:6" ht="67.5" customHeight="1">
      <c r="C8" s="5"/>
      <c r="D8" s="5"/>
      <c r="E8" s="5"/>
      <c r="F8" s="5"/>
    </row>
    <row r="9" spans="1:6" ht="68.25" customHeight="1"/>
    <row r="28" spans="1:1">
      <c r="A28" t="s">
        <v>9</v>
      </c>
    </row>
    <row r="29" spans="1:1">
      <c r="A29" t="s">
        <v>10</v>
      </c>
    </row>
    <row r="30" spans="1:1">
      <c r="A30" t="s">
        <v>11</v>
      </c>
    </row>
    <row r="31" spans="1:1">
      <c r="A31" t="s">
        <v>20</v>
      </c>
    </row>
    <row r="32" spans="1:1">
      <c r="A32" t="s">
        <v>19</v>
      </c>
    </row>
    <row r="33" spans="1:1">
      <c r="A33" t="s">
        <v>18</v>
      </c>
    </row>
    <row r="34" spans="1:1">
      <c r="A34" t="s">
        <v>17</v>
      </c>
    </row>
    <row r="35" spans="1:1">
      <c r="A35" t="s">
        <v>16</v>
      </c>
    </row>
    <row r="36" spans="1:1">
      <c r="A36" t="s">
        <v>15</v>
      </c>
    </row>
    <row r="37" spans="1:1">
      <c r="A37" t="s">
        <v>14</v>
      </c>
    </row>
    <row r="38" spans="1:1">
      <c r="A38" t="s">
        <v>13</v>
      </c>
    </row>
    <row r="39" spans="1:1">
      <c r="A39" t="s">
        <v>12</v>
      </c>
    </row>
    <row r="40" spans="1:1">
      <c r="A40" t="s">
        <v>21</v>
      </c>
    </row>
    <row r="43" spans="1:1">
      <c r="A43" t="s">
        <v>30</v>
      </c>
    </row>
    <row r="44" spans="1:1">
      <c r="A44" t="s">
        <v>31</v>
      </c>
    </row>
    <row r="45" spans="1:1">
      <c r="A45" t="s">
        <v>32</v>
      </c>
    </row>
    <row r="46" spans="1:1">
      <c r="A46" t="s">
        <v>33</v>
      </c>
    </row>
    <row r="47" spans="1:1">
      <c r="A47" t="s">
        <v>34</v>
      </c>
    </row>
    <row r="48" spans="1:1">
      <c r="A48" t="s">
        <v>35</v>
      </c>
    </row>
    <row r="49" spans="1:1">
      <c r="A49" t="s">
        <v>36</v>
      </c>
    </row>
    <row r="50" spans="1:1">
      <c r="A50" t="s">
        <v>37</v>
      </c>
    </row>
    <row r="51" spans="1:1">
      <c r="A51" t="s">
        <v>38</v>
      </c>
    </row>
    <row r="54" spans="1:1">
      <c r="A54" s="28">
        <f ca="1">TODAY()</f>
        <v>41941</v>
      </c>
    </row>
    <row r="55" spans="1:1">
      <c r="A55" s="28">
        <f ca="1">TODAY()-1</f>
        <v>41940</v>
      </c>
    </row>
    <row r="56" spans="1:1">
      <c r="A56" s="28">
        <f ca="1">TODAY()-2</f>
        <v>41939</v>
      </c>
    </row>
    <row r="57" spans="1:1">
      <c r="A57" s="28">
        <f ca="1">TODAY()-3</f>
        <v>41938</v>
      </c>
    </row>
    <row r="58" spans="1:1">
      <c r="A58" s="28">
        <f ca="1">TODAY()-4</f>
        <v>41937</v>
      </c>
    </row>
    <row r="59" spans="1:1">
      <c r="A59" s="28">
        <f ca="1">TODAY()-5</f>
        <v>41936</v>
      </c>
    </row>
    <row r="60" spans="1:1">
      <c r="A60" s="28">
        <f ca="1">TODAY()-6</f>
        <v>41935</v>
      </c>
    </row>
    <row r="61" spans="1:1">
      <c r="A61" s="24"/>
    </row>
    <row r="62" spans="1:1">
      <c r="A62" s="2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0"/>
  <dimension ref="A1:Z161"/>
  <sheetViews>
    <sheetView zoomScaleNormal="100" workbookViewId="0">
      <selection activeCell="B12" sqref="B12"/>
    </sheetView>
  </sheetViews>
  <sheetFormatPr baseColWidth="10" defaultRowHeight="19.5"/>
  <cols>
    <col min="1" max="1" width="11.19921875" style="1"/>
    <col min="2" max="2" width="21.09765625" style="1" customWidth="1"/>
    <col min="3" max="3" width="12.19921875" style="1" customWidth="1"/>
    <col min="4" max="4" width="62.8984375" style="1" customWidth="1"/>
    <col min="5" max="9" width="11.19921875" style="1"/>
    <col min="10" max="10" width="22.296875" style="1" customWidth="1"/>
    <col min="11" max="11" width="41.8984375" style="1" customWidth="1"/>
    <col min="12" max="12" width="16.296875" style="1" customWidth="1"/>
    <col min="13" max="13" width="27.3984375" style="1" customWidth="1"/>
    <col min="14" max="14" width="21.69921875" style="1" customWidth="1"/>
    <col min="15" max="15" width="25.09765625" style="1" customWidth="1"/>
    <col min="16" max="16" width="13.19921875" style="1" customWidth="1"/>
    <col min="17" max="17" width="27.5" style="1" customWidth="1"/>
    <col min="18" max="18" width="13.19921875" style="1" customWidth="1"/>
    <col min="19" max="19" width="23.796875" style="1" customWidth="1"/>
    <col min="20" max="20" width="13.19921875" style="1" customWidth="1"/>
    <col min="21" max="21" width="20" style="1" customWidth="1"/>
    <col min="22" max="22" width="13.19921875" style="1" customWidth="1"/>
    <col min="23" max="23" width="14.09765625" style="1" customWidth="1"/>
    <col min="24" max="24" width="18" style="1" customWidth="1"/>
    <col min="25" max="25" width="14.09765625" style="1" customWidth="1"/>
    <col min="26" max="26" width="18" style="1" customWidth="1"/>
    <col min="27" max="30" width="10.69921875" style="1" customWidth="1"/>
    <col min="31" max="31" width="19.3984375" style="1" bestFit="1" customWidth="1"/>
    <col min="32" max="16384" width="11.19921875" style="1"/>
  </cols>
  <sheetData>
    <row r="1" spans="1:26">
      <c r="A1" s="1" t="s">
        <v>22</v>
      </c>
      <c r="B1" s="1" t="s">
        <v>23</v>
      </c>
      <c r="C1" s="1" t="s">
        <v>24</v>
      </c>
      <c r="D1" s="1" t="s">
        <v>25</v>
      </c>
      <c r="E1" s="1" t="s">
        <v>26</v>
      </c>
      <c r="F1" s="1" t="s">
        <v>27</v>
      </c>
    </row>
    <row r="2" spans="1:26">
      <c r="A2" s="26"/>
      <c r="D2" s="7" t="s">
        <v>0</v>
      </c>
      <c r="F2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K2" s="10" t="s">
        <v>28</v>
      </c>
      <c r="O2"/>
      <c r="P2"/>
      <c r="Q2"/>
      <c r="R2"/>
      <c r="S2"/>
      <c r="T2"/>
      <c r="U2"/>
      <c r="V2"/>
      <c r="W2"/>
      <c r="X2"/>
      <c r="Y2"/>
      <c r="Z2"/>
    </row>
    <row r="3" spans="1:26" ht="39">
      <c r="A3" s="26"/>
      <c r="D3" s="7" t="s">
        <v>1</v>
      </c>
      <c r="F3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K3" s="1" t="s">
        <v>0</v>
      </c>
      <c r="M3" s="1" t="s">
        <v>41</v>
      </c>
      <c r="N3" s="1" t="s">
        <v>43</v>
      </c>
      <c r="O3"/>
      <c r="P3"/>
      <c r="Q3"/>
      <c r="R3"/>
      <c r="S3"/>
      <c r="T3"/>
      <c r="U3"/>
      <c r="V3"/>
      <c r="W3"/>
      <c r="X3"/>
      <c r="Y3"/>
      <c r="Z3"/>
    </row>
    <row r="4" spans="1:26" ht="20.25" thickBot="1">
      <c r="A4" s="26"/>
      <c r="D4" s="7" t="s">
        <v>2</v>
      </c>
      <c r="F4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J4" s="10" t="s">
        <v>29</v>
      </c>
      <c r="K4" s="1" t="s">
        <v>40</v>
      </c>
      <c r="L4" s="1" t="s">
        <v>42</v>
      </c>
      <c r="O4"/>
      <c r="P4"/>
      <c r="Q4"/>
      <c r="R4"/>
      <c r="S4"/>
      <c r="T4"/>
      <c r="U4"/>
      <c r="V4"/>
      <c r="W4"/>
      <c r="X4"/>
      <c r="Y4"/>
      <c r="Z4"/>
    </row>
    <row r="5" spans="1:26" ht="20.25" thickBot="1">
      <c r="A5" s="26"/>
      <c r="D5" s="7" t="s">
        <v>3</v>
      </c>
      <c r="F5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I5" s="1">
        <v>1</v>
      </c>
      <c r="J5" s="11" t="s">
        <v>39</v>
      </c>
      <c r="K5" s="9"/>
      <c r="L5" s="9">
        <v>0</v>
      </c>
      <c r="M5" s="9"/>
      <c r="N5" s="9">
        <v>0</v>
      </c>
      <c r="O5" s="12" t="str">
        <f>IF(N5=0,"0",N5*(100/(sommielle($K26))*I5)/100)</f>
        <v>0</v>
      </c>
      <c r="P5"/>
      <c r="Q5"/>
      <c r="R5"/>
      <c r="S5"/>
      <c r="T5"/>
      <c r="U5"/>
      <c r="V5"/>
      <c r="W5"/>
      <c r="X5"/>
      <c r="Y5"/>
      <c r="Z5"/>
    </row>
    <row r="6" spans="1:26" ht="20.25" thickBot="1">
      <c r="A6" s="26"/>
      <c r="D6" s="7" t="s">
        <v>4</v>
      </c>
      <c r="F6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I6" s="1">
        <v>2</v>
      </c>
      <c r="O6" s="12" t="str">
        <f>IF(N6=0,"0",N6*(100/(sommielle($K26))*I6)/100)</f>
        <v>0</v>
      </c>
      <c r="P6" s="14"/>
      <c r="Q6" s="14"/>
      <c r="R6" s="14"/>
      <c r="S6" s="14"/>
      <c r="T6" s="13"/>
      <c r="U6" s="13"/>
      <c r="V6" s="13"/>
      <c r="W6" s="13"/>
      <c r="X6" s="13"/>
      <c r="Y6" s="13"/>
    </row>
    <row r="7" spans="1:26" ht="20.25" thickBot="1">
      <c r="A7" s="26"/>
      <c r="D7" s="7" t="s">
        <v>5</v>
      </c>
      <c r="F7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I7" s="1">
        <v>3</v>
      </c>
      <c r="O7" s="12" t="str">
        <f>IF(N7=0,"0",N7*(100/(sommielle($K26))*I7)/100)</f>
        <v>0</v>
      </c>
      <c r="P7" s="14"/>
      <c r="Q7" s="14"/>
      <c r="R7" s="14"/>
      <c r="S7" s="14"/>
      <c r="T7" s="14"/>
      <c r="U7" s="13"/>
      <c r="V7" s="13"/>
      <c r="W7" s="13"/>
      <c r="X7" s="13"/>
      <c r="Y7" s="13"/>
    </row>
    <row r="8" spans="1:26" ht="20.25" thickBot="1">
      <c r="A8" s="27">
        <v>41935</v>
      </c>
      <c r="B8" s="21" t="s">
        <v>30</v>
      </c>
      <c r="C8" s="21" t="s">
        <v>9</v>
      </c>
      <c r="D8" s="8" t="s">
        <v>1</v>
      </c>
      <c r="E8" s="21" t="s">
        <v>46</v>
      </c>
      <c r="F8" s="22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>17</v>
      </c>
      <c r="I8" s="1">
        <v>4</v>
      </c>
      <c r="O8" s="12" t="str">
        <f>IF(N8=0,"0",N8*(100/(sommielle($K26))*I8)/100)</f>
        <v>0</v>
      </c>
      <c r="P8" s="14"/>
      <c r="Q8" s="14"/>
      <c r="R8" s="14"/>
      <c r="S8" s="14"/>
      <c r="T8" s="14"/>
      <c r="U8" s="14"/>
      <c r="V8" s="13"/>
      <c r="W8" s="13"/>
      <c r="X8" s="13"/>
      <c r="Y8" s="13"/>
    </row>
    <row r="9" spans="1:26" ht="20.25" thickBot="1">
      <c r="A9" s="27">
        <v>41935</v>
      </c>
      <c r="B9" s="21" t="s">
        <v>30</v>
      </c>
      <c r="C9" s="21" t="s">
        <v>9</v>
      </c>
      <c r="D9" s="8" t="s">
        <v>1</v>
      </c>
      <c r="E9" s="21" t="s">
        <v>47</v>
      </c>
      <c r="F9" s="22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>7</v>
      </c>
      <c r="I9" s="1">
        <v>5</v>
      </c>
      <c r="O9" s="12" t="str">
        <f>IF(N9=0,"0",N9*(100/(sommielle($K26))*I9)/100)</f>
        <v>0</v>
      </c>
      <c r="P9" s="14"/>
      <c r="Q9" s="14"/>
      <c r="R9" s="14"/>
      <c r="S9" s="14"/>
      <c r="T9" s="14"/>
      <c r="U9" s="14"/>
      <c r="V9" s="14"/>
      <c r="W9" s="13"/>
      <c r="X9" s="13"/>
      <c r="Y9" s="13"/>
    </row>
    <row r="10" spans="1:26" ht="20.25" thickBot="1">
      <c r="A10" s="27"/>
      <c r="B10" s="21"/>
      <c r="C10" s="21"/>
      <c r="D10" s="8"/>
      <c r="E10" s="21"/>
      <c r="F10" s="22"/>
      <c r="I10" s="1">
        <v>6</v>
      </c>
      <c r="O10" s="12" t="str">
        <f>IF(N10=0,"0",N10*(100/(sommielle($K26))*I10)/100)</f>
        <v>0</v>
      </c>
      <c r="P10" s="15"/>
      <c r="Q10" s="15"/>
      <c r="R10" s="15"/>
      <c r="S10" s="15"/>
      <c r="T10" s="15"/>
      <c r="U10" s="15"/>
      <c r="V10" s="15"/>
      <c r="W10" s="14"/>
      <c r="X10" s="13"/>
      <c r="Y10" s="13"/>
    </row>
    <row r="11" spans="1:26" ht="20.25" thickBot="1">
      <c r="A11" s="25"/>
      <c r="B11" s="21"/>
      <c r="C11" s="21"/>
      <c r="D11" s="8"/>
      <c r="E11" s="21"/>
      <c r="F11" s="22"/>
      <c r="I11" s="1">
        <v>7</v>
      </c>
      <c r="O11" s="12" t="str">
        <f>IF(N11=0,"0",N11*(100/(sommielle($K26))*I11)/100)</f>
        <v>0</v>
      </c>
      <c r="P11" s="15"/>
      <c r="Q11" s="15"/>
      <c r="R11" s="15"/>
      <c r="S11" s="15"/>
      <c r="T11" s="15"/>
      <c r="U11" s="15"/>
      <c r="V11" s="15"/>
      <c r="W11" s="14"/>
      <c r="X11" s="14"/>
      <c r="Y11" s="13"/>
    </row>
    <row r="12" spans="1:26" ht="20.25" thickBot="1">
      <c r="I12" s="1">
        <v>8</v>
      </c>
      <c r="O12" s="12" t="str">
        <f>IF(N12=0,"0",N12*(100/(sommielle($K26))*I12)/100)</f>
        <v>0</v>
      </c>
      <c r="P12" s="15"/>
      <c r="Q12" s="15"/>
      <c r="R12" s="15"/>
      <c r="S12" s="15"/>
      <c r="T12" s="15"/>
      <c r="U12" s="15"/>
      <c r="V12" s="15"/>
      <c r="W12" s="14"/>
      <c r="X12" s="14"/>
      <c r="Y12" s="14"/>
    </row>
    <row r="13" spans="1:26" ht="20.25" thickBot="1">
      <c r="I13" s="1">
        <v>9</v>
      </c>
      <c r="O13" s="12" t="str">
        <f>IF(N13=0,"0",N13*(100/(sommielle($K26))*I13)/100)</f>
        <v>0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</row>
    <row r="14" spans="1:26" ht="20.25" thickBot="1">
      <c r="I14" s="1">
        <v>10</v>
      </c>
      <c r="O14" s="12" t="str">
        <f>IF(N14=0,"0",N14*(100/(sommielle($K26))*I14)/100)</f>
        <v>0</v>
      </c>
      <c r="P14" s="16"/>
      <c r="Q14" s="16"/>
      <c r="R14" s="16"/>
      <c r="S14" s="16"/>
      <c r="T14" s="16"/>
      <c r="U14" s="16"/>
      <c r="V14" s="16"/>
      <c r="W14" s="16"/>
      <c r="X14" s="16"/>
      <c r="Y14" s="16"/>
    </row>
    <row r="15" spans="1:26" ht="20.25" thickBot="1">
      <c r="I15" s="1">
        <v>11</v>
      </c>
      <c r="O15" s="12" t="str">
        <f>IF(N15=0,"0",N15*(100/(sommielle($K26))*I15)/100)</f>
        <v>0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 spans="1:26" ht="20.25" thickBot="1">
      <c r="I16" s="1">
        <v>12</v>
      </c>
      <c r="O16" s="12" t="str">
        <f>IF(N16=0,"0",N16*(100/(sommielle($K26))*I16)/100)</f>
        <v>0</v>
      </c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 spans="9:25" ht="20.25" thickBot="1">
      <c r="I17" s="1">
        <v>13</v>
      </c>
      <c r="O17" s="12" t="str">
        <f>IF(N17=0,"0",N17*(100/(sommielle($K26))*I17)/100)</f>
        <v>0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9:25" ht="20.25" thickBot="1">
      <c r="I18" s="1">
        <v>14</v>
      </c>
      <c r="O18" s="12" t="str">
        <f>IF(N18=0,"0",N18*(100/(sommielle($K26))*I18)/100)</f>
        <v>0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9:25" ht="20.25" thickBot="1">
      <c r="I19" s="1">
        <v>15</v>
      </c>
      <c r="O19" s="12" t="str">
        <f>IF(N19=0,"0",N19*(100/(sommielle($K26))*I19)/100)</f>
        <v>0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9:25" ht="20.25" thickBot="1">
      <c r="I20" s="1">
        <v>16</v>
      </c>
      <c r="O20" s="12" t="str">
        <f>IF(N20=0,"0",N20*(100/(sommielle($K26))*I20)/100)</f>
        <v>0</v>
      </c>
      <c r="P20" s="17"/>
      <c r="Q20" s="17"/>
      <c r="R20" s="17"/>
      <c r="S20" s="17"/>
      <c r="T20" s="17"/>
      <c r="U20" s="17"/>
      <c r="V20" s="17"/>
      <c r="W20" s="16"/>
      <c r="X20" s="16"/>
      <c r="Y20" s="16"/>
    </row>
    <row r="21" spans="9:25" ht="20.25" thickBot="1">
      <c r="I21" s="1">
        <v>17</v>
      </c>
      <c r="O21" s="12" t="str">
        <f>IF(N21=0,"0",N21*(100/(sommielle($K26))*I21)/100)</f>
        <v>0</v>
      </c>
      <c r="P21" s="17"/>
      <c r="Q21" s="17"/>
      <c r="R21" s="17"/>
      <c r="S21" s="17"/>
      <c r="T21" s="17"/>
      <c r="U21" s="17"/>
      <c r="V21" s="17"/>
      <c r="W21" s="16"/>
      <c r="X21" s="16"/>
      <c r="Y21" s="16"/>
    </row>
    <row r="22" spans="9:25" ht="20.25" thickBot="1">
      <c r="I22" s="1">
        <v>18</v>
      </c>
      <c r="O22" s="12" t="str">
        <f>IF(N22=0,"0",N22*(100/(sommielle($K26))*I22)/100)</f>
        <v>0</v>
      </c>
      <c r="P22" s="17"/>
      <c r="Q22" s="17"/>
      <c r="R22" s="17"/>
      <c r="S22" s="17"/>
      <c r="T22" s="17"/>
      <c r="U22" s="17"/>
      <c r="V22" s="17"/>
      <c r="W22" s="16"/>
      <c r="X22" s="16"/>
      <c r="Y22" s="16"/>
    </row>
    <row r="23" spans="9:25" ht="20.25" thickBot="1">
      <c r="I23" s="1">
        <v>19</v>
      </c>
      <c r="O23" s="12" t="str">
        <f>IF(N23=0,"0",N23*(100/(sommielle($K26))*I23)/100)</f>
        <v>0</v>
      </c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9:25">
      <c r="I24" s="1">
        <v>20</v>
      </c>
      <c r="O24" s="12" t="str">
        <f>IF(N24=0,"0",N24*(100/(sommielle($K26))*I24)/100)</f>
        <v>0</v>
      </c>
    </row>
    <row r="25" spans="9:25" ht="20.25" thickBot="1"/>
    <row r="26" spans="9:25" ht="20.25" thickBot="1">
      <c r="K26" s="19">
        <f>SUM(K5:K24)</f>
        <v>0</v>
      </c>
      <c r="N26" s="19" t="str">
        <f>LEFT(K3,7)</f>
        <v>C1-1 Ex</v>
      </c>
      <c r="O26" s="20">
        <f>SUM(O5:O24)</f>
        <v>0</v>
      </c>
    </row>
    <row r="29" spans="9:25">
      <c r="K29" s="10" t="s">
        <v>28</v>
      </c>
      <c r="O29"/>
    </row>
    <row r="30" spans="9:25" ht="39">
      <c r="K30" s="1" t="s">
        <v>1</v>
      </c>
      <c r="M30" s="1" t="s">
        <v>41</v>
      </c>
      <c r="N30" s="1" t="s">
        <v>43</v>
      </c>
      <c r="O30"/>
    </row>
    <row r="31" spans="9:25" ht="20.25" thickBot="1">
      <c r="J31" s="10" t="s">
        <v>29</v>
      </c>
      <c r="K31" s="1" t="s">
        <v>40</v>
      </c>
      <c r="L31" s="1" t="s">
        <v>42</v>
      </c>
      <c r="O31"/>
    </row>
    <row r="32" spans="9:25" ht="20.25" thickBot="1">
      <c r="I32" s="1">
        <v>1</v>
      </c>
      <c r="J32" s="11" t="s">
        <v>39</v>
      </c>
      <c r="K32" s="9"/>
      <c r="L32" s="9">
        <v>0</v>
      </c>
      <c r="M32" s="9"/>
      <c r="N32" s="9">
        <v>0</v>
      </c>
      <c r="O32" s="12" t="str">
        <f>IF(N32=0,"0",N32*(100/(sommielle($K53))*I32)/100)</f>
        <v>0</v>
      </c>
    </row>
    <row r="33" spans="9:15" ht="20.25" thickBot="1">
      <c r="I33" s="1">
        <v>2</v>
      </c>
      <c r="O33" s="12" t="str">
        <f>IF(N33=0,"0",N33*(100/(sommielle($K53))*I33)/100)</f>
        <v>0</v>
      </c>
    </row>
    <row r="34" spans="9:15" ht="20.25" thickBot="1">
      <c r="I34" s="1">
        <v>3</v>
      </c>
      <c r="O34" s="12" t="str">
        <f>IF(N34=0,"0",N34*(100/(sommielle($K53))*I34)/100)</f>
        <v>0</v>
      </c>
    </row>
    <row r="35" spans="9:15" ht="20.25" thickBot="1">
      <c r="I35" s="1">
        <v>4</v>
      </c>
      <c r="O35" s="12" t="str">
        <f>IF(N35=0,"0",N35*(100/(sommielle($K53))*I35)/100)</f>
        <v>0</v>
      </c>
    </row>
    <row r="36" spans="9:15" ht="20.25" thickBot="1">
      <c r="I36" s="1">
        <v>5</v>
      </c>
      <c r="O36" s="12" t="str">
        <f>IF(N36=0,"0",N36*(100/(sommielle($K53))*I36)/100)</f>
        <v>0</v>
      </c>
    </row>
    <row r="37" spans="9:15" ht="20.25" thickBot="1">
      <c r="I37" s="1">
        <v>6</v>
      </c>
      <c r="O37" s="12" t="str">
        <f>IF(N37=0,"0",N37*(100/(sommielle($K53))*I37)/100)</f>
        <v>0</v>
      </c>
    </row>
    <row r="38" spans="9:15" ht="20.25" thickBot="1">
      <c r="I38" s="1">
        <v>7</v>
      </c>
      <c r="O38" s="12" t="str">
        <f>IF(N38=0,"0",N38*(100/(sommielle($K53))*I38)/100)</f>
        <v>0</v>
      </c>
    </row>
    <row r="39" spans="9:15" ht="20.25" thickBot="1">
      <c r="I39" s="1">
        <v>8</v>
      </c>
      <c r="O39" s="12" t="str">
        <f>IF(N39=0,"0",N39*(100/(sommielle($K53))*I39)/100)</f>
        <v>0</v>
      </c>
    </row>
    <row r="40" spans="9:15" ht="20.25" thickBot="1">
      <c r="I40" s="1">
        <v>9</v>
      </c>
      <c r="O40" s="12" t="str">
        <f>IF(N40=0,"0",N40*(100/(sommielle($K53))*I40)/100)</f>
        <v>0</v>
      </c>
    </row>
    <row r="41" spans="9:15" ht="20.25" thickBot="1">
      <c r="I41" s="1">
        <v>10</v>
      </c>
      <c r="O41" s="12" t="str">
        <f>IF(N41=0,"0",N41*(100/(sommielle($K53))*I41)/100)</f>
        <v>0</v>
      </c>
    </row>
    <row r="42" spans="9:15" ht="20.25" thickBot="1">
      <c r="I42" s="1">
        <v>11</v>
      </c>
      <c r="O42" s="12" t="str">
        <f>IF(N42=0,"0",N42*(100/(sommielle($K53))*I42)/100)</f>
        <v>0</v>
      </c>
    </row>
    <row r="43" spans="9:15" ht="20.25" thickBot="1">
      <c r="I43" s="1">
        <v>12</v>
      </c>
      <c r="O43" s="12" t="str">
        <f>IF(N43=0,"0",N43*(100/(sommielle($K53))*I43)/100)</f>
        <v>0</v>
      </c>
    </row>
    <row r="44" spans="9:15" ht="20.25" thickBot="1">
      <c r="I44" s="1">
        <v>13</v>
      </c>
      <c r="O44" s="12" t="str">
        <f>IF(N44=0,"0",N44*(100/(sommielle($K53))*I44)/100)</f>
        <v>0</v>
      </c>
    </row>
    <row r="45" spans="9:15" ht="20.25" thickBot="1">
      <c r="I45" s="1">
        <v>14</v>
      </c>
      <c r="O45" s="12" t="str">
        <f>IF(N45=0,"0",N45*(100/(sommielle($K53))*I45)/100)</f>
        <v>0</v>
      </c>
    </row>
    <row r="46" spans="9:15" ht="20.25" thickBot="1">
      <c r="I46" s="1">
        <v>15</v>
      </c>
      <c r="O46" s="12" t="str">
        <f>IF(N46=0,"0",N46*(100/(sommielle($K53))*I46)/100)</f>
        <v>0</v>
      </c>
    </row>
    <row r="47" spans="9:15" ht="20.25" thickBot="1">
      <c r="I47" s="1">
        <v>16</v>
      </c>
      <c r="O47" s="12" t="str">
        <f>IF(N47=0,"0",N47*(100/(sommielle($K53))*I47)/100)</f>
        <v>0</v>
      </c>
    </row>
    <row r="48" spans="9:15" ht="20.25" thickBot="1">
      <c r="I48" s="1">
        <v>17</v>
      </c>
      <c r="O48" s="12" t="str">
        <f>IF(N48=0,"0",N48*(100/(sommielle($K53))*I48)/100)</f>
        <v>0</v>
      </c>
    </row>
    <row r="49" spans="9:15" ht="20.25" thickBot="1">
      <c r="I49" s="1">
        <v>18</v>
      </c>
      <c r="O49" s="12" t="str">
        <f>IF(N49=0,"0",N49*(100/(sommielle($K53))*I49)/100)</f>
        <v>0</v>
      </c>
    </row>
    <row r="50" spans="9:15" ht="20.25" thickBot="1">
      <c r="I50" s="1">
        <v>19</v>
      </c>
      <c r="O50" s="12" t="str">
        <f>IF(N50=0,"0",N50*(100/(sommielle($K53))*I50)/100)</f>
        <v>0</v>
      </c>
    </row>
    <row r="51" spans="9:15">
      <c r="I51" s="1">
        <v>20</v>
      </c>
      <c r="O51" s="12" t="str">
        <f>IF(N51=0,"0",N51*(100/(sommielle($K53))*I51)/100)</f>
        <v>0</v>
      </c>
    </row>
    <row r="52" spans="9:15" ht="20.25" thickBot="1"/>
    <row r="53" spans="9:15" ht="20.25" thickBot="1">
      <c r="K53" s="19">
        <f>SUM(K32:K51)</f>
        <v>0</v>
      </c>
      <c r="N53" s="19" t="str">
        <f>LEFT(K30,7)</f>
        <v>C1-2 Id</v>
      </c>
      <c r="O53" s="20">
        <f>SUM(O32:O51)</f>
        <v>0</v>
      </c>
    </row>
    <row r="56" spans="9:15">
      <c r="K56" s="10" t="s">
        <v>28</v>
      </c>
      <c r="O56"/>
    </row>
    <row r="57" spans="9:15" ht="39">
      <c r="K57" s="1" t="s">
        <v>2</v>
      </c>
      <c r="M57" s="1" t="s">
        <v>41</v>
      </c>
      <c r="N57" s="1" t="s">
        <v>43</v>
      </c>
      <c r="O57"/>
    </row>
    <row r="58" spans="9:15" ht="20.25" thickBot="1">
      <c r="J58" s="10" t="s">
        <v>29</v>
      </c>
      <c r="K58" s="1" t="s">
        <v>40</v>
      </c>
      <c r="L58" s="1" t="s">
        <v>42</v>
      </c>
      <c r="O58"/>
    </row>
    <row r="59" spans="9:15" ht="20.25" thickBot="1">
      <c r="I59" s="1">
        <v>1</v>
      </c>
      <c r="J59" s="11" t="s">
        <v>39</v>
      </c>
      <c r="K59" s="9"/>
      <c r="L59" s="9">
        <v>0</v>
      </c>
      <c r="M59" s="9"/>
      <c r="N59" s="9">
        <v>0</v>
      </c>
      <c r="O59" s="12" t="str">
        <f>IF(N59=0,"0",N59*(100/(sommielle($K80))*I59)/100)</f>
        <v>0</v>
      </c>
    </row>
    <row r="60" spans="9:15" ht="20.25" thickBot="1">
      <c r="I60" s="1">
        <v>2</v>
      </c>
      <c r="O60" s="12" t="str">
        <f>IF(N60=0,"0",N60*(100/(sommielle($K80))*I60)/100)</f>
        <v>0</v>
      </c>
    </row>
    <row r="61" spans="9:15" ht="20.25" thickBot="1">
      <c r="I61" s="1">
        <v>3</v>
      </c>
      <c r="O61" s="12" t="str">
        <f>IF(N61=0,"0",N61*(100/(sommielle($K80))*I61)/100)</f>
        <v>0</v>
      </c>
    </row>
    <row r="62" spans="9:15" ht="20.25" thickBot="1">
      <c r="I62" s="1">
        <v>4</v>
      </c>
      <c r="O62" s="12" t="str">
        <f>IF(N62=0,"0",N62*(100/(sommielle($K80))*I62)/100)</f>
        <v>0</v>
      </c>
    </row>
    <row r="63" spans="9:15" ht="20.25" thickBot="1">
      <c r="I63" s="1">
        <v>5</v>
      </c>
      <c r="O63" s="12" t="str">
        <f>IF(N63=0,"0",N63*(100/(sommielle($K80))*I63)/100)</f>
        <v>0</v>
      </c>
    </row>
    <row r="64" spans="9:15" ht="20.25" thickBot="1">
      <c r="I64" s="1">
        <v>6</v>
      </c>
      <c r="O64" s="12" t="str">
        <f>IF(N64=0,"0",N64*(100/(sommielle($K80))*I64)/100)</f>
        <v>0</v>
      </c>
    </row>
    <row r="65" spans="9:15" ht="20.25" thickBot="1">
      <c r="I65" s="1">
        <v>7</v>
      </c>
      <c r="O65" s="12" t="str">
        <f>IF(N65=0,"0",N65*(100/(sommielle($K80))*I65)/100)</f>
        <v>0</v>
      </c>
    </row>
    <row r="66" spans="9:15" ht="20.25" thickBot="1">
      <c r="I66" s="1">
        <v>8</v>
      </c>
      <c r="O66" s="12" t="str">
        <f>IF(N66=0,"0",N66*(100/(sommielle($K80))*I66)/100)</f>
        <v>0</v>
      </c>
    </row>
    <row r="67" spans="9:15" ht="20.25" thickBot="1">
      <c r="I67" s="1">
        <v>9</v>
      </c>
      <c r="O67" s="12" t="str">
        <f>IF(N67=0,"0",N67*(100/(sommielle($K80))*I67)/100)</f>
        <v>0</v>
      </c>
    </row>
    <row r="68" spans="9:15" ht="20.25" thickBot="1">
      <c r="I68" s="1">
        <v>10</v>
      </c>
      <c r="O68" s="12" t="str">
        <f>IF(N68=0,"0",N68*(100/(sommielle($K80))*I68)/100)</f>
        <v>0</v>
      </c>
    </row>
    <row r="69" spans="9:15" ht="20.25" thickBot="1">
      <c r="I69" s="1">
        <v>11</v>
      </c>
      <c r="O69" s="12" t="str">
        <f>IF(N69=0,"0",N69*(100/(sommielle($K80))*I69)/100)</f>
        <v>0</v>
      </c>
    </row>
    <row r="70" spans="9:15" ht="20.25" thickBot="1">
      <c r="I70" s="1">
        <v>12</v>
      </c>
      <c r="O70" s="12" t="str">
        <f>IF(N70=0,"0",N70*(100/(sommielle($K80))*I70)/100)</f>
        <v>0</v>
      </c>
    </row>
    <row r="71" spans="9:15" ht="20.25" thickBot="1">
      <c r="I71" s="1">
        <v>13</v>
      </c>
      <c r="O71" s="12" t="str">
        <f>IF(N71=0,"0",N71*(100/(sommielle($K80))*I71)/100)</f>
        <v>0</v>
      </c>
    </row>
    <row r="72" spans="9:15" ht="20.25" thickBot="1">
      <c r="I72" s="1">
        <v>14</v>
      </c>
      <c r="O72" s="12" t="str">
        <f>IF(N72=0,"0",N72*(100/(sommielle($K80))*I72)/100)</f>
        <v>0</v>
      </c>
    </row>
    <row r="73" spans="9:15" ht="20.25" thickBot="1">
      <c r="I73" s="1">
        <v>15</v>
      </c>
      <c r="O73" s="12" t="str">
        <f>IF(N73=0,"0",N73*(100/(sommielle($K80))*I73)/100)</f>
        <v>0</v>
      </c>
    </row>
    <row r="74" spans="9:15" ht="20.25" thickBot="1">
      <c r="I74" s="1">
        <v>16</v>
      </c>
      <c r="O74" s="12" t="str">
        <f>IF(N74=0,"0",N74*(100/(sommielle($K80))*I74)/100)</f>
        <v>0</v>
      </c>
    </row>
    <row r="75" spans="9:15" ht="20.25" thickBot="1">
      <c r="I75" s="1">
        <v>17</v>
      </c>
      <c r="O75" s="12" t="str">
        <f>IF(N75=0,"0",N75*(100/(sommielle($K80))*I75)/100)</f>
        <v>0</v>
      </c>
    </row>
    <row r="76" spans="9:15" ht="20.25" thickBot="1">
      <c r="I76" s="1">
        <v>18</v>
      </c>
      <c r="O76" s="12" t="str">
        <f>IF(N76=0,"0",N76*(100/(sommielle($K80))*I76)/100)</f>
        <v>0</v>
      </c>
    </row>
    <row r="77" spans="9:15" ht="20.25" thickBot="1">
      <c r="I77" s="1">
        <v>19</v>
      </c>
      <c r="O77" s="12" t="str">
        <f>IF(N77=0,"0",N77*(100/(sommielle($K80))*I77)/100)</f>
        <v>0</v>
      </c>
    </row>
    <row r="78" spans="9:15">
      <c r="I78" s="1">
        <v>20</v>
      </c>
      <c r="O78" s="12" t="str">
        <f>IF(N78=0,"0",N78*(100/(sommielle($K80))*I78)/100)</f>
        <v>0</v>
      </c>
    </row>
    <row r="79" spans="9:15" ht="20.25" thickBot="1"/>
    <row r="80" spans="9:15" ht="20.25" thickBot="1">
      <c r="K80" s="19">
        <f>SUM(K59:K78)</f>
        <v>0</v>
      </c>
      <c r="N80" s="19" t="str">
        <f>LEFT(K57,7)</f>
        <v>C1-3 Id</v>
      </c>
      <c r="O80" s="20">
        <f>SUM(O59:O78)</f>
        <v>0</v>
      </c>
    </row>
    <row r="83" spans="9:15">
      <c r="K83" s="10" t="s">
        <v>28</v>
      </c>
      <c r="O83"/>
    </row>
    <row r="84" spans="9:15">
      <c r="K84" s="1" t="s">
        <v>3</v>
      </c>
      <c r="M84" s="1" t="s">
        <v>41</v>
      </c>
      <c r="N84" s="1" t="s">
        <v>43</v>
      </c>
      <c r="O84"/>
    </row>
    <row r="85" spans="9:15" ht="20.25" thickBot="1">
      <c r="J85" s="10" t="s">
        <v>29</v>
      </c>
      <c r="K85" s="1" t="s">
        <v>40</v>
      </c>
      <c r="L85" s="1" t="s">
        <v>42</v>
      </c>
      <c r="O85"/>
    </row>
    <row r="86" spans="9:15" ht="20.25" thickBot="1">
      <c r="I86" s="1">
        <v>1</v>
      </c>
      <c r="J86" s="11" t="s">
        <v>39</v>
      </c>
      <c r="K86" s="9"/>
      <c r="L86" s="9">
        <v>0</v>
      </c>
      <c r="M86" s="9"/>
      <c r="N86" s="9">
        <v>0</v>
      </c>
      <c r="O86" s="12" t="str">
        <f>IF(N86=0,"0",N86*(100/(sommielle($K107))*I86)/100)</f>
        <v>0</v>
      </c>
    </row>
    <row r="87" spans="9:15" ht="20.25" thickBot="1">
      <c r="I87" s="1">
        <v>2</v>
      </c>
      <c r="O87" s="12" t="str">
        <f>IF(N87=0,"0",N87*(100/(sommielle($K107))*I87)/100)</f>
        <v>0</v>
      </c>
    </row>
    <row r="88" spans="9:15" ht="20.25" thickBot="1">
      <c r="I88" s="1">
        <v>3</v>
      </c>
      <c r="O88" s="12" t="str">
        <f>IF(N88=0,"0",N88*(100/(sommielle($K107))*I88)/100)</f>
        <v>0</v>
      </c>
    </row>
    <row r="89" spans="9:15" ht="20.25" thickBot="1">
      <c r="I89" s="1">
        <v>4</v>
      </c>
      <c r="O89" s="12" t="str">
        <f>IF(N89=0,"0",N89*(100/(sommielle($K107))*I89)/100)</f>
        <v>0</v>
      </c>
    </row>
    <row r="90" spans="9:15" ht="20.25" thickBot="1">
      <c r="I90" s="1">
        <v>5</v>
      </c>
      <c r="O90" s="12" t="str">
        <f>IF(N90=0,"0",N90*(100/(sommielle($K107))*I90)/100)</f>
        <v>0</v>
      </c>
    </row>
    <row r="91" spans="9:15" ht="20.25" thickBot="1">
      <c r="I91" s="1">
        <v>6</v>
      </c>
      <c r="O91" s="12" t="str">
        <f>IF(N91=0,"0",N91*(100/(sommielle($K107))*I91)/100)</f>
        <v>0</v>
      </c>
    </row>
    <row r="92" spans="9:15" ht="20.25" thickBot="1">
      <c r="I92" s="1">
        <v>7</v>
      </c>
      <c r="O92" s="12" t="str">
        <f>IF(N92=0,"0",N92*(100/(sommielle($K107))*I92)/100)</f>
        <v>0</v>
      </c>
    </row>
    <row r="93" spans="9:15" ht="20.25" thickBot="1">
      <c r="I93" s="1">
        <v>8</v>
      </c>
      <c r="O93" s="12" t="str">
        <f>IF(N93=0,"0",N93*(100/(sommielle($K107))*I93)/100)</f>
        <v>0</v>
      </c>
    </row>
    <row r="94" spans="9:15" ht="20.25" thickBot="1">
      <c r="I94" s="1">
        <v>9</v>
      </c>
      <c r="O94" s="12" t="str">
        <f>IF(N94=0,"0",N94*(100/(sommielle($K107))*I94)/100)</f>
        <v>0</v>
      </c>
    </row>
    <row r="95" spans="9:15" ht="20.25" thickBot="1">
      <c r="I95" s="1">
        <v>10</v>
      </c>
      <c r="O95" s="12" t="str">
        <f>IF(N95=0,"0",N95*(100/(sommielle($K107))*I95)/100)</f>
        <v>0</v>
      </c>
    </row>
    <row r="96" spans="9:15" ht="20.25" thickBot="1">
      <c r="I96" s="1">
        <v>11</v>
      </c>
      <c r="O96" s="12" t="str">
        <f>IF(N96=0,"0",N96*(100/(sommielle($K107))*I96)/100)</f>
        <v>0</v>
      </c>
    </row>
    <row r="97" spans="9:15" ht="20.25" thickBot="1">
      <c r="I97" s="1">
        <v>12</v>
      </c>
      <c r="O97" s="12" t="str">
        <f>IF(N97=0,"0",N97*(100/(sommielle($K107))*I97)/100)</f>
        <v>0</v>
      </c>
    </row>
    <row r="98" spans="9:15" ht="20.25" thickBot="1">
      <c r="I98" s="1">
        <v>13</v>
      </c>
      <c r="O98" s="12" t="str">
        <f>IF(N98=0,"0",N98*(100/(sommielle($K107))*I98)/100)</f>
        <v>0</v>
      </c>
    </row>
    <row r="99" spans="9:15" ht="20.25" thickBot="1">
      <c r="I99" s="1">
        <v>14</v>
      </c>
      <c r="O99" s="12" t="str">
        <f>IF(N99=0,"0",N99*(100/(sommielle($K107))*I99)/100)</f>
        <v>0</v>
      </c>
    </row>
    <row r="100" spans="9:15" ht="20.25" thickBot="1">
      <c r="I100" s="1">
        <v>15</v>
      </c>
      <c r="O100" s="12" t="str">
        <f>IF(N100=0,"0",N100*(100/(sommielle($K107))*I100)/100)</f>
        <v>0</v>
      </c>
    </row>
    <row r="101" spans="9:15" ht="20.25" thickBot="1">
      <c r="I101" s="1">
        <v>16</v>
      </c>
      <c r="O101" s="12" t="str">
        <f>IF(N101=0,"0",N101*(100/(sommielle($K107))*I101)/100)</f>
        <v>0</v>
      </c>
    </row>
    <row r="102" spans="9:15" ht="20.25" thickBot="1">
      <c r="I102" s="1">
        <v>17</v>
      </c>
      <c r="O102" s="12" t="str">
        <f>IF(N102=0,"0",N102*(100/(sommielle($K107))*I102)/100)</f>
        <v>0</v>
      </c>
    </row>
    <row r="103" spans="9:15" ht="20.25" thickBot="1">
      <c r="I103" s="1">
        <v>18</v>
      </c>
      <c r="O103" s="12" t="str">
        <f>IF(N103=0,"0",N103*(100/(sommielle($K107))*I103)/100)</f>
        <v>0</v>
      </c>
    </row>
    <row r="104" spans="9:15" ht="20.25" thickBot="1">
      <c r="I104" s="1">
        <v>19</v>
      </c>
      <c r="O104" s="12" t="str">
        <f>IF(N104=0,"0",N104*(100/(sommielle($K107))*I104)/100)</f>
        <v>0</v>
      </c>
    </row>
    <row r="105" spans="9:15">
      <c r="I105" s="1">
        <v>20</v>
      </c>
      <c r="O105" s="12" t="str">
        <f>IF(N105=0,"0",N105*(100/(sommielle($K107))*I105)/100)</f>
        <v>0</v>
      </c>
    </row>
    <row r="106" spans="9:15" ht="20.25" thickBot="1"/>
    <row r="107" spans="9:15" ht="20.25" thickBot="1">
      <c r="K107" s="19">
        <f>SUM(K86:K105)</f>
        <v>0</v>
      </c>
      <c r="N107" s="19" t="str">
        <f>LEFT(K84,7)</f>
        <v>C1-4 Ex</v>
      </c>
      <c r="O107" s="20">
        <f>SUM(O86:O105)</f>
        <v>0</v>
      </c>
    </row>
    <row r="110" spans="9:15">
      <c r="K110" s="10" t="s">
        <v>28</v>
      </c>
      <c r="O110"/>
    </row>
    <row r="111" spans="9:15">
      <c r="K111" s="1" t="s">
        <v>4</v>
      </c>
      <c r="M111" s="1" t="s">
        <v>41</v>
      </c>
      <c r="N111" s="1" t="s">
        <v>43</v>
      </c>
      <c r="O111"/>
    </row>
    <row r="112" spans="9:15" ht="20.25" thickBot="1">
      <c r="J112" s="10" t="s">
        <v>29</v>
      </c>
      <c r="K112" s="1" t="s">
        <v>40</v>
      </c>
      <c r="L112" s="1" t="s">
        <v>42</v>
      </c>
      <c r="O112"/>
    </row>
    <row r="113" spans="9:15" ht="20.25" thickBot="1">
      <c r="I113" s="1">
        <v>1</v>
      </c>
      <c r="J113" s="11" t="s">
        <v>39</v>
      </c>
      <c r="K113" s="9"/>
      <c r="L113" s="9">
        <v>0</v>
      </c>
      <c r="M113" s="9"/>
      <c r="N113" s="9">
        <v>0</v>
      </c>
      <c r="O113" s="12" t="str">
        <f>IF(N113=0,"0",N113*(100/(sommielle($K134))*I113)/100)</f>
        <v>0</v>
      </c>
    </row>
    <row r="114" spans="9:15" ht="20.25" thickBot="1">
      <c r="I114" s="1">
        <v>2</v>
      </c>
      <c r="O114" s="12" t="str">
        <f>IF(N114=0,"0",N114*(100/(sommielle($K134))*I114)/100)</f>
        <v>0</v>
      </c>
    </row>
    <row r="115" spans="9:15" ht="20.25" thickBot="1">
      <c r="I115" s="1">
        <v>3</v>
      </c>
      <c r="O115" s="12" t="str">
        <f>IF(N115=0,"0",N115*(100/(sommielle($K134))*I115)/100)</f>
        <v>0</v>
      </c>
    </row>
    <row r="116" spans="9:15" ht="20.25" thickBot="1">
      <c r="I116" s="1">
        <v>4</v>
      </c>
      <c r="O116" s="12" t="str">
        <f>IF(N116=0,"0",N116*(100/(sommielle($K134))*I116)/100)</f>
        <v>0</v>
      </c>
    </row>
    <row r="117" spans="9:15" ht="20.25" thickBot="1">
      <c r="I117" s="1">
        <v>5</v>
      </c>
      <c r="O117" s="12" t="str">
        <f>IF(N117=0,"0",N117*(100/(sommielle($K134))*I117)/100)</f>
        <v>0</v>
      </c>
    </row>
    <row r="118" spans="9:15" ht="20.25" thickBot="1">
      <c r="I118" s="1">
        <v>6</v>
      </c>
      <c r="O118" s="12" t="str">
        <f>IF(N118=0,"0",N118*(100/(sommielle($K134))*I118)/100)</f>
        <v>0</v>
      </c>
    </row>
    <row r="119" spans="9:15" ht="20.25" thickBot="1">
      <c r="I119" s="1">
        <v>7</v>
      </c>
      <c r="O119" s="12" t="str">
        <f>IF(N119=0,"0",N119*(100/(sommielle($K134))*I119)/100)</f>
        <v>0</v>
      </c>
    </row>
    <row r="120" spans="9:15" ht="20.25" thickBot="1">
      <c r="I120" s="1">
        <v>8</v>
      </c>
      <c r="O120" s="12" t="str">
        <f>IF(N120=0,"0",N120*(100/(sommielle($K134))*I120)/100)</f>
        <v>0</v>
      </c>
    </row>
    <row r="121" spans="9:15" ht="20.25" thickBot="1">
      <c r="I121" s="1">
        <v>9</v>
      </c>
      <c r="O121" s="12" t="str">
        <f>IF(N121=0,"0",N121*(100/(sommielle($K134))*I121)/100)</f>
        <v>0</v>
      </c>
    </row>
    <row r="122" spans="9:15" ht="20.25" thickBot="1">
      <c r="I122" s="1">
        <v>10</v>
      </c>
      <c r="O122" s="12" t="str">
        <f>IF(N122=0,"0",N122*(100/(sommielle($K134))*I122)/100)</f>
        <v>0</v>
      </c>
    </row>
    <row r="123" spans="9:15" ht="20.25" thickBot="1">
      <c r="I123" s="1">
        <v>11</v>
      </c>
      <c r="O123" s="12" t="str">
        <f>IF(N123=0,"0",N123*(100/(sommielle($K134))*I123)/100)</f>
        <v>0</v>
      </c>
    </row>
    <row r="124" spans="9:15" ht="20.25" thickBot="1">
      <c r="I124" s="1">
        <v>12</v>
      </c>
      <c r="O124" s="12" t="str">
        <f>IF(N124=0,"0",N124*(100/(sommielle($K134))*I124)/100)</f>
        <v>0</v>
      </c>
    </row>
    <row r="125" spans="9:15" ht="20.25" thickBot="1">
      <c r="I125" s="1">
        <v>13</v>
      </c>
      <c r="O125" s="12" t="str">
        <f>IF(N125=0,"0",N125*(100/(sommielle($K134))*I125)/100)</f>
        <v>0</v>
      </c>
    </row>
    <row r="126" spans="9:15" ht="20.25" thickBot="1">
      <c r="I126" s="1">
        <v>14</v>
      </c>
      <c r="O126" s="12" t="str">
        <f>IF(N126=0,"0",N126*(100/(sommielle($K134))*I126)/100)</f>
        <v>0</v>
      </c>
    </row>
    <row r="127" spans="9:15" ht="20.25" thickBot="1">
      <c r="I127" s="1">
        <v>15</v>
      </c>
      <c r="O127" s="12" t="str">
        <f>IF(N127=0,"0",N127*(100/(sommielle($K134))*I127)/100)</f>
        <v>0</v>
      </c>
    </row>
    <row r="128" spans="9:15" ht="20.25" thickBot="1">
      <c r="I128" s="1">
        <v>16</v>
      </c>
      <c r="O128" s="12" t="str">
        <f>IF(N128=0,"0",N128*(100/(sommielle($K134))*I128)/100)</f>
        <v>0</v>
      </c>
    </row>
    <row r="129" spans="9:15" ht="20.25" thickBot="1">
      <c r="I129" s="1">
        <v>17</v>
      </c>
      <c r="O129" s="12" t="str">
        <f>IF(N129=0,"0",N129*(100/(sommielle($K134))*I129)/100)</f>
        <v>0</v>
      </c>
    </row>
    <row r="130" spans="9:15" ht="20.25" thickBot="1">
      <c r="I130" s="1">
        <v>18</v>
      </c>
      <c r="O130" s="12" t="str">
        <f>IF(N130=0,"0",N130*(100/(sommielle($K134))*I130)/100)</f>
        <v>0</v>
      </c>
    </row>
    <row r="131" spans="9:15" ht="20.25" thickBot="1">
      <c r="I131" s="1">
        <v>19</v>
      </c>
      <c r="O131" s="12" t="str">
        <f>IF(N131=0,"0",N131*(100/(sommielle($K134))*I131)/100)</f>
        <v>0</v>
      </c>
    </row>
    <row r="132" spans="9:15">
      <c r="I132" s="1">
        <v>20</v>
      </c>
      <c r="O132" s="12" t="str">
        <f>IF(N132=0,"0",N132*(100/(sommielle($K134))*I132)/100)</f>
        <v>0</v>
      </c>
    </row>
    <row r="133" spans="9:15" ht="20.25" thickBot="1"/>
    <row r="134" spans="9:15" ht="20.25" thickBot="1">
      <c r="K134" s="19">
        <f>SUM(K113:K132)</f>
        <v>0</v>
      </c>
      <c r="N134" s="19" t="str">
        <f>LEFT(K111,7)</f>
        <v>C1-5 Ca</v>
      </c>
      <c r="O134" s="20">
        <f>SUM(O113:O132)</f>
        <v>0</v>
      </c>
    </row>
    <row r="137" spans="9:15">
      <c r="K137" s="10" t="s">
        <v>28</v>
      </c>
      <c r="O137"/>
    </row>
    <row r="138" spans="9:15" ht="39">
      <c r="K138" s="1" t="s">
        <v>5</v>
      </c>
      <c r="M138" s="1" t="s">
        <v>41</v>
      </c>
      <c r="N138" s="1" t="s">
        <v>43</v>
      </c>
      <c r="O138"/>
    </row>
    <row r="139" spans="9:15" ht="20.25" thickBot="1">
      <c r="J139" s="10" t="s">
        <v>29</v>
      </c>
      <c r="K139" s="1" t="s">
        <v>40</v>
      </c>
      <c r="L139" s="1" t="s">
        <v>42</v>
      </c>
      <c r="O139"/>
    </row>
    <row r="140" spans="9:15" ht="20.25" thickBot="1">
      <c r="I140" s="1">
        <v>1</v>
      </c>
      <c r="J140" s="11" t="s">
        <v>39</v>
      </c>
      <c r="K140" s="9"/>
      <c r="L140" s="9">
        <v>0</v>
      </c>
      <c r="M140" s="9"/>
      <c r="N140" s="9">
        <v>0</v>
      </c>
      <c r="O140" s="12" t="str">
        <f>IF(N140=0,"0",N140*(100/(sommielle($K161))*I140)/100)</f>
        <v>0</v>
      </c>
    </row>
    <row r="141" spans="9:15" ht="20.25" thickBot="1">
      <c r="I141" s="1">
        <v>2</v>
      </c>
      <c r="O141" s="12" t="str">
        <f>IF(N141=0,"0",N141*(100/(sommielle($K161))*I141)/100)</f>
        <v>0</v>
      </c>
    </row>
    <row r="142" spans="9:15" ht="20.25" thickBot="1">
      <c r="I142" s="1">
        <v>3</v>
      </c>
      <c r="O142" s="12" t="str">
        <f>IF(N142=0,"0",N142*(100/(sommielle($K161))*I142)/100)</f>
        <v>0</v>
      </c>
    </row>
    <row r="143" spans="9:15" ht="20.25" thickBot="1">
      <c r="I143" s="1">
        <v>4</v>
      </c>
      <c r="O143" s="12" t="str">
        <f>IF(N143=0,"0",N143*(100/(sommielle($K161))*I143)/100)</f>
        <v>0</v>
      </c>
    </row>
    <row r="144" spans="9:15" ht="20.25" thickBot="1">
      <c r="I144" s="1">
        <v>5</v>
      </c>
      <c r="O144" s="12" t="str">
        <f>IF(N144=0,"0",N144*(100/(sommielle($K161))*I144)/100)</f>
        <v>0</v>
      </c>
    </row>
    <row r="145" spans="9:15" ht="20.25" thickBot="1">
      <c r="I145" s="1">
        <v>6</v>
      </c>
      <c r="O145" s="12" t="str">
        <f>IF(N145=0,"0",N145*(100/(sommielle($K161))*I145)/100)</f>
        <v>0</v>
      </c>
    </row>
    <row r="146" spans="9:15" ht="20.25" thickBot="1">
      <c r="I146" s="1">
        <v>7</v>
      </c>
      <c r="O146" s="12" t="str">
        <f>IF(N146=0,"0",N146*(100/(sommielle($K161))*I146)/100)</f>
        <v>0</v>
      </c>
    </row>
    <row r="147" spans="9:15" ht="20.25" thickBot="1">
      <c r="I147" s="1">
        <v>8</v>
      </c>
      <c r="O147" s="12" t="str">
        <f>IF(N147=0,"0",N147*(100/(sommielle($K161))*I147)/100)</f>
        <v>0</v>
      </c>
    </row>
    <row r="148" spans="9:15" ht="20.25" thickBot="1">
      <c r="I148" s="1">
        <v>9</v>
      </c>
      <c r="O148" s="12" t="str">
        <f>IF(N148=0,"0",N148*(100/(sommielle($K161))*I148)/100)</f>
        <v>0</v>
      </c>
    </row>
    <row r="149" spans="9:15" ht="20.25" thickBot="1">
      <c r="I149" s="1">
        <v>10</v>
      </c>
      <c r="O149" s="12" t="str">
        <f>IF(N149=0,"0",N149*(100/(sommielle($K161))*I149)/100)</f>
        <v>0</v>
      </c>
    </row>
    <row r="150" spans="9:15" ht="20.25" thickBot="1">
      <c r="I150" s="1">
        <v>11</v>
      </c>
      <c r="O150" s="12" t="str">
        <f>IF(N150=0,"0",N150*(100/(sommielle($K161))*I150)/100)</f>
        <v>0</v>
      </c>
    </row>
    <row r="151" spans="9:15" ht="20.25" thickBot="1">
      <c r="I151" s="1">
        <v>12</v>
      </c>
      <c r="O151" s="12" t="str">
        <f>IF(N151=0,"0",N151*(100/(sommielle($K161))*I151)/100)</f>
        <v>0</v>
      </c>
    </row>
    <row r="152" spans="9:15" ht="20.25" thickBot="1">
      <c r="I152" s="1">
        <v>13</v>
      </c>
      <c r="O152" s="12" t="str">
        <f>IF(N152=0,"0",N152*(100/(sommielle($K161))*I152)/100)</f>
        <v>0</v>
      </c>
    </row>
    <row r="153" spans="9:15" ht="20.25" thickBot="1">
      <c r="I153" s="1">
        <v>14</v>
      </c>
      <c r="O153" s="12" t="str">
        <f>IF(N153=0,"0",N153*(100/(sommielle($K161))*I153)/100)</f>
        <v>0</v>
      </c>
    </row>
    <row r="154" spans="9:15" ht="20.25" thickBot="1">
      <c r="I154" s="1">
        <v>15</v>
      </c>
      <c r="O154" s="12" t="str">
        <f>IF(N154=0,"0",N154*(100/(sommielle($K161))*I154)/100)</f>
        <v>0</v>
      </c>
    </row>
    <row r="155" spans="9:15" ht="20.25" thickBot="1">
      <c r="I155" s="1">
        <v>16</v>
      </c>
      <c r="O155" s="12" t="str">
        <f>IF(N155=0,"0",N155*(100/(sommielle($K161))*I155)/100)</f>
        <v>0</v>
      </c>
    </row>
    <row r="156" spans="9:15" ht="20.25" thickBot="1">
      <c r="I156" s="1">
        <v>17</v>
      </c>
      <c r="O156" s="12" t="str">
        <f>IF(N156=0,"0",N156*(100/(sommielle($K161))*I156)/100)</f>
        <v>0</v>
      </c>
    </row>
    <row r="157" spans="9:15" ht="20.25" thickBot="1">
      <c r="I157" s="1">
        <v>18</v>
      </c>
      <c r="O157" s="12" t="str">
        <f>IF(N157=0,"0",N157*(100/(sommielle($K161))*I157)/100)</f>
        <v>0</v>
      </c>
    </row>
    <row r="158" spans="9:15" ht="20.25" thickBot="1">
      <c r="I158" s="1">
        <v>19</v>
      </c>
      <c r="O158" s="12" t="str">
        <f>IF(N158=0,"0",N158*(100/(sommielle($K161))*I158)/100)</f>
        <v>0</v>
      </c>
    </row>
    <row r="159" spans="9:15">
      <c r="I159" s="1">
        <v>20</v>
      </c>
      <c r="O159" s="12" t="str">
        <f>IF(N159=0,"0",N159*(100/(sommielle($K161))*I159)/100)</f>
        <v>0</v>
      </c>
    </row>
    <row r="160" spans="9:15" ht="20.25" thickBot="1"/>
    <row r="161" spans="11:15" ht="20.25" thickBot="1">
      <c r="K161" s="19">
        <f>SUM(K140:K159)</f>
        <v>0</v>
      </c>
      <c r="N161" s="19" t="str">
        <f>LEFT(K138,7)</f>
        <v>C1-6 Do</v>
      </c>
      <c r="O161" s="20">
        <f>SUM(O140:O159)</f>
        <v>0</v>
      </c>
    </row>
  </sheetData>
  <pageMargins left="0.7" right="0.7" top="0.75" bottom="0.75" header="0.3" footer="0.3"/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9"/>
  <dimension ref="A1:Z134"/>
  <sheetViews>
    <sheetView zoomScale="10" zoomScaleNormal="10" workbookViewId="0">
      <selection activeCell="D12" sqref="D12"/>
    </sheetView>
  </sheetViews>
  <sheetFormatPr baseColWidth="10" defaultRowHeight="19.5"/>
  <cols>
    <col min="1" max="1" width="11.19921875" style="1"/>
    <col min="2" max="2" width="21.09765625" style="1" customWidth="1"/>
    <col min="3" max="3" width="12.19921875" style="1" customWidth="1"/>
    <col min="4" max="4" width="62.8984375" style="1" customWidth="1"/>
    <col min="5" max="9" width="11.19921875" style="1"/>
    <col min="10" max="10" width="18.8984375" style="1" customWidth="1"/>
    <col min="11" max="11" width="76.796875" style="1" customWidth="1"/>
    <col min="12" max="12" width="13.69921875" style="1" customWidth="1"/>
    <col min="13" max="13" width="23.5" style="1" customWidth="1"/>
    <col min="14" max="14" width="18.796875" style="1" customWidth="1"/>
    <col min="15" max="15" width="24.796875" style="1" customWidth="1"/>
    <col min="16" max="16" width="13.19921875" style="1" customWidth="1"/>
    <col min="17" max="17" width="27.69921875" style="1" customWidth="1"/>
    <col min="18" max="18" width="13.19921875" style="1" customWidth="1"/>
    <col min="19" max="19" width="27.09765625" style="1" customWidth="1"/>
    <col min="20" max="20" width="13.19921875" style="1" customWidth="1"/>
    <col min="21" max="21" width="14.09765625" style="1" customWidth="1"/>
    <col min="22" max="22" width="18" style="1" customWidth="1"/>
    <col min="23" max="23" width="15.19921875" style="1" customWidth="1"/>
    <col min="24" max="24" width="13.19921875" style="1" customWidth="1"/>
    <col min="25" max="25" width="14.09765625" style="1" customWidth="1"/>
    <col min="26" max="26" width="18" style="1" customWidth="1"/>
    <col min="27" max="30" width="10.69921875" style="1" customWidth="1"/>
    <col min="31" max="31" width="19.3984375" style="1" bestFit="1" customWidth="1"/>
    <col min="32" max="16384" width="11.19921875" style="1"/>
  </cols>
  <sheetData>
    <row r="1" spans="1:26">
      <c r="A1" s="1" t="s">
        <v>22</v>
      </c>
      <c r="B1" s="1" t="s">
        <v>23</v>
      </c>
      <c r="C1" s="1" t="s">
        <v>24</v>
      </c>
      <c r="D1" s="1" t="s">
        <v>25</v>
      </c>
      <c r="E1" s="1" t="s">
        <v>26</v>
      </c>
      <c r="F1" s="1" t="s">
        <v>27</v>
      </c>
    </row>
    <row r="2" spans="1:26" ht="58.5">
      <c r="D2" s="6" t="s">
        <v>44</v>
      </c>
      <c r="F2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K2" s="10" t="s">
        <v>28</v>
      </c>
      <c r="O2"/>
      <c r="P2"/>
      <c r="Q2"/>
      <c r="R2"/>
      <c r="S2"/>
      <c r="T2"/>
      <c r="U2"/>
      <c r="V2"/>
      <c r="W2"/>
      <c r="X2"/>
      <c r="Y2"/>
      <c r="Z2"/>
    </row>
    <row r="3" spans="1:26" ht="58.5">
      <c r="D3" s="6" t="s">
        <v>45</v>
      </c>
      <c r="F3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K3" s="1" t="s">
        <v>44</v>
      </c>
      <c r="M3" s="1" t="s">
        <v>41</v>
      </c>
      <c r="N3" s="1" t="s">
        <v>43</v>
      </c>
      <c r="O3"/>
      <c r="P3"/>
      <c r="Q3"/>
      <c r="R3"/>
      <c r="S3"/>
      <c r="T3"/>
      <c r="U3"/>
      <c r="V3"/>
      <c r="W3"/>
      <c r="X3"/>
      <c r="Y3"/>
      <c r="Z3"/>
    </row>
    <row r="4" spans="1:26" ht="20.25" thickBot="1">
      <c r="D4" s="7" t="s">
        <v>6</v>
      </c>
      <c r="F4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J4" s="10" t="s">
        <v>29</v>
      </c>
      <c r="K4" s="1" t="s">
        <v>40</v>
      </c>
      <c r="L4" s="1" t="s">
        <v>42</v>
      </c>
      <c r="O4"/>
      <c r="P4"/>
      <c r="Q4"/>
      <c r="R4"/>
      <c r="S4"/>
      <c r="T4"/>
      <c r="U4"/>
      <c r="V4"/>
      <c r="W4"/>
      <c r="X4"/>
      <c r="Y4"/>
      <c r="Z4"/>
    </row>
    <row r="5" spans="1:26" ht="20.25" thickBot="1">
      <c r="D5" s="7" t="s">
        <v>7</v>
      </c>
      <c r="F5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I5" s="1">
        <v>1</v>
      </c>
      <c r="J5" s="11" t="s">
        <v>39</v>
      </c>
      <c r="K5" s="9"/>
      <c r="L5" s="9">
        <v>0</v>
      </c>
      <c r="M5" s="9"/>
      <c r="N5" s="9">
        <v>0</v>
      </c>
      <c r="O5" s="12" t="str">
        <f>IF(N5=0,"0",N5*(100/(sommielle($K26))*I5)/100)</f>
        <v>0</v>
      </c>
      <c r="P5"/>
      <c r="Q5"/>
      <c r="R5"/>
      <c r="S5"/>
      <c r="T5"/>
      <c r="U5"/>
      <c r="V5"/>
      <c r="W5"/>
      <c r="X5"/>
      <c r="Y5"/>
      <c r="Z5"/>
    </row>
    <row r="6" spans="1:26" ht="20.25" thickBot="1">
      <c r="D6" s="7" t="s">
        <v>8</v>
      </c>
      <c r="F6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I6" s="1">
        <v>2</v>
      </c>
      <c r="O6" s="12" t="str">
        <f>IF(N6=0,"0",N6*(100/(sommielle($K26))*I6)/100)</f>
        <v>0</v>
      </c>
      <c r="P6" s="14"/>
      <c r="Q6" s="14"/>
      <c r="R6" s="14"/>
      <c r="S6" s="14"/>
      <c r="T6" s="13"/>
      <c r="U6" s="13"/>
      <c r="V6" s="13"/>
      <c r="W6" s="13"/>
      <c r="X6" s="13"/>
      <c r="Y6" s="13"/>
    </row>
    <row r="7" spans="1:26" ht="20.25" thickBot="1">
      <c r="D7" s="8"/>
      <c r="F7" s="9"/>
      <c r="I7" s="1">
        <v>3</v>
      </c>
      <c r="O7" s="12" t="str">
        <f>IF(N7=0,"0",N7*(100/(sommielle($K26))*I7)/100)</f>
        <v>0</v>
      </c>
      <c r="P7" s="14"/>
      <c r="Q7" s="14"/>
      <c r="R7" s="14"/>
      <c r="S7" s="14"/>
      <c r="T7" s="14"/>
      <c r="U7" s="13"/>
      <c r="V7" s="13"/>
      <c r="W7" s="13"/>
      <c r="X7" s="13"/>
      <c r="Y7" s="13"/>
    </row>
    <row r="8" spans="1:26" ht="20.25" thickBot="1">
      <c r="D8" s="8"/>
      <c r="F8" s="9"/>
      <c r="I8" s="1">
        <v>4</v>
      </c>
      <c r="O8" s="12" t="str">
        <f>IF(N8=0,"0",N8*(100/(sommielle($K26))*I8)/100)</f>
        <v>0</v>
      </c>
      <c r="P8" s="14"/>
      <c r="Q8" s="14"/>
      <c r="R8" s="14"/>
      <c r="S8" s="14"/>
      <c r="T8" s="14"/>
      <c r="U8" s="14"/>
      <c r="V8" s="13"/>
      <c r="W8" s="13"/>
      <c r="X8" s="13"/>
      <c r="Y8" s="13"/>
    </row>
    <row r="9" spans="1:26" ht="20.25" thickBot="1">
      <c r="F9" s="9"/>
      <c r="I9" s="1">
        <v>5</v>
      </c>
      <c r="O9" s="12" t="str">
        <f>IF(N9=0,"0",N9*(100/(sommielle($K26))*I9)/100)</f>
        <v>0</v>
      </c>
      <c r="P9" s="14"/>
      <c r="Q9" s="14"/>
      <c r="R9" s="14"/>
      <c r="S9" s="14"/>
      <c r="T9" s="14"/>
      <c r="U9" s="14"/>
      <c r="V9" s="14"/>
      <c r="W9" s="13"/>
      <c r="X9" s="13"/>
      <c r="Y9" s="13"/>
    </row>
    <row r="10" spans="1:26" ht="20.25" thickBot="1">
      <c r="F10" s="9"/>
      <c r="I10" s="1">
        <v>6</v>
      </c>
      <c r="O10" s="12" t="str">
        <f>IF(N10=0,"0",N10*(100/(sommielle($K26))*I10)/100)</f>
        <v>0</v>
      </c>
      <c r="P10" s="15"/>
      <c r="Q10" s="15"/>
      <c r="R10" s="15"/>
      <c r="S10" s="15"/>
      <c r="T10" s="15"/>
      <c r="U10" s="15"/>
      <c r="V10" s="15"/>
      <c r="W10" s="14"/>
      <c r="X10" s="13"/>
      <c r="Y10" s="13"/>
    </row>
    <row r="11" spans="1:26" ht="20.25" thickBot="1">
      <c r="I11" s="1">
        <v>7</v>
      </c>
      <c r="O11" s="12" t="str">
        <f>IF(N11=0,"0",N11*(100/(sommielle($K26))*I11)/100)</f>
        <v>0</v>
      </c>
      <c r="P11" s="15"/>
      <c r="Q11" s="15"/>
      <c r="R11" s="15"/>
      <c r="S11" s="15"/>
      <c r="T11" s="15"/>
      <c r="U11" s="15"/>
      <c r="V11" s="15"/>
      <c r="W11" s="14"/>
      <c r="X11" s="14"/>
      <c r="Y11" s="13"/>
    </row>
    <row r="12" spans="1:26" ht="20.25" thickBot="1">
      <c r="I12" s="1">
        <v>8</v>
      </c>
      <c r="O12" s="12" t="str">
        <f>IF(N12=0,"0",N12*(100/(sommielle($K26))*I12)/100)</f>
        <v>0</v>
      </c>
      <c r="P12" s="15"/>
      <c r="Q12" s="15"/>
      <c r="R12" s="15"/>
      <c r="S12" s="15"/>
      <c r="T12" s="15"/>
      <c r="U12" s="15"/>
      <c r="V12" s="15"/>
      <c r="W12" s="14"/>
      <c r="X12" s="14"/>
      <c r="Y12" s="14"/>
    </row>
    <row r="13" spans="1:26" ht="20.25" thickBot="1">
      <c r="I13" s="1">
        <v>9</v>
      </c>
      <c r="O13" s="12" t="str">
        <f>IF(N13=0,"0",N13*(100/(sommielle($K26))*I13)/100)</f>
        <v>0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</row>
    <row r="14" spans="1:26" ht="20.25" thickBot="1">
      <c r="I14" s="1">
        <v>10</v>
      </c>
      <c r="O14" s="12" t="str">
        <f>IF(N14=0,"0",N14*(100/(sommielle($K26))*I14)/100)</f>
        <v>0</v>
      </c>
      <c r="P14" s="16"/>
      <c r="Q14" s="16"/>
      <c r="R14" s="16"/>
      <c r="S14" s="16"/>
      <c r="T14" s="16"/>
      <c r="U14" s="16"/>
      <c r="V14" s="16"/>
      <c r="W14" s="16"/>
      <c r="X14" s="16"/>
      <c r="Y14" s="16"/>
    </row>
    <row r="15" spans="1:26" ht="20.25" thickBot="1">
      <c r="I15" s="1">
        <v>11</v>
      </c>
      <c r="O15" s="12" t="str">
        <f>IF(N15=0,"0",N15*(100/(sommielle($K26))*I15)/100)</f>
        <v>0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 spans="1:26" ht="20.25" thickBot="1">
      <c r="I16" s="1">
        <v>12</v>
      </c>
      <c r="O16" s="12" t="str">
        <f>IF(N16=0,"0",N16*(100/(sommielle($K26))*I16)/100)</f>
        <v>0</v>
      </c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 spans="9:25" ht="20.25" thickBot="1">
      <c r="I17" s="1">
        <v>13</v>
      </c>
      <c r="O17" s="12" t="str">
        <f>IF(N17=0,"0",N17*(100/(sommielle($K26))*I17)/100)</f>
        <v>0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9:25" ht="20.25" thickBot="1">
      <c r="I18" s="1">
        <v>14</v>
      </c>
      <c r="O18" s="12" t="str">
        <f>IF(N18=0,"0",N18*(100/(sommielle($K26))*I18)/100)</f>
        <v>0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9:25" ht="20.25" thickBot="1">
      <c r="I19" s="1">
        <v>15</v>
      </c>
      <c r="O19" s="12" t="str">
        <f>IF(N19=0,"0",N19*(100/(sommielle($K26))*I19)/100)</f>
        <v>0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9:25" ht="20.25" thickBot="1">
      <c r="I20" s="1">
        <v>16</v>
      </c>
      <c r="O20" s="12" t="str">
        <f>IF(N20=0,"0",N20*(100/(sommielle($K26))*I20)/100)</f>
        <v>0</v>
      </c>
      <c r="P20" s="17"/>
      <c r="Q20" s="17"/>
      <c r="R20" s="17"/>
      <c r="S20" s="17"/>
      <c r="T20" s="17"/>
      <c r="U20" s="17"/>
      <c r="V20" s="17"/>
      <c r="W20" s="16"/>
      <c r="X20" s="16"/>
      <c r="Y20" s="16"/>
    </row>
    <row r="21" spans="9:25" ht="20.25" thickBot="1">
      <c r="I21" s="1">
        <v>17</v>
      </c>
      <c r="O21" s="12" t="str">
        <f>IF(N21=0,"0",N21*(100/(sommielle($K26))*I21)/100)</f>
        <v>0</v>
      </c>
      <c r="P21" s="17"/>
      <c r="Q21" s="17"/>
      <c r="R21" s="17"/>
      <c r="S21" s="17"/>
      <c r="T21" s="17"/>
      <c r="U21" s="17"/>
      <c r="V21" s="17"/>
      <c r="W21" s="16"/>
      <c r="X21" s="16"/>
      <c r="Y21" s="16"/>
    </row>
    <row r="22" spans="9:25" ht="20.25" thickBot="1">
      <c r="I22" s="1">
        <v>18</v>
      </c>
      <c r="O22" s="12" t="str">
        <f>IF(N22=0,"0",N22*(100/(sommielle($K26))*I22)/100)</f>
        <v>0</v>
      </c>
      <c r="P22" s="17"/>
      <c r="Q22" s="17"/>
      <c r="R22" s="17"/>
      <c r="S22" s="17"/>
      <c r="T22" s="17"/>
      <c r="U22" s="17"/>
      <c r="V22" s="17"/>
      <c r="W22" s="16"/>
      <c r="X22" s="16"/>
      <c r="Y22" s="16"/>
    </row>
    <row r="23" spans="9:25" ht="20.25" thickBot="1">
      <c r="I23" s="1">
        <v>19</v>
      </c>
      <c r="O23" s="12" t="str">
        <f>IF(N23=0,"0",N23*(100/(sommielle($K26))*I23)/100)</f>
        <v>0</v>
      </c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9:25">
      <c r="I24" s="1">
        <v>20</v>
      </c>
      <c r="O24" s="12" t="str">
        <f>IF(N24=0,"0",N24*(100/(sommielle($K26))*I24)/100)</f>
        <v>0</v>
      </c>
    </row>
    <row r="25" spans="9:25" ht="20.25" thickBot="1"/>
    <row r="26" spans="9:25" ht="20.25" thickBot="1">
      <c r="K26" s="19">
        <f>SUM(K5:K24)</f>
        <v>0</v>
      </c>
      <c r="N26" s="19" t="str">
        <f>LEFT(K3,7)</f>
        <v xml:space="preserve">C2-1-a </v>
      </c>
      <c r="O26" s="20">
        <f>SUM(O5:O24)</f>
        <v>0</v>
      </c>
    </row>
    <row r="29" spans="9:25">
      <c r="K29" s="10" t="s">
        <v>28</v>
      </c>
      <c r="O29"/>
    </row>
    <row r="30" spans="9:25" ht="39">
      <c r="K30" s="1" t="s">
        <v>45</v>
      </c>
      <c r="M30" s="1" t="s">
        <v>41</v>
      </c>
      <c r="N30" s="1" t="s">
        <v>43</v>
      </c>
      <c r="O30"/>
    </row>
    <row r="31" spans="9:25" ht="20.25" thickBot="1">
      <c r="J31" s="10" t="s">
        <v>29</v>
      </c>
      <c r="K31" s="1" t="s">
        <v>40</v>
      </c>
      <c r="L31" s="1" t="s">
        <v>42</v>
      </c>
      <c r="O31"/>
    </row>
    <row r="32" spans="9:25" ht="20.25" thickBot="1">
      <c r="I32" s="1">
        <v>1</v>
      </c>
      <c r="J32" s="11" t="s">
        <v>39</v>
      </c>
      <c r="K32" s="9"/>
      <c r="L32" s="9">
        <v>0</v>
      </c>
      <c r="M32" s="9"/>
      <c r="N32" s="9">
        <v>0</v>
      </c>
      <c r="O32" s="12" t="str">
        <f>IF(N32=0,"0",N32*(100/(sommielle($K53))*I32)/100)</f>
        <v>0</v>
      </c>
    </row>
    <row r="33" spans="9:15" ht="20.25" thickBot="1">
      <c r="I33" s="1">
        <v>2</v>
      </c>
      <c r="O33" s="12" t="str">
        <f>IF(N33=0,"0",N33*(100/(sommielle($K53))*I33)/100)</f>
        <v>0</v>
      </c>
    </row>
    <row r="34" spans="9:15" ht="20.25" thickBot="1">
      <c r="I34" s="1">
        <v>3</v>
      </c>
      <c r="O34" s="12" t="str">
        <f>IF(N34=0,"0",N34*(100/(sommielle($K53))*I34)/100)</f>
        <v>0</v>
      </c>
    </row>
    <row r="35" spans="9:15" ht="20.25" thickBot="1">
      <c r="I35" s="1">
        <v>4</v>
      </c>
      <c r="O35" s="12" t="str">
        <f>IF(N35=0,"0",N35*(100/(sommielle($K53))*I35)/100)</f>
        <v>0</v>
      </c>
    </row>
    <row r="36" spans="9:15" ht="20.25" thickBot="1">
      <c r="I36" s="1">
        <v>5</v>
      </c>
      <c r="O36" s="12" t="str">
        <f>IF(N36=0,"0",N36*(100/(sommielle($K53))*I36)/100)</f>
        <v>0</v>
      </c>
    </row>
    <row r="37" spans="9:15" ht="20.25" thickBot="1">
      <c r="I37" s="1">
        <v>6</v>
      </c>
      <c r="O37" s="12" t="str">
        <f>IF(N37=0,"0",N37*(100/(sommielle($K53))*I37)/100)</f>
        <v>0</v>
      </c>
    </row>
    <row r="38" spans="9:15" ht="20.25" thickBot="1">
      <c r="I38" s="1">
        <v>7</v>
      </c>
      <c r="O38" s="12" t="str">
        <f>IF(N38=0,"0",N38*(100/(sommielle($K53))*I38)/100)</f>
        <v>0</v>
      </c>
    </row>
    <row r="39" spans="9:15" ht="20.25" thickBot="1">
      <c r="I39" s="1">
        <v>8</v>
      </c>
      <c r="O39" s="12" t="str">
        <f>IF(N39=0,"0",N39*(100/(sommielle($K53))*I39)/100)</f>
        <v>0</v>
      </c>
    </row>
    <row r="40" spans="9:15" ht="20.25" thickBot="1">
      <c r="I40" s="1">
        <v>9</v>
      </c>
      <c r="O40" s="12" t="str">
        <f>IF(N40=0,"0",N40*(100/(sommielle($K53))*I40)/100)</f>
        <v>0</v>
      </c>
    </row>
    <row r="41" spans="9:15" ht="20.25" thickBot="1">
      <c r="I41" s="1">
        <v>10</v>
      </c>
      <c r="O41" s="12" t="str">
        <f>IF(N41=0,"0",N41*(100/(sommielle($K53))*I41)/100)</f>
        <v>0</v>
      </c>
    </row>
    <row r="42" spans="9:15" ht="20.25" thickBot="1">
      <c r="I42" s="1">
        <v>11</v>
      </c>
      <c r="O42" s="12" t="str">
        <f>IF(N42=0,"0",N42*(100/(sommielle($K53))*I42)/100)</f>
        <v>0</v>
      </c>
    </row>
    <row r="43" spans="9:15" ht="20.25" thickBot="1">
      <c r="I43" s="1">
        <v>12</v>
      </c>
      <c r="O43" s="12" t="str">
        <f>IF(N43=0,"0",N43*(100/(sommielle($K53))*I43)/100)</f>
        <v>0</v>
      </c>
    </row>
    <row r="44" spans="9:15" ht="20.25" thickBot="1">
      <c r="I44" s="1">
        <v>13</v>
      </c>
      <c r="O44" s="12" t="str">
        <f>IF(N44=0,"0",N44*(100/(sommielle($K53))*I44)/100)</f>
        <v>0</v>
      </c>
    </row>
    <row r="45" spans="9:15" ht="20.25" thickBot="1">
      <c r="I45" s="1">
        <v>14</v>
      </c>
      <c r="O45" s="12" t="str">
        <f>IF(N45=0,"0",N45*(100/(sommielle($K53))*I45)/100)</f>
        <v>0</v>
      </c>
    </row>
    <row r="46" spans="9:15" ht="20.25" thickBot="1">
      <c r="I46" s="1">
        <v>15</v>
      </c>
      <c r="O46" s="12" t="str">
        <f>IF(N46=0,"0",N46*(100/(sommielle($K53))*I46)/100)</f>
        <v>0</v>
      </c>
    </row>
    <row r="47" spans="9:15" ht="20.25" thickBot="1">
      <c r="I47" s="1">
        <v>16</v>
      </c>
      <c r="O47" s="12" t="str">
        <f>IF(N47=0,"0",N47*(100/(sommielle($K53))*I47)/100)</f>
        <v>0</v>
      </c>
    </row>
    <row r="48" spans="9:15" ht="20.25" thickBot="1">
      <c r="I48" s="1">
        <v>17</v>
      </c>
      <c r="O48" s="12" t="str">
        <f>IF(N48=0,"0",N48*(100/(sommielle($K53))*I48)/100)</f>
        <v>0</v>
      </c>
    </row>
    <row r="49" spans="9:15" ht="20.25" thickBot="1">
      <c r="I49" s="1">
        <v>18</v>
      </c>
      <c r="O49" s="12" t="str">
        <f>IF(N49=0,"0",N49*(100/(sommielle($K53))*I49)/100)</f>
        <v>0</v>
      </c>
    </row>
    <row r="50" spans="9:15" ht="20.25" thickBot="1">
      <c r="I50" s="1">
        <v>19</v>
      </c>
      <c r="O50" s="12" t="str">
        <f>IF(N50=0,"0",N50*(100/(sommielle($K53))*I50)/100)</f>
        <v>0</v>
      </c>
    </row>
    <row r="51" spans="9:15">
      <c r="I51" s="1">
        <v>20</v>
      </c>
      <c r="O51" s="12" t="str">
        <f>IF(N51=0,"0",N51*(100/(sommielle($K53))*I51)/100)</f>
        <v>0</v>
      </c>
    </row>
    <row r="52" spans="9:15" ht="20.25" thickBot="1"/>
    <row r="53" spans="9:15" ht="20.25" thickBot="1">
      <c r="K53" s="19">
        <f>SUM(K32:K51)</f>
        <v>0</v>
      </c>
      <c r="N53" s="19" t="str">
        <f>LEFT(K30,7)</f>
        <v xml:space="preserve">C2-1-b </v>
      </c>
      <c r="O53" s="20">
        <f>SUM(O32:O51)</f>
        <v>0</v>
      </c>
    </row>
    <row r="56" spans="9:15">
      <c r="K56" s="10" t="s">
        <v>28</v>
      </c>
      <c r="O56"/>
    </row>
    <row r="57" spans="9:15">
      <c r="K57" s="1" t="s">
        <v>6</v>
      </c>
      <c r="M57" s="1" t="s">
        <v>41</v>
      </c>
      <c r="N57" s="1" t="s">
        <v>43</v>
      </c>
      <c r="O57"/>
    </row>
    <row r="58" spans="9:15" ht="20.25" thickBot="1">
      <c r="J58" s="10" t="s">
        <v>29</v>
      </c>
      <c r="K58" s="1" t="s">
        <v>40</v>
      </c>
      <c r="L58" s="1" t="s">
        <v>42</v>
      </c>
      <c r="O58"/>
    </row>
    <row r="59" spans="9:15" ht="20.25" thickBot="1">
      <c r="I59" s="1">
        <v>1</v>
      </c>
      <c r="J59" s="11" t="s">
        <v>39</v>
      </c>
      <c r="K59" s="9"/>
      <c r="L59" s="9">
        <v>0</v>
      </c>
      <c r="M59" s="9"/>
      <c r="N59" s="9">
        <v>0</v>
      </c>
      <c r="O59" s="12" t="str">
        <f>IF(N59=0,"0",N59*(100/(sommielle($K80))*I59)/100)</f>
        <v>0</v>
      </c>
    </row>
    <row r="60" spans="9:15" ht="20.25" thickBot="1">
      <c r="I60" s="1">
        <v>2</v>
      </c>
      <c r="O60" s="12" t="str">
        <f>IF(N60=0,"0",N60*(100/(sommielle($K80))*I60)/100)</f>
        <v>0</v>
      </c>
    </row>
    <row r="61" spans="9:15" ht="20.25" thickBot="1">
      <c r="I61" s="1">
        <v>3</v>
      </c>
      <c r="O61" s="12" t="str">
        <f>IF(N61=0,"0",N61*(100/(sommielle($K80))*I61)/100)</f>
        <v>0</v>
      </c>
    </row>
    <row r="62" spans="9:15" ht="20.25" thickBot="1">
      <c r="I62" s="1">
        <v>4</v>
      </c>
      <c r="O62" s="12" t="str">
        <f>IF(N62=0,"0",N62*(100/(sommielle($K80))*I62)/100)</f>
        <v>0</v>
      </c>
    </row>
    <row r="63" spans="9:15" ht="20.25" thickBot="1">
      <c r="I63" s="1">
        <v>5</v>
      </c>
      <c r="O63" s="12" t="str">
        <f>IF(N63=0,"0",N63*(100/(sommielle($K80))*I63)/100)</f>
        <v>0</v>
      </c>
    </row>
    <row r="64" spans="9:15" ht="20.25" thickBot="1">
      <c r="I64" s="1">
        <v>6</v>
      </c>
      <c r="O64" s="12" t="str">
        <f>IF(N64=0,"0",N64*(100/(sommielle($K80))*I64)/100)</f>
        <v>0</v>
      </c>
    </row>
    <row r="65" spans="9:15" ht="20.25" thickBot="1">
      <c r="I65" s="1">
        <v>7</v>
      </c>
      <c r="O65" s="12" t="str">
        <f>IF(N65=0,"0",N65*(100/(sommielle($K80))*I65)/100)</f>
        <v>0</v>
      </c>
    </row>
    <row r="66" spans="9:15" ht="20.25" thickBot="1">
      <c r="I66" s="1">
        <v>8</v>
      </c>
      <c r="O66" s="12" t="str">
        <f>IF(N66=0,"0",N66*(100/(sommielle($K80))*I66)/100)</f>
        <v>0</v>
      </c>
    </row>
    <row r="67" spans="9:15" ht="20.25" thickBot="1">
      <c r="I67" s="1">
        <v>9</v>
      </c>
      <c r="O67" s="12" t="str">
        <f>IF(N67=0,"0",N67*(100/(sommielle($K80))*I67)/100)</f>
        <v>0</v>
      </c>
    </row>
    <row r="68" spans="9:15" ht="20.25" thickBot="1">
      <c r="I68" s="1">
        <v>10</v>
      </c>
      <c r="O68" s="12" t="str">
        <f>IF(N68=0,"0",N68*(100/(sommielle($K80))*I68)/100)</f>
        <v>0</v>
      </c>
    </row>
    <row r="69" spans="9:15" ht="20.25" thickBot="1">
      <c r="I69" s="1">
        <v>11</v>
      </c>
      <c r="O69" s="12" t="str">
        <f>IF(N69=0,"0",N69*(100/(sommielle($K80))*I69)/100)</f>
        <v>0</v>
      </c>
    </row>
    <row r="70" spans="9:15" ht="20.25" thickBot="1">
      <c r="I70" s="1">
        <v>12</v>
      </c>
      <c r="O70" s="12" t="str">
        <f>IF(N70=0,"0",N70*(100/(sommielle($K80))*I70)/100)</f>
        <v>0</v>
      </c>
    </row>
    <row r="71" spans="9:15" ht="20.25" thickBot="1">
      <c r="I71" s="1">
        <v>13</v>
      </c>
      <c r="O71" s="12" t="str">
        <f>IF(N71=0,"0",N71*(100/(sommielle($K80))*I71)/100)</f>
        <v>0</v>
      </c>
    </row>
    <row r="72" spans="9:15" ht="20.25" thickBot="1">
      <c r="I72" s="1">
        <v>14</v>
      </c>
      <c r="O72" s="12" t="str">
        <f>IF(N72=0,"0",N72*(100/(sommielle($K80))*I72)/100)</f>
        <v>0</v>
      </c>
    </row>
    <row r="73" spans="9:15" ht="20.25" thickBot="1">
      <c r="I73" s="1">
        <v>15</v>
      </c>
      <c r="O73" s="12" t="str">
        <f>IF(N73=0,"0",N73*(100/(sommielle($K80))*I73)/100)</f>
        <v>0</v>
      </c>
    </row>
    <row r="74" spans="9:15" ht="20.25" thickBot="1">
      <c r="I74" s="1">
        <v>16</v>
      </c>
      <c r="O74" s="12" t="str">
        <f>IF(N74=0,"0",N74*(100/(sommielle($K80))*I74)/100)</f>
        <v>0</v>
      </c>
    </row>
    <row r="75" spans="9:15" ht="20.25" thickBot="1">
      <c r="I75" s="1">
        <v>17</v>
      </c>
      <c r="O75" s="12" t="str">
        <f>IF(N75=0,"0",N75*(100/(sommielle($K80))*I75)/100)</f>
        <v>0</v>
      </c>
    </row>
    <row r="76" spans="9:15" ht="20.25" thickBot="1">
      <c r="I76" s="1">
        <v>18</v>
      </c>
      <c r="O76" s="12" t="str">
        <f>IF(N76=0,"0",N76*(100/(sommielle($K80))*I76)/100)</f>
        <v>0</v>
      </c>
    </row>
    <row r="77" spans="9:15" ht="20.25" thickBot="1">
      <c r="I77" s="1">
        <v>19</v>
      </c>
      <c r="O77" s="12" t="str">
        <f>IF(N77=0,"0",N77*(100/(sommielle($K80))*I77)/100)</f>
        <v>0</v>
      </c>
    </row>
    <row r="78" spans="9:15">
      <c r="I78" s="1">
        <v>20</v>
      </c>
      <c r="O78" s="12" t="str">
        <f>IF(N78=0,"0",N78*(100/(sommielle($K80))*I78)/100)</f>
        <v>0</v>
      </c>
    </row>
    <row r="79" spans="9:15" ht="20.25" thickBot="1"/>
    <row r="80" spans="9:15" ht="20.25" thickBot="1">
      <c r="K80" s="19">
        <f>SUM(K59:K78)</f>
        <v>0</v>
      </c>
      <c r="N80" s="19" t="str">
        <f>LEFT(K57,7)</f>
        <v>C2-2 Ef</v>
      </c>
      <c r="O80" s="20">
        <f>SUM(O59:O78)</f>
        <v>0</v>
      </c>
    </row>
    <row r="83" spans="9:15">
      <c r="K83" s="10" t="s">
        <v>28</v>
      </c>
      <c r="O83"/>
    </row>
    <row r="84" spans="9:15">
      <c r="K84" s="1" t="s">
        <v>7</v>
      </c>
      <c r="M84" s="1" t="s">
        <v>41</v>
      </c>
      <c r="N84" s="1" t="s">
        <v>43</v>
      </c>
      <c r="O84"/>
    </row>
    <row r="85" spans="9:15" ht="20.25" thickBot="1">
      <c r="J85" s="10" t="s">
        <v>29</v>
      </c>
      <c r="K85" s="1" t="s">
        <v>40</v>
      </c>
      <c r="L85" s="1" t="s">
        <v>42</v>
      </c>
      <c r="O85"/>
    </row>
    <row r="86" spans="9:15" ht="20.25" thickBot="1">
      <c r="I86" s="1">
        <v>1</v>
      </c>
      <c r="J86" s="11" t="s">
        <v>39</v>
      </c>
      <c r="K86" s="9"/>
      <c r="L86" s="9">
        <v>0</v>
      </c>
      <c r="M86" s="9"/>
      <c r="N86" s="9">
        <v>0</v>
      </c>
      <c r="O86" s="12" t="str">
        <f>IF(N86=0,"0",N86*(100/(sommielle($K107))*I86)/100)</f>
        <v>0</v>
      </c>
    </row>
    <row r="87" spans="9:15" ht="20.25" thickBot="1">
      <c r="I87" s="1">
        <v>2</v>
      </c>
      <c r="O87" s="12" t="str">
        <f>IF(N87=0,"0",N87*(100/(sommielle($K107))*I87)/100)</f>
        <v>0</v>
      </c>
    </row>
    <row r="88" spans="9:15" ht="20.25" thickBot="1">
      <c r="I88" s="1">
        <v>3</v>
      </c>
      <c r="O88" s="12" t="str">
        <f>IF(N88=0,"0",N88*(100/(sommielle($K107))*I88)/100)</f>
        <v>0</v>
      </c>
    </row>
    <row r="89" spans="9:15" ht="20.25" thickBot="1">
      <c r="I89" s="1">
        <v>4</v>
      </c>
      <c r="O89" s="12" t="str">
        <f>IF(N89=0,"0",N89*(100/(sommielle($K107))*I89)/100)</f>
        <v>0</v>
      </c>
    </row>
    <row r="90" spans="9:15" ht="20.25" thickBot="1">
      <c r="I90" s="1">
        <v>5</v>
      </c>
      <c r="O90" s="12" t="str">
        <f>IF(N90=0,"0",N90*(100/(sommielle($K107))*I90)/100)</f>
        <v>0</v>
      </c>
    </row>
    <row r="91" spans="9:15" ht="20.25" thickBot="1">
      <c r="I91" s="1">
        <v>6</v>
      </c>
      <c r="O91" s="12" t="str">
        <f>IF(N91=0,"0",N91*(100/(sommielle($K107))*I91)/100)</f>
        <v>0</v>
      </c>
    </row>
    <row r="92" spans="9:15" ht="20.25" thickBot="1">
      <c r="I92" s="1">
        <v>7</v>
      </c>
      <c r="O92" s="12" t="str">
        <f>IF(N92=0,"0",N92*(100/(sommielle($K107))*I92)/100)</f>
        <v>0</v>
      </c>
    </row>
    <row r="93" spans="9:15" ht="20.25" thickBot="1">
      <c r="I93" s="1">
        <v>8</v>
      </c>
      <c r="O93" s="12" t="str">
        <f>IF(N93=0,"0",N93*(100/(sommielle($K107))*I93)/100)</f>
        <v>0</v>
      </c>
    </row>
    <row r="94" spans="9:15" ht="20.25" thickBot="1">
      <c r="I94" s="1">
        <v>9</v>
      </c>
      <c r="O94" s="12" t="str">
        <f>IF(N94=0,"0",N94*(100/(sommielle($K107))*I94)/100)</f>
        <v>0</v>
      </c>
    </row>
    <row r="95" spans="9:15" ht="20.25" thickBot="1">
      <c r="I95" s="1">
        <v>10</v>
      </c>
      <c r="O95" s="12" t="str">
        <f>IF(N95=0,"0",N95*(100/(sommielle($K107))*I95)/100)</f>
        <v>0</v>
      </c>
    </row>
    <row r="96" spans="9:15" ht="20.25" thickBot="1">
      <c r="I96" s="1">
        <v>11</v>
      </c>
      <c r="O96" s="12" t="str">
        <f>IF(N96=0,"0",N96*(100/(sommielle($K107))*I96)/100)</f>
        <v>0</v>
      </c>
    </row>
    <row r="97" spans="9:15" ht="20.25" thickBot="1">
      <c r="I97" s="1">
        <v>12</v>
      </c>
      <c r="O97" s="12" t="str">
        <f>IF(N97=0,"0",N97*(100/(sommielle($K107))*I97)/100)</f>
        <v>0</v>
      </c>
    </row>
    <row r="98" spans="9:15" ht="20.25" thickBot="1">
      <c r="I98" s="1">
        <v>13</v>
      </c>
      <c r="O98" s="12" t="str">
        <f>IF(N98=0,"0",N98*(100/(sommielle($K107))*I98)/100)</f>
        <v>0</v>
      </c>
    </row>
    <row r="99" spans="9:15" ht="20.25" thickBot="1">
      <c r="I99" s="1">
        <v>14</v>
      </c>
      <c r="O99" s="12" t="str">
        <f>IF(N99=0,"0",N99*(100/(sommielle($K107))*I99)/100)</f>
        <v>0</v>
      </c>
    </row>
    <row r="100" spans="9:15" ht="20.25" thickBot="1">
      <c r="I100" s="1">
        <v>15</v>
      </c>
      <c r="O100" s="12" t="str">
        <f>IF(N100=0,"0",N100*(100/(sommielle($K107))*I100)/100)</f>
        <v>0</v>
      </c>
    </row>
    <row r="101" spans="9:15" ht="20.25" thickBot="1">
      <c r="I101" s="1">
        <v>16</v>
      </c>
      <c r="O101" s="12" t="str">
        <f>IF(N101=0,"0",N101*(100/(sommielle($K107))*I101)/100)</f>
        <v>0</v>
      </c>
    </row>
    <row r="102" spans="9:15" ht="20.25" thickBot="1">
      <c r="I102" s="1">
        <v>17</v>
      </c>
      <c r="O102" s="12" t="str">
        <f>IF(N102=0,"0",N102*(100/(sommielle($K107))*I102)/100)</f>
        <v>0</v>
      </c>
    </row>
    <row r="103" spans="9:15" ht="20.25" thickBot="1">
      <c r="I103" s="1">
        <v>18</v>
      </c>
      <c r="O103" s="12" t="str">
        <f>IF(N103=0,"0",N103*(100/(sommielle($K107))*I103)/100)</f>
        <v>0</v>
      </c>
    </row>
    <row r="104" spans="9:15" ht="20.25" thickBot="1">
      <c r="I104" s="1">
        <v>19</v>
      </c>
      <c r="O104" s="12" t="str">
        <f>IF(N104=0,"0",N104*(100/(sommielle($K107))*I104)/100)</f>
        <v>0</v>
      </c>
    </row>
    <row r="105" spans="9:15">
      <c r="I105" s="1">
        <v>20</v>
      </c>
      <c r="O105" s="12" t="str">
        <f>IF(N105=0,"0",N105*(100/(sommielle($K107))*I105)/100)</f>
        <v>0</v>
      </c>
    </row>
    <row r="106" spans="9:15" ht="20.25" thickBot="1"/>
    <row r="107" spans="9:15" ht="20.25" thickBot="1">
      <c r="K107" s="19">
        <f>SUM(K86:K105)</f>
        <v>0</v>
      </c>
      <c r="N107" s="19" t="str">
        <f>LEFT(K84,7)</f>
        <v>C2-3 Vé</v>
      </c>
      <c r="O107" s="20">
        <f>SUM(O86:O105)</f>
        <v>0</v>
      </c>
    </row>
    <row r="110" spans="9:15">
      <c r="K110" s="10" t="s">
        <v>28</v>
      </c>
      <c r="O110"/>
    </row>
    <row r="111" spans="9:15" ht="39">
      <c r="K111" s="1" t="s">
        <v>8</v>
      </c>
      <c r="M111" s="1" t="s">
        <v>41</v>
      </c>
      <c r="N111" s="1" t="s">
        <v>43</v>
      </c>
      <c r="O111"/>
    </row>
    <row r="112" spans="9:15" ht="20.25" thickBot="1">
      <c r="J112" s="10" t="s">
        <v>29</v>
      </c>
      <c r="K112" s="1" t="s">
        <v>40</v>
      </c>
      <c r="L112" s="1" t="s">
        <v>42</v>
      </c>
      <c r="O112"/>
    </row>
    <row r="113" spans="9:15" ht="20.25" thickBot="1">
      <c r="I113" s="1">
        <v>1</v>
      </c>
      <c r="J113" s="11" t="s">
        <v>39</v>
      </c>
      <c r="K113" s="9"/>
      <c r="L113" s="9">
        <v>0</v>
      </c>
      <c r="M113" s="9"/>
      <c r="N113" s="9">
        <v>0</v>
      </c>
      <c r="O113" s="12" t="str">
        <f>IF(N113=0,"0",N113*(100/(sommielle($K134))*I113)/100)</f>
        <v>0</v>
      </c>
    </row>
    <row r="114" spans="9:15" ht="20.25" thickBot="1">
      <c r="I114" s="1">
        <v>2</v>
      </c>
      <c r="O114" s="12" t="str">
        <f>IF(N114=0,"0",N114*(100/(sommielle($K134))*I114)/100)</f>
        <v>0</v>
      </c>
    </row>
    <row r="115" spans="9:15" ht="20.25" thickBot="1">
      <c r="I115" s="1">
        <v>3</v>
      </c>
      <c r="O115" s="12" t="str">
        <f>IF(N115=0,"0",N115*(100/(sommielle($K134))*I115)/100)</f>
        <v>0</v>
      </c>
    </row>
    <row r="116" spans="9:15" ht="20.25" thickBot="1">
      <c r="I116" s="1">
        <v>4</v>
      </c>
      <c r="O116" s="12" t="str">
        <f>IF(N116=0,"0",N116*(100/(sommielle($K134))*I116)/100)</f>
        <v>0</v>
      </c>
    </row>
    <row r="117" spans="9:15" ht="20.25" thickBot="1">
      <c r="I117" s="1">
        <v>5</v>
      </c>
      <c r="O117" s="12" t="str">
        <f>IF(N117=0,"0",N117*(100/(sommielle($K134))*I117)/100)</f>
        <v>0</v>
      </c>
    </row>
    <row r="118" spans="9:15" ht="20.25" thickBot="1">
      <c r="I118" s="1">
        <v>6</v>
      </c>
      <c r="O118" s="12" t="str">
        <f>IF(N118=0,"0",N118*(100/(sommielle($K134))*I118)/100)</f>
        <v>0</v>
      </c>
    </row>
    <row r="119" spans="9:15" ht="20.25" thickBot="1">
      <c r="I119" s="1">
        <v>7</v>
      </c>
      <c r="O119" s="12" t="str">
        <f>IF(N119=0,"0",N119*(100/(sommielle($K134))*I119)/100)</f>
        <v>0</v>
      </c>
    </row>
    <row r="120" spans="9:15" ht="20.25" thickBot="1">
      <c r="I120" s="1">
        <v>8</v>
      </c>
      <c r="O120" s="12" t="str">
        <f>IF(N120=0,"0",N120*(100/(sommielle($K134))*I120)/100)</f>
        <v>0</v>
      </c>
    </row>
    <row r="121" spans="9:15" ht="20.25" thickBot="1">
      <c r="I121" s="1">
        <v>9</v>
      </c>
      <c r="O121" s="12" t="str">
        <f>IF(N121=0,"0",N121*(100/(sommielle($K134))*I121)/100)</f>
        <v>0</v>
      </c>
    </row>
    <row r="122" spans="9:15" ht="20.25" thickBot="1">
      <c r="I122" s="1">
        <v>10</v>
      </c>
      <c r="O122" s="12" t="str">
        <f>IF(N122=0,"0",N122*(100/(sommielle($K134))*I122)/100)</f>
        <v>0</v>
      </c>
    </row>
    <row r="123" spans="9:15" ht="20.25" thickBot="1">
      <c r="I123" s="1">
        <v>11</v>
      </c>
      <c r="O123" s="12" t="str">
        <f>IF(N123=0,"0",N123*(100/(sommielle($K134))*I123)/100)</f>
        <v>0</v>
      </c>
    </row>
    <row r="124" spans="9:15" ht="20.25" thickBot="1">
      <c r="I124" s="1">
        <v>12</v>
      </c>
      <c r="O124" s="12" t="str">
        <f>IF(N124=0,"0",N124*(100/(sommielle($K134))*I124)/100)</f>
        <v>0</v>
      </c>
    </row>
    <row r="125" spans="9:15" ht="20.25" thickBot="1">
      <c r="I125" s="1">
        <v>13</v>
      </c>
      <c r="O125" s="12" t="str">
        <f>IF(N125=0,"0",N125*(100/(sommielle($K134))*I125)/100)</f>
        <v>0</v>
      </c>
    </row>
    <row r="126" spans="9:15" ht="20.25" thickBot="1">
      <c r="I126" s="1">
        <v>14</v>
      </c>
      <c r="O126" s="12" t="str">
        <f>IF(N126=0,"0",N126*(100/(sommielle($K134))*I126)/100)</f>
        <v>0</v>
      </c>
    </row>
    <row r="127" spans="9:15" ht="20.25" thickBot="1">
      <c r="I127" s="1">
        <v>15</v>
      </c>
      <c r="O127" s="12" t="str">
        <f>IF(N127=0,"0",N127*(100/(sommielle($K134))*I127)/100)</f>
        <v>0</v>
      </c>
    </row>
    <row r="128" spans="9:15" ht="20.25" thickBot="1">
      <c r="I128" s="1">
        <v>16</v>
      </c>
      <c r="O128" s="12" t="str">
        <f>IF(N128=0,"0",N128*(100/(sommielle($K134))*I128)/100)</f>
        <v>0</v>
      </c>
    </row>
    <row r="129" spans="9:15" ht="20.25" thickBot="1">
      <c r="I129" s="1">
        <v>17</v>
      </c>
      <c r="O129" s="12" t="str">
        <f>IF(N129=0,"0",N129*(100/(sommielle($K134))*I129)/100)</f>
        <v>0</v>
      </c>
    </row>
    <row r="130" spans="9:15" ht="20.25" thickBot="1">
      <c r="I130" s="1">
        <v>18</v>
      </c>
      <c r="O130" s="12" t="str">
        <f>IF(N130=0,"0",N130*(100/(sommielle($K134))*I130)/100)</f>
        <v>0</v>
      </c>
    </row>
    <row r="131" spans="9:15" ht="20.25" thickBot="1">
      <c r="I131" s="1">
        <v>19</v>
      </c>
      <c r="O131" s="12" t="str">
        <f>IF(N131=0,"0",N131*(100/(sommielle($K134))*I131)/100)</f>
        <v>0</v>
      </c>
    </row>
    <row r="132" spans="9:15">
      <c r="I132" s="1">
        <v>20</v>
      </c>
      <c r="O132" s="12" t="str">
        <f>IF(N132=0,"0",N132*(100/(sommielle($K134))*I132)/100)</f>
        <v>0</v>
      </c>
    </row>
    <row r="133" spans="9:15" ht="20.25" thickBot="1"/>
    <row r="134" spans="9:15" ht="20.25" thickBot="1">
      <c r="K134" s="19">
        <f>SUM(K113:K132)</f>
        <v>0</v>
      </c>
      <c r="N134" s="19" t="str">
        <f>LEFT(K111,7)</f>
        <v>C2-4 Pr</v>
      </c>
      <c r="O134" s="20">
        <f>SUM(O113:O132)</f>
        <v>0</v>
      </c>
    </row>
  </sheetData>
  <pageMargins left="0.7" right="0.7" top="0.75" bottom="0.75" header="0.3" footer="0.3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relevé de compétences</vt:lpstr>
      <vt:lpstr>liste de compétence</vt:lpstr>
      <vt:lpstr>C1</vt:lpstr>
      <vt:lpstr>C2</vt:lpstr>
      <vt:lpstr>_C1</vt:lpstr>
      <vt:lpstr>_C2</vt:lpstr>
      <vt:lpstr>Comp</vt:lpstr>
      <vt:lpstr>competences</vt:lpstr>
      <vt:lpstr>dates</vt:lpstr>
      <vt:lpstr>trimestre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sébastien.f</dc:creator>
  <cp:lastModifiedBy>sébastien.f</cp:lastModifiedBy>
  <dcterms:created xsi:type="dcterms:W3CDTF">2014-09-26T22:55:38Z</dcterms:created>
  <dcterms:modified xsi:type="dcterms:W3CDTF">2014-10-29T21:17:35Z</dcterms:modified>
</cp:coreProperties>
</file>