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bookViews>
    <workbookView xWindow="0" yWindow="0" windowWidth="24000" windowHeight="10020" activeTab="1"/>
  </bookViews>
  <sheets>
    <sheet name="Analyse" sheetId="1" r:id="rId1"/>
    <sheet name="Liste" sheetId="2" r:id="rId2"/>
    <sheet name="Janvier" sheetId="3" r:id="rId3"/>
  </sheets>
  <definedNames>
    <definedName name="CLIENT">Liste!$A$2:$A$1000</definedName>
    <definedName name="REPARTCLIENT">Analyse!$F$2:$H$21</definedName>
    <definedName name="REPARTCLIENTCUM">Analyse!$F$30:$H$49</definedName>
    <definedName name="REPARTFP">Analyse!$A$2:$C$21</definedName>
    <definedName name="REPARTFPCUM">Analyse!$A$30:$C$49</definedName>
    <definedName name="titr1">Analyse!$H$2</definedName>
    <definedName name="titr2">Analyse!$H$30</definedName>
    <definedName name="titr3">Analyse!$C$2</definedName>
    <definedName name="titr4">Analyse!$C$30</definedName>
  </definedNames>
  <calcPr calcId="152511"/>
</workbook>
</file>

<file path=xl/calcChain.xml><?xml version="1.0" encoding="utf-8"?>
<calcChain xmlns="http://schemas.openxmlformats.org/spreadsheetml/2006/main">
  <c r="B49" i="1" l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31" i="1"/>
  <c r="G3" i="1"/>
  <c r="G21" i="1"/>
  <c r="G5" i="1"/>
  <c r="G8" i="1"/>
  <c r="G4" i="1"/>
  <c r="G9" i="1"/>
  <c r="G13" i="1"/>
  <c r="G10" i="1"/>
  <c r="G11" i="1"/>
  <c r="G12" i="1"/>
  <c r="G15" i="1"/>
  <c r="G18" i="1"/>
  <c r="G20" i="1"/>
  <c r="G6" i="1"/>
  <c r="G7" i="1"/>
  <c r="G19" i="1"/>
  <c r="G16" i="1"/>
  <c r="G14" i="1"/>
  <c r="G17" i="1"/>
  <c r="B50" i="1" l="1"/>
  <c r="B22" i="1"/>
  <c r="G50" i="1"/>
  <c r="H31" i="1" s="1"/>
  <c r="G22" i="1"/>
  <c r="H21" i="1" s="1"/>
  <c r="C47" i="1" l="1"/>
  <c r="C43" i="1"/>
  <c r="C39" i="1"/>
  <c r="C35" i="1"/>
  <c r="C31" i="1"/>
  <c r="C50" i="1" s="1"/>
  <c r="C46" i="1"/>
  <c r="C42" i="1"/>
  <c r="C38" i="1"/>
  <c r="C34" i="1"/>
  <c r="C49" i="1"/>
  <c r="C45" i="1"/>
  <c r="C41" i="1"/>
  <c r="C37" i="1"/>
  <c r="C33" i="1"/>
  <c r="C48" i="1"/>
  <c r="C44" i="1"/>
  <c r="C40" i="1"/>
  <c r="C36" i="1"/>
  <c r="C32" i="1"/>
  <c r="C22" i="1"/>
  <c r="C19" i="1"/>
  <c r="C15" i="1"/>
  <c r="C11" i="1"/>
  <c r="C7" i="1"/>
  <c r="C3" i="1"/>
  <c r="C18" i="1"/>
  <c r="C14" i="1"/>
  <c r="C10" i="1"/>
  <c r="C6" i="1"/>
  <c r="C21" i="1"/>
  <c r="C17" i="1"/>
  <c r="C13" i="1"/>
  <c r="C9" i="1"/>
  <c r="C5" i="1"/>
  <c r="C20" i="1"/>
  <c r="C16" i="1"/>
  <c r="C12" i="1"/>
  <c r="C8" i="1"/>
  <c r="C4" i="1"/>
  <c r="H48" i="1"/>
  <c r="H20" i="1"/>
  <c r="H47" i="1"/>
  <c r="H19" i="1"/>
  <c r="H46" i="1"/>
  <c r="H8" i="1"/>
  <c r="H45" i="1"/>
  <c r="H5" i="1"/>
  <c r="H44" i="1"/>
  <c r="H16" i="1"/>
  <c r="H43" i="1"/>
  <c r="H7" i="1"/>
  <c r="H42" i="1"/>
  <c r="H18" i="1"/>
  <c r="H41" i="1"/>
  <c r="H11" i="1"/>
  <c r="H40" i="1"/>
  <c r="H10" i="1"/>
  <c r="H39" i="1"/>
  <c r="H13" i="1"/>
  <c r="H38" i="1"/>
  <c r="H12" i="1"/>
  <c r="H37" i="1"/>
  <c r="H9" i="1"/>
  <c r="H36" i="1"/>
  <c r="H3" i="1"/>
  <c r="H35" i="1"/>
  <c r="H4" i="1"/>
  <c r="H34" i="1"/>
  <c r="H32" i="1"/>
  <c r="H49" i="1"/>
  <c r="H33" i="1"/>
  <c r="H14" i="1"/>
  <c r="H17" i="1"/>
  <c r="H22" i="1"/>
  <c r="H15" i="1"/>
  <c r="H6" i="1"/>
  <c r="H50" i="1" l="1"/>
</calcChain>
</file>

<file path=xl/sharedStrings.xml><?xml version="1.0" encoding="utf-8"?>
<sst xmlns="http://schemas.openxmlformats.org/spreadsheetml/2006/main" count="140" uniqueCount="34">
  <si>
    <t>CLIENT</t>
  </si>
  <si>
    <t>TO</t>
  </si>
  <si>
    <t>Poids</t>
  </si>
  <si>
    <t>TO CUM</t>
  </si>
  <si>
    <t>http://forum.excel-pratique.com/excel/mise-a-jour-automatique-de-tableaux-a-partir-d-une-liste-t66349.html</t>
  </si>
  <si>
    <t>ANALYSE TOTAL PERIODE (CLIENT)</t>
  </si>
  <si>
    <t>ANALYSE TOTAL CUMULE PERIODE (CLIENT)</t>
  </si>
  <si>
    <t>F</t>
  </si>
  <si>
    <t>G</t>
  </si>
  <si>
    <t>H</t>
  </si>
  <si>
    <t>I</t>
  </si>
  <si>
    <t>M</t>
  </si>
  <si>
    <t>N</t>
  </si>
  <si>
    <t>O</t>
  </si>
  <si>
    <t>P</t>
  </si>
  <si>
    <t>Q</t>
  </si>
  <si>
    <t>R</t>
  </si>
  <si>
    <t>DUPONt</t>
  </si>
  <si>
    <t>AMIRAL</t>
  </si>
  <si>
    <t>CANARD</t>
  </si>
  <si>
    <t>CHIEN</t>
  </si>
  <si>
    <t>DUPUIS</t>
  </si>
  <si>
    <t>TOTAL</t>
  </si>
  <si>
    <t>Z</t>
  </si>
  <si>
    <t>j</t>
  </si>
  <si>
    <t>k</t>
  </si>
  <si>
    <t>l</t>
  </si>
  <si>
    <t>RG</t>
  </si>
  <si>
    <t>FP</t>
  </si>
  <si>
    <t>cuillere</t>
  </si>
  <si>
    <t>fourchette</t>
  </si>
  <si>
    <t>peluche</t>
  </si>
  <si>
    <t>fouchette</t>
  </si>
  <si>
    <t>olives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</si>
</sst>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color theme="1"/>
      <name val="Arial Unicode MS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sz val="7"/>
      <color theme="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4" fontId="6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4" fontId="4" fillId="2" borderId="5" xfId="1" applyFont="1" applyFill="1" applyBorder="1" applyAlignment="1">
      <alignment horizontal="center" vertical="center"/>
    </xf>
    <xf numFmtId="9" fontId="4" fillId="2" borderId="6" xfId="2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3"/>
    <xf numFmtId="0" fontId="3" fillId="0" borderId="11" xfId="0" applyFont="1" applyFill="1" applyBorder="1" applyAlignment="1">
      <alignment horizontal="left"/>
    </xf>
    <xf numFmtId="0" fontId="8" fillId="2" borderId="0" xfId="0" applyFont="1" applyFill="1" applyAlignment="1">
      <alignment horizontal="center" vertical="center"/>
    </xf>
    <xf numFmtId="9" fontId="6" fillId="0" borderId="1" xfId="2" applyFont="1" applyBorder="1" applyAlignment="1">
      <alignment horizontal="center" vertical="center"/>
    </xf>
    <xf numFmtId="9" fontId="9" fillId="2" borderId="1" xfId="2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0" fillId="2" borderId="1" xfId="0" applyFill="1" applyBorder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10</xdr:row>
      <xdr:rowOff>152400</xdr:rowOff>
    </xdr:from>
    <xdr:to>
      <xdr:col>12</xdr:col>
      <xdr:colOff>28575</xdr:colOff>
      <xdr:row>15</xdr:row>
      <xdr:rowOff>152400</xdr:rowOff>
    </xdr:to>
    <xdr:sp macro="[0]!ActualiseTableauxclient" textlink="">
      <xdr:nvSpPr>
        <xdr:cNvPr id="2" name="ZoneTexte 1"/>
        <xdr:cNvSpPr txBox="1"/>
      </xdr:nvSpPr>
      <xdr:spPr>
        <a:xfrm>
          <a:off x="6943725" y="1771650"/>
          <a:ext cx="2990850" cy="8096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Actualise</a:t>
          </a:r>
          <a:r>
            <a:rPr lang="fr-FR" sz="2000" b="1" baseline="0">
              <a:solidFill>
                <a:srgbClr val="FFFF00"/>
              </a:solidFill>
            </a:rPr>
            <a:t> les tableaux Client</a:t>
          </a:r>
          <a:endParaRPr lang="fr-FR" sz="2000" b="1">
            <a:solidFill>
              <a:srgbClr val="FFFF00"/>
            </a:solidFill>
          </a:endParaRPr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12</xdr:col>
      <xdr:colOff>735330</xdr:colOff>
      <xdr:row>10</xdr:row>
      <xdr:rowOff>0</xdr:rowOff>
    </xdr:to>
    <xdr:sp macro="[0]!ActualiseTableauxFP" textlink="">
      <xdr:nvSpPr>
        <xdr:cNvPr id="141" name="ZoneTexte 140"/>
        <xdr:cNvSpPr txBox="1"/>
      </xdr:nvSpPr>
      <xdr:spPr>
        <a:xfrm>
          <a:off x="7924800" y="838200"/>
          <a:ext cx="3112770" cy="8382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Actualise</a:t>
          </a:r>
          <a:r>
            <a:rPr lang="fr-FR" sz="2000" b="1" baseline="0">
              <a:solidFill>
                <a:srgbClr val="FFFF00"/>
              </a:solidFill>
            </a:rPr>
            <a:t> les tableaux FP</a:t>
          </a:r>
          <a:endParaRPr lang="fr-FR" sz="20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ise-a-jour-automatique-de-tableaux-a-partir-d-une-liste-t6634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"/>
  <sheetViews>
    <sheetView topLeftCell="A22" zoomScaleNormal="100" workbookViewId="0">
      <selection activeCell="C28" sqref="C28"/>
    </sheetView>
  </sheetViews>
  <sheetFormatPr baseColWidth="10" defaultRowHeight="13.2" x14ac:dyDescent="0.25"/>
  <cols>
    <col min="6" max="6" width="19" bestFit="1" customWidth="1"/>
  </cols>
  <sheetData>
    <row r="1" spans="1:8" ht="13.8" thickBot="1" x14ac:dyDescent="0.3">
      <c r="A1" s="17" t="s">
        <v>5</v>
      </c>
      <c r="B1" s="18"/>
      <c r="C1" s="18"/>
      <c r="F1" s="17" t="s">
        <v>5</v>
      </c>
      <c r="G1" s="18"/>
      <c r="H1" s="18"/>
    </row>
    <row r="2" spans="1:8" x14ac:dyDescent="0.25">
      <c r="A2" s="2" t="s">
        <v>28</v>
      </c>
      <c r="B2" s="3" t="s">
        <v>1</v>
      </c>
      <c r="C2" s="3" t="s">
        <v>2</v>
      </c>
      <c r="F2" s="2" t="s">
        <v>0</v>
      </c>
      <c r="G2" s="3" t="s">
        <v>1</v>
      </c>
      <c r="H2" s="3" t="s">
        <v>2</v>
      </c>
    </row>
    <row r="3" spans="1:8" x14ac:dyDescent="0.25">
      <c r="A3" s="1"/>
      <c r="B3" s="5" t="e">
        <f>VLOOKUP(A3,Janvier!#REF!,3,FALSE)</f>
        <v>#REF!</v>
      </c>
      <c r="C3" s="13" t="e">
        <f>B3/$G$22</f>
        <v>#REF!</v>
      </c>
      <c r="F3" s="1" t="s">
        <v>18</v>
      </c>
      <c r="G3" s="5">
        <f>VLOOKUP(F3,Janvier!A:D,3,FALSE)</f>
        <v>456105</v>
      </c>
      <c r="H3" s="13">
        <f>G3/$G$22</f>
        <v>0.86267355890079833</v>
      </c>
    </row>
    <row r="4" spans="1:8" x14ac:dyDescent="0.25">
      <c r="A4" s="1"/>
      <c r="B4" s="5" t="e">
        <f>VLOOKUP(A4,Janvier!#REF!,3,FALSE)</f>
        <v>#REF!</v>
      </c>
      <c r="C4" s="13" t="e">
        <f>B4/$G$22</f>
        <v>#REF!</v>
      </c>
      <c r="F4" s="1" t="s">
        <v>7</v>
      </c>
      <c r="G4" s="5">
        <f>VLOOKUP(F4,Janvier!A:D,3,FALSE)</f>
        <v>45469</v>
      </c>
      <c r="H4" s="13">
        <f>G4/$G$22</f>
        <v>8.5999723856700544E-2</v>
      </c>
    </row>
    <row r="5" spans="1:8" x14ac:dyDescent="0.25">
      <c r="A5" s="1"/>
      <c r="B5" s="5" t="e">
        <f>VLOOKUP(A5,Janvier!#REF!,3,FALSE)</f>
        <v>#REF!</v>
      </c>
      <c r="C5" s="13" t="e">
        <f>B5/$G$22</f>
        <v>#REF!</v>
      </c>
      <c r="F5" s="1" t="s">
        <v>20</v>
      </c>
      <c r="G5" s="5">
        <f>VLOOKUP(F5,Janvier!A:D,3,FALSE)</f>
        <v>8542</v>
      </c>
      <c r="H5" s="13">
        <f>G5/$G$22</f>
        <v>1.6156274410783964E-2</v>
      </c>
    </row>
    <row r="6" spans="1:8" x14ac:dyDescent="0.25">
      <c r="A6" s="1"/>
      <c r="B6" s="5" t="e">
        <f>VLOOKUP(A6,Janvier!#REF!,3,FALSE)</f>
        <v>#REF!</v>
      </c>
      <c r="C6" s="13" t="e">
        <f>B6/$G$22</f>
        <v>#REF!</v>
      </c>
      <c r="F6" s="1" t="s">
        <v>13</v>
      </c>
      <c r="G6" s="5">
        <f>VLOOKUP(F6,Janvier!A:D,3,FALSE)</f>
        <v>4892</v>
      </c>
      <c r="H6" s="13">
        <f>G6/$G$22</f>
        <v>9.252691924321604E-3</v>
      </c>
    </row>
    <row r="7" spans="1:8" x14ac:dyDescent="0.25">
      <c r="A7" s="1"/>
      <c r="B7" s="5" t="e">
        <f>VLOOKUP(A7,Janvier!#REF!,3,FALSE)</f>
        <v>#REF!</v>
      </c>
      <c r="C7" s="13" t="e">
        <f>B7/$G$22</f>
        <v>#REF!</v>
      </c>
      <c r="F7" s="1" t="s">
        <v>14</v>
      </c>
      <c r="G7" s="5">
        <f>VLOOKUP(F7,Janvier!A:D,3,FALSE)</f>
        <v>4856</v>
      </c>
      <c r="H7" s="13">
        <f>G7/$G$22</f>
        <v>9.1846017956880039E-3</v>
      </c>
    </row>
    <row r="8" spans="1:8" x14ac:dyDescent="0.25">
      <c r="A8" s="1"/>
      <c r="B8" s="5" t="e">
        <f>VLOOKUP(A8,Janvier!#REF!,3,FALSE)</f>
        <v>#REF!</v>
      </c>
      <c r="C8" s="13" t="e">
        <f>B8/$G$22</f>
        <v>#REF!</v>
      </c>
      <c r="F8" s="1" t="s">
        <v>21</v>
      </c>
      <c r="G8" s="5">
        <f>VLOOKUP(F8,Janvier!A:D,3,FALSE)</f>
        <v>4854</v>
      </c>
      <c r="H8" s="13">
        <f>G8/$G$22</f>
        <v>9.1808190107639139E-3</v>
      </c>
    </row>
    <row r="9" spans="1:8" x14ac:dyDescent="0.25">
      <c r="A9" s="1"/>
      <c r="B9" s="5" t="e">
        <f>VLOOKUP(A9,Janvier!#REF!,3,FALSE)</f>
        <v>#REF!</v>
      </c>
      <c r="C9" s="13" t="e">
        <f>B9/$G$22</f>
        <v>#REF!</v>
      </c>
      <c r="F9" s="1" t="s">
        <v>8</v>
      </c>
      <c r="G9" s="5">
        <f>VLOOKUP(F9,Janvier!A:D,3,FALSE)</f>
        <v>545</v>
      </c>
      <c r="H9" s="13">
        <f>G9/$G$22</f>
        <v>1.0308088918142425E-3</v>
      </c>
    </row>
    <row r="10" spans="1:8" x14ac:dyDescent="0.25">
      <c r="A10" s="1"/>
      <c r="B10" s="5" t="e">
        <f>VLOOKUP(A10,Janvier!#REF!,3,FALSE)</f>
        <v>#REF!</v>
      </c>
      <c r="C10" s="13" t="e">
        <f>B10/$G$22</f>
        <v>#REF!</v>
      </c>
      <c r="F10" s="1" t="s">
        <v>10</v>
      </c>
      <c r="G10" s="5">
        <f>VLOOKUP(F10,Janvier!A:D,3,FALSE)</f>
        <v>456</v>
      </c>
      <c r="H10" s="13">
        <f>G10/$G$22</f>
        <v>8.6247496269228365E-4</v>
      </c>
    </row>
    <row r="11" spans="1:8" x14ac:dyDescent="0.25">
      <c r="A11" s="1"/>
      <c r="B11" s="5" t="e">
        <f>VLOOKUP(A11,Janvier!#REF!,3,FALSE)</f>
        <v>#REF!</v>
      </c>
      <c r="C11" s="13" t="e">
        <f>B11/$G$22</f>
        <v>#REF!</v>
      </c>
      <c r="F11" s="1" t="s">
        <v>24</v>
      </c>
      <c r="G11" s="5">
        <f>VLOOKUP(F11,Janvier!A:D,3,FALSE)</f>
        <v>456</v>
      </c>
      <c r="H11" s="13">
        <f>G11/$G$22</f>
        <v>8.6247496269228365E-4</v>
      </c>
    </row>
    <row r="12" spans="1:8" x14ac:dyDescent="0.25">
      <c r="A12" s="1"/>
      <c r="B12" s="5" t="e">
        <f>VLOOKUP(A12,Janvier!#REF!,3,FALSE)</f>
        <v>#REF!</v>
      </c>
      <c r="C12" s="13" t="e">
        <f>B12/$G$22</f>
        <v>#REF!</v>
      </c>
      <c r="F12" s="1" t="s">
        <v>25</v>
      </c>
      <c r="G12" s="5">
        <f>VLOOKUP(F12,Janvier!A:D,3,FALSE)</f>
        <v>456</v>
      </c>
      <c r="H12" s="13">
        <f>G12/$G$22</f>
        <v>8.6247496269228365E-4</v>
      </c>
    </row>
    <row r="13" spans="1:8" x14ac:dyDescent="0.25">
      <c r="A13" s="1"/>
      <c r="B13" s="5" t="e">
        <f>VLOOKUP(A13,Janvier!#REF!,3,FALSE)</f>
        <v>#REF!</v>
      </c>
      <c r="C13" s="13" t="e">
        <f>B13/$G$22</f>
        <v>#REF!</v>
      </c>
      <c r="F13" s="1" t="s">
        <v>9</v>
      </c>
      <c r="G13" s="5">
        <f>VLOOKUP(F13,Janvier!A:D,3,FALSE)</f>
        <v>454</v>
      </c>
      <c r="H13" s="13">
        <f>G13/$G$22</f>
        <v>8.5869217776819468E-4</v>
      </c>
    </row>
    <row r="14" spans="1:8" x14ac:dyDescent="0.25">
      <c r="A14" s="1"/>
      <c r="B14" s="5" t="e">
        <f>VLOOKUP(A14,Janvier!#REF!,3,FALSE)</f>
        <v>#REF!</v>
      </c>
      <c r="C14" s="13" t="e">
        <f>B14/$G$22</f>
        <v>#REF!</v>
      </c>
      <c r="F14" s="1" t="s">
        <v>23</v>
      </c>
      <c r="G14" s="5">
        <f>VLOOKUP(F14,Janvier!A:D,3,FALSE)</f>
        <v>452</v>
      </c>
      <c r="H14" s="13">
        <f>G14/$G$22</f>
        <v>8.5490939284410571E-4</v>
      </c>
    </row>
    <row r="15" spans="1:8" x14ac:dyDescent="0.25">
      <c r="A15" s="1"/>
      <c r="B15" s="5" t="e">
        <f>VLOOKUP(A15,Janvier!#REF!,3,FALSE)</f>
        <v>#REF!</v>
      </c>
      <c r="C15" s="13" t="e">
        <f>B15/$G$22</f>
        <v>#REF!</v>
      </c>
      <c r="F15" s="1" t="s">
        <v>26</v>
      </c>
      <c r="G15" s="5">
        <f>VLOOKUP(F15,Janvier!A:D,3,FALSE)</f>
        <v>254</v>
      </c>
      <c r="H15" s="13">
        <f>G15/$G$22</f>
        <v>4.8041368535929835E-4</v>
      </c>
    </row>
    <row r="16" spans="1:8" x14ac:dyDescent="0.25">
      <c r="A16" s="1"/>
      <c r="B16" s="5" t="e">
        <f>VLOOKUP(A16,Janvier!#REF!,3,FALSE)</f>
        <v>#REF!</v>
      </c>
      <c r="C16" s="13" t="e">
        <f>B16/$G$22</f>
        <v>#REF!</v>
      </c>
      <c r="F16" s="1" t="s">
        <v>16</v>
      </c>
      <c r="G16" s="5">
        <f>VLOOKUP(F16,Janvier!A:D,3,FALSE)</f>
        <v>254</v>
      </c>
      <c r="H16" s="13">
        <f>G16/$G$22</f>
        <v>4.8041368535929835E-4</v>
      </c>
    </row>
    <row r="17" spans="1:8" x14ac:dyDescent="0.25">
      <c r="A17" s="1"/>
      <c r="B17" s="5" t="e">
        <f>VLOOKUP(A17,Janvier!#REF!,3,FALSE)</f>
        <v>#REF!</v>
      </c>
      <c r="C17" s="13" t="e">
        <f>B17/$G$22</f>
        <v>#REF!</v>
      </c>
      <c r="F17" s="1" t="s">
        <v>17</v>
      </c>
      <c r="G17" s="5">
        <f>VLOOKUP(F17,Janvier!A:D,3,FALSE)</f>
        <v>250</v>
      </c>
      <c r="H17" s="13">
        <f>G17/$G$22</f>
        <v>4.7284811551112047E-4</v>
      </c>
    </row>
    <row r="18" spans="1:8" x14ac:dyDescent="0.25">
      <c r="A18" s="1"/>
      <c r="B18" s="5" t="e">
        <f>VLOOKUP(A18,Janvier!#REF!,3,FALSE)</f>
        <v>#REF!</v>
      </c>
      <c r="C18" s="13" t="e">
        <f>B18/$G$22</f>
        <v>#REF!</v>
      </c>
      <c r="F18" s="1" t="s">
        <v>11</v>
      </c>
      <c r="G18" s="5">
        <f>VLOOKUP(F18,Janvier!A:D,3,FALSE)</f>
        <v>248</v>
      </c>
      <c r="H18" s="13">
        <f>G18/$G$22</f>
        <v>4.690653305870315E-4</v>
      </c>
    </row>
    <row r="19" spans="1:8" x14ac:dyDescent="0.25">
      <c r="A19" s="1"/>
      <c r="B19" s="5" t="e">
        <f>VLOOKUP(A19,Janvier!#REF!,3,FALSE)</f>
        <v>#REF!</v>
      </c>
      <c r="C19" s="13" t="e">
        <f>B19/$G$22</f>
        <v>#REF!</v>
      </c>
      <c r="F19" s="1" t="s">
        <v>15</v>
      </c>
      <c r="G19" s="5">
        <f>VLOOKUP(F19,Janvier!A:D,3,FALSE)</f>
        <v>87</v>
      </c>
      <c r="H19" s="13">
        <f>G19/$G$22</f>
        <v>1.645511441978699E-4</v>
      </c>
    </row>
    <row r="20" spans="1:8" x14ac:dyDescent="0.25">
      <c r="A20" s="1"/>
      <c r="B20" s="5" t="e">
        <f>VLOOKUP(A20,Janvier!#REF!,3,FALSE)</f>
        <v>#REF!</v>
      </c>
      <c r="C20" s="13" t="e">
        <f>B20/$G$22</f>
        <v>#REF!</v>
      </c>
      <c r="F20" s="1" t="s">
        <v>12</v>
      </c>
      <c r="G20" s="5">
        <f>VLOOKUP(F20,Janvier!A:D,3,FALSE)</f>
        <v>45</v>
      </c>
      <c r="H20" s="13">
        <f>G20/$G$22</f>
        <v>8.5112660792001677E-5</v>
      </c>
    </row>
    <row r="21" spans="1:8" x14ac:dyDescent="0.25">
      <c r="A21" s="1"/>
      <c r="B21" s="5" t="e">
        <f>VLOOKUP(A21,Janvier!#REF!,3,FALSE)</f>
        <v>#REF!</v>
      </c>
      <c r="C21" s="13" t="e">
        <f>B21/$G$22</f>
        <v>#REF!</v>
      </c>
      <c r="F21" s="1" t="s">
        <v>19</v>
      </c>
      <c r="G21" s="5">
        <f>VLOOKUP(F21,Janvier!A:D,3,FALSE)</f>
        <v>36</v>
      </c>
      <c r="H21" s="13">
        <f>G21/$G$22</f>
        <v>6.809012863360135E-5</v>
      </c>
    </row>
    <row r="22" spans="1:8" ht="13.8" thickBot="1" x14ac:dyDescent="0.3">
      <c r="A22" s="6" t="s">
        <v>22</v>
      </c>
      <c r="B22" s="7" t="e">
        <f>SUM(B3:B21)</f>
        <v>#REF!</v>
      </c>
      <c r="C22" s="14" t="e">
        <f>B22/$G$22</f>
        <v>#REF!</v>
      </c>
      <c r="F22" s="6" t="s">
        <v>22</v>
      </c>
      <c r="G22" s="7">
        <f>SUM(G3:G21)</f>
        <v>528711</v>
      </c>
      <c r="H22" s="14">
        <f t="shared" ref="H3:H22" si="0">G22/$G$22</f>
        <v>1</v>
      </c>
    </row>
    <row r="29" spans="1:8" ht="13.8" thickBot="1" x14ac:dyDescent="0.3">
      <c r="A29" s="15" t="s">
        <v>6</v>
      </c>
      <c r="B29" s="16"/>
      <c r="C29" s="16"/>
      <c r="F29" s="15" t="s">
        <v>6</v>
      </c>
      <c r="G29" s="16"/>
      <c r="H29" s="16"/>
    </row>
    <row r="30" spans="1:8" x14ac:dyDescent="0.25">
      <c r="A30" s="2" t="s">
        <v>28</v>
      </c>
      <c r="B30" s="3" t="s">
        <v>3</v>
      </c>
      <c r="C30" s="3" t="s">
        <v>2</v>
      </c>
      <c r="F30" s="2" t="s">
        <v>0</v>
      </c>
      <c r="G30" s="3" t="s">
        <v>3</v>
      </c>
      <c r="H30" s="3" t="s">
        <v>2</v>
      </c>
    </row>
    <row r="31" spans="1:8" x14ac:dyDescent="0.25">
      <c r="A31" s="4" t="s">
        <v>29</v>
      </c>
      <c r="B31" s="5" t="e">
        <f>VLOOKUP(A31,Janvier!#REF!,4,FALSE)</f>
        <v>#REF!</v>
      </c>
      <c r="C31" s="13" t="e">
        <f>B31/$G$50</f>
        <v>#REF!</v>
      </c>
      <c r="F31" s="4" t="s">
        <v>17</v>
      </c>
      <c r="G31" s="5">
        <f>VLOOKUP(F31,Janvier!A:D,4,FALSE)</f>
        <v>250</v>
      </c>
      <c r="H31" s="13">
        <f t="shared" ref="H31:H49" si="1">G31/$G$50</f>
        <v>4.7284811551112047E-4</v>
      </c>
    </row>
    <row r="32" spans="1:8" x14ac:dyDescent="0.25">
      <c r="A32" s="4" t="s">
        <v>30</v>
      </c>
      <c r="B32" s="5" t="e">
        <f>VLOOKUP(A32,Janvier!#REF!,4,FALSE)</f>
        <v>#REF!</v>
      </c>
      <c r="C32" s="13" t="e">
        <f>B32/$G$50</f>
        <v>#REF!</v>
      </c>
      <c r="F32" s="4" t="s">
        <v>18</v>
      </c>
      <c r="G32" s="5">
        <f>VLOOKUP(F32,Janvier!A:D,4,FALSE)</f>
        <v>456105</v>
      </c>
      <c r="H32" s="13">
        <f t="shared" si="1"/>
        <v>0.86267355890079833</v>
      </c>
    </row>
    <row r="33" spans="1:8" x14ac:dyDescent="0.25">
      <c r="A33" s="4" t="s">
        <v>31</v>
      </c>
      <c r="B33" s="5" t="e">
        <f>VLOOKUP(A33,Janvier!#REF!,4,FALSE)</f>
        <v>#REF!</v>
      </c>
      <c r="C33" s="13" t="e">
        <f>B33/$G$50</f>
        <v>#REF!</v>
      </c>
      <c r="F33" s="4" t="s">
        <v>19</v>
      </c>
      <c r="G33" s="5">
        <f>VLOOKUP(F33,Janvier!A:D,4,FALSE)</f>
        <v>36</v>
      </c>
      <c r="H33" s="13">
        <f t="shared" si="1"/>
        <v>6.809012863360135E-5</v>
      </c>
    </row>
    <row r="34" spans="1:8" x14ac:dyDescent="0.25">
      <c r="A34" s="4" t="s">
        <v>33</v>
      </c>
      <c r="B34" s="5" t="e">
        <f>VLOOKUP(A34,Janvier!#REF!,4,FALSE)</f>
        <v>#REF!</v>
      </c>
      <c r="C34" s="13" t="e">
        <f>B34/$G$50</f>
        <v>#REF!</v>
      </c>
      <c r="F34" s="4" t="s">
        <v>20</v>
      </c>
      <c r="G34" s="5">
        <f>VLOOKUP(F34,Janvier!A:D,4,FALSE)</f>
        <v>8542</v>
      </c>
      <c r="H34" s="13">
        <f t="shared" si="1"/>
        <v>1.6156274410783964E-2</v>
      </c>
    </row>
    <row r="35" spans="1:8" x14ac:dyDescent="0.25">
      <c r="A35" s="4" t="s">
        <v>31</v>
      </c>
      <c r="B35" s="5" t="e">
        <f>VLOOKUP(A35,Janvier!#REF!,4,FALSE)</f>
        <v>#REF!</v>
      </c>
      <c r="C35" s="13" t="e">
        <f>B35/$G$50</f>
        <v>#REF!</v>
      </c>
      <c r="F35" s="4" t="s">
        <v>21</v>
      </c>
      <c r="G35" s="5">
        <f>VLOOKUP(F35,Janvier!A:D,4,FALSE)</f>
        <v>4854</v>
      </c>
      <c r="H35" s="13">
        <f t="shared" si="1"/>
        <v>9.1808190107639139E-3</v>
      </c>
    </row>
    <row r="36" spans="1:8" x14ac:dyDescent="0.25">
      <c r="A36" s="4" t="s">
        <v>33</v>
      </c>
      <c r="B36" s="5" t="e">
        <f>VLOOKUP(A36,Janvier!#REF!,4,FALSE)</f>
        <v>#REF!</v>
      </c>
      <c r="C36" s="13" t="e">
        <f>B36/$G$50</f>
        <v>#REF!</v>
      </c>
      <c r="F36" s="4" t="s">
        <v>7</v>
      </c>
      <c r="G36" s="5">
        <f>VLOOKUP(F36,Janvier!A:D,4,FALSE)</f>
        <v>45469</v>
      </c>
      <c r="H36" s="13">
        <f t="shared" si="1"/>
        <v>8.5999723856700544E-2</v>
      </c>
    </row>
    <row r="37" spans="1:8" x14ac:dyDescent="0.25">
      <c r="A37" s="4"/>
      <c r="B37" s="5" t="e">
        <f>VLOOKUP(A37,Janvier!#REF!,4,FALSE)</f>
        <v>#REF!</v>
      </c>
      <c r="C37" s="13" t="e">
        <f>B37/$G$50</f>
        <v>#REF!</v>
      </c>
      <c r="F37" s="4" t="s">
        <v>8</v>
      </c>
      <c r="G37" s="5">
        <f>VLOOKUP(F37,Janvier!A:D,4,FALSE)</f>
        <v>545</v>
      </c>
      <c r="H37" s="13">
        <f t="shared" si="1"/>
        <v>1.0308088918142425E-3</v>
      </c>
    </row>
    <row r="38" spans="1:8" x14ac:dyDescent="0.25">
      <c r="A38" s="4"/>
      <c r="B38" s="5" t="e">
        <f>VLOOKUP(A38,Janvier!#REF!,4,FALSE)</f>
        <v>#REF!</v>
      </c>
      <c r="C38" s="13" t="e">
        <f>B38/$G$50</f>
        <v>#REF!</v>
      </c>
      <c r="F38" s="4" t="s">
        <v>9</v>
      </c>
      <c r="G38" s="5">
        <f>VLOOKUP(F38,Janvier!A:D,4,FALSE)</f>
        <v>454</v>
      </c>
      <c r="H38" s="13">
        <f t="shared" si="1"/>
        <v>8.5869217776819468E-4</v>
      </c>
    </row>
    <row r="39" spans="1:8" x14ac:dyDescent="0.25">
      <c r="A39" s="4"/>
      <c r="B39" s="5" t="e">
        <f>VLOOKUP(A39,Janvier!#REF!,4,FALSE)</f>
        <v>#REF!</v>
      </c>
      <c r="C39" s="13" t="e">
        <f>B39/$G$50</f>
        <v>#REF!</v>
      </c>
      <c r="F39" s="4" t="s">
        <v>10</v>
      </c>
      <c r="G39" s="5">
        <f>VLOOKUP(F39,Janvier!A:D,4,FALSE)</f>
        <v>456</v>
      </c>
      <c r="H39" s="13">
        <f t="shared" si="1"/>
        <v>8.6247496269228365E-4</v>
      </c>
    </row>
    <row r="40" spans="1:8" x14ac:dyDescent="0.25">
      <c r="A40" s="4"/>
      <c r="B40" s="5" t="e">
        <f>VLOOKUP(A40,Janvier!#REF!,4,FALSE)</f>
        <v>#REF!</v>
      </c>
      <c r="C40" s="13" t="e">
        <f>B40/$G$50</f>
        <v>#REF!</v>
      </c>
      <c r="F40" s="4" t="s">
        <v>24</v>
      </c>
      <c r="G40" s="5">
        <f>VLOOKUP(F40,Janvier!A:D,4,FALSE)</f>
        <v>456</v>
      </c>
      <c r="H40" s="13">
        <f t="shared" si="1"/>
        <v>8.6247496269228365E-4</v>
      </c>
    </row>
    <row r="41" spans="1:8" x14ac:dyDescent="0.25">
      <c r="A41" s="4"/>
      <c r="B41" s="5" t="e">
        <f>VLOOKUP(A41,Janvier!#REF!,4,FALSE)</f>
        <v>#REF!</v>
      </c>
      <c r="C41" s="13" t="e">
        <f>B41/$G$50</f>
        <v>#REF!</v>
      </c>
      <c r="F41" s="4" t="s">
        <v>25</v>
      </c>
      <c r="G41" s="5">
        <f>VLOOKUP(F41,Janvier!A:D,4,FALSE)</f>
        <v>456</v>
      </c>
      <c r="H41" s="13">
        <f t="shared" si="1"/>
        <v>8.6247496269228365E-4</v>
      </c>
    </row>
    <row r="42" spans="1:8" x14ac:dyDescent="0.25">
      <c r="A42" s="4"/>
      <c r="B42" s="5" t="e">
        <f>VLOOKUP(A42,Janvier!#REF!,4,FALSE)</f>
        <v>#REF!</v>
      </c>
      <c r="C42" s="13" t="e">
        <f>B42/$G$50</f>
        <v>#REF!</v>
      </c>
      <c r="F42" s="4" t="s">
        <v>26</v>
      </c>
      <c r="G42" s="5">
        <f>VLOOKUP(F42,Janvier!A:D,4,FALSE)</f>
        <v>254</v>
      </c>
      <c r="H42" s="13">
        <f t="shared" si="1"/>
        <v>4.8041368535929835E-4</v>
      </c>
    </row>
    <row r="43" spans="1:8" x14ac:dyDescent="0.25">
      <c r="A43" s="4"/>
      <c r="B43" s="5" t="e">
        <f>VLOOKUP(A43,Janvier!#REF!,4,FALSE)</f>
        <v>#REF!</v>
      </c>
      <c r="C43" s="13" t="e">
        <f>B43/$G$50</f>
        <v>#REF!</v>
      </c>
      <c r="F43" s="4" t="s">
        <v>11</v>
      </c>
      <c r="G43" s="5">
        <f>VLOOKUP(F43,Janvier!A:D,4,FALSE)</f>
        <v>248</v>
      </c>
      <c r="H43" s="13">
        <f t="shared" si="1"/>
        <v>4.690653305870315E-4</v>
      </c>
    </row>
    <row r="44" spans="1:8" x14ac:dyDescent="0.25">
      <c r="A44" s="4"/>
      <c r="B44" s="5" t="e">
        <f>VLOOKUP(A44,Janvier!#REF!,4,FALSE)</f>
        <v>#REF!</v>
      </c>
      <c r="C44" s="13" t="e">
        <f>B44/$G$50</f>
        <v>#REF!</v>
      </c>
      <c r="F44" s="4" t="s">
        <v>12</v>
      </c>
      <c r="G44" s="5">
        <f>VLOOKUP(F44,Janvier!A:D,4,FALSE)</f>
        <v>45</v>
      </c>
      <c r="H44" s="13">
        <f t="shared" si="1"/>
        <v>8.5112660792001677E-5</v>
      </c>
    </row>
    <row r="45" spans="1:8" x14ac:dyDescent="0.25">
      <c r="A45" s="4"/>
      <c r="B45" s="5" t="e">
        <f>VLOOKUP(A45,Janvier!#REF!,4,FALSE)</f>
        <v>#REF!</v>
      </c>
      <c r="C45" s="13" t="e">
        <f>B45/$G$50</f>
        <v>#REF!</v>
      </c>
      <c r="F45" s="4" t="s">
        <v>13</v>
      </c>
      <c r="G45" s="5">
        <f>VLOOKUP(F45,Janvier!A:D,4,FALSE)</f>
        <v>4892</v>
      </c>
      <c r="H45" s="13">
        <f t="shared" si="1"/>
        <v>9.252691924321604E-3</v>
      </c>
    </row>
    <row r="46" spans="1:8" x14ac:dyDescent="0.25">
      <c r="A46" s="4"/>
      <c r="B46" s="5" t="e">
        <f>VLOOKUP(A46,Janvier!#REF!,4,FALSE)</f>
        <v>#REF!</v>
      </c>
      <c r="C46" s="13" t="e">
        <f>B46/$G$50</f>
        <v>#REF!</v>
      </c>
      <c r="F46" s="4" t="s">
        <v>14</v>
      </c>
      <c r="G46" s="5">
        <f>VLOOKUP(F46,Janvier!A:D,4,FALSE)</f>
        <v>4856</v>
      </c>
      <c r="H46" s="13">
        <f t="shared" si="1"/>
        <v>9.1846017956880039E-3</v>
      </c>
    </row>
    <row r="47" spans="1:8" x14ac:dyDescent="0.25">
      <c r="A47" s="4"/>
      <c r="B47" s="5" t="e">
        <f>VLOOKUP(A47,Janvier!#REF!,4,FALSE)</f>
        <v>#REF!</v>
      </c>
      <c r="C47" s="13" t="e">
        <f>B47/$G$50</f>
        <v>#REF!</v>
      </c>
      <c r="F47" s="4" t="s">
        <v>15</v>
      </c>
      <c r="G47" s="5">
        <f>VLOOKUP(F47,Janvier!A:D,4,FALSE)</f>
        <v>87</v>
      </c>
      <c r="H47" s="13">
        <f t="shared" si="1"/>
        <v>1.645511441978699E-4</v>
      </c>
    </row>
    <row r="48" spans="1:8" x14ac:dyDescent="0.25">
      <c r="A48" s="4"/>
      <c r="B48" s="5" t="e">
        <f>VLOOKUP(A48,Janvier!#REF!,4,FALSE)</f>
        <v>#REF!</v>
      </c>
      <c r="C48" s="13" t="e">
        <f>B48/$G$50</f>
        <v>#REF!</v>
      </c>
      <c r="F48" s="4" t="s">
        <v>16</v>
      </c>
      <c r="G48" s="5">
        <f>VLOOKUP(F48,Janvier!A:D,4,FALSE)</f>
        <v>254</v>
      </c>
      <c r="H48" s="13">
        <f t="shared" si="1"/>
        <v>4.8041368535929835E-4</v>
      </c>
    </row>
    <row r="49" spans="1:8" x14ac:dyDescent="0.25">
      <c r="A49" s="4"/>
      <c r="B49" s="5" t="e">
        <f>VLOOKUP(A49,Janvier!#REF!,4,FALSE)</f>
        <v>#REF!</v>
      </c>
      <c r="C49" s="13" t="e">
        <f>B49/$G$50</f>
        <v>#REF!</v>
      </c>
      <c r="F49" s="4" t="s">
        <v>23</v>
      </c>
      <c r="G49" s="5">
        <f>VLOOKUP(F49,Janvier!A:D,4,FALSE)</f>
        <v>452</v>
      </c>
      <c r="H49" s="13">
        <f t="shared" si="1"/>
        <v>8.5490939284410571E-4</v>
      </c>
    </row>
    <row r="50" spans="1:8" ht="13.8" thickBot="1" x14ac:dyDescent="0.3">
      <c r="A50" s="6" t="s">
        <v>22</v>
      </c>
      <c r="B50" s="7" t="e">
        <f>SUM(B31:B49)</f>
        <v>#REF!</v>
      </c>
      <c r="C50" s="8" t="e">
        <f>SUM(C31:C49)</f>
        <v>#REF!</v>
      </c>
      <c r="F50" s="6" t="s">
        <v>22</v>
      </c>
      <c r="G50" s="7">
        <f>SUM(G31:G49)</f>
        <v>528711</v>
      </c>
      <c r="H50" s="8">
        <f>SUM(H31:H49)</f>
        <v>1.0000000000000002</v>
      </c>
    </row>
  </sheetData>
  <sortState ref="F3:H21">
    <sortCondition descending="1" ref="H30"/>
  </sortState>
  <mergeCells count="4">
    <mergeCell ref="F29:H29"/>
    <mergeCell ref="F1:H1"/>
    <mergeCell ref="A1:C1"/>
    <mergeCell ref="A29:C29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9"/>
  <sheetViews>
    <sheetView tabSelected="1" zoomScaleNormal="100" workbookViewId="0">
      <selection activeCell="E6" sqref="E6"/>
    </sheetView>
  </sheetViews>
  <sheetFormatPr baseColWidth="10" defaultRowHeight="13.2" x14ac:dyDescent="0.25"/>
  <sheetData>
    <row r="1" spans="1:11" x14ac:dyDescent="0.25">
      <c r="A1" s="9" t="s">
        <v>0</v>
      </c>
      <c r="B1" s="12" t="s">
        <v>28</v>
      </c>
      <c r="K1" s="10" t="s">
        <v>4</v>
      </c>
    </row>
    <row r="2" spans="1:11" x14ac:dyDescent="0.25">
      <c r="A2" s="1" t="s">
        <v>17</v>
      </c>
      <c r="B2" s="1" t="s">
        <v>29</v>
      </c>
    </row>
    <row r="3" spans="1:11" x14ac:dyDescent="0.25">
      <c r="A3" s="1" t="s">
        <v>18</v>
      </c>
      <c r="B3" s="1" t="s">
        <v>30</v>
      </c>
    </row>
    <row r="4" spans="1:11" x14ac:dyDescent="0.25">
      <c r="A4" s="1" t="s">
        <v>19</v>
      </c>
      <c r="B4" s="1" t="s">
        <v>31</v>
      </c>
    </row>
    <row r="5" spans="1:11" x14ac:dyDescent="0.25">
      <c r="A5" s="1" t="s">
        <v>20</v>
      </c>
      <c r="B5" s="1" t="s">
        <v>33</v>
      </c>
    </row>
    <row r="6" spans="1:11" x14ac:dyDescent="0.25">
      <c r="A6" s="1" t="s">
        <v>21</v>
      </c>
      <c r="B6" s="1" t="s">
        <v>31</v>
      </c>
    </row>
    <row r="7" spans="1:11" x14ac:dyDescent="0.25">
      <c r="A7" s="1" t="s">
        <v>7</v>
      </c>
      <c r="B7" s="1" t="s">
        <v>33</v>
      </c>
    </row>
    <row r="8" spans="1:11" x14ac:dyDescent="0.25">
      <c r="A8" s="1" t="s">
        <v>8</v>
      </c>
      <c r="B8" s="1"/>
    </row>
    <row r="9" spans="1:11" x14ac:dyDescent="0.25">
      <c r="A9" s="1" t="s">
        <v>9</v>
      </c>
      <c r="B9" s="21"/>
    </row>
    <row r="10" spans="1:11" x14ac:dyDescent="0.25">
      <c r="A10" s="1" t="s">
        <v>10</v>
      </c>
      <c r="B10" s="21"/>
    </row>
    <row r="11" spans="1:11" x14ac:dyDescent="0.25">
      <c r="A11" s="1" t="s">
        <v>24</v>
      </c>
      <c r="B11" s="21"/>
    </row>
    <row r="12" spans="1:11" x14ac:dyDescent="0.25">
      <c r="A12" s="1" t="s">
        <v>25</v>
      </c>
      <c r="B12" s="21"/>
    </row>
    <row r="13" spans="1:11" x14ac:dyDescent="0.25">
      <c r="A13" s="1" t="s">
        <v>26</v>
      </c>
      <c r="B13" s="1"/>
    </row>
    <row r="14" spans="1:11" x14ac:dyDescent="0.25">
      <c r="A14" s="1" t="s">
        <v>11</v>
      </c>
      <c r="B14" s="1"/>
    </row>
    <row r="15" spans="1:11" x14ac:dyDescent="0.25">
      <c r="A15" s="1" t="s">
        <v>12</v>
      </c>
      <c r="B15" s="1"/>
    </row>
    <row r="16" spans="1:11" x14ac:dyDescent="0.25">
      <c r="A16" s="1" t="s">
        <v>13</v>
      </c>
      <c r="B16" s="1"/>
    </row>
    <row r="17" spans="1:2" x14ac:dyDescent="0.25">
      <c r="A17" s="1" t="s">
        <v>14</v>
      </c>
      <c r="B17" s="1"/>
    </row>
    <row r="18" spans="1:2" x14ac:dyDescent="0.25">
      <c r="A18" s="1" t="s">
        <v>15</v>
      </c>
      <c r="B18" s="1"/>
    </row>
    <row r="19" spans="1:2" x14ac:dyDescent="0.25">
      <c r="A19" s="1" t="s">
        <v>16</v>
      </c>
      <c r="B19" s="1"/>
    </row>
    <row r="20" spans="1:2" x14ac:dyDescent="0.25">
      <c r="A20" s="1" t="s">
        <v>23</v>
      </c>
      <c r="B20" s="1"/>
    </row>
    <row r="21" spans="1:2" x14ac:dyDescent="0.25">
      <c r="A21" s="1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</row>
    <row r="28" spans="1:2" x14ac:dyDescent="0.25">
      <c r="A28" s="1"/>
    </row>
    <row r="29" spans="1:2" x14ac:dyDescent="0.25">
      <c r="A29" s="1"/>
    </row>
    <row r="30" spans="1:2" x14ac:dyDescent="0.25">
      <c r="A30" s="1"/>
    </row>
    <row r="31" spans="1:2" x14ac:dyDescent="0.25">
      <c r="A31" s="1"/>
    </row>
    <row r="32" spans="1:2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</sheetData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8"/>
  <sheetViews>
    <sheetView workbookViewId="0">
      <selection activeCell="B10" sqref="B10"/>
    </sheetView>
  </sheetViews>
  <sheetFormatPr baseColWidth="10" defaultRowHeight="13.2" x14ac:dyDescent="0.25"/>
  <cols>
    <col min="1" max="1" width="13.109375" bestFit="1" customWidth="1"/>
    <col min="2" max="2" width="13.109375" customWidth="1"/>
  </cols>
  <sheetData>
    <row r="1" spans="1:4" x14ac:dyDescent="0.25">
      <c r="A1" s="12"/>
      <c r="B1" s="12"/>
      <c r="C1" s="22"/>
      <c r="D1" s="22"/>
    </row>
    <row r="2" spans="1:4" x14ac:dyDescent="0.25">
      <c r="A2" s="20" t="s">
        <v>27</v>
      </c>
      <c r="B2" s="20" t="s">
        <v>28</v>
      </c>
      <c r="C2" s="23" t="s">
        <v>1</v>
      </c>
      <c r="D2" s="23" t="s">
        <v>3</v>
      </c>
    </row>
    <row r="3" spans="1:4" x14ac:dyDescent="0.25">
      <c r="A3" s="1" t="s">
        <v>17</v>
      </c>
      <c r="B3" s="1" t="s">
        <v>29</v>
      </c>
      <c r="C3" s="21">
        <v>250</v>
      </c>
      <c r="D3" s="21">
        <v>250</v>
      </c>
    </row>
    <row r="4" spans="1:4" x14ac:dyDescent="0.25">
      <c r="A4" s="1"/>
      <c r="B4" s="1" t="s">
        <v>30</v>
      </c>
      <c r="C4" s="21">
        <v>45</v>
      </c>
      <c r="D4" s="21">
        <v>45</v>
      </c>
    </row>
    <row r="5" spans="1:4" x14ac:dyDescent="0.25">
      <c r="A5" s="1"/>
      <c r="B5" s="1" t="s">
        <v>31</v>
      </c>
      <c r="C5" s="21">
        <v>41</v>
      </c>
      <c r="D5" s="21">
        <v>41</v>
      </c>
    </row>
    <row r="6" spans="1:4" x14ac:dyDescent="0.25">
      <c r="A6" s="1" t="s">
        <v>18</v>
      </c>
      <c r="B6" s="1" t="s">
        <v>29</v>
      </c>
      <c r="C6" s="21">
        <v>456105</v>
      </c>
      <c r="D6" s="21">
        <v>456105</v>
      </c>
    </row>
    <row r="7" spans="1:4" x14ac:dyDescent="0.25">
      <c r="A7" s="1"/>
      <c r="B7" s="1" t="s">
        <v>30</v>
      </c>
      <c r="C7" s="21">
        <v>450</v>
      </c>
      <c r="D7" s="21">
        <v>450</v>
      </c>
    </row>
    <row r="8" spans="1:4" x14ac:dyDescent="0.25">
      <c r="A8" s="1" t="s">
        <v>19</v>
      </c>
      <c r="B8" s="1" t="s">
        <v>33</v>
      </c>
      <c r="C8" s="21">
        <v>36</v>
      </c>
      <c r="D8" s="21">
        <v>36</v>
      </c>
    </row>
    <row r="9" spans="1:4" x14ac:dyDescent="0.25">
      <c r="A9" s="1" t="s">
        <v>20</v>
      </c>
      <c r="B9" s="1" t="s">
        <v>33</v>
      </c>
      <c r="C9" s="21">
        <v>8542</v>
      </c>
      <c r="D9" s="21">
        <v>8542</v>
      </c>
    </row>
    <row r="10" spans="1:4" x14ac:dyDescent="0.25">
      <c r="A10" s="1"/>
      <c r="B10" s="1" t="s">
        <v>30</v>
      </c>
      <c r="C10" s="21">
        <v>458</v>
      </c>
      <c r="D10" s="21">
        <v>458</v>
      </c>
    </row>
    <row r="11" spans="1:4" x14ac:dyDescent="0.25">
      <c r="A11" s="1"/>
      <c r="B11" s="1" t="s">
        <v>29</v>
      </c>
      <c r="C11" s="21">
        <v>411</v>
      </c>
      <c r="D11" s="21">
        <v>411</v>
      </c>
    </row>
    <row r="12" spans="1:4" x14ac:dyDescent="0.25">
      <c r="A12" s="1"/>
      <c r="B12" s="1" t="s">
        <v>31</v>
      </c>
      <c r="C12" s="21">
        <v>5788</v>
      </c>
      <c r="D12" s="21">
        <v>5788</v>
      </c>
    </row>
    <row r="13" spans="1:4" x14ac:dyDescent="0.25">
      <c r="A13" s="1" t="s">
        <v>21</v>
      </c>
      <c r="B13" s="1" t="s">
        <v>33</v>
      </c>
      <c r="C13" s="21">
        <v>4854</v>
      </c>
      <c r="D13" s="21">
        <v>4854</v>
      </c>
    </row>
    <row r="14" spans="1:4" x14ac:dyDescent="0.25">
      <c r="A14" s="1" t="s">
        <v>7</v>
      </c>
      <c r="B14" s="1" t="s">
        <v>29</v>
      </c>
      <c r="C14" s="21">
        <v>45469</v>
      </c>
      <c r="D14" s="21">
        <v>45469</v>
      </c>
    </row>
    <row r="15" spans="1:4" x14ac:dyDescent="0.25">
      <c r="A15" s="1" t="s">
        <v>8</v>
      </c>
      <c r="B15" s="1" t="s">
        <v>29</v>
      </c>
      <c r="C15" s="21">
        <v>545</v>
      </c>
      <c r="D15" s="21">
        <v>545</v>
      </c>
    </row>
    <row r="16" spans="1:4" x14ac:dyDescent="0.25">
      <c r="A16" s="1" t="s">
        <v>9</v>
      </c>
      <c r="B16" s="1" t="s">
        <v>30</v>
      </c>
      <c r="C16" s="21">
        <v>454</v>
      </c>
      <c r="D16" s="21">
        <v>454</v>
      </c>
    </row>
    <row r="17" spans="1:4" x14ac:dyDescent="0.25">
      <c r="A17" s="1" t="s">
        <v>10</v>
      </c>
      <c r="B17" s="1" t="s">
        <v>31</v>
      </c>
      <c r="C17" s="21">
        <v>456</v>
      </c>
      <c r="D17" s="21">
        <v>456</v>
      </c>
    </row>
    <row r="18" spans="1:4" x14ac:dyDescent="0.25">
      <c r="A18" s="1" t="s">
        <v>24</v>
      </c>
      <c r="B18" s="1" t="s">
        <v>29</v>
      </c>
      <c r="C18" s="21">
        <v>456</v>
      </c>
      <c r="D18" s="21">
        <v>456</v>
      </c>
    </row>
    <row r="19" spans="1:4" x14ac:dyDescent="0.25">
      <c r="A19" s="1" t="s">
        <v>25</v>
      </c>
      <c r="B19" s="1" t="s">
        <v>32</v>
      </c>
      <c r="C19" s="21">
        <v>456</v>
      </c>
      <c r="D19" s="21">
        <v>456</v>
      </c>
    </row>
    <row r="20" spans="1:4" x14ac:dyDescent="0.25">
      <c r="A20" s="1" t="s">
        <v>26</v>
      </c>
      <c r="B20" s="1" t="s">
        <v>33</v>
      </c>
      <c r="C20" s="21">
        <v>254</v>
      </c>
      <c r="D20" s="21">
        <v>254</v>
      </c>
    </row>
    <row r="21" spans="1:4" x14ac:dyDescent="0.25">
      <c r="A21" s="1" t="s">
        <v>11</v>
      </c>
      <c r="B21" s="1" t="s">
        <v>33</v>
      </c>
      <c r="C21" s="21">
        <v>248</v>
      </c>
      <c r="D21" s="21">
        <v>248</v>
      </c>
    </row>
    <row r="22" spans="1:4" x14ac:dyDescent="0.25">
      <c r="A22" s="1" t="s">
        <v>12</v>
      </c>
      <c r="B22" s="1" t="s">
        <v>32</v>
      </c>
      <c r="C22" s="21">
        <v>45</v>
      </c>
      <c r="D22" s="21">
        <v>45</v>
      </c>
    </row>
    <row r="23" spans="1:4" x14ac:dyDescent="0.25">
      <c r="A23" s="1" t="s">
        <v>13</v>
      </c>
      <c r="B23" s="1" t="s">
        <v>29</v>
      </c>
      <c r="C23" s="21">
        <v>4892</v>
      </c>
      <c r="D23" s="21">
        <v>4892</v>
      </c>
    </row>
    <row r="24" spans="1:4" x14ac:dyDescent="0.25">
      <c r="A24" s="1" t="s">
        <v>14</v>
      </c>
      <c r="B24" s="1" t="s">
        <v>31</v>
      </c>
      <c r="C24" s="21">
        <v>4856</v>
      </c>
      <c r="D24" s="21">
        <v>4856</v>
      </c>
    </row>
    <row r="25" spans="1:4" x14ac:dyDescent="0.25">
      <c r="A25" s="1" t="s">
        <v>15</v>
      </c>
      <c r="B25" s="1" t="s">
        <v>33</v>
      </c>
      <c r="C25" s="21">
        <v>87</v>
      </c>
      <c r="D25" s="21">
        <v>87</v>
      </c>
    </row>
    <row r="26" spans="1:4" x14ac:dyDescent="0.25">
      <c r="A26" s="1" t="s">
        <v>16</v>
      </c>
      <c r="B26" s="1" t="s">
        <v>29</v>
      </c>
      <c r="C26" s="21">
        <v>254</v>
      </c>
      <c r="D26" s="21">
        <v>254</v>
      </c>
    </row>
    <row r="27" spans="1:4" x14ac:dyDescent="0.25">
      <c r="A27" s="1" t="s">
        <v>23</v>
      </c>
      <c r="B27" s="1" t="s">
        <v>29</v>
      </c>
      <c r="C27" s="21">
        <v>452</v>
      </c>
      <c r="D27" s="21">
        <v>452</v>
      </c>
    </row>
    <row r="28" spans="1:4" x14ac:dyDescent="0.25">
      <c r="A28" s="11"/>
      <c r="B28" s="1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Analyse</vt:lpstr>
      <vt:lpstr>Liste</vt:lpstr>
      <vt:lpstr>Janvier</vt:lpstr>
      <vt:lpstr>CLIENT</vt:lpstr>
      <vt:lpstr>REPARTCLIENT</vt:lpstr>
      <vt:lpstr>REPARTCLIENTCUM</vt:lpstr>
      <vt:lpstr>REPARTFP</vt:lpstr>
      <vt:lpstr>REPARTFPCUM</vt:lpstr>
      <vt:lpstr>titr1</vt:lpstr>
      <vt:lpstr>titr2</vt:lpstr>
      <vt:lpstr>titr3</vt:lpstr>
      <vt:lpstr>titr4</vt:lpstr>
    </vt:vector>
  </TitlesOfParts>
  <Company>Bosch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Portable</cp:lastModifiedBy>
  <dcterms:created xsi:type="dcterms:W3CDTF">2015-07-09T15:31:42Z</dcterms:created>
  <dcterms:modified xsi:type="dcterms:W3CDTF">2015-07-14T10:01:04Z</dcterms:modified>
</cp:coreProperties>
</file>