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51196F13-6AD0-C1B8-E2B4-A1F9AE17003E}"/>
  <workbookPr codeName="ThisWorkbook"/>
  <bookViews>
    <workbookView xWindow="0" yWindow="0" windowWidth="20490" windowHeight="7620"/>
  </bookViews>
  <sheets>
    <sheet name="saisie commande" sheetId="1" r:id="rId1"/>
    <sheet name="base donnée calcul" sheetId="2" state="hidden" r:id="rId2"/>
    <sheet name="historique commande annuel" sheetId="3" state="hidden" r:id="rId3"/>
    <sheet name="Etat " sheetId="4" r:id="rId4"/>
    <sheet name="REFERENCE" sheetId="5" state="hidden" r:id="rId5"/>
  </sheets>
  <calcPr calcId="145621"/>
</workbook>
</file>

<file path=xl/calcChain.xml><?xml version="1.0" encoding="utf-8"?>
<calcChain xmlns="http://schemas.openxmlformats.org/spreadsheetml/2006/main">
  <c r="L22" i="3" l="1"/>
  <c r="J22" i="3"/>
  <c r="K22" i="3" s="1"/>
  <c r="M22" i="3" s="1"/>
  <c r="L21" i="3"/>
  <c r="J21" i="3"/>
  <c r="K21" i="3" s="1"/>
  <c r="M21" i="3" s="1"/>
  <c r="L20" i="3"/>
  <c r="J20" i="3"/>
  <c r="K20" i="3" s="1"/>
  <c r="M20" i="3" s="1"/>
  <c r="L19" i="3"/>
  <c r="J19" i="3"/>
  <c r="K19" i="3" s="1"/>
  <c r="M19" i="3" s="1"/>
  <c r="L18" i="3"/>
  <c r="J18" i="3"/>
  <c r="K18" i="3" s="1"/>
  <c r="M18" i="3" s="1"/>
  <c r="L17" i="3"/>
  <c r="J17" i="3"/>
  <c r="K17" i="3" s="1"/>
  <c r="M17" i="3" s="1"/>
  <c r="L16" i="3"/>
  <c r="J16" i="3"/>
  <c r="K16" i="3" s="1"/>
  <c r="M16" i="3" s="1"/>
  <c r="L15" i="3"/>
  <c r="J15" i="3"/>
  <c r="K15" i="3" s="1"/>
  <c r="M15" i="3" s="1"/>
  <c r="L14" i="3"/>
  <c r="J14" i="3"/>
  <c r="K14" i="3" s="1"/>
  <c r="M14" i="3" s="1"/>
  <c r="L13" i="3"/>
  <c r="J13" i="3"/>
  <c r="K13" i="3" s="1"/>
  <c r="M13" i="3" s="1"/>
  <c r="L12" i="3"/>
  <c r="J12" i="3"/>
  <c r="K12" i="3" s="1"/>
  <c r="M12" i="3" s="1"/>
  <c r="L11" i="3"/>
  <c r="J11" i="3"/>
  <c r="K11" i="3" s="1"/>
  <c r="M11" i="3" s="1"/>
  <c r="L10" i="3"/>
  <c r="J10" i="3"/>
  <c r="K10" i="3" s="1"/>
  <c r="M10" i="3" s="1"/>
  <c r="L9" i="3"/>
  <c r="J9" i="3"/>
  <c r="K9" i="3" s="1"/>
  <c r="M9" i="3" s="1"/>
  <c r="L8" i="3"/>
  <c r="J8" i="3"/>
  <c r="K8" i="3" s="1"/>
  <c r="M8" i="3" s="1"/>
  <c r="L7" i="3"/>
  <c r="J7" i="3"/>
  <c r="K7" i="3" s="1"/>
  <c r="M7" i="3" s="1"/>
  <c r="L6" i="3"/>
  <c r="J6" i="3"/>
  <c r="K6" i="3" s="1"/>
  <c r="M6" i="3" s="1"/>
  <c r="L5" i="3"/>
  <c r="J5" i="3"/>
  <c r="K5" i="3" s="1"/>
  <c r="M5" i="3" s="1"/>
  <c r="L4" i="3"/>
  <c r="J4" i="3"/>
  <c r="K4" i="3" s="1"/>
  <c r="M4" i="3" s="1"/>
  <c r="L3" i="3"/>
  <c r="J3" i="3"/>
  <c r="K3" i="3" s="1"/>
  <c r="M3" i="3" s="1"/>
  <c r="C5" i="3"/>
  <c r="C6" i="3" s="1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A5" i="3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C4" i="3"/>
  <c r="B4" i="3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A4" i="3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5" i="2"/>
  <c r="C4" i="2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B4" i="2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A4" i="2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6" i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B5" i="1"/>
  <c r="A5" i="1"/>
  <c r="C4" i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B4" i="1"/>
  <c r="A4" i="1"/>
  <c r="L100" i="3"/>
  <c r="K100" i="3"/>
  <c r="M100" i="3" s="1"/>
  <c r="J100" i="3"/>
  <c r="M4" i="2" l="1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3" i="2"/>
  <c r="K4" i="2"/>
  <c r="L4" i="2" s="1"/>
  <c r="K5" i="2"/>
  <c r="L5" i="2" s="1"/>
  <c r="K6" i="2"/>
  <c r="K7" i="2"/>
  <c r="L7" i="2" s="1"/>
  <c r="K8" i="2"/>
  <c r="L8" i="2" s="1"/>
  <c r="K9" i="2"/>
  <c r="L9" i="2" s="1"/>
  <c r="K10" i="2"/>
  <c r="K11" i="2"/>
  <c r="L11" i="2" s="1"/>
  <c r="K12" i="2"/>
  <c r="L12" i="2" s="1"/>
  <c r="K13" i="2"/>
  <c r="L13" i="2" s="1"/>
  <c r="K14" i="2"/>
  <c r="K15" i="2"/>
  <c r="L15" i="2" s="1"/>
  <c r="K16" i="2"/>
  <c r="L16" i="2" s="1"/>
  <c r="K17" i="2"/>
  <c r="L17" i="2" s="1"/>
  <c r="K18" i="2"/>
  <c r="K19" i="2"/>
  <c r="L19" i="2" s="1"/>
  <c r="K20" i="2"/>
  <c r="L20" i="2" s="1"/>
  <c r="K21" i="2"/>
  <c r="L21" i="2" s="1"/>
  <c r="K22" i="2"/>
  <c r="K23" i="2"/>
  <c r="L23" i="2" s="1"/>
  <c r="N23" i="2" s="1"/>
  <c r="K24" i="2"/>
  <c r="L24" i="2" s="1"/>
  <c r="K25" i="2"/>
  <c r="L25" i="2" s="1"/>
  <c r="K26" i="2"/>
  <c r="K27" i="2"/>
  <c r="L27" i="2" s="1"/>
  <c r="N27" i="2" s="1"/>
  <c r="K28" i="2"/>
  <c r="L28" i="2" s="1"/>
  <c r="K29" i="2"/>
  <c r="L29" i="2" s="1"/>
  <c r="K30" i="2"/>
  <c r="K31" i="2"/>
  <c r="L31" i="2" s="1"/>
  <c r="N31" i="2" s="1"/>
  <c r="K32" i="2"/>
  <c r="L32" i="2" s="1"/>
  <c r="K33" i="2"/>
  <c r="L33" i="2" s="1"/>
  <c r="K34" i="2"/>
  <c r="K35" i="2"/>
  <c r="L35" i="2" s="1"/>
  <c r="N35" i="2" s="1"/>
  <c r="K36" i="2"/>
  <c r="L36" i="2" s="1"/>
  <c r="K37" i="2"/>
  <c r="L37" i="2" s="1"/>
  <c r="K38" i="2"/>
  <c r="K39" i="2"/>
  <c r="L39" i="2" s="1"/>
  <c r="N39" i="2" s="1"/>
  <c r="K40" i="2"/>
  <c r="L40" i="2" s="1"/>
  <c r="K41" i="2"/>
  <c r="L41" i="2" s="1"/>
  <c r="K42" i="2"/>
  <c r="K43" i="2"/>
  <c r="L43" i="2" s="1"/>
  <c r="N43" i="2" s="1"/>
  <c r="K44" i="2"/>
  <c r="L44" i="2" s="1"/>
  <c r="K45" i="2"/>
  <c r="L45" i="2" s="1"/>
  <c r="K46" i="2"/>
  <c r="K47" i="2"/>
  <c r="L47" i="2" s="1"/>
  <c r="N47" i="2" s="1"/>
  <c r="K48" i="2"/>
  <c r="L48" i="2" s="1"/>
  <c r="K49" i="2"/>
  <c r="L49" i="2" s="1"/>
  <c r="K50" i="2"/>
  <c r="K51" i="2"/>
  <c r="L51" i="2" s="1"/>
  <c r="N51" i="2" s="1"/>
  <c r="K52" i="2"/>
  <c r="L52" i="2" s="1"/>
  <c r="K53" i="2"/>
  <c r="L53" i="2" s="1"/>
  <c r="K54" i="2"/>
  <c r="K55" i="2"/>
  <c r="L55" i="2" s="1"/>
  <c r="N55" i="2" s="1"/>
  <c r="K56" i="2"/>
  <c r="L56" i="2" s="1"/>
  <c r="K57" i="2"/>
  <c r="L57" i="2" s="1"/>
  <c r="K58" i="2"/>
  <c r="K59" i="2"/>
  <c r="L59" i="2" s="1"/>
  <c r="N59" i="2" s="1"/>
  <c r="K60" i="2"/>
  <c r="L60" i="2" s="1"/>
  <c r="K61" i="2"/>
  <c r="L61" i="2" s="1"/>
  <c r="K62" i="2"/>
  <c r="K63" i="2"/>
  <c r="L63" i="2" s="1"/>
  <c r="N63" i="2" s="1"/>
  <c r="K64" i="2"/>
  <c r="L64" i="2" s="1"/>
  <c r="K65" i="2"/>
  <c r="L65" i="2" s="1"/>
  <c r="K66" i="2"/>
  <c r="K67" i="2"/>
  <c r="L67" i="2" s="1"/>
  <c r="N67" i="2" s="1"/>
  <c r="K68" i="2"/>
  <c r="L68" i="2" s="1"/>
  <c r="K69" i="2"/>
  <c r="L69" i="2" s="1"/>
  <c r="K70" i="2"/>
  <c r="K71" i="2"/>
  <c r="L71" i="2" s="1"/>
  <c r="N71" i="2" s="1"/>
  <c r="K72" i="2"/>
  <c r="L72" i="2" s="1"/>
  <c r="K73" i="2"/>
  <c r="L73" i="2" s="1"/>
  <c r="K74" i="2"/>
  <c r="K75" i="2"/>
  <c r="L75" i="2" s="1"/>
  <c r="N75" i="2" s="1"/>
  <c r="K76" i="2"/>
  <c r="L76" i="2" s="1"/>
  <c r="K77" i="2"/>
  <c r="L77" i="2" s="1"/>
  <c r="K78" i="2"/>
  <c r="K79" i="2"/>
  <c r="L79" i="2" s="1"/>
  <c r="N79" i="2" s="1"/>
  <c r="K80" i="2"/>
  <c r="L80" i="2" s="1"/>
  <c r="K81" i="2"/>
  <c r="L81" i="2" s="1"/>
  <c r="K82" i="2"/>
  <c r="K83" i="2"/>
  <c r="L83" i="2" s="1"/>
  <c r="N83" i="2" s="1"/>
  <c r="K84" i="2"/>
  <c r="L84" i="2" s="1"/>
  <c r="K85" i="2"/>
  <c r="L85" i="2" s="1"/>
  <c r="K86" i="2"/>
  <c r="K87" i="2"/>
  <c r="L87" i="2" s="1"/>
  <c r="N87" i="2" s="1"/>
  <c r="K88" i="2"/>
  <c r="L88" i="2" s="1"/>
  <c r="K89" i="2"/>
  <c r="L89" i="2" s="1"/>
  <c r="K90" i="2"/>
  <c r="K91" i="2"/>
  <c r="L91" i="2" s="1"/>
  <c r="N91" i="2" s="1"/>
  <c r="K92" i="2"/>
  <c r="L92" i="2" s="1"/>
  <c r="K93" i="2"/>
  <c r="L93" i="2" s="1"/>
  <c r="K94" i="2"/>
  <c r="K95" i="2"/>
  <c r="L95" i="2" s="1"/>
  <c r="N95" i="2" s="1"/>
  <c r="K96" i="2"/>
  <c r="L96" i="2" s="1"/>
  <c r="K97" i="2"/>
  <c r="L97" i="2" s="1"/>
  <c r="K98" i="2"/>
  <c r="K99" i="2"/>
  <c r="L99" i="2" s="1"/>
  <c r="N99" i="2" s="1"/>
  <c r="K100" i="2"/>
  <c r="L100" i="2" s="1"/>
  <c r="K3" i="2"/>
  <c r="L3" i="2" s="1"/>
  <c r="N19" i="2" l="1"/>
  <c r="N11" i="2"/>
  <c r="N15" i="2"/>
  <c r="N7" i="2"/>
  <c r="N97" i="2"/>
  <c r="N93" i="2"/>
  <c r="N89" i="2"/>
  <c r="N85" i="2"/>
  <c r="N81" i="2"/>
  <c r="N77" i="2"/>
  <c r="N73" i="2"/>
  <c r="N69" i="2"/>
  <c r="N65" i="2"/>
  <c r="N61" i="2"/>
  <c r="N57" i="2"/>
  <c r="N53" i="2"/>
  <c r="N49" i="2"/>
  <c r="N45" i="2"/>
  <c r="N41" i="2"/>
  <c r="N37" i="2"/>
  <c r="N33" i="2"/>
  <c r="N29" i="2"/>
  <c r="N25" i="2"/>
  <c r="N21" i="2"/>
  <c r="N17" i="2"/>
  <c r="N13" i="2"/>
  <c r="N9" i="2"/>
  <c r="N5" i="2"/>
  <c r="N100" i="2"/>
  <c r="N96" i="2"/>
  <c r="N92" i="2"/>
  <c r="N88" i="2"/>
  <c r="N84" i="2"/>
  <c r="N80" i="2"/>
  <c r="N76" i="2"/>
  <c r="N72" i="2"/>
  <c r="N68" i="2"/>
  <c r="N64" i="2"/>
  <c r="N60" i="2"/>
  <c r="N56" i="2"/>
  <c r="N52" i="2"/>
  <c r="N48" i="2"/>
  <c r="N44" i="2"/>
  <c r="N40" i="2"/>
  <c r="N36" i="2"/>
  <c r="N32" i="2"/>
  <c r="N28" i="2"/>
  <c r="N24" i="2"/>
  <c r="N20" i="2"/>
  <c r="N16" i="2"/>
  <c r="N12" i="2"/>
  <c r="N8" i="2"/>
  <c r="N4" i="2"/>
  <c r="L98" i="2"/>
  <c r="N98" i="2" s="1"/>
  <c r="L94" i="2"/>
  <c r="N94" i="2" s="1"/>
  <c r="L90" i="2"/>
  <c r="N90" i="2" s="1"/>
  <c r="L86" i="2"/>
  <c r="N86" i="2" s="1"/>
  <c r="L82" i="2"/>
  <c r="N82" i="2" s="1"/>
  <c r="L78" i="2"/>
  <c r="N78" i="2" s="1"/>
  <c r="L74" i="2"/>
  <c r="N74" i="2" s="1"/>
  <c r="L70" i="2"/>
  <c r="N70" i="2" s="1"/>
  <c r="L66" i="2"/>
  <c r="N66" i="2" s="1"/>
  <c r="L62" i="2"/>
  <c r="N62" i="2" s="1"/>
  <c r="L58" i="2"/>
  <c r="N58" i="2" s="1"/>
  <c r="L54" i="2"/>
  <c r="N54" i="2" s="1"/>
  <c r="L50" i="2"/>
  <c r="N50" i="2" s="1"/>
  <c r="L46" i="2"/>
  <c r="N46" i="2" s="1"/>
  <c r="L42" i="2"/>
  <c r="N42" i="2" s="1"/>
  <c r="L38" i="2"/>
  <c r="N38" i="2" s="1"/>
  <c r="L34" i="2"/>
  <c r="N34" i="2" s="1"/>
  <c r="L30" i="2"/>
  <c r="N30" i="2" s="1"/>
  <c r="L26" i="2"/>
  <c r="N26" i="2" s="1"/>
  <c r="L22" i="2"/>
  <c r="N22" i="2" s="1"/>
  <c r="L18" i="2"/>
  <c r="N18" i="2" s="1"/>
  <c r="L14" i="2"/>
  <c r="N14" i="2" s="1"/>
  <c r="L10" i="2"/>
  <c r="N10" i="2" s="1"/>
  <c r="L6" i="2"/>
  <c r="N6" i="2" s="1"/>
  <c r="N3" i="2"/>
</calcChain>
</file>

<file path=xl/sharedStrings.xml><?xml version="1.0" encoding="utf-8"?>
<sst xmlns="http://schemas.openxmlformats.org/spreadsheetml/2006/main" count="146" uniqueCount="59">
  <si>
    <t>Déscrprition</t>
  </si>
  <si>
    <t>Nature</t>
  </si>
  <si>
    <t>quantité</t>
  </si>
  <si>
    <t>Prix unitaire</t>
  </si>
  <si>
    <t>Observation</t>
  </si>
  <si>
    <t>Restiriva</t>
  </si>
  <si>
    <t>ampoules</t>
  </si>
  <si>
    <t>rocéphine</t>
  </si>
  <si>
    <t>boite</t>
  </si>
  <si>
    <t>Kit stérile</t>
  </si>
  <si>
    <t>Petit model</t>
  </si>
  <si>
    <t>Grand model</t>
  </si>
  <si>
    <t>Ringer Loctacté 500ml</t>
  </si>
  <si>
    <t>Boutéilles</t>
  </si>
  <si>
    <t>Clorure de sodium</t>
  </si>
  <si>
    <t>theimal paint media</t>
  </si>
  <si>
    <t>Films echo</t>
  </si>
  <si>
    <t>Vycril 2,0</t>
  </si>
  <si>
    <t>Vycril 3,0</t>
  </si>
  <si>
    <t>Vycril 5,2</t>
  </si>
  <si>
    <t>Poche à urine</t>
  </si>
  <si>
    <t>Mersturer 5,2</t>
  </si>
  <si>
    <t>Fil à peau 2,0</t>
  </si>
  <si>
    <t>Vycril 4,1</t>
  </si>
  <si>
    <t>Bonnet</t>
  </si>
  <si>
    <t>Vycril 0</t>
  </si>
  <si>
    <t>Endotracheal aibe D"intrubation Bloc</t>
  </si>
  <si>
    <t>Saction Cathetes</t>
  </si>
  <si>
    <t>Soft Bande</t>
  </si>
  <si>
    <t>Gant non stérile</t>
  </si>
  <si>
    <t>Paquets</t>
  </si>
  <si>
    <t>date commade</t>
  </si>
  <si>
    <t>date de reglement</t>
  </si>
  <si>
    <t>numero commande</t>
  </si>
  <si>
    <t>montant livraison</t>
  </si>
  <si>
    <t>montant hors taxe</t>
  </si>
  <si>
    <t>montant ttc</t>
  </si>
  <si>
    <t xml:space="preserve">transport </t>
  </si>
  <si>
    <t>NET</t>
  </si>
  <si>
    <t>montant commande hors taxe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</si>
  <si>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</si>
  <si>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</si>
  <si>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</si>
  <si>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</si>
  <si>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</si>
  <si>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</si>
  <si>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</si>
  <si>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</si>
  <si>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</si>
  <si>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</si>
  <si>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</si>
  <si>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</si>
  <si>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</si>
  <si>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TVA</t>
  </si>
  <si>
    <r>
      <t xml:space="preserve">ETA T DU MOII DE :                                          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==&gt;&gt;choisir dans  liste déroulante=&gt;&gt;</t>
    </r>
  </si>
  <si>
    <t>BOUTON 1</t>
  </si>
  <si>
    <t>BOUTON 3</t>
  </si>
  <si>
    <t>BOUTON 2</t>
  </si>
  <si>
    <t>BOUTON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</si>
</sst>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color rgb="FF000080"/>
      <name val="Calibri"/>
      <family val="2"/>
    </font>
    <font>
      <b/>
      <sz val="11"/>
      <color rgb="FFFF0000"/>
      <name val="Calibri"/>
      <family val="2"/>
    </font>
    <font>
      <b/>
      <sz val="11"/>
      <color rgb="FF333333"/>
      <name val="Calibri"/>
      <family val="2"/>
    </font>
    <font>
      <b/>
      <sz val="11"/>
      <color rgb="FF99CC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49" fontId="0" fillId="0" borderId="1" xfId="0" applyNumberFormat="1" applyBorder="1"/>
    <xf numFmtId="0" fontId="0" fillId="0" borderId="1" xfId="0" applyNumberFormat="1" applyBorder="1"/>
    <xf numFmtId="3" fontId="0" fillId="0" borderId="1" xfId="0" applyNumberFormat="1" applyBorder="1"/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0" fontId="1" fillId="2" borderId="0" xfId="0" applyFont="1" applyFill="1"/>
    <xf numFmtId="0" fontId="0" fillId="0" borderId="2" xfId="0" applyBorder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3" fillId="2" borderId="1" xfId="0" applyFont="1" applyFill="1" applyBorder="1"/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/>
    <xf numFmtId="49" fontId="0" fillId="0" borderId="1" xfId="0" applyNumberFormat="1" applyBorder="1"/>
    <xf numFmtId="0" fontId="0" fillId="0" borderId="1" xfId="0" applyNumberFormat="1" applyBorder="1"/>
    <xf numFmtId="3" fontId="0" fillId="0" borderId="1" xfId="0" applyNumberFormat="1" applyBorder="1"/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2" xfId="0" applyBorder="1"/>
    <xf numFmtId="0" fontId="0" fillId="0" borderId="0" xfId="0" applyAlignment="1">
      <alignment horizontal="center"/>
    </xf>
    <xf numFmtId="165" fontId="2" fillId="0" borderId="0" xfId="0" applyNumberFormat="1" applyFont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 vertical="center"/>
    </xf>
    <xf numFmtId="0" fontId="1" fillId="2" borderId="0" xfId="0" applyFont="1" applyFill="1" applyAlignment="1">
      <alignment horizontal="right"/>
    </xf>
    <xf numFmtId="0" fontId="5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647700</xdr:colOff>
          <xdr:row>9</xdr:row>
          <xdr:rowOff>38100</xdr:rowOff>
        </xdr:from>
        <xdr:to>
          <xdr:col>11</xdr:col>
          <xdr:colOff>38100</xdr:colOff>
          <xdr:row>14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80"/>
                  </a:solidFill>
                  <a:latin typeface="Calibri"/>
                </a:rPr>
                <a:t>EFFACER  LA BASE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80"/>
                  </a:solidFill>
                  <a:latin typeface="Calibri"/>
                </a:rPr>
                <a:t>ENREGISTER  NOULEL DONNEES DU MOIS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80"/>
                  </a:solidFill>
                  <a:latin typeface="Calibri"/>
                </a:rPr>
                <a:t>DANS LA BASE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</xdr:row>
          <xdr:rowOff>19050</xdr:rowOff>
        </xdr:from>
        <xdr:to>
          <xdr:col>11</xdr:col>
          <xdr:colOff>57150</xdr:colOff>
          <xdr:row>6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Effacer SAISIE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647700</xdr:colOff>
          <xdr:row>17</xdr:row>
          <xdr:rowOff>9525</xdr:rowOff>
        </xdr:from>
        <xdr:to>
          <xdr:col>11</xdr:col>
          <xdr:colOff>152400</xdr:colOff>
          <xdr:row>20</xdr:row>
          <xdr:rowOff>66675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3333"/>
                  </a:solidFill>
                  <a:latin typeface="Calibri"/>
                </a:rPr>
                <a:t>sauvegarder dans les archives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76200</xdr:colOff>
          <xdr:row>0</xdr:row>
          <xdr:rowOff>19050</xdr:rowOff>
        </xdr:from>
        <xdr:to>
          <xdr:col>4</xdr:col>
          <xdr:colOff>1409700</xdr:colOff>
          <xdr:row>0</xdr:row>
          <xdr:rowOff>838200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99CC00"/>
                  </a:solidFill>
                  <a:latin typeface="Calibri"/>
                </a:rPr>
                <a:t>Actualiser ETAT DU MOIS CHOISIE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K119"/>
  <sheetViews>
    <sheetView tabSelected="1" workbookViewId="0">
      <selection activeCell="B4" sqref="B4"/>
    </sheetView>
  </sheetViews>
  <sheetFormatPr baseColWidth="10" defaultRowHeight="15" x14ac:dyDescent="0.25"/>
  <cols>
    <col min="1" max="1" width="18.42578125" bestFit="1" customWidth="1"/>
    <col min="2" max="2" width="14.140625" bestFit="1" customWidth="1"/>
    <col min="3" max="3" width="14.140625" customWidth="1"/>
    <col min="4" max="4" width="34.140625" bestFit="1" customWidth="1"/>
    <col min="8" max="8" width="16.7109375" bestFit="1" customWidth="1"/>
    <col min="11" max="11" width="24.85546875" customWidth="1"/>
  </cols>
  <sheetData>
    <row r="2" spans="1:11" x14ac:dyDescent="0.25">
      <c r="A2" s="7" t="s">
        <v>33</v>
      </c>
      <c r="B2" s="7" t="s">
        <v>31</v>
      </c>
      <c r="C2" s="7" t="s">
        <v>32</v>
      </c>
      <c r="D2" s="7" t="s">
        <v>0</v>
      </c>
      <c r="E2" s="8" t="s">
        <v>1</v>
      </c>
      <c r="F2" s="9" t="s">
        <v>2</v>
      </c>
      <c r="G2" s="10" t="s">
        <v>3</v>
      </c>
      <c r="H2" s="10" t="s">
        <v>34</v>
      </c>
      <c r="I2" s="7" t="s">
        <v>4</v>
      </c>
    </row>
    <row r="3" spans="1:11" x14ac:dyDescent="0.25">
      <c r="A3" s="1">
        <v>1</v>
      </c>
      <c r="B3" s="6">
        <v>43446</v>
      </c>
      <c r="C3" s="6">
        <v>43496</v>
      </c>
      <c r="D3" s="2" t="s">
        <v>5</v>
      </c>
      <c r="E3" s="3" t="s">
        <v>6</v>
      </c>
      <c r="F3" s="4">
        <v>26</v>
      </c>
      <c r="G3" s="5">
        <v>506</v>
      </c>
      <c r="H3" s="5">
        <v>1000</v>
      </c>
      <c r="I3" s="12"/>
      <c r="K3" s="16" t="s">
        <v>55</v>
      </c>
    </row>
    <row r="4" spans="1:11" x14ac:dyDescent="0.25">
      <c r="A4" s="1">
        <f t="shared" ref="A4:A22" si="0">1+A3</f>
        <v>2</v>
      </c>
      <c r="B4" s="6">
        <f>B3+2</f>
        <v>43448</v>
      </c>
      <c r="C4" s="6">
        <f>C3</f>
        <v>43496</v>
      </c>
      <c r="D4" s="2" t="s">
        <v>7</v>
      </c>
      <c r="E4" s="3" t="s">
        <v>8</v>
      </c>
      <c r="F4" s="4">
        <v>1</v>
      </c>
      <c r="G4" s="5">
        <v>8</v>
      </c>
      <c r="H4" s="5">
        <v>500</v>
      </c>
      <c r="I4" s="12"/>
    </row>
    <row r="5" spans="1:11" x14ac:dyDescent="0.25">
      <c r="A5" s="1">
        <f t="shared" si="0"/>
        <v>3</v>
      </c>
      <c r="B5" s="6">
        <f t="shared" ref="B5:B22" si="1">B4+2</f>
        <v>43450</v>
      </c>
      <c r="C5" s="6">
        <f t="shared" ref="C5:C22" si="2">C4</f>
        <v>43496</v>
      </c>
      <c r="D5" s="2" t="s">
        <v>9</v>
      </c>
      <c r="E5" s="3" t="s">
        <v>10</v>
      </c>
      <c r="F5" s="4">
        <v>11</v>
      </c>
      <c r="G5" s="5">
        <v>11500</v>
      </c>
      <c r="H5" s="5">
        <v>2000</v>
      </c>
      <c r="I5" s="12"/>
    </row>
    <row r="6" spans="1:11" x14ac:dyDescent="0.25">
      <c r="A6" s="1">
        <f t="shared" si="0"/>
        <v>4</v>
      </c>
      <c r="B6" s="6">
        <f t="shared" si="1"/>
        <v>43452</v>
      </c>
      <c r="C6" s="6">
        <f t="shared" si="2"/>
        <v>43496</v>
      </c>
      <c r="D6" s="2" t="s">
        <v>9</v>
      </c>
      <c r="E6" s="3" t="s">
        <v>11</v>
      </c>
      <c r="F6" s="4">
        <v>6</v>
      </c>
      <c r="G6" s="5">
        <v>11500</v>
      </c>
      <c r="H6" s="5">
        <v>3000</v>
      </c>
      <c r="I6" s="12"/>
    </row>
    <row r="7" spans="1:11" x14ac:dyDescent="0.25">
      <c r="A7" s="1">
        <f t="shared" si="0"/>
        <v>5</v>
      </c>
      <c r="B7" s="6">
        <f t="shared" si="1"/>
        <v>43454</v>
      </c>
      <c r="C7" s="6">
        <f t="shared" si="2"/>
        <v>43496</v>
      </c>
      <c r="D7" s="2" t="s">
        <v>12</v>
      </c>
      <c r="E7" s="3" t="s">
        <v>13</v>
      </c>
      <c r="F7" s="4">
        <v>39</v>
      </c>
      <c r="G7" s="5">
        <v>675</v>
      </c>
      <c r="H7" s="5">
        <v>4000</v>
      </c>
      <c r="I7" s="12"/>
    </row>
    <row r="8" spans="1:11" x14ac:dyDescent="0.25">
      <c r="A8" s="1">
        <f t="shared" si="0"/>
        <v>6</v>
      </c>
      <c r="B8" s="6">
        <f t="shared" si="1"/>
        <v>43456</v>
      </c>
      <c r="C8" s="6">
        <f t="shared" si="2"/>
        <v>43496</v>
      </c>
      <c r="D8" s="2" t="s">
        <v>14</v>
      </c>
      <c r="E8" s="3" t="s">
        <v>13</v>
      </c>
      <c r="F8" s="4">
        <v>210</v>
      </c>
      <c r="G8" s="5">
        <v>650</v>
      </c>
      <c r="H8" s="5">
        <v>8000</v>
      </c>
      <c r="I8" s="12"/>
    </row>
    <row r="9" spans="1:11" x14ac:dyDescent="0.25">
      <c r="A9" s="1">
        <f t="shared" si="0"/>
        <v>7</v>
      </c>
      <c r="B9" s="6">
        <f t="shared" si="1"/>
        <v>43458</v>
      </c>
      <c r="C9" s="6">
        <f t="shared" si="2"/>
        <v>43496</v>
      </c>
      <c r="D9" s="2" t="s">
        <v>15</v>
      </c>
      <c r="E9" s="3" t="s">
        <v>16</v>
      </c>
      <c r="F9" s="4">
        <v>4</v>
      </c>
      <c r="G9" s="5">
        <v>10000</v>
      </c>
      <c r="H9" s="5">
        <v>2000</v>
      </c>
      <c r="I9" s="12"/>
      <c r="K9" s="16" t="s">
        <v>57</v>
      </c>
    </row>
    <row r="10" spans="1:11" x14ac:dyDescent="0.25">
      <c r="A10" s="1">
        <f t="shared" si="0"/>
        <v>8</v>
      </c>
      <c r="B10" s="6">
        <f t="shared" si="1"/>
        <v>43460</v>
      </c>
      <c r="C10" s="6">
        <f t="shared" si="2"/>
        <v>43496</v>
      </c>
      <c r="D10" s="2" t="s">
        <v>17</v>
      </c>
      <c r="E10" s="3"/>
      <c r="F10" s="4">
        <v>37</v>
      </c>
      <c r="G10" s="5">
        <v>700</v>
      </c>
      <c r="H10" s="5">
        <v>350</v>
      </c>
      <c r="I10" s="12"/>
    </row>
    <row r="11" spans="1:11" x14ac:dyDescent="0.25">
      <c r="A11" s="1">
        <f t="shared" si="0"/>
        <v>9</v>
      </c>
      <c r="B11" s="6">
        <f t="shared" si="1"/>
        <v>43462</v>
      </c>
      <c r="C11" s="6">
        <f t="shared" si="2"/>
        <v>43496</v>
      </c>
      <c r="D11" s="2" t="s">
        <v>18</v>
      </c>
      <c r="E11" s="3"/>
      <c r="F11" s="4">
        <v>14</v>
      </c>
      <c r="G11" s="5">
        <v>700</v>
      </c>
      <c r="H11" s="5">
        <v>1000</v>
      </c>
      <c r="I11" s="12"/>
    </row>
    <row r="12" spans="1:11" x14ac:dyDescent="0.25">
      <c r="A12" s="1">
        <f t="shared" si="0"/>
        <v>10</v>
      </c>
      <c r="B12" s="6">
        <f t="shared" si="1"/>
        <v>43464</v>
      </c>
      <c r="C12" s="6">
        <f t="shared" si="2"/>
        <v>43496</v>
      </c>
      <c r="D12" s="2" t="s">
        <v>19</v>
      </c>
      <c r="E12" s="3"/>
      <c r="F12" s="4">
        <v>54</v>
      </c>
      <c r="G12" s="5">
        <v>700</v>
      </c>
      <c r="H12" s="5">
        <v>800</v>
      </c>
      <c r="I12" s="12"/>
    </row>
    <row r="13" spans="1:11" x14ac:dyDescent="0.25">
      <c r="A13" s="1">
        <f t="shared" si="0"/>
        <v>11</v>
      </c>
      <c r="B13" s="6">
        <f t="shared" si="1"/>
        <v>43466</v>
      </c>
      <c r="C13" s="6">
        <f t="shared" si="2"/>
        <v>43496</v>
      </c>
      <c r="D13" s="2" t="s">
        <v>20</v>
      </c>
      <c r="E13" s="3"/>
      <c r="F13" s="4">
        <v>24</v>
      </c>
      <c r="G13" s="5">
        <v>400</v>
      </c>
      <c r="H13" s="5">
        <v>1500</v>
      </c>
      <c r="I13" s="12"/>
    </row>
    <row r="14" spans="1:11" x14ac:dyDescent="0.25">
      <c r="A14" s="1">
        <f t="shared" si="0"/>
        <v>12</v>
      </c>
      <c r="B14" s="6">
        <f t="shared" si="1"/>
        <v>43468</v>
      </c>
      <c r="C14" s="6">
        <f t="shared" si="2"/>
        <v>43496</v>
      </c>
      <c r="D14" s="2" t="s">
        <v>21</v>
      </c>
      <c r="E14" s="3"/>
      <c r="F14" s="4">
        <v>9</v>
      </c>
      <c r="G14" s="5">
        <v>1000</v>
      </c>
      <c r="H14" s="5">
        <v>2000</v>
      </c>
      <c r="I14" s="12"/>
    </row>
    <row r="15" spans="1:11" x14ac:dyDescent="0.25">
      <c r="A15" s="1">
        <f t="shared" si="0"/>
        <v>13</v>
      </c>
      <c r="B15" s="6">
        <f t="shared" si="1"/>
        <v>43470</v>
      </c>
      <c r="C15" s="6">
        <f t="shared" si="2"/>
        <v>43496</v>
      </c>
      <c r="D15" s="2" t="s">
        <v>22</v>
      </c>
      <c r="E15" s="3"/>
      <c r="F15" s="4">
        <v>42</v>
      </c>
      <c r="G15" s="5">
        <v>500</v>
      </c>
      <c r="H15" s="5">
        <v>3000</v>
      </c>
      <c r="I15" s="12"/>
    </row>
    <row r="16" spans="1:11" x14ac:dyDescent="0.25">
      <c r="A16" s="1">
        <f t="shared" si="0"/>
        <v>14</v>
      </c>
      <c r="B16" s="6">
        <f t="shared" si="1"/>
        <v>43472</v>
      </c>
      <c r="C16" s="6">
        <f t="shared" si="2"/>
        <v>43496</v>
      </c>
      <c r="D16" s="2" t="s">
        <v>23</v>
      </c>
      <c r="E16" s="3"/>
      <c r="F16" s="4">
        <v>54</v>
      </c>
      <c r="G16" s="5">
        <v>700</v>
      </c>
      <c r="H16" s="5">
        <v>1000</v>
      </c>
      <c r="I16" s="12"/>
    </row>
    <row r="17" spans="1:11" x14ac:dyDescent="0.25">
      <c r="A17" s="1">
        <f t="shared" si="0"/>
        <v>15</v>
      </c>
      <c r="B17" s="6">
        <f t="shared" si="1"/>
        <v>43474</v>
      </c>
      <c r="C17" s="6">
        <f t="shared" si="2"/>
        <v>43496</v>
      </c>
      <c r="D17" s="2" t="s">
        <v>24</v>
      </c>
      <c r="E17" s="3"/>
      <c r="F17" s="4">
        <v>306</v>
      </c>
      <c r="G17" s="5">
        <v>3500</v>
      </c>
      <c r="H17" s="5">
        <v>10000</v>
      </c>
      <c r="I17" s="12"/>
      <c r="K17" s="16" t="s">
        <v>56</v>
      </c>
    </row>
    <row r="18" spans="1:11" x14ac:dyDescent="0.25">
      <c r="A18" s="1">
        <f t="shared" si="0"/>
        <v>16</v>
      </c>
      <c r="B18" s="6">
        <f t="shared" si="1"/>
        <v>43476</v>
      </c>
      <c r="C18" s="6">
        <f t="shared" si="2"/>
        <v>43496</v>
      </c>
      <c r="D18" s="2" t="s">
        <v>25</v>
      </c>
      <c r="E18" s="3"/>
      <c r="F18" s="4">
        <v>18</v>
      </c>
      <c r="G18" s="5">
        <v>1000</v>
      </c>
      <c r="H18" s="5">
        <v>2500</v>
      </c>
      <c r="I18" s="12"/>
    </row>
    <row r="19" spans="1:11" x14ac:dyDescent="0.25">
      <c r="A19" s="1">
        <f t="shared" si="0"/>
        <v>17</v>
      </c>
      <c r="B19" s="6">
        <f t="shared" si="1"/>
        <v>43478</v>
      </c>
      <c r="C19" s="6">
        <f t="shared" si="2"/>
        <v>43496</v>
      </c>
      <c r="D19" s="2" t="s">
        <v>26</v>
      </c>
      <c r="E19" s="3"/>
      <c r="F19" s="4">
        <v>28</v>
      </c>
      <c r="G19" s="5">
        <v>800</v>
      </c>
      <c r="H19" s="5">
        <v>3000</v>
      </c>
      <c r="I19" s="12"/>
    </row>
    <row r="20" spans="1:11" x14ac:dyDescent="0.25">
      <c r="A20" s="1">
        <f t="shared" si="0"/>
        <v>18</v>
      </c>
      <c r="B20" s="6">
        <f t="shared" si="1"/>
        <v>43480</v>
      </c>
      <c r="C20" s="6">
        <f t="shared" si="2"/>
        <v>43496</v>
      </c>
      <c r="D20" s="2" t="s">
        <v>27</v>
      </c>
      <c r="E20" s="3"/>
      <c r="F20" s="4">
        <v>33</v>
      </c>
      <c r="G20" s="5">
        <v>6000</v>
      </c>
      <c r="H20" s="5">
        <v>6000</v>
      </c>
      <c r="I20" s="12"/>
    </row>
    <row r="21" spans="1:11" x14ac:dyDescent="0.25">
      <c r="A21" s="1">
        <f t="shared" si="0"/>
        <v>19</v>
      </c>
      <c r="B21" s="6">
        <f t="shared" si="1"/>
        <v>43482</v>
      </c>
      <c r="C21" s="6">
        <f t="shared" si="2"/>
        <v>43496</v>
      </c>
      <c r="D21" s="2" t="s">
        <v>28</v>
      </c>
      <c r="E21" s="3"/>
      <c r="F21" s="4">
        <v>30</v>
      </c>
      <c r="G21" s="5">
        <v>300</v>
      </c>
      <c r="H21" s="5">
        <v>800</v>
      </c>
      <c r="I21" s="12"/>
    </row>
    <row r="22" spans="1:11" x14ac:dyDescent="0.25">
      <c r="A22" s="1">
        <f t="shared" si="0"/>
        <v>20</v>
      </c>
      <c r="B22" s="6">
        <f t="shared" si="1"/>
        <v>43484</v>
      </c>
      <c r="C22" s="6">
        <f t="shared" si="2"/>
        <v>43496</v>
      </c>
      <c r="D22" s="2" t="s">
        <v>29</v>
      </c>
      <c r="E22" s="3" t="s">
        <v>30</v>
      </c>
      <c r="F22" s="4">
        <v>26</v>
      </c>
      <c r="G22" s="5">
        <v>2400</v>
      </c>
      <c r="H22" s="5">
        <v>4000</v>
      </c>
      <c r="I22" s="12"/>
    </row>
    <row r="23" spans="1:11" x14ac:dyDescent="0.25">
      <c r="A23" s="2"/>
      <c r="B23" s="2"/>
      <c r="C23" s="2"/>
      <c r="D23" s="2"/>
      <c r="E23" s="2"/>
      <c r="F23" s="2"/>
      <c r="G23" s="2"/>
      <c r="H23" s="2"/>
      <c r="I23" s="2"/>
    </row>
    <row r="24" spans="1:11" x14ac:dyDescent="0.25">
      <c r="A24" s="2"/>
      <c r="B24" s="2"/>
      <c r="C24" s="2"/>
      <c r="D24" s="2"/>
      <c r="E24" s="2"/>
      <c r="F24" s="2"/>
      <c r="G24" s="2"/>
      <c r="H24" s="2"/>
      <c r="I24" s="2"/>
    </row>
    <row r="25" spans="1:11" x14ac:dyDescent="0.25">
      <c r="A25" s="2"/>
      <c r="B25" s="2"/>
      <c r="C25" s="2"/>
      <c r="D25" s="2"/>
      <c r="E25" s="2"/>
      <c r="F25" s="2"/>
      <c r="G25" s="2"/>
      <c r="H25" s="2"/>
      <c r="I25" s="2"/>
    </row>
    <row r="26" spans="1:11" x14ac:dyDescent="0.25">
      <c r="A26" s="2"/>
      <c r="B26" s="2"/>
      <c r="C26" s="2"/>
      <c r="D26" s="2"/>
      <c r="E26" s="2"/>
      <c r="F26" s="2"/>
      <c r="G26" s="2"/>
      <c r="H26" s="2"/>
      <c r="I26" s="2"/>
    </row>
    <row r="27" spans="1:11" x14ac:dyDescent="0.25">
      <c r="A27" s="2"/>
      <c r="B27" s="2"/>
      <c r="C27" s="2"/>
      <c r="D27" s="2"/>
      <c r="E27" s="2"/>
      <c r="F27" s="2"/>
      <c r="G27" s="2"/>
      <c r="H27" s="2"/>
      <c r="I27" s="2"/>
    </row>
    <row r="28" spans="1:11" x14ac:dyDescent="0.25">
      <c r="A28" s="2"/>
      <c r="B28" s="2"/>
      <c r="C28" s="2"/>
      <c r="D28" s="2"/>
      <c r="E28" s="2"/>
      <c r="F28" s="2"/>
      <c r="G28" s="2"/>
      <c r="H28" s="2"/>
      <c r="I28" s="2"/>
    </row>
    <row r="29" spans="1:11" x14ac:dyDescent="0.25">
      <c r="A29" s="2"/>
      <c r="B29" s="2"/>
      <c r="C29" s="2"/>
      <c r="D29" s="2"/>
      <c r="E29" s="2"/>
      <c r="F29" s="2"/>
      <c r="G29" s="2"/>
      <c r="H29" s="2"/>
      <c r="I29" s="2"/>
    </row>
    <row r="30" spans="1:11" x14ac:dyDescent="0.25">
      <c r="A30" s="2"/>
      <c r="B30" s="2"/>
      <c r="C30" s="2"/>
      <c r="D30" s="2"/>
      <c r="E30" s="2"/>
      <c r="F30" s="2"/>
      <c r="G30" s="2"/>
      <c r="H30" s="2"/>
      <c r="I30" s="2"/>
    </row>
    <row r="31" spans="1:11" x14ac:dyDescent="0.25">
      <c r="A31" s="2"/>
      <c r="B31" s="2"/>
      <c r="C31" s="2"/>
      <c r="D31" s="2"/>
      <c r="E31" s="2"/>
      <c r="F31" s="2"/>
      <c r="G31" s="2"/>
      <c r="H31" s="2"/>
      <c r="I31" s="2"/>
    </row>
    <row r="32" spans="1:11" x14ac:dyDescent="0.25">
      <c r="A32" s="2"/>
      <c r="B32" s="2"/>
      <c r="C32" s="2"/>
      <c r="D32" s="2"/>
      <c r="E32" s="2"/>
      <c r="F32" s="2"/>
      <c r="G32" s="2"/>
      <c r="H32" s="2"/>
      <c r="I32" s="2"/>
    </row>
    <row r="33" spans="1:9" x14ac:dyDescent="0.25">
      <c r="A33" s="2"/>
      <c r="B33" s="2"/>
      <c r="C33" s="2"/>
      <c r="D33" s="2"/>
      <c r="E33" s="2"/>
      <c r="F33" s="2"/>
      <c r="G33" s="2"/>
      <c r="H33" s="2"/>
      <c r="I33" s="2"/>
    </row>
    <row r="34" spans="1:9" x14ac:dyDescent="0.25">
      <c r="A34" s="2"/>
      <c r="B34" s="2"/>
      <c r="C34" s="2"/>
      <c r="D34" s="2"/>
      <c r="E34" s="2"/>
      <c r="F34" s="2"/>
      <c r="G34" s="2"/>
      <c r="H34" s="2"/>
      <c r="I34" s="2"/>
    </row>
    <row r="35" spans="1:9" x14ac:dyDescent="0.25">
      <c r="A35" s="2"/>
      <c r="B35" s="2"/>
      <c r="C35" s="2"/>
      <c r="D35" s="2"/>
      <c r="E35" s="2"/>
      <c r="F35" s="2"/>
      <c r="G35" s="2"/>
      <c r="H35" s="2"/>
      <c r="I35" s="2"/>
    </row>
    <row r="36" spans="1:9" x14ac:dyDescent="0.25">
      <c r="A36" s="2"/>
      <c r="B36" s="2"/>
      <c r="C36" s="2"/>
      <c r="D36" s="2"/>
      <c r="E36" s="2"/>
      <c r="F36" s="2"/>
      <c r="G36" s="2"/>
      <c r="H36" s="2"/>
      <c r="I36" s="2"/>
    </row>
    <row r="37" spans="1:9" x14ac:dyDescent="0.25">
      <c r="A37" s="2"/>
      <c r="B37" s="2"/>
      <c r="C37" s="2"/>
      <c r="D37" s="2"/>
      <c r="E37" s="2"/>
      <c r="F37" s="2"/>
      <c r="G37" s="2"/>
      <c r="H37" s="2"/>
      <c r="I37" s="2"/>
    </row>
    <row r="38" spans="1:9" x14ac:dyDescent="0.25">
      <c r="A38" s="2"/>
      <c r="B38" s="2"/>
      <c r="C38" s="2"/>
      <c r="D38" s="2"/>
      <c r="E38" s="2"/>
      <c r="F38" s="2"/>
      <c r="G38" s="2"/>
      <c r="H38" s="2"/>
      <c r="I38" s="2"/>
    </row>
    <row r="39" spans="1:9" x14ac:dyDescent="0.25">
      <c r="A39" s="2"/>
      <c r="B39" s="2"/>
      <c r="C39" s="2"/>
      <c r="D39" s="2"/>
      <c r="E39" s="2"/>
      <c r="F39" s="2"/>
      <c r="G39" s="2"/>
      <c r="H39" s="2"/>
      <c r="I39" s="2"/>
    </row>
    <row r="40" spans="1:9" x14ac:dyDescent="0.25">
      <c r="A40" s="2"/>
      <c r="B40" s="2"/>
      <c r="C40" s="2"/>
      <c r="D40" s="2"/>
      <c r="E40" s="2"/>
      <c r="F40" s="2"/>
      <c r="G40" s="2"/>
      <c r="H40" s="2"/>
      <c r="I40" s="2"/>
    </row>
    <row r="41" spans="1:9" x14ac:dyDescent="0.25">
      <c r="A41" s="2"/>
      <c r="B41" s="2"/>
      <c r="C41" s="2"/>
      <c r="D41" s="2"/>
      <c r="E41" s="2"/>
      <c r="F41" s="2"/>
      <c r="G41" s="2"/>
      <c r="H41" s="2"/>
      <c r="I41" s="2"/>
    </row>
    <row r="42" spans="1:9" x14ac:dyDescent="0.25">
      <c r="A42" s="2"/>
      <c r="B42" s="2"/>
      <c r="C42" s="2"/>
      <c r="D42" s="2"/>
      <c r="E42" s="2"/>
      <c r="F42" s="2"/>
      <c r="G42" s="2"/>
      <c r="H42" s="2"/>
      <c r="I42" s="2"/>
    </row>
    <row r="43" spans="1:9" x14ac:dyDescent="0.25">
      <c r="A43" s="2"/>
      <c r="B43" s="2"/>
      <c r="C43" s="2"/>
      <c r="D43" s="2"/>
      <c r="E43" s="2"/>
      <c r="F43" s="2"/>
      <c r="G43" s="2"/>
      <c r="H43" s="2"/>
      <c r="I43" s="2"/>
    </row>
    <row r="44" spans="1:9" x14ac:dyDescent="0.25">
      <c r="A44" s="2"/>
      <c r="B44" s="2"/>
      <c r="C44" s="2"/>
      <c r="D44" s="2"/>
      <c r="E44" s="2"/>
      <c r="F44" s="2"/>
      <c r="G44" s="2"/>
      <c r="H44" s="2"/>
      <c r="I44" s="2"/>
    </row>
    <row r="45" spans="1:9" x14ac:dyDescent="0.25">
      <c r="A45" s="2"/>
      <c r="B45" s="2"/>
      <c r="C45" s="2"/>
      <c r="D45" s="2"/>
      <c r="E45" s="2"/>
      <c r="F45" s="2"/>
      <c r="G45" s="2"/>
      <c r="H45" s="2"/>
      <c r="I45" s="2"/>
    </row>
    <row r="46" spans="1:9" x14ac:dyDescent="0.25">
      <c r="A46" s="2"/>
      <c r="B46" s="2"/>
      <c r="C46" s="2"/>
      <c r="D46" s="2"/>
      <c r="E46" s="2"/>
      <c r="F46" s="2"/>
      <c r="G46" s="2"/>
      <c r="H46" s="2"/>
      <c r="I46" s="2"/>
    </row>
    <row r="47" spans="1:9" x14ac:dyDescent="0.25">
      <c r="A47" s="2"/>
      <c r="B47" s="2"/>
      <c r="C47" s="2"/>
      <c r="D47" s="2"/>
      <c r="E47" s="2"/>
      <c r="F47" s="2"/>
      <c r="G47" s="2"/>
      <c r="H47" s="2"/>
      <c r="I47" s="2"/>
    </row>
    <row r="48" spans="1:9" x14ac:dyDescent="0.25">
      <c r="A48" s="2"/>
      <c r="B48" s="2"/>
      <c r="C48" s="2"/>
      <c r="D48" s="2"/>
      <c r="E48" s="2"/>
      <c r="F48" s="2"/>
      <c r="G48" s="2"/>
      <c r="H48" s="2"/>
      <c r="I48" s="2"/>
    </row>
    <row r="49" spans="1:9" x14ac:dyDescent="0.25">
      <c r="A49" s="2"/>
      <c r="B49" s="2"/>
      <c r="C49" s="2"/>
      <c r="D49" s="2"/>
      <c r="E49" s="2"/>
      <c r="F49" s="2"/>
      <c r="G49" s="2"/>
      <c r="H49" s="2"/>
      <c r="I49" s="2"/>
    </row>
    <row r="50" spans="1:9" x14ac:dyDescent="0.25">
      <c r="A50" s="2"/>
      <c r="B50" s="2"/>
      <c r="C50" s="2"/>
      <c r="D50" s="2"/>
      <c r="E50" s="2"/>
      <c r="F50" s="2"/>
      <c r="G50" s="2"/>
      <c r="H50" s="2"/>
      <c r="I50" s="2"/>
    </row>
    <row r="51" spans="1:9" x14ac:dyDescent="0.25">
      <c r="A51" s="2"/>
      <c r="B51" s="2"/>
      <c r="C51" s="2"/>
      <c r="D51" s="2"/>
      <c r="E51" s="2"/>
      <c r="F51" s="2"/>
      <c r="G51" s="2"/>
      <c r="H51" s="2"/>
      <c r="I51" s="2"/>
    </row>
    <row r="52" spans="1:9" x14ac:dyDescent="0.25">
      <c r="A52" s="2"/>
      <c r="B52" s="2"/>
      <c r="C52" s="2"/>
      <c r="D52" s="2"/>
      <c r="E52" s="2"/>
      <c r="F52" s="2"/>
      <c r="G52" s="2"/>
      <c r="H52" s="2"/>
      <c r="I52" s="2"/>
    </row>
    <row r="53" spans="1:9" x14ac:dyDescent="0.25">
      <c r="A53" s="2"/>
      <c r="B53" s="2"/>
      <c r="C53" s="2"/>
      <c r="D53" s="2"/>
      <c r="E53" s="2"/>
      <c r="F53" s="2"/>
      <c r="G53" s="2"/>
      <c r="H53" s="2"/>
      <c r="I53" s="2"/>
    </row>
    <row r="54" spans="1:9" x14ac:dyDescent="0.25">
      <c r="A54" s="2"/>
      <c r="B54" s="2"/>
      <c r="C54" s="2"/>
      <c r="D54" s="2"/>
      <c r="E54" s="2"/>
      <c r="F54" s="2"/>
      <c r="G54" s="2"/>
      <c r="H54" s="2"/>
      <c r="I54" s="2"/>
    </row>
    <row r="55" spans="1:9" x14ac:dyDescent="0.25">
      <c r="A55" s="2"/>
      <c r="B55" s="2"/>
      <c r="C55" s="2"/>
      <c r="D55" s="2"/>
      <c r="E55" s="2"/>
      <c r="F55" s="2"/>
      <c r="G55" s="2"/>
      <c r="H55" s="2"/>
      <c r="I55" s="2"/>
    </row>
    <row r="56" spans="1:9" x14ac:dyDescent="0.25">
      <c r="A56" s="2"/>
      <c r="B56" s="2"/>
      <c r="C56" s="2"/>
      <c r="D56" s="2"/>
      <c r="E56" s="2"/>
      <c r="F56" s="2"/>
      <c r="G56" s="2"/>
      <c r="H56" s="2"/>
      <c r="I56" s="2"/>
    </row>
    <row r="57" spans="1:9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9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9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9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9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9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9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9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5">
      <c r="A119" s="2"/>
      <c r="B119" s="2"/>
      <c r="C119" s="2"/>
      <c r="D119" s="2"/>
      <c r="E119" s="2"/>
      <c r="F119" s="2"/>
      <c r="G119" s="2"/>
      <c r="H119" s="2"/>
      <c r="I119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CLEANandSAVEBASE">
                <anchor moveWithCells="1" sizeWithCells="1">
                  <from>
                    <xdr:col>9</xdr:col>
                    <xdr:colOff>647700</xdr:colOff>
                    <xdr:row>9</xdr:row>
                    <xdr:rowOff>38100</xdr:rowOff>
                  </from>
                  <to>
                    <xdr:col>11</xdr:col>
                    <xdr:colOff>38100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euil1.CLEANSAISIE">
                <anchor moveWithCells="1" sizeWithCells="1">
                  <from>
                    <xdr:col>10</xdr:col>
                    <xdr:colOff>0</xdr:colOff>
                    <xdr:row>3</xdr:row>
                    <xdr:rowOff>19050</xdr:rowOff>
                  </from>
                  <to>
                    <xdr:col>11</xdr:col>
                    <xdr:colOff>57150</xdr:colOff>
                    <xdr:row>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Feuil1.sauvegadehistorique">
                <anchor moveWithCells="1" sizeWithCells="1">
                  <from>
                    <xdr:col>9</xdr:col>
                    <xdr:colOff>647700</xdr:colOff>
                    <xdr:row>17</xdr:row>
                    <xdr:rowOff>9525</xdr:rowOff>
                  </from>
                  <to>
                    <xdr:col>11</xdr:col>
                    <xdr:colOff>152400</xdr:colOff>
                    <xdr:row>20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00"/>
  <sheetViews>
    <sheetView zoomScaleNormal="100" workbookViewId="0">
      <selection activeCell="B8" sqref="B8"/>
    </sheetView>
  </sheetViews>
  <sheetFormatPr baseColWidth="10" defaultRowHeight="15" x14ac:dyDescent="0.25"/>
  <cols>
    <col min="1" max="1" width="18.42578125" bestFit="1" customWidth="1"/>
    <col min="2" max="2" width="14.140625" bestFit="1" customWidth="1"/>
    <col min="3" max="3" width="17.5703125" bestFit="1" customWidth="1"/>
    <col min="4" max="4" width="34.140625" bestFit="1" customWidth="1"/>
    <col min="5" max="5" width="25.140625" customWidth="1"/>
    <col min="8" max="8" width="16.7109375" bestFit="1" customWidth="1"/>
    <col min="11" max="11" width="27.85546875" bestFit="1" customWidth="1"/>
    <col min="12" max="12" width="15.42578125" customWidth="1"/>
    <col min="13" max="13" width="14.42578125" customWidth="1"/>
  </cols>
  <sheetData>
    <row r="1" spans="1:14" ht="38.25" customHeight="1" x14ac:dyDescent="0.25"/>
    <row r="2" spans="1:14" x14ac:dyDescent="0.25">
      <c r="A2" s="7" t="s">
        <v>33</v>
      </c>
      <c r="B2" s="7" t="s">
        <v>31</v>
      </c>
      <c r="C2" s="7" t="s">
        <v>32</v>
      </c>
      <c r="D2" s="7" t="s">
        <v>0</v>
      </c>
      <c r="E2" s="8" t="s">
        <v>1</v>
      </c>
      <c r="F2" s="9" t="s">
        <v>2</v>
      </c>
      <c r="G2" s="10" t="s">
        <v>3</v>
      </c>
      <c r="H2" s="10" t="s">
        <v>34</v>
      </c>
      <c r="I2" s="7" t="s">
        <v>4</v>
      </c>
      <c r="K2" s="11" t="s">
        <v>39</v>
      </c>
      <c r="L2" s="11" t="s">
        <v>36</v>
      </c>
      <c r="M2" s="11" t="s">
        <v>37</v>
      </c>
      <c r="N2" s="11" t="s">
        <v>38</v>
      </c>
    </row>
    <row r="3" spans="1:14" x14ac:dyDescent="0.25">
      <c r="A3" s="1">
        <v>1</v>
      </c>
      <c r="B3" s="6">
        <v>43446</v>
      </c>
      <c r="C3" s="6">
        <v>43496</v>
      </c>
      <c r="D3" s="2" t="s">
        <v>5</v>
      </c>
      <c r="E3" s="3" t="s">
        <v>6</v>
      </c>
      <c r="F3" s="4">
        <v>26</v>
      </c>
      <c r="G3" s="5">
        <v>506</v>
      </c>
      <c r="H3" s="5">
        <v>1000</v>
      </c>
      <c r="I3" s="12"/>
      <c r="K3" s="2">
        <f>IF(G3="","",G3*H3)</f>
        <v>506000</v>
      </c>
      <c r="L3" s="2">
        <f>IF(K3="","",K3*REFERENCE!C2)</f>
        <v>91080</v>
      </c>
      <c r="M3" s="2">
        <f>IF(H3="","",H3)</f>
        <v>1000</v>
      </c>
      <c r="N3" s="2">
        <f>IF(L3="","",L3+M3)</f>
        <v>92080</v>
      </c>
    </row>
    <row r="4" spans="1:14" x14ac:dyDescent="0.25">
      <c r="A4" s="1">
        <f t="shared" ref="A4:A22" si="0">1+A3</f>
        <v>2</v>
      </c>
      <c r="B4" s="6">
        <f>B3+2</f>
        <v>43448</v>
      </c>
      <c r="C4" s="6">
        <f>C3</f>
        <v>43496</v>
      </c>
      <c r="D4" s="2" t="s">
        <v>7</v>
      </c>
      <c r="E4" s="3" t="s">
        <v>8</v>
      </c>
      <c r="F4" s="4">
        <v>1</v>
      </c>
      <c r="G4" s="5">
        <v>8</v>
      </c>
      <c r="H4" s="5">
        <v>500</v>
      </c>
      <c r="I4" s="12"/>
      <c r="K4" s="2">
        <f t="shared" ref="K4:K67" si="1">IF(G4="","",G4*H4)</f>
        <v>4000</v>
      </c>
      <c r="L4" s="2">
        <f>IF(K4="","",K4*REFERENCE!C3)</f>
        <v>0</v>
      </c>
      <c r="M4" s="2">
        <f t="shared" ref="M4:M67" si="2">IF(H4="","",H4)</f>
        <v>500</v>
      </c>
      <c r="N4" s="2">
        <f t="shared" ref="N4:N67" si="3">IF(L4="","",L4+M4)</f>
        <v>500</v>
      </c>
    </row>
    <row r="5" spans="1:14" x14ac:dyDescent="0.25">
      <c r="A5" s="1">
        <f t="shared" si="0"/>
        <v>3</v>
      </c>
      <c r="B5" s="6">
        <f t="shared" ref="B5:B22" si="4">B4+2</f>
        <v>43450</v>
      </c>
      <c r="C5" s="6">
        <f t="shared" ref="C5:C22" si="5">C4</f>
        <v>43496</v>
      </c>
      <c r="D5" s="2" t="s">
        <v>9</v>
      </c>
      <c r="E5" s="3" t="s">
        <v>10</v>
      </c>
      <c r="F5" s="4">
        <v>11</v>
      </c>
      <c r="G5" s="5">
        <v>11500</v>
      </c>
      <c r="H5" s="5">
        <v>2000</v>
      </c>
      <c r="I5" s="12"/>
      <c r="K5" s="2">
        <f t="shared" si="1"/>
        <v>23000000</v>
      </c>
      <c r="L5" s="2">
        <f>IF(K5="","",K5*REFERENCE!C4)</f>
        <v>0</v>
      </c>
      <c r="M5" s="2">
        <f t="shared" si="2"/>
        <v>2000</v>
      </c>
      <c r="N5" s="2">
        <f t="shared" si="3"/>
        <v>2000</v>
      </c>
    </row>
    <row r="6" spans="1:14" x14ac:dyDescent="0.25">
      <c r="A6" s="1">
        <f t="shared" si="0"/>
        <v>4</v>
      </c>
      <c r="B6" s="6">
        <f t="shared" si="4"/>
        <v>43452</v>
      </c>
      <c r="C6" s="6">
        <f t="shared" si="5"/>
        <v>43496</v>
      </c>
      <c r="D6" s="2" t="s">
        <v>9</v>
      </c>
      <c r="E6" s="3" t="s">
        <v>11</v>
      </c>
      <c r="F6" s="4">
        <v>6</v>
      </c>
      <c r="G6" s="5">
        <v>11500</v>
      </c>
      <c r="H6" s="5">
        <v>3000</v>
      </c>
      <c r="I6" s="12"/>
      <c r="K6" s="2">
        <f t="shared" si="1"/>
        <v>34500000</v>
      </c>
      <c r="L6" s="2">
        <f>IF(K6="","",K6*REFERENCE!C5)</f>
        <v>0</v>
      </c>
      <c r="M6" s="2">
        <f t="shared" si="2"/>
        <v>3000</v>
      </c>
      <c r="N6" s="2">
        <f t="shared" si="3"/>
        <v>3000</v>
      </c>
    </row>
    <row r="7" spans="1:14" x14ac:dyDescent="0.25">
      <c r="A7" s="1">
        <f t="shared" si="0"/>
        <v>5</v>
      </c>
      <c r="B7" s="6">
        <f t="shared" si="4"/>
        <v>43454</v>
      </c>
      <c r="C7" s="6">
        <f t="shared" si="5"/>
        <v>43496</v>
      </c>
      <c r="D7" s="2" t="s">
        <v>12</v>
      </c>
      <c r="E7" s="3" t="s">
        <v>13</v>
      </c>
      <c r="F7" s="4">
        <v>39</v>
      </c>
      <c r="G7" s="5">
        <v>675</v>
      </c>
      <c r="H7" s="5">
        <v>4000</v>
      </c>
      <c r="I7" s="12"/>
      <c r="K7" s="2">
        <f t="shared" si="1"/>
        <v>2700000</v>
      </c>
      <c r="L7" s="2">
        <f>IF(K7="","",K7*REFERENCE!C6)</f>
        <v>0</v>
      </c>
      <c r="M7" s="2">
        <f t="shared" si="2"/>
        <v>4000</v>
      </c>
      <c r="N7" s="2">
        <f t="shared" si="3"/>
        <v>4000</v>
      </c>
    </row>
    <row r="8" spans="1:14" x14ac:dyDescent="0.25">
      <c r="A8" s="1">
        <f t="shared" si="0"/>
        <v>6</v>
      </c>
      <c r="B8" s="6">
        <f t="shared" si="4"/>
        <v>43456</v>
      </c>
      <c r="C8" s="6">
        <f t="shared" si="5"/>
        <v>43496</v>
      </c>
      <c r="D8" s="2" t="s">
        <v>14</v>
      </c>
      <c r="E8" s="3" t="s">
        <v>13</v>
      </c>
      <c r="F8" s="4">
        <v>210</v>
      </c>
      <c r="G8" s="5">
        <v>650</v>
      </c>
      <c r="H8" s="5">
        <v>8000</v>
      </c>
      <c r="I8" s="12"/>
      <c r="K8" s="2">
        <f t="shared" si="1"/>
        <v>5200000</v>
      </c>
      <c r="L8" s="2">
        <f>IF(K8="","",K8*REFERENCE!C7)</f>
        <v>0</v>
      </c>
      <c r="M8" s="2">
        <f t="shared" si="2"/>
        <v>8000</v>
      </c>
      <c r="N8" s="2">
        <f t="shared" si="3"/>
        <v>8000</v>
      </c>
    </row>
    <row r="9" spans="1:14" x14ac:dyDescent="0.25">
      <c r="A9" s="1">
        <f t="shared" si="0"/>
        <v>7</v>
      </c>
      <c r="B9" s="6">
        <f t="shared" si="4"/>
        <v>43458</v>
      </c>
      <c r="C9" s="6">
        <f t="shared" si="5"/>
        <v>43496</v>
      </c>
      <c r="D9" s="2" t="s">
        <v>15</v>
      </c>
      <c r="E9" s="3" t="s">
        <v>16</v>
      </c>
      <c r="F9" s="4">
        <v>4</v>
      </c>
      <c r="G9" s="5">
        <v>10000</v>
      </c>
      <c r="H9" s="5">
        <v>2000</v>
      </c>
      <c r="I9" s="12"/>
      <c r="K9" s="2">
        <f t="shared" si="1"/>
        <v>20000000</v>
      </c>
      <c r="L9" s="2">
        <f>IF(K9="","",K9*REFERENCE!C8)</f>
        <v>0</v>
      </c>
      <c r="M9" s="2">
        <f t="shared" si="2"/>
        <v>2000</v>
      </c>
      <c r="N9" s="2">
        <f t="shared" si="3"/>
        <v>2000</v>
      </c>
    </row>
    <row r="10" spans="1:14" x14ac:dyDescent="0.25">
      <c r="A10" s="1">
        <f t="shared" si="0"/>
        <v>8</v>
      </c>
      <c r="B10" s="6">
        <f t="shared" si="4"/>
        <v>43460</v>
      </c>
      <c r="C10" s="6">
        <f t="shared" si="5"/>
        <v>43496</v>
      </c>
      <c r="D10" s="2" t="s">
        <v>17</v>
      </c>
      <c r="E10" s="3"/>
      <c r="F10" s="4">
        <v>37</v>
      </c>
      <c r="G10" s="5">
        <v>700</v>
      </c>
      <c r="H10" s="5">
        <v>350</v>
      </c>
      <c r="I10" s="12"/>
      <c r="K10" s="2">
        <f t="shared" si="1"/>
        <v>245000</v>
      </c>
      <c r="L10" s="2">
        <f>IF(K10="","",K10*REFERENCE!C9)</f>
        <v>0</v>
      </c>
      <c r="M10" s="2">
        <f t="shared" si="2"/>
        <v>350</v>
      </c>
      <c r="N10" s="2">
        <f t="shared" si="3"/>
        <v>350</v>
      </c>
    </row>
    <row r="11" spans="1:14" x14ac:dyDescent="0.25">
      <c r="A11" s="1">
        <f t="shared" si="0"/>
        <v>9</v>
      </c>
      <c r="B11" s="6">
        <f t="shared" si="4"/>
        <v>43462</v>
      </c>
      <c r="C11" s="6">
        <f t="shared" si="5"/>
        <v>43496</v>
      </c>
      <c r="D11" s="2" t="s">
        <v>18</v>
      </c>
      <c r="E11" s="3"/>
      <c r="F11" s="4">
        <v>14</v>
      </c>
      <c r="G11" s="5">
        <v>700</v>
      </c>
      <c r="H11" s="5">
        <v>1000</v>
      </c>
      <c r="I11" s="12"/>
      <c r="K11" s="2">
        <f t="shared" si="1"/>
        <v>700000</v>
      </c>
      <c r="L11" s="2">
        <f>IF(K11="","",K11*REFERENCE!C10)</f>
        <v>0</v>
      </c>
      <c r="M11" s="2">
        <f t="shared" si="2"/>
        <v>1000</v>
      </c>
      <c r="N11" s="2">
        <f t="shared" si="3"/>
        <v>1000</v>
      </c>
    </row>
    <row r="12" spans="1:14" x14ac:dyDescent="0.25">
      <c r="A12" s="1">
        <f t="shared" si="0"/>
        <v>10</v>
      </c>
      <c r="B12" s="6">
        <f t="shared" si="4"/>
        <v>43464</v>
      </c>
      <c r="C12" s="6">
        <f t="shared" si="5"/>
        <v>43496</v>
      </c>
      <c r="D12" s="2" t="s">
        <v>19</v>
      </c>
      <c r="E12" s="3"/>
      <c r="F12" s="4">
        <v>54</v>
      </c>
      <c r="G12" s="5">
        <v>700</v>
      </c>
      <c r="H12" s="5">
        <v>800</v>
      </c>
      <c r="I12" s="12"/>
      <c r="K12" s="2">
        <f t="shared" si="1"/>
        <v>560000</v>
      </c>
      <c r="L12" s="2">
        <f>IF(K12="","",K12*REFERENCE!C11)</f>
        <v>0</v>
      </c>
      <c r="M12" s="2">
        <f t="shared" si="2"/>
        <v>800</v>
      </c>
      <c r="N12" s="2">
        <f t="shared" si="3"/>
        <v>800</v>
      </c>
    </row>
    <row r="13" spans="1:14" x14ac:dyDescent="0.25">
      <c r="A13" s="1">
        <f t="shared" si="0"/>
        <v>11</v>
      </c>
      <c r="B13" s="6">
        <f t="shared" si="4"/>
        <v>43466</v>
      </c>
      <c r="C13" s="6">
        <f t="shared" si="5"/>
        <v>43496</v>
      </c>
      <c r="D13" s="2" t="s">
        <v>20</v>
      </c>
      <c r="E13" s="3"/>
      <c r="F13" s="4">
        <v>24</v>
      </c>
      <c r="G13" s="5">
        <v>400</v>
      </c>
      <c r="H13" s="5">
        <v>1500</v>
      </c>
      <c r="I13" s="12"/>
      <c r="K13" s="2">
        <f t="shared" si="1"/>
        <v>600000</v>
      </c>
      <c r="L13" s="2">
        <f>IF(K13="","",K13*REFERENCE!C12)</f>
        <v>0</v>
      </c>
      <c r="M13" s="2">
        <f t="shared" si="2"/>
        <v>1500</v>
      </c>
      <c r="N13" s="2">
        <f t="shared" si="3"/>
        <v>1500</v>
      </c>
    </row>
    <row r="14" spans="1:14" x14ac:dyDescent="0.25">
      <c r="A14" s="1">
        <f t="shared" si="0"/>
        <v>12</v>
      </c>
      <c r="B14" s="6">
        <f t="shared" si="4"/>
        <v>43468</v>
      </c>
      <c r="C14" s="6">
        <f t="shared" si="5"/>
        <v>43496</v>
      </c>
      <c r="D14" s="2" t="s">
        <v>21</v>
      </c>
      <c r="E14" s="3"/>
      <c r="F14" s="4">
        <v>9</v>
      </c>
      <c r="G14" s="5">
        <v>1000</v>
      </c>
      <c r="H14" s="5">
        <v>2000</v>
      </c>
      <c r="I14" s="12"/>
      <c r="K14" s="2">
        <f t="shared" si="1"/>
        <v>2000000</v>
      </c>
      <c r="L14" s="2">
        <f>IF(K14="","",K14*REFERENCE!C13)</f>
        <v>0</v>
      </c>
      <c r="M14" s="2">
        <f t="shared" si="2"/>
        <v>2000</v>
      </c>
      <c r="N14" s="2">
        <f t="shared" si="3"/>
        <v>2000</v>
      </c>
    </row>
    <row r="15" spans="1:14" x14ac:dyDescent="0.25">
      <c r="A15" s="1">
        <f t="shared" si="0"/>
        <v>13</v>
      </c>
      <c r="B15" s="6">
        <f t="shared" si="4"/>
        <v>43470</v>
      </c>
      <c r="C15" s="6">
        <f t="shared" si="5"/>
        <v>43496</v>
      </c>
      <c r="D15" s="2" t="s">
        <v>22</v>
      </c>
      <c r="E15" s="3"/>
      <c r="F15" s="4">
        <v>42</v>
      </c>
      <c r="G15" s="5">
        <v>500</v>
      </c>
      <c r="H15" s="5">
        <v>3000</v>
      </c>
      <c r="I15" s="12"/>
      <c r="K15" s="2">
        <f t="shared" si="1"/>
        <v>1500000</v>
      </c>
      <c r="L15" s="2">
        <f>IF(K15="","",K15*REFERENCE!C14)</f>
        <v>0</v>
      </c>
      <c r="M15" s="2">
        <f t="shared" si="2"/>
        <v>3000</v>
      </c>
      <c r="N15" s="2">
        <f t="shared" si="3"/>
        <v>3000</v>
      </c>
    </row>
    <row r="16" spans="1:14" x14ac:dyDescent="0.25">
      <c r="A16" s="1">
        <f t="shared" si="0"/>
        <v>14</v>
      </c>
      <c r="B16" s="6">
        <f t="shared" si="4"/>
        <v>43472</v>
      </c>
      <c r="C16" s="6">
        <f t="shared" si="5"/>
        <v>43496</v>
      </c>
      <c r="D16" s="2" t="s">
        <v>23</v>
      </c>
      <c r="E16" s="3"/>
      <c r="F16" s="4">
        <v>54</v>
      </c>
      <c r="G16" s="5">
        <v>700</v>
      </c>
      <c r="H16" s="5">
        <v>1000</v>
      </c>
      <c r="I16" s="12"/>
      <c r="K16" s="2">
        <f t="shared" si="1"/>
        <v>700000</v>
      </c>
      <c r="L16" s="2">
        <f>IF(K16="","",K16*REFERENCE!C15)</f>
        <v>0</v>
      </c>
      <c r="M16" s="2">
        <f t="shared" si="2"/>
        <v>1000</v>
      </c>
      <c r="N16" s="2">
        <f t="shared" si="3"/>
        <v>1000</v>
      </c>
    </row>
    <row r="17" spans="1:14" x14ac:dyDescent="0.25">
      <c r="A17" s="1">
        <f t="shared" si="0"/>
        <v>15</v>
      </c>
      <c r="B17" s="6">
        <f t="shared" si="4"/>
        <v>43474</v>
      </c>
      <c r="C17" s="6">
        <f t="shared" si="5"/>
        <v>43496</v>
      </c>
      <c r="D17" s="2" t="s">
        <v>24</v>
      </c>
      <c r="E17" s="3"/>
      <c r="F17" s="4">
        <v>306</v>
      </c>
      <c r="G17" s="5">
        <v>3500</v>
      </c>
      <c r="H17" s="5">
        <v>10000</v>
      </c>
      <c r="I17" s="12"/>
      <c r="K17" s="2">
        <f t="shared" si="1"/>
        <v>35000000</v>
      </c>
      <c r="L17" s="2">
        <f>IF(K17="","",K17*REFERENCE!C16)</f>
        <v>0</v>
      </c>
      <c r="M17" s="2">
        <f t="shared" si="2"/>
        <v>10000</v>
      </c>
      <c r="N17" s="2">
        <f t="shared" si="3"/>
        <v>10000</v>
      </c>
    </row>
    <row r="18" spans="1:14" x14ac:dyDescent="0.25">
      <c r="A18" s="1">
        <f t="shared" si="0"/>
        <v>16</v>
      </c>
      <c r="B18" s="6">
        <f t="shared" si="4"/>
        <v>43476</v>
      </c>
      <c r="C18" s="6">
        <f t="shared" si="5"/>
        <v>43496</v>
      </c>
      <c r="D18" s="2" t="s">
        <v>25</v>
      </c>
      <c r="E18" s="3"/>
      <c r="F18" s="4">
        <v>18</v>
      </c>
      <c r="G18" s="5">
        <v>1000</v>
      </c>
      <c r="H18" s="5">
        <v>2500</v>
      </c>
      <c r="I18" s="12"/>
      <c r="K18" s="2">
        <f t="shared" si="1"/>
        <v>2500000</v>
      </c>
      <c r="L18" s="2">
        <f>IF(K18="","",K18*REFERENCE!C17)</f>
        <v>0</v>
      </c>
      <c r="M18" s="2">
        <f t="shared" si="2"/>
        <v>2500</v>
      </c>
      <c r="N18" s="2">
        <f t="shared" si="3"/>
        <v>2500</v>
      </c>
    </row>
    <row r="19" spans="1:14" x14ac:dyDescent="0.25">
      <c r="A19" s="1">
        <f t="shared" si="0"/>
        <v>17</v>
      </c>
      <c r="B19" s="6">
        <f t="shared" si="4"/>
        <v>43478</v>
      </c>
      <c r="C19" s="6">
        <f t="shared" si="5"/>
        <v>43496</v>
      </c>
      <c r="D19" s="2" t="s">
        <v>26</v>
      </c>
      <c r="E19" s="3"/>
      <c r="F19" s="4">
        <v>28</v>
      </c>
      <c r="G19" s="5">
        <v>800</v>
      </c>
      <c r="H19" s="5">
        <v>3000</v>
      </c>
      <c r="I19" s="12"/>
      <c r="K19" s="2">
        <f t="shared" si="1"/>
        <v>2400000</v>
      </c>
      <c r="L19" s="2">
        <f>IF(K19="","",K19*REFERENCE!C18)</f>
        <v>0</v>
      </c>
      <c r="M19" s="2">
        <f t="shared" si="2"/>
        <v>3000</v>
      </c>
      <c r="N19" s="2">
        <f t="shared" si="3"/>
        <v>3000</v>
      </c>
    </row>
    <row r="20" spans="1:14" x14ac:dyDescent="0.25">
      <c r="A20" s="1">
        <f t="shared" si="0"/>
        <v>18</v>
      </c>
      <c r="B20" s="6">
        <f t="shared" si="4"/>
        <v>43480</v>
      </c>
      <c r="C20" s="6">
        <f t="shared" si="5"/>
        <v>43496</v>
      </c>
      <c r="D20" s="2" t="s">
        <v>27</v>
      </c>
      <c r="E20" s="3"/>
      <c r="F20" s="4">
        <v>33</v>
      </c>
      <c r="G20" s="5">
        <v>6000</v>
      </c>
      <c r="H20" s="5">
        <v>6000</v>
      </c>
      <c r="I20" s="12"/>
      <c r="K20" s="2">
        <f t="shared" si="1"/>
        <v>36000000</v>
      </c>
      <c r="L20" s="2">
        <f>IF(K20="","",K20*REFERENCE!C19)</f>
        <v>0</v>
      </c>
      <c r="M20" s="2">
        <f t="shared" si="2"/>
        <v>6000</v>
      </c>
      <c r="N20" s="2">
        <f t="shared" si="3"/>
        <v>6000</v>
      </c>
    </row>
    <row r="21" spans="1:14" x14ac:dyDescent="0.25">
      <c r="A21" s="1">
        <f t="shared" si="0"/>
        <v>19</v>
      </c>
      <c r="B21" s="6">
        <f t="shared" si="4"/>
        <v>43482</v>
      </c>
      <c r="C21" s="6">
        <f t="shared" si="5"/>
        <v>43496</v>
      </c>
      <c r="D21" s="2" t="s">
        <v>28</v>
      </c>
      <c r="E21" s="3"/>
      <c r="F21" s="4">
        <v>30</v>
      </c>
      <c r="G21" s="5">
        <v>300</v>
      </c>
      <c r="H21" s="5">
        <v>800</v>
      </c>
      <c r="I21" s="12"/>
      <c r="K21" s="2">
        <f t="shared" si="1"/>
        <v>240000</v>
      </c>
      <c r="L21" s="2">
        <f>IF(K21="","",K21*REFERENCE!C20)</f>
        <v>0</v>
      </c>
      <c r="M21" s="2">
        <f t="shared" si="2"/>
        <v>800</v>
      </c>
      <c r="N21" s="2">
        <f t="shared" si="3"/>
        <v>800</v>
      </c>
    </row>
    <row r="22" spans="1:14" x14ac:dyDescent="0.25">
      <c r="A22" s="1">
        <f t="shared" si="0"/>
        <v>20</v>
      </c>
      <c r="B22" s="6">
        <f t="shared" si="4"/>
        <v>43484</v>
      </c>
      <c r="C22" s="6">
        <f t="shared" si="5"/>
        <v>43496</v>
      </c>
      <c r="D22" s="2" t="s">
        <v>29</v>
      </c>
      <c r="E22" s="3" t="s">
        <v>30</v>
      </c>
      <c r="F22" s="4">
        <v>26</v>
      </c>
      <c r="G22" s="5">
        <v>2400</v>
      </c>
      <c r="H22" s="5">
        <v>4000</v>
      </c>
      <c r="I22" s="12"/>
      <c r="K22" s="2">
        <f t="shared" si="1"/>
        <v>9600000</v>
      </c>
      <c r="L22" s="2">
        <f>IF(K22="","",K22*REFERENCE!C21)</f>
        <v>0</v>
      </c>
      <c r="M22" s="2">
        <f t="shared" si="2"/>
        <v>4000</v>
      </c>
      <c r="N22" s="2">
        <f t="shared" si="3"/>
        <v>4000</v>
      </c>
    </row>
    <row r="23" spans="1:14" x14ac:dyDescent="0.25">
      <c r="A23" s="2"/>
      <c r="B23" s="2"/>
      <c r="C23" s="2"/>
      <c r="D23" s="2"/>
      <c r="E23" s="2"/>
      <c r="F23" s="2"/>
      <c r="G23" s="2"/>
      <c r="H23" s="2"/>
      <c r="I23" s="2"/>
      <c r="K23" s="2" t="str">
        <f t="shared" si="1"/>
        <v/>
      </c>
      <c r="L23" s="2" t="str">
        <f>IF(K23="","",K23*REFERENCE!C22)</f>
        <v/>
      </c>
      <c r="M23" s="2" t="str">
        <f t="shared" si="2"/>
        <v/>
      </c>
      <c r="N23" s="2" t="str">
        <f t="shared" si="3"/>
        <v/>
      </c>
    </row>
    <row r="24" spans="1:14" x14ac:dyDescent="0.25">
      <c r="A24" s="2"/>
      <c r="B24" s="2"/>
      <c r="C24" s="2"/>
      <c r="D24" s="2"/>
      <c r="E24" s="2"/>
      <c r="F24" s="2"/>
      <c r="G24" s="2"/>
      <c r="H24" s="2"/>
      <c r="I24" s="2"/>
      <c r="K24" s="2" t="str">
        <f t="shared" si="1"/>
        <v/>
      </c>
      <c r="L24" s="2" t="str">
        <f>IF(K24="","",K24*REFERENCE!C23)</f>
        <v/>
      </c>
      <c r="M24" s="2" t="str">
        <f t="shared" si="2"/>
        <v/>
      </c>
      <c r="N24" s="2" t="str">
        <f t="shared" si="3"/>
        <v/>
      </c>
    </row>
    <row r="25" spans="1:14" x14ac:dyDescent="0.25">
      <c r="A25" s="2"/>
      <c r="B25" s="2"/>
      <c r="C25" s="2"/>
      <c r="D25" s="2"/>
      <c r="E25" s="2"/>
      <c r="F25" s="2"/>
      <c r="G25" s="2"/>
      <c r="H25" s="2"/>
      <c r="I25" s="2"/>
      <c r="K25" s="2" t="str">
        <f t="shared" si="1"/>
        <v/>
      </c>
      <c r="L25" s="2" t="str">
        <f>IF(K25="","",K25*REFERENCE!C24)</f>
        <v/>
      </c>
      <c r="M25" s="2" t="str">
        <f t="shared" si="2"/>
        <v/>
      </c>
      <c r="N25" s="2" t="str">
        <f t="shared" si="3"/>
        <v/>
      </c>
    </row>
    <row r="26" spans="1:14" x14ac:dyDescent="0.25">
      <c r="A26" s="2"/>
      <c r="B26" s="2"/>
      <c r="C26" s="2"/>
      <c r="D26" s="2"/>
      <c r="E26" s="2"/>
      <c r="F26" s="2"/>
      <c r="G26" s="2"/>
      <c r="H26" s="2"/>
      <c r="I26" s="2"/>
      <c r="K26" s="2" t="str">
        <f t="shared" si="1"/>
        <v/>
      </c>
      <c r="L26" s="2" t="str">
        <f>IF(K26="","",K26*REFERENCE!C25)</f>
        <v/>
      </c>
      <c r="M26" s="2" t="str">
        <f t="shared" si="2"/>
        <v/>
      </c>
      <c r="N26" s="2" t="str">
        <f t="shared" si="3"/>
        <v/>
      </c>
    </row>
    <row r="27" spans="1:14" x14ac:dyDescent="0.25">
      <c r="A27" s="2"/>
      <c r="B27" s="2"/>
      <c r="C27" s="2"/>
      <c r="D27" s="2"/>
      <c r="E27" s="2"/>
      <c r="F27" s="2"/>
      <c r="G27" s="2"/>
      <c r="H27" s="2"/>
      <c r="I27" s="2"/>
      <c r="K27" s="2" t="str">
        <f t="shared" si="1"/>
        <v/>
      </c>
      <c r="L27" s="2" t="str">
        <f>IF(K27="","",K27*REFERENCE!C26)</f>
        <v/>
      </c>
      <c r="M27" s="2" t="str">
        <f t="shared" si="2"/>
        <v/>
      </c>
      <c r="N27" s="2" t="str">
        <f t="shared" si="3"/>
        <v/>
      </c>
    </row>
    <row r="28" spans="1:14" x14ac:dyDescent="0.25">
      <c r="A28" s="2"/>
      <c r="B28" s="2"/>
      <c r="C28" s="2"/>
      <c r="D28" s="2"/>
      <c r="E28" s="2"/>
      <c r="F28" s="2"/>
      <c r="G28" s="2"/>
      <c r="H28" s="2"/>
      <c r="I28" s="2"/>
      <c r="K28" s="2" t="str">
        <f t="shared" si="1"/>
        <v/>
      </c>
      <c r="L28" s="2" t="str">
        <f>IF(K28="","",K28*REFERENCE!C27)</f>
        <v/>
      </c>
      <c r="M28" s="2" t="str">
        <f t="shared" si="2"/>
        <v/>
      </c>
      <c r="N28" s="2" t="str">
        <f t="shared" si="3"/>
        <v/>
      </c>
    </row>
    <row r="29" spans="1:14" x14ac:dyDescent="0.25">
      <c r="A29" s="2"/>
      <c r="B29" s="2"/>
      <c r="C29" s="2"/>
      <c r="D29" s="2"/>
      <c r="E29" s="2"/>
      <c r="F29" s="2"/>
      <c r="G29" s="2"/>
      <c r="H29" s="2"/>
      <c r="I29" s="2"/>
      <c r="K29" s="2" t="str">
        <f t="shared" si="1"/>
        <v/>
      </c>
      <c r="L29" s="2" t="str">
        <f>IF(K29="","",K29*REFERENCE!C28)</f>
        <v/>
      </c>
      <c r="M29" s="2" t="str">
        <f t="shared" si="2"/>
        <v/>
      </c>
      <c r="N29" s="2" t="str">
        <f t="shared" si="3"/>
        <v/>
      </c>
    </row>
    <row r="30" spans="1:14" x14ac:dyDescent="0.25">
      <c r="A30" s="2"/>
      <c r="B30" s="2"/>
      <c r="C30" s="2"/>
      <c r="D30" s="2"/>
      <c r="E30" s="2"/>
      <c r="F30" s="2"/>
      <c r="G30" s="2"/>
      <c r="H30" s="2"/>
      <c r="I30" s="2"/>
      <c r="K30" s="2" t="str">
        <f t="shared" si="1"/>
        <v/>
      </c>
      <c r="L30" s="2" t="str">
        <f>IF(K30="","",K30*REFERENCE!C29)</f>
        <v/>
      </c>
      <c r="M30" s="2" t="str">
        <f t="shared" si="2"/>
        <v/>
      </c>
      <c r="N30" s="2" t="str">
        <f t="shared" si="3"/>
        <v/>
      </c>
    </row>
    <row r="31" spans="1:14" x14ac:dyDescent="0.25">
      <c r="A31" s="2"/>
      <c r="B31" s="2"/>
      <c r="C31" s="2"/>
      <c r="D31" s="2"/>
      <c r="E31" s="2"/>
      <c r="F31" s="2"/>
      <c r="G31" s="2"/>
      <c r="H31" s="2"/>
      <c r="I31" s="2"/>
      <c r="K31" s="2" t="str">
        <f t="shared" si="1"/>
        <v/>
      </c>
      <c r="L31" s="2" t="str">
        <f>IF(K31="","",K31*REFERENCE!C30)</f>
        <v/>
      </c>
      <c r="M31" s="2" t="str">
        <f t="shared" si="2"/>
        <v/>
      </c>
      <c r="N31" s="2" t="str">
        <f t="shared" si="3"/>
        <v/>
      </c>
    </row>
    <row r="32" spans="1:14" x14ac:dyDescent="0.25">
      <c r="A32" s="2"/>
      <c r="B32" s="2"/>
      <c r="C32" s="2"/>
      <c r="D32" s="2"/>
      <c r="E32" s="2"/>
      <c r="F32" s="2"/>
      <c r="G32" s="2"/>
      <c r="H32" s="2"/>
      <c r="I32" s="2"/>
      <c r="K32" s="2" t="str">
        <f t="shared" si="1"/>
        <v/>
      </c>
      <c r="L32" s="2" t="str">
        <f>IF(K32="","",K32*REFERENCE!C31)</f>
        <v/>
      </c>
      <c r="M32" s="2" t="str">
        <f t="shared" si="2"/>
        <v/>
      </c>
      <c r="N32" s="2" t="str">
        <f t="shared" si="3"/>
        <v/>
      </c>
    </row>
    <row r="33" spans="1:14" x14ac:dyDescent="0.25">
      <c r="A33" s="2"/>
      <c r="B33" s="2"/>
      <c r="C33" s="2"/>
      <c r="D33" s="2"/>
      <c r="E33" s="2"/>
      <c r="F33" s="2"/>
      <c r="G33" s="2"/>
      <c r="H33" s="2"/>
      <c r="I33" s="2"/>
      <c r="K33" s="2" t="str">
        <f t="shared" si="1"/>
        <v/>
      </c>
      <c r="L33" s="2" t="str">
        <f>IF(K33="","",K33*REFERENCE!C32)</f>
        <v/>
      </c>
      <c r="M33" s="2" t="str">
        <f t="shared" si="2"/>
        <v/>
      </c>
      <c r="N33" s="2" t="str">
        <f t="shared" si="3"/>
        <v/>
      </c>
    </row>
    <row r="34" spans="1:14" x14ac:dyDescent="0.25">
      <c r="A34" s="2"/>
      <c r="B34" s="2"/>
      <c r="C34" s="2"/>
      <c r="D34" s="2"/>
      <c r="E34" s="2"/>
      <c r="F34" s="2"/>
      <c r="G34" s="2"/>
      <c r="H34" s="2"/>
      <c r="I34" s="2"/>
      <c r="K34" s="2" t="str">
        <f t="shared" si="1"/>
        <v/>
      </c>
      <c r="L34" s="2" t="str">
        <f>IF(K34="","",K34*REFERENCE!C33)</f>
        <v/>
      </c>
      <c r="M34" s="2" t="str">
        <f t="shared" si="2"/>
        <v/>
      </c>
      <c r="N34" s="2" t="str">
        <f t="shared" si="3"/>
        <v/>
      </c>
    </row>
    <row r="35" spans="1:14" x14ac:dyDescent="0.25">
      <c r="A35" s="2"/>
      <c r="B35" s="2"/>
      <c r="C35" s="2"/>
      <c r="D35" s="2"/>
      <c r="E35" s="2"/>
      <c r="F35" s="2"/>
      <c r="G35" s="2"/>
      <c r="H35" s="2"/>
      <c r="I35" s="2"/>
      <c r="K35" s="2" t="str">
        <f t="shared" si="1"/>
        <v/>
      </c>
      <c r="L35" s="2" t="str">
        <f>IF(K35="","",K35*REFERENCE!C34)</f>
        <v/>
      </c>
      <c r="M35" s="2" t="str">
        <f t="shared" si="2"/>
        <v/>
      </c>
      <c r="N35" s="2" t="str">
        <f t="shared" si="3"/>
        <v/>
      </c>
    </row>
    <row r="36" spans="1:14" x14ac:dyDescent="0.25">
      <c r="A36" s="2"/>
      <c r="B36" s="2"/>
      <c r="C36" s="2"/>
      <c r="D36" s="2"/>
      <c r="E36" s="2"/>
      <c r="F36" s="2"/>
      <c r="G36" s="2"/>
      <c r="H36" s="2"/>
      <c r="I36" s="2"/>
      <c r="K36" s="2" t="str">
        <f t="shared" si="1"/>
        <v/>
      </c>
      <c r="L36" s="2" t="str">
        <f>IF(K36="","",K36*REFERENCE!C35)</f>
        <v/>
      </c>
      <c r="M36" s="2" t="str">
        <f t="shared" si="2"/>
        <v/>
      </c>
      <c r="N36" s="2" t="str">
        <f t="shared" si="3"/>
        <v/>
      </c>
    </row>
    <row r="37" spans="1:14" x14ac:dyDescent="0.25">
      <c r="A37" s="2"/>
      <c r="B37" s="2"/>
      <c r="C37" s="2"/>
      <c r="D37" s="2"/>
      <c r="E37" s="2"/>
      <c r="F37" s="2"/>
      <c r="G37" s="2"/>
      <c r="H37" s="2"/>
      <c r="I37" s="2"/>
      <c r="K37" s="2" t="str">
        <f t="shared" si="1"/>
        <v/>
      </c>
      <c r="L37" s="2" t="str">
        <f>IF(K37="","",K37*REFERENCE!C36)</f>
        <v/>
      </c>
      <c r="M37" s="2" t="str">
        <f t="shared" si="2"/>
        <v/>
      </c>
      <c r="N37" s="2" t="str">
        <f t="shared" si="3"/>
        <v/>
      </c>
    </row>
    <row r="38" spans="1:14" x14ac:dyDescent="0.25">
      <c r="A38" s="2"/>
      <c r="B38" s="2"/>
      <c r="C38" s="2"/>
      <c r="D38" s="2"/>
      <c r="E38" s="2"/>
      <c r="F38" s="2"/>
      <c r="G38" s="2"/>
      <c r="H38" s="2"/>
      <c r="I38" s="2"/>
      <c r="K38" s="2" t="str">
        <f t="shared" si="1"/>
        <v/>
      </c>
      <c r="L38" s="2" t="str">
        <f>IF(K38="","",K38*REFERENCE!C37)</f>
        <v/>
      </c>
      <c r="M38" s="2" t="str">
        <f t="shared" si="2"/>
        <v/>
      </c>
      <c r="N38" s="2" t="str">
        <f t="shared" si="3"/>
        <v/>
      </c>
    </row>
    <row r="39" spans="1:14" x14ac:dyDescent="0.25">
      <c r="A39" s="2"/>
      <c r="B39" s="2"/>
      <c r="C39" s="2"/>
      <c r="D39" s="2"/>
      <c r="E39" s="2"/>
      <c r="F39" s="2"/>
      <c r="G39" s="2"/>
      <c r="H39" s="2"/>
      <c r="I39" s="2"/>
      <c r="K39" s="2" t="str">
        <f t="shared" si="1"/>
        <v/>
      </c>
      <c r="L39" s="2" t="str">
        <f>IF(K39="","",K39*REFERENCE!C38)</f>
        <v/>
      </c>
      <c r="M39" s="2" t="str">
        <f t="shared" si="2"/>
        <v/>
      </c>
      <c r="N39" s="2" t="str">
        <f t="shared" si="3"/>
        <v/>
      </c>
    </row>
    <row r="40" spans="1:14" x14ac:dyDescent="0.25">
      <c r="A40" s="2"/>
      <c r="B40" s="2"/>
      <c r="C40" s="2"/>
      <c r="D40" s="2"/>
      <c r="E40" s="2"/>
      <c r="F40" s="2"/>
      <c r="G40" s="2"/>
      <c r="H40" s="2"/>
      <c r="I40" s="2"/>
      <c r="K40" s="2" t="str">
        <f t="shared" si="1"/>
        <v/>
      </c>
      <c r="L40" s="2" t="str">
        <f>IF(K40="","",K40*REFERENCE!C39)</f>
        <v/>
      </c>
      <c r="M40" s="2" t="str">
        <f t="shared" si="2"/>
        <v/>
      </c>
      <c r="N40" s="2" t="str">
        <f t="shared" si="3"/>
        <v/>
      </c>
    </row>
    <row r="41" spans="1:14" x14ac:dyDescent="0.25">
      <c r="A41" s="2"/>
      <c r="B41" s="2"/>
      <c r="C41" s="2"/>
      <c r="D41" s="2"/>
      <c r="E41" s="2"/>
      <c r="F41" s="2"/>
      <c r="G41" s="2"/>
      <c r="H41" s="2"/>
      <c r="I41" s="2"/>
      <c r="K41" s="2" t="str">
        <f t="shared" si="1"/>
        <v/>
      </c>
      <c r="L41" s="2" t="str">
        <f>IF(K41="","",K41*REFERENCE!C40)</f>
        <v/>
      </c>
      <c r="M41" s="2" t="str">
        <f t="shared" si="2"/>
        <v/>
      </c>
      <c r="N41" s="2" t="str">
        <f t="shared" si="3"/>
        <v/>
      </c>
    </row>
    <row r="42" spans="1:14" x14ac:dyDescent="0.25">
      <c r="A42" s="2"/>
      <c r="B42" s="2"/>
      <c r="C42" s="2"/>
      <c r="D42" s="2"/>
      <c r="E42" s="2"/>
      <c r="F42" s="2"/>
      <c r="G42" s="2"/>
      <c r="H42" s="2"/>
      <c r="I42" s="2"/>
      <c r="K42" s="2" t="str">
        <f t="shared" si="1"/>
        <v/>
      </c>
      <c r="L42" s="2" t="str">
        <f>IF(K42="","",K42*REFERENCE!C41)</f>
        <v/>
      </c>
      <c r="M42" s="2" t="str">
        <f t="shared" si="2"/>
        <v/>
      </c>
      <c r="N42" s="2" t="str">
        <f t="shared" si="3"/>
        <v/>
      </c>
    </row>
    <row r="43" spans="1:14" x14ac:dyDescent="0.25">
      <c r="A43" s="2"/>
      <c r="B43" s="2"/>
      <c r="C43" s="2"/>
      <c r="D43" s="2"/>
      <c r="E43" s="2"/>
      <c r="F43" s="2"/>
      <c r="G43" s="2"/>
      <c r="H43" s="2"/>
      <c r="I43" s="2"/>
      <c r="K43" s="2" t="str">
        <f t="shared" si="1"/>
        <v/>
      </c>
      <c r="L43" s="2" t="str">
        <f>IF(K43="","",K43*REFERENCE!C42)</f>
        <v/>
      </c>
      <c r="M43" s="2" t="str">
        <f t="shared" si="2"/>
        <v/>
      </c>
      <c r="N43" s="2" t="str">
        <f t="shared" si="3"/>
        <v/>
      </c>
    </row>
    <row r="44" spans="1:14" x14ac:dyDescent="0.25">
      <c r="A44" s="2"/>
      <c r="B44" s="2"/>
      <c r="C44" s="2"/>
      <c r="D44" s="2"/>
      <c r="E44" s="2"/>
      <c r="F44" s="2"/>
      <c r="G44" s="2"/>
      <c r="H44" s="2"/>
      <c r="I44" s="2"/>
      <c r="K44" s="2" t="str">
        <f t="shared" si="1"/>
        <v/>
      </c>
      <c r="L44" s="2" t="str">
        <f>IF(K44="","",K44*REFERENCE!C43)</f>
        <v/>
      </c>
      <c r="M44" s="2" t="str">
        <f t="shared" si="2"/>
        <v/>
      </c>
      <c r="N44" s="2" t="str">
        <f t="shared" si="3"/>
        <v/>
      </c>
    </row>
    <row r="45" spans="1:14" x14ac:dyDescent="0.25">
      <c r="A45" s="2"/>
      <c r="B45" s="2"/>
      <c r="C45" s="2"/>
      <c r="D45" s="2"/>
      <c r="E45" s="2"/>
      <c r="F45" s="2"/>
      <c r="G45" s="2"/>
      <c r="H45" s="2"/>
      <c r="I45" s="2"/>
      <c r="K45" s="2" t="str">
        <f t="shared" si="1"/>
        <v/>
      </c>
      <c r="L45" s="2" t="str">
        <f>IF(K45="","",K45*REFERENCE!C44)</f>
        <v/>
      </c>
      <c r="M45" s="2" t="str">
        <f t="shared" si="2"/>
        <v/>
      </c>
      <c r="N45" s="2" t="str">
        <f t="shared" si="3"/>
        <v/>
      </c>
    </row>
    <row r="46" spans="1:14" x14ac:dyDescent="0.25">
      <c r="A46" s="2"/>
      <c r="B46" s="2"/>
      <c r="C46" s="2"/>
      <c r="D46" s="2"/>
      <c r="E46" s="2"/>
      <c r="F46" s="2"/>
      <c r="G46" s="2"/>
      <c r="H46" s="2"/>
      <c r="I46" s="2"/>
      <c r="K46" s="2" t="str">
        <f t="shared" si="1"/>
        <v/>
      </c>
      <c r="L46" s="2" t="str">
        <f>IF(K46="","",K46*REFERENCE!C45)</f>
        <v/>
      </c>
      <c r="M46" s="2" t="str">
        <f t="shared" si="2"/>
        <v/>
      </c>
      <c r="N46" s="2" t="str">
        <f t="shared" si="3"/>
        <v/>
      </c>
    </row>
    <row r="47" spans="1:14" x14ac:dyDescent="0.25">
      <c r="A47" s="2"/>
      <c r="B47" s="2"/>
      <c r="C47" s="2"/>
      <c r="D47" s="2"/>
      <c r="E47" s="2"/>
      <c r="F47" s="2"/>
      <c r="G47" s="2"/>
      <c r="H47" s="2"/>
      <c r="I47" s="2"/>
      <c r="K47" s="2" t="str">
        <f t="shared" si="1"/>
        <v/>
      </c>
      <c r="L47" s="2" t="str">
        <f>IF(K47="","",K47*REFERENCE!C46)</f>
        <v/>
      </c>
      <c r="M47" s="2" t="str">
        <f t="shared" si="2"/>
        <v/>
      </c>
      <c r="N47" s="2" t="str">
        <f t="shared" si="3"/>
        <v/>
      </c>
    </row>
    <row r="48" spans="1:14" x14ac:dyDescent="0.25">
      <c r="A48" s="2"/>
      <c r="B48" s="2"/>
      <c r="C48" s="2"/>
      <c r="D48" s="2"/>
      <c r="E48" s="2"/>
      <c r="F48" s="2"/>
      <c r="G48" s="2"/>
      <c r="H48" s="2"/>
      <c r="I48" s="2"/>
      <c r="K48" s="2" t="str">
        <f t="shared" si="1"/>
        <v/>
      </c>
      <c r="L48" s="2" t="str">
        <f>IF(K48="","",K48*REFERENCE!C47)</f>
        <v/>
      </c>
      <c r="M48" s="2" t="str">
        <f t="shared" si="2"/>
        <v/>
      </c>
      <c r="N48" s="2" t="str">
        <f t="shared" si="3"/>
        <v/>
      </c>
    </row>
    <row r="49" spans="1:14" x14ac:dyDescent="0.25">
      <c r="A49" s="2"/>
      <c r="B49" s="2"/>
      <c r="C49" s="2"/>
      <c r="D49" s="2"/>
      <c r="E49" s="2"/>
      <c r="F49" s="2"/>
      <c r="G49" s="2"/>
      <c r="H49" s="2"/>
      <c r="I49" s="2"/>
      <c r="K49" s="2" t="str">
        <f t="shared" si="1"/>
        <v/>
      </c>
      <c r="L49" s="2" t="str">
        <f>IF(K49="","",K49*REFERENCE!C48)</f>
        <v/>
      </c>
      <c r="M49" s="2" t="str">
        <f t="shared" si="2"/>
        <v/>
      </c>
      <c r="N49" s="2" t="str">
        <f t="shared" si="3"/>
        <v/>
      </c>
    </row>
    <row r="50" spans="1:14" x14ac:dyDescent="0.25">
      <c r="A50" s="2"/>
      <c r="B50" s="2"/>
      <c r="C50" s="2"/>
      <c r="D50" s="2"/>
      <c r="E50" s="2"/>
      <c r="F50" s="2"/>
      <c r="G50" s="2"/>
      <c r="H50" s="2"/>
      <c r="I50" s="2"/>
      <c r="K50" s="2" t="str">
        <f t="shared" si="1"/>
        <v/>
      </c>
      <c r="L50" s="2" t="str">
        <f>IF(K50="","",K50*REFERENCE!C49)</f>
        <v/>
      </c>
      <c r="M50" s="2" t="str">
        <f t="shared" si="2"/>
        <v/>
      </c>
      <c r="N50" s="2" t="str">
        <f t="shared" si="3"/>
        <v/>
      </c>
    </row>
    <row r="51" spans="1:14" x14ac:dyDescent="0.25">
      <c r="A51" s="2"/>
      <c r="B51" s="2"/>
      <c r="C51" s="2"/>
      <c r="D51" s="2"/>
      <c r="E51" s="2"/>
      <c r="F51" s="2"/>
      <c r="G51" s="2"/>
      <c r="H51" s="2"/>
      <c r="I51" s="2"/>
      <c r="K51" s="2" t="str">
        <f t="shared" si="1"/>
        <v/>
      </c>
      <c r="L51" s="2" t="str">
        <f>IF(K51="","",K51*REFERENCE!C50)</f>
        <v/>
      </c>
      <c r="M51" s="2" t="str">
        <f t="shared" si="2"/>
        <v/>
      </c>
      <c r="N51" s="2" t="str">
        <f t="shared" si="3"/>
        <v/>
      </c>
    </row>
    <row r="52" spans="1:14" x14ac:dyDescent="0.25">
      <c r="A52" s="2"/>
      <c r="B52" s="2"/>
      <c r="C52" s="2"/>
      <c r="D52" s="2"/>
      <c r="E52" s="2"/>
      <c r="F52" s="2"/>
      <c r="G52" s="2"/>
      <c r="H52" s="2"/>
      <c r="I52" s="2"/>
      <c r="K52" s="2" t="str">
        <f t="shared" si="1"/>
        <v/>
      </c>
      <c r="L52" s="2" t="str">
        <f>IF(K52="","",K52*REFERENCE!C51)</f>
        <v/>
      </c>
      <c r="M52" s="2" t="str">
        <f t="shared" si="2"/>
        <v/>
      </c>
      <c r="N52" s="2" t="str">
        <f t="shared" si="3"/>
        <v/>
      </c>
    </row>
    <row r="53" spans="1:14" x14ac:dyDescent="0.25">
      <c r="A53" s="2"/>
      <c r="B53" s="2"/>
      <c r="C53" s="2"/>
      <c r="D53" s="2"/>
      <c r="E53" s="2"/>
      <c r="F53" s="2"/>
      <c r="G53" s="2"/>
      <c r="H53" s="2"/>
      <c r="I53" s="2"/>
      <c r="K53" s="2" t="str">
        <f t="shared" si="1"/>
        <v/>
      </c>
      <c r="L53" s="2" t="str">
        <f>IF(K53="","",K53*REFERENCE!C52)</f>
        <v/>
      </c>
      <c r="M53" s="2" t="str">
        <f t="shared" si="2"/>
        <v/>
      </c>
      <c r="N53" s="2" t="str">
        <f t="shared" si="3"/>
        <v/>
      </c>
    </row>
    <row r="54" spans="1:14" x14ac:dyDescent="0.25">
      <c r="A54" s="2"/>
      <c r="B54" s="2"/>
      <c r="C54" s="2"/>
      <c r="D54" s="2"/>
      <c r="E54" s="2"/>
      <c r="F54" s="2"/>
      <c r="G54" s="2"/>
      <c r="H54" s="2"/>
      <c r="I54" s="2"/>
      <c r="K54" s="2" t="str">
        <f t="shared" si="1"/>
        <v/>
      </c>
      <c r="L54" s="2" t="str">
        <f>IF(K54="","",K54*REFERENCE!C53)</f>
        <v/>
      </c>
      <c r="M54" s="2" t="str">
        <f t="shared" si="2"/>
        <v/>
      </c>
      <c r="N54" s="2" t="str">
        <f t="shared" si="3"/>
        <v/>
      </c>
    </row>
    <row r="55" spans="1:14" x14ac:dyDescent="0.25">
      <c r="A55" s="2"/>
      <c r="B55" s="2"/>
      <c r="C55" s="2"/>
      <c r="D55" s="2"/>
      <c r="E55" s="2"/>
      <c r="F55" s="2"/>
      <c r="G55" s="2"/>
      <c r="H55" s="2"/>
      <c r="I55" s="2"/>
      <c r="K55" s="2" t="str">
        <f t="shared" si="1"/>
        <v/>
      </c>
      <c r="L55" s="2" t="str">
        <f>IF(K55="","",K55*REFERENCE!C54)</f>
        <v/>
      </c>
      <c r="M55" s="2" t="str">
        <f t="shared" si="2"/>
        <v/>
      </c>
      <c r="N55" s="2" t="str">
        <f t="shared" si="3"/>
        <v/>
      </c>
    </row>
    <row r="56" spans="1:14" x14ac:dyDescent="0.25">
      <c r="A56" s="2"/>
      <c r="B56" s="2"/>
      <c r="C56" s="2"/>
      <c r="D56" s="2"/>
      <c r="E56" s="2"/>
      <c r="F56" s="2"/>
      <c r="G56" s="2"/>
      <c r="H56" s="2"/>
      <c r="I56" s="2"/>
      <c r="K56" s="2" t="str">
        <f t="shared" si="1"/>
        <v/>
      </c>
      <c r="L56" s="2" t="str">
        <f>IF(K56="","",K56*REFERENCE!C55)</f>
        <v/>
      </c>
      <c r="M56" s="2" t="str">
        <f t="shared" si="2"/>
        <v/>
      </c>
      <c r="N56" s="2" t="str">
        <f t="shared" si="3"/>
        <v/>
      </c>
    </row>
    <row r="57" spans="1:14" x14ac:dyDescent="0.25">
      <c r="A57" s="2"/>
      <c r="B57" s="2"/>
      <c r="C57" s="2"/>
      <c r="D57" s="2"/>
      <c r="E57" s="2"/>
      <c r="F57" s="2"/>
      <c r="G57" s="2"/>
      <c r="H57" s="2"/>
      <c r="I57" s="2"/>
      <c r="K57" s="2" t="str">
        <f t="shared" si="1"/>
        <v/>
      </c>
      <c r="L57" s="2" t="str">
        <f>IF(K57="","",K57*REFERENCE!C56)</f>
        <v/>
      </c>
      <c r="M57" s="2" t="str">
        <f t="shared" si="2"/>
        <v/>
      </c>
      <c r="N57" s="2" t="str">
        <f t="shared" si="3"/>
        <v/>
      </c>
    </row>
    <row r="58" spans="1:14" x14ac:dyDescent="0.25">
      <c r="A58" s="2"/>
      <c r="B58" s="2"/>
      <c r="C58" s="2"/>
      <c r="D58" s="2"/>
      <c r="E58" s="2"/>
      <c r="F58" s="2"/>
      <c r="G58" s="2"/>
      <c r="H58" s="2"/>
      <c r="I58" s="2"/>
      <c r="K58" s="2" t="str">
        <f t="shared" si="1"/>
        <v/>
      </c>
      <c r="L58" s="2" t="str">
        <f>IF(K58="","",K58*REFERENCE!C57)</f>
        <v/>
      </c>
      <c r="M58" s="2" t="str">
        <f t="shared" si="2"/>
        <v/>
      </c>
      <c r="N58" s="2" t="str">
        <f t="shared" si="3"/>
        <v/>
      </c>
    </row>
    <row r="59" spans="1:14" x14ac:dyDescent="0.25">
      <c r="A59" s="2"/>
      <c r="B59" s="2"/>
      <c r="C59" s="2"/>
      <c r="D59" s="2"/>
      <c r="E59" s="2"/>
      <c r="F59" s="2"/>
      <c r="G59" s="2"/>
      <c r="H59" s="2"/>
      <c r="I59" s="2"/>
      <c r="K59" s="2" t="str">
        <f t="shared" si="1"/>
        <v/>
      </c>
      <c r="L59" s="2" t="str">
        <f>IF(K59="","",K59*REFERENCE!C58)</f>
        <v/>
      </c>
      <c r="M59" s="2" t="str">
        <f t="shared" si="2"/>
        <v/>
      </c>
      <c r="N59" s="2" t="str">
        <f t="shared" si="3"/>
        <v/>
      </c>
    </row>
    <row r="60" spans="1:14" x14ac:dyDescent="0.25">
      <c r="A60" s="2"/>
      <c r="B60" s="2"/>
      <c r="C60" s="2"/>
      <c r="D60" s="2"/>
      <c r="E60" s="2"/>
      <c r="F60" s="2"/>
      <c r="G60" s="2"/>
      <c r="H60" s="2"/>
      <c r="I60" s="2"/>
      <c r="K60" s="2" t="str">
        <f t="shared" si="1"/>
        <v/>
      </c>
      <c r="L60" s="2" t="str">
        <f>IF(K60="","",K60*REFERENCE!C59)</f>
        <v/>
      </c>
      <c r="M60" s="2" t="str">
        <f t="shared" si="2"/>
        <v/>
      </c>
      <c r="N60" s="2" t="str">
        <f t="shared" si="3"/>
        <v/>
      </c>
    </row>
    <row r="61" spans="1:14" x14ac:dyDescent="0.25">
      <c r="A61" s="2"/>
      <c r="B61" s="2"/>
      <c r="C61" s="2"/>
      <c r="D61" s="2"/>
      <c r="E61" s="2"/>
      <c r="F61" s="2"/>
      <c r="G61" s="2"/>
      <c r="H61" s="2"/>
      <c r="I61" s="2"/>
      <c r="K61" s="2" t="str">
        <f t="shared" si="1"/>
        <v/>
      </c>
      <c r="L61" s="2" t="str">
        <f>IF(K61="","",K61*REFERENCE!C60)</f>
        <v/>
      </c>
      <c r="M61" s="2" t="str">
        <f t="shared" si="2"/>
        <v/>
      </c>
      <c r="N61" s="2" t="str">
        <f t="shared" si="3"/>
        <v/>
      </c>
    </row>
    <row r="62" spans="1:14" x14ac:dyDescent="0.25">
      <c r="A62" s="2"/>
      <c r="B62" s="2"/>
      <c r="C62" s="2"/>
      <c r="D62" s="2"/>
      <c r="E62" s="2"/>
      <c r="F62" s="2"/>
      <c r="G62" s="2"/>
      <c r="H62" s="2"/>
      <c r="I62" s="2"/>
      <c r="K62" s="2" t="str">
        <f t="shared" si="1"/>
        <v/>
      </c>
      <c r="L62" s="2" t="str">
        <f>IF(K62="","",K62*REFERENCE!C61)</f>
        <v/>
      </c>
      <c r="M62" s="2" t="str">
        <f t="shared" si="2"/>
        <v/>
      </c>
      <c r="N62" s="2" t="str">
        <f t="shared" si="3"/>
        <v/>
      </c>
    </row>
    <row r="63" spans="1:14" x14ac:dyDescent="0.25">
      <c r="A63" s="2"/>
      <c r="B63" s="2"/>
      <c r="C63" s="2"/>
      <c r="D63" s="2"/>
      <c r="E63" s="2"/>
      <c r="F63" s="2"/>
      <c r="G63" s="2"/>
      <c r="H63" s="2"/>
      <c r="I63" s="2"/>
      <c r="K63" s="2" t="str">
        <f t="shared" si="1"/>
        <v/>
      </c>
      <c r="L63" s="2" t="str">
        <f>IF(K63="","",K63*REFERENCE!C62)</f>
        <v/>
      </c>
      <c r="M63" s="2" t="str">
        <f t="shared" si="2"/>
        <v/>
      </c>
      <c r="N63" s="2" t="str">
        <f t="shared" si="3"/>
        <v/>
      </c>
    </row>
    <row r="64" spans="1:14" x14ac:dyDescent="0.25">
      <c r="A64" s="2"/>
      <c r="B64" s="2"/>
      <c r="C64" s="2"/>
      <c r="D64" s="2"/>
      <c r="E64" s="2"/>
      <c r="F64" s="2"/>
      <c r="G64" s="2"/>
      <c r="H64" s="2"/>
      <c r="I64" s="2"/>
      <c r="K64" s="2" t="str">
        <f t="shared" si="1"/>
        <v/>
      </c>
      <c r="L64" s="2" t="str">
        <f>IF(K64="","",K64*REFERENCE!C63)</f>
        <v/>
      </c>
      <c r="M64" s="2" t="str">
        <f t="shared" si="2"/>
        <v/>
      </c>
      <c r="N64" s="2" t="str">
        <f t="shared" si="3"/>
        <v/>
      </c>
    </row>
    <row r="65" spans="1:14" x14ac:dyDescent="0.25">
      <c r="A65" s="2"/>
      <c r="B65" s="2"/>
      <c r="C65" s="2"/>
      <c r="D65" s="2"/>
      <c r="E65" s="2"/>
      <c r="F65" s="2"/>
      <c r="G65" s="2"/>
      <c r="H65" s="2"/>
      <c r="I65" s="2"/>
      <c r="K65" s="2" t="str">
        <f t="shared" si="1"/>
        <v/>
      </c>
      <c r="L65" s="2" t="str">
        <f>IF(K65="","",K65*REFERENCE!C64)</f>
        <v/>
      </c>
      <c r="M65" s="2" t="str">
        <f t="shared" si="2"/>
        <v/>
      </c>
      <c r="N65" s="2" t="str">
        <f t="shared" si="3"/>
        <v/>
      </c>
    </row>
    <row r="66" spans="1:14" x14ac:dyDescent="0.25">
      <c r="A66" s="2"/>
      <c r="B66" s="2"/>
      <c r="C66" s="2"/>
      <c r="D66" s="2"/>
      <c r="E66" s="2"/>
      <c r="F66" s="2"/>
      <c r="G66" s="2"/>
      <c r="H66" s="2"/>
      <c r="I66" s="2"/>
      <c r="K66" s="2" t="str">
        <f t="shared" si="1"/>
        <v/>
      </c>
      <c r="L66" s="2" t="str">
        <f>IF(K66="","",K66*REFERENCE!C65)</f>
        <v/>
      </c>
      <c r="M66" s="2" t="str">
        <f t="shared" si="2"/>
        <v/>
      </c>
      <c r="N66" s="2" t="str">
        <f t="shared" si="3"/>
        <v/>
      </c>
    </row>
    <row r="67" spans="1:14" x14ac:dyDescent="0.25">
      <c r="A67" s="2"/>
      <c r="B67" s="2"/>
      <c r="C67" s="2"/>
      <c r="D67" s="2"/>
      <c r="E67" s="2"/>
      <c r="F67" s="2"/>
      <c r="G67" s="2"/>
      <c r="H67" s="2"/>
      <c r="I67" s="2"/>
      <c r="K67" s="2" t="str">
        <f t="shared" si="1"/>
        <v/>
      </c>
      <c r="L67" s="2" t="str">
        <f>IF(K67="","",K67*REFERENCE!C66)</f>
        <v/>
      </c>
      <c r="M67" s="2" t="str">
        <f t="shared" si="2"/>
        <v/>
      </c>
      <c r="N67" s="2" t="str">
        <f t="shared" si="3"/>
        <v/>
      </c>
    </row>
    <row r="68" spans="1:14" x14ac:dyDescent="0.25">
      <c r="A68" s="2"/>
      <c r="B68" s="2"/>
      <c r="C68" s="2"/>
      <c r="D68" s="2"/>
      <c r="E68" s="2"/>
      <c r="F68" s="2"/>
      <c r="G68" s="2"/>
      <c r="H68" s="2"/>
      <c r="I68" s="2"/>
      <c r="K68" s="2" t="str">
        <f t="shared" ref="K68:K100" si="6">IF(G68="","",G68*H68)</f>
        <v/>
      </c>
      <c r="L68" s="2" t="str">
        <f>IF(K68="","",K68*REFERENCE!C67)</f>
        <v/>
      </c>
      <c r="M68" s="2" t="str">
        <f t="shared" ref="M68:M100" si="7">IF(H68="","",H68)</f>
        <v/>
      </c>
      <c r="N68" s="2" t="str">
        <f t="shared" ref="N68:N100" si="8">IF(L68="","",L68+M68)</f>
        <v/>
      </c>
    </row>
    <row r="69" spans="1:14" x14ac:dyDescent="0.25">
      <c r="A69" s="2"/>
      <c r="B69" s="2"/>
      <c r="C69" s="2"/>
      <c r="D69" s="2"/>
      <c r="E69" s="2"/>
      <c r="F69" s="2"/>
      <c r="G69" s="2"/>
      <c r="H69" s="2"/>
      <c r="I69" s="2"/>
      <c r="K69" s="2" t="str">
        <f t="shared" si="6"/>
        <v/>
      </c>
      <c r="L69" s="2" t="str">
        <f>IF(K69="","",K69*REFERENCE!C68)</f>
        <v/>
      </c>
      <c r="M69" s="2" t="str">
        <f t="shared" si="7"/>
        <v/>
      </c>
      <c r="N69" s="2" t="str">
        <f t="shared" si="8"/>
        <v/>
      </c>
    </row>
    <row r="70" spans="1:14" x14ac:dyDescent="0.25">
      <c r="A70" s="2"/>
      <c r="B70" s="2"/>
      <c r="C70" s="2"/>
      <c r="D70" s="2"/>
      <c r="E70" s="2"/>
      <c r="F70" s="2"/>
      <c r="G70" s="2"/>
      <c r="H70" s="2"/>
      <c r="I70" s="2"/>
      <c r="K70" s="2" t="str">
        <f t="shared" si="6"/>
        <v/>
      </c>
      <c r="L70" s="2" t="str">
        <f>IF(K70="","",K70*REFERENCE!C69)</f>
        <v/>
      </c>
      <c r="M70" s="2" t="str">
        <f t="shared" si="7"/>
        <v/>
      </c>
      <c r="N70" s="2" t="str">
        <f t="shared" si="8"/>
        <v/>
      </c>
    </row>
    <row r="71" spans="1:14" x14ac:dyDescent="0.25">
      <c r="A71" s="2"/>
      <c r="B71" s="2"/>
      <c r="C71" s="2"/>
      <c r="D71" s="2"/>
      <c r="E71" s="2"/>
      <c r="F71" s="2"/>
      <c r="G71" s="2"/>
      <c r="H71" s="2"/>
      <c r="I71" s="2"/>
      <c r="K71" s="2" t="str">
        <f t="shared" si="6"/>
        <v/>
      </c>
      <c r="L71" s="2" t="str">
        <f>IF(K71="","",K71*REFERENCE!C70)</f>
        <v/>
      </c>
      <c r="M71" s="2" t="str">
        <f t="shared" si="7"/>
        <v/>
      </c>
      <c r="N71" s="2" t="str">
        <f t="shared" si="8"/>
        <v/>
      </c>
    </row>
    <row r="72" spans="1:14" x14ac:dyDescent="0.25">
      <c r="A72" s="2"/>
      <c r="B72" s="2"/>
      <c r="C72" s="2"/>
      <c r="D72" s="2"/>
      <c r="E72" s="2"/>
      <c r="F72" s="2"/>
      <c r="G72" s="2"/>
      <c r="H72" s="2"/>
      <c r="I72" s="2"/>
      <c r="K72" s="2" t="str">
        <f t="shared" si="6"/>
        <v/>
      </c>
      <c r="L72" s="2" t="str">
        <f>IF(K72="","",K72*REFERENCE!C71)</f>
        <v/>
      </c>
      <c r="M72" s="2" t="str">
        <f t="shared" si="7"/>
        <v/>
      </c>
      <c r="N72" s="2" t="str">
        <f t="shared" si="8"/>
        <v/>
      </c>
    </row>
    <row r="73" spans="1:14" x14ac:dyDescent="0.25">
      <c r="A73" s="2"/>
      <c r="B73" s="2"/>
      <c r="C73" s="2"/>
      <c r="D73" s="2"/>
      <c r="E73" s="2"/>
      <c r="F73" s="2"/>
      <c r="G73" s="2"/>
      <c r="H73" s="2"/>
      <c r="I73" s="2"/>
      <c r="K73" s="2" t="str">
        <f t="shared" si="6"/>
        <v/>
      </c>
      <c r="L73" s="2" t="str">
        <f>IF(K73="","",K73*REFERENCE!C72)</f>
        <v/>
      </c>
      <c r="M73" s="2" t="str">
        <f t="shared" si="7"/>
        <v/>
      </c>
      <c r="N73" s="2" t="str">
        <f t="shared" si="8"/>
        <v/>
      </c>
    </row>
    <row r="74" spans="1:14" x14ac:dyDescent="0.25">
      <c r="A74" s="2"/>
      <c r="B74" s="2"/>
      <c r="C74" s="2"/>
      <c r="D74" s="2"/>
      <c r="E74" s="2"/>
      <c r="F74" s="2"/>
      <c r="G74" s="2"/>
      <c r="H74" s="2"/>
      <c r="I74" s="2"/>
      <c r="K74" s="2" t="str">
        <f t="shared" si="6"/>
        <v/>
      </c>
      <c r="L74" s="2" t="str">
        <f>IF(K74="","",K74*REFERENCE!C73)</f>
        <v/>
      </c>
      <c r="M74" s="2" t="str">
        <f t="shared" si="7"/>
        <v/>
      </c>
      <c r="N74" s="2" t="str">
        <f t="shared" si="8"/>
        <v/>
      </c>
    </row>
    <row r="75" spans="1:14" x14ac:dyDescent="0.25">
      <c r="A75" s="2"/>
      <c r="B75" s="2"/>
      <c r="C75" s="2"/>
      <c r="D75" s="2"/>
      <c r="E75" s="2"/>
      <c r="F75" s="2"/>
      <c r="G75" s="2"/>
      <c r="H75" s="2"/>
      <c r="I75" s="2"/>
      <c r="K75" s="2" t="str">
        <f t="shared" si="6"/>
        <v/>
      </c>
      <c r="L75" s="2" t="str">
        <f>IF(K75="","",K75*REFERENCE!C74)</f>
        <v/>
      </c>
      <c r="M75" s="2" t="str">
        <f t="shared" si="7"/>
        <v/>
      </c>
      <c r="N75" s="2" t="str">
        <f t="shared" si="8"/>
        <v/>
      </c>
    </row>
    <row r="76" spans="1:14" x14ac:dyDescent="0.25">
      <c r="A76" s="2"/>
      <c r="B76" s="2"/>
      <c r="C76" s="2"/>
      <c r="D76" s="2"/>
      <c r="E76" s="2"/>
      <c r="F76" s="2"/>
      <c r="G76" s="2"/>
      <c r="H76" s="2"/>
      <c r="I76" s="2"/>
      <c r="K76" s="2" t="str">
        <f t="shared" si="6"/>
        <v/>
      </c>
      <c r="L76" s="2" t="str">
        <f>IF(K76="","",K76*REFERENCE!C75)</f>
        <v/>
      </c>
      <c r="M76" s="2" t="str">
        <f t="shared" si="7"/>
        <v/>
      </c>
      <c r="N76" s="2" t="str">
        <f t="shared" si="8"/>
        <v/>
      </c>
    </row>
    <row r="77" spans="1:14" x14ac:dyDescent="0.25">
      <c r="A77" s="2"/>
      <c r="B77" s="2"/>
      <c r="C77" s="2"/>
      <c r="D77" s="2"/>
      <c r="E77" s="2"/>
      <c r="F77" s="2"/>
      <c r="G77" s="2"/>
      <c r="H77" s="2"/>
      <c r="I77" s="2"/>
      <c r="K77" s="2" t="str">
        <f t="shared" si="6"/>
        <v/>
      </c>
      <c r="L77" s="2" t="str">
        <f>IF(K77="","",K77*REFERENCE!C76)</f>
        <v/>
      </c>
      <c r="M77" s="2" t="str">
        <f t="shared" si="7"/>
        <v/>
      </c>
      <c r="N77" s="2" t="str">
        <f t="shared" si="8"/>
        <v/>
      </c>
    </row>
    <row r="78" spans="1:14" x14ac:dyDescent="0.25">
      <c r="A78" s="2"/>
      <c r="B78" s="2"/>
      <c r="C78" s="2"/>
      <c r="D78" s="2"/>
      <c r="E78" s="2"/>
      <c r="F78" s="2"/>
      <c r="G78" s="2"/>
      <c r="H78" s="2"/>
      <c r="I78" s="2"/>
      <c r="K78" s="2" t="str">
        <f t="shared" si="6"/>
        <v/>
      </c>
      <c r="L78" s="2" t="str">
        <f>IF(K78="","",K78*REFERENCE!C77)</f>
        <v/>
      </c>
      <c r="M78" s="2" t="str">
        <f t="shared" si="7"/>
        <v/>
      </c>
      <c r="N78" s="2" t="str">
        <f t="shared" si="8"/>
        <v/>
      </c>
    </row>
    <row r="79" spans="1:14" x14ac:dyDescent="0.25">
      <c r="A79" s="2"/>
      <c r="B79" s="2"/>
      <c r="C79" s="2"/>
      <c r="D79" s="2"/>
      <c r="E79" s="2"/>
      <c r="F79" s="2"/>
      <c r="G79" s="2"/>
      <c r="H79" s="2"/>
      <c r="I79" s="2"/>
      <c r="K79" s="2" t="str">
        <f t="shared" si="6"/>
        <v/>
      </c>
      <c r="L79" s="2" t="str">
        <f>IF(K79="","",K79*REFERENCE!C78)</f>
        <v/>
      </c>
      <c r="M79" s="2" t="str">
        <f t="shared" si="7"/>
        <v/>
      </c>
      <c r="N79" s="2" t="str">
        <f t="shared" si="8"/>
        <v/>
      </c>
    </row>
    <row r="80" spans="1:14" x14ac:dyDescent="0.25">
      <c r="A80" s="2"/>
      <c r="B80" s="2"/>
      <c r="C80" s="2"/>
      <c r="D80" s="2"/>
      <c r="E80" s="2"/>
      <c r="F80" s="2"/>
      <c r="G80" s="2"/>
      <c r="H80" s="2"/>
      <c r="I80" s="2"/>
      <c r="K80" s="2" t="str">
        <f t="shared" si="6"/>
        <v/>
      </c>
      <c r="L80" s="2" t="str">
        <f>IF(K80="","",K80*REFERENCE!C79)</f>
        <v/>
      </c>
      <c r="M80" s="2" t="str">
        <f t="shared" si="7"/>
        <v/>
      </c>
      <c r="N80" s="2" t="str">
        <f t="shared" si="8"/>
        <v/>
      </c>
    </row>
    <row r="81" spans="1:14" x14ac:dyDescent="0.25">
      <c r="A81" s="2"/>
      <c r="B81" s="2"/>
      <c r="C81" s="2"/>
      <c r="D81" s="2"/>
      <c r="E81" s="2"/>
      <c r="F81" s="2"/>
      <c r="G81" s="2"/>
      <c r="H81" s="2"/>
      <c r="I81" s="2"/>
      <c r="K81" s="2" t="str">
        <f t="shared" si="6"/>
        <v/>
      </c>
      <c r="L81" s="2" t="str">
        <f>IF(K81="","",K81*REFERENCE!C80)</f>
        <v/>
      </c>
      <c r="M81" s="2" t="str">
        <f t="shared" si="7"/>
        <v/>
      </c>
      <c r="N81" s="2" t="str">
        <f t="shared" si="8"/>
        <v/>
      </c>
    </row>
    <row r="82" spans="1:14" x14ac:dyDescent="0.25">
      <c r="A82" s="2"/>
      <c r="B82" s="2"/>
      <c r="C82" s="2"/>
      <c r="D82" s="2"/>
      <c r="E82" s="2"/>
      <c r="F82" s="2"/>
      <c r="G82" s="2"/>
      <c r="H82" s="2"/>
      <c r="I82" s="2"/>
      <c r="K82" s="2" t="str">
        <f t="shared" si="6"/>
        <v/>
      </c>
      <c r="L82" s="2" t="str">
        <f>IF(K82="","",K82*REFERENCE!C81)</f>
        <v/>
      </c>
      <c r="M82" s="2" t="str">
        <f t="shared" si="7"/>
        <v/>
      </c>
      <c r="N82" s="2" t="str">
        <f t="shared" si="8"/>
        <v/>
      </c>
    </row>
    <row r="83" spans="1:14" x14ac:dyDescent="0.25">
      <c r="A83" s="2"/>
      <c r="B83" s="2"/>
      <c r="C83" s="2"/>
      <c r="D83" s="2"/>
      <c r="E83" s="2"/>
      <c r="F83" s="2"/>
      <c r="G83" s="2"/>
      <c r="H83" s="2"/>
      <c r="I83" s="2"/>
      <c r="K83" s="2" t="str">
        <f t="shared" si="6"/>
        <v/>
      </c>
      <c r="L83" s="2" t="str">
        <f>IF(K83="","",K83*REFERENCE!C82)</f>
        <v/>
      </c>
      <c r="M83" s="2" t="str">
        <f t="shared" si="7"/>
        <v/>
      </c>
      <c r="N83" s="2" t="str">
        <f t="shared" si="8"/>
        <v/>
      </c>
    </row>
    <row r="84" spans="1:14" x14ac:dyDescent="0.25">
      <c r="A84" s="2"/>
      <c r="B84" s="2"/>
      <c r="C84" s="2"/>
      <c r="D84" s="2"/>
      <c r="E84" s="2"/>
      <c r="F84" s="2"/>
      <c r="G84" s="2"/>
      <c r="H84" s="2"/>
      <c r="I84" s="2"/>
      <c r="K84" s="2" t="str">
        <f t="shared" si="6"/>
        <v/>
      </c>
      <c r="L84" s="2" t="str">
        <f>IF(K84="","",K84*REFERENCE!C83)</f>
        <v/>
      </c>
      <c r="M84" s="2" t="str">
        <f t="shared" si="7"/>
        <v/>
      </c>
      <c r="N84" s="2" t="str">
        <f t="shared" si="8"/>
        <v/>
      </c>
    </row>
    <row r="85" spans="1:14" x14ac:dyDescent="0.25">
      <c r="A85" s="2"/>
      <c r="B85" s="2"/>
      <c r="C85" s="2"/>
      <c r="D85" s="2"/>
      <c r="E85" s="2"/>
      <c r="F85" s="2"/>
      <c r="G85" s="2"/>
      <c r="H85" s="2"/>
      <c r="I85" s="2"/>
      <c r="K85" s="2" t="str">
        <f t="shared" si="6"/>
        <v/>
      </c>
      <c r="L85" s="2" t="str">
        <f>IF(K85="","",K85*REFERENCE!C84)</f>
        <v/>
      </c>
      <c r="M85" s="2" t="str">
        <f t="shared" si="7"/>
        <v/>
      </c>
      <c r="N85" s="2" t="str">
        <f t="shared" si="8"/>
        <v/>
      </c>
    </row>
    <row r="86" spans="1:14" x14ac:dyDescent="0.25">
      <c r="A86" s="2"/>
      <c r="B86" s="2"/>
      <c r="C86" s="2"/>
      <c r="D86" s="2"/>
      <c r="E86" s="2"/>
      <c r="F86" s="2"/>
      <c r="G86" s="2"/>
      <c r="H86" s="2"/>
      <c r="I86" s="2"/>
      <c r="K86" s="2" t="str">
        <f t="shared" si="6"/>
        <v/>
      </c>
      <c r="L86" s="2" t="str">
        <f>IF(K86="","",K86*REFERENCE!C85)</f>
        <v/>
      </c>
      <c r="M86" s="2" t="str">
        <f t="shared" si="7"/>
        <v/>
      </c>
      <c r="N86" s="2" t="str">
        <f t="shared" si="8"/>
        <v/>
      </c>
    </row>
    <row r="87" spans="1:14" x14ac:dyDescent="0.25">
      <c r="A87" s="2"/>
      <c r="B87" s="2"/>
      <c r="C87" s="2"/>
      <c r="D87" s="2"/>
      <c r="E87" s="2"/>
      <c r="F87" s="2"/>
      <c r="G87" s="2"/>
      <c r="H87" s="2"/>
      <c r="I87" s="2"/>
      <c r="K87" s="2" t="str">
        <f t="shared" si="6"/>
        <v/>
      </c>
      <c r="L87" s="2" t="str">
        <f>IF(K87="","",K87*REFERENCE!C86)</f>
        <v/>
      </c>
      <c r="M87" s="2" t="str">
        <f t="shared" si="7"/>
        <v/>
      </c>
      <c r="N87" s="2" t="str">
        <f t="shared" si="8"/>
        <v/>
      </c>
    </row>
    <row r="88" spans="1:14" x14ac:dyDescent="0.25">
      <c r="A88" s="2"/>
      <c r="B88" s="2"/>
      <c r="C88" s="2"/>
      <c r="D88" s="2"/>
      <c r="E88" s="2"/>
      <c r="F88" s="2"/>
      <c r="G88" s="2"/>
      <c r="H88" s="2"/>
      <c r="I88" s="2"/>
      <c r="K88" s="2" t="str">
        <f t="shared" si="6"/>
        <v/>
      </c>
      <c r="L88" s="2" t="str">
        <f>IF(K88="","",K88*REFERENCE!C87)</f>
        <v/>
      </c>
      <c r="M88" s="2" t="str">
        <f t="shared" si="7"/>
        <v/>
      </c>
      <c r="N88" s="2" t="str">
        <f t="shared" si="8"/>
        <v/>
      </c>
    </row>
    <row r="89" spans="1:14" x14ac:dyDescent="0.25">
      <c r="A89" s="2"/>
      <c r="B89" s="2"/>
      <c r="C89" s="2"/>
      <c r="D89" s="2"/>
      <c r="E89" s="2"/>
      <c r="F89" s="2"/>
      <c r="G89" s="2"/>
      <c r="H89" s="2"/>
      <c r="I89" s="2"/>
      <c r="K89" s="2" t="str">
        <f t="shared" si="6"/>
        <v/>
      </c>
      <c r="L89" s="2" t="str">
        <f>IF(K89="","",K89*REFERENCE!C88)</f>
        <v/>
      </c>
      <c r="M89" s="2" t="str">
        <f t="shared" si="7"/>
        <v/>
      </c>
      <c r="N89" s="2" t="str">
        <f t="shared" si="8"/>
        <v/>
      </c>
    </row>
    <row r="90" spans="1:14" x14ac:dyDescent="0.25">
      <c r="A90" s="2"/>
      <c r="B90" s="2"/>
      <c r="C90" s="2"/>
      <c r="D90" s="2"/>
      <c r="E90" s="2"/>
      <c r="F90" s="2"/>
      <c r="G90" s="2"/>
      <c r="H90" s="2"/>
      <c r="I90" s="2"/>
      <c r="K90" s="2" t="str">
        <f t="shared" si="6"/>
        <v/>
      </c>
      <c r="L90" s="2" t="str">
        <f>IF(K90="","",K90*REFERENCE!C89)</f>
        <v/>
      </c>
      <c r="M90" s="2" t="str">
        <f t="shared" si="7"/>
        <v/>
      </c>
      <c r="N90" s="2" t="str">
        <f t="shared" si="8"/>
        <v/>
      </c>
    </row>
    <row r="91" spans="1:14" x14ac:dyDescent="0.25">
      <c r="A91" s="2"/>
      <c r="B91" s="2"/>
      <c r="C91" s="2"/>
      <c r="D91" s="2"/>
      <c r="E91" s="2"/>
      <c r="F91" s="2"/>
      <c r="G91" s="2"/>
      <c r="H91" s="2"/>
      <c r="I91" s="2"/>
      <c r="K91" s="2" t="str">
        <f t="shared" si="6"/>
        <v/>
      </c>
      <c r="L91" s="2" t="str">
        <f>IF(K91="","",K91*REFERENCE!C90)</f>
        <v/>
      </c>
      <c r="M91" s="2" t="str">
        <f t="shared" si="7"/>
        <v/>
      </c>
      <c r="N91" s="2" t="str">
        <f t="shared" si="8"/>
        <v/>
      </c>
    </row>
    <row r="92" spans="1:14" x14ac:dyDescent="0.25">
      <c r="A92" s="2"/>
      <c r="B92" s="2"/>
      <c r="C92" s="2"/>
      <c r="D92" s="2"/>
      <c r="E92" s="2"/>
      <c r="F92" s="2"/>
      <c r="G92" s="2"/>
      <c r="H92" s="2"/>
      <c r="I92" s="2"/>
      <c r="K92" s="2" t="str">
        <f t="shared" si="6"/>
        <v/>
      </c>
      <c r="L92" s="2" t="str">
        <f>IF(K92="","",K92*REFERENCE!C91)</f>
        <v/>
      </c>
      <c r="M92" s="2" t="str">
        <f t="shared" si="7"/>
        <v/>
      </c>
      <c r="N92" s="2" t="str">
        <f t="shared" si="8"/>
        <v/>
      </c>
    </row>
    <row r="93" spans="1:14" x14ac:dyDescent="0.25">
      <c r="A93" s="2"/>
      <c r="B93" s="2"/>
      <c r="C93" s="2"/>
      <c r="D93" s="2"/>
      <c r="E93" s="2"/>
      <c r="F93" s="2"/>
      <c r="G93" s="2"/>
      <c r="H93" s="2"/>
      <c r="I93" s="2"/>
      <c r="K93" s="2" t="str">
        <f t="shared" si="6"/>
        <v/>
      </c>
      <c r="L93" s="2" t="str">
        <f>IF(K93="","",K93*REFERENCE!C92)</f>
        <v/>
      </c>
      <c r="M93" s="2" t="str">
        <f t="shared" si="7"/>
        <v/>
      </c>
      <c r="N93" s="2" t="str">
        <f t="shared" si="8"/>
        <v/>
      </c>
    </row>
    <row r="94" spans="1:14" x14ac:dyDescent="0.25">
      <c r="A94" s="2"/>
      <c r="B94" s="2"/>
      <c r="C94" s="2"/>
      <c r="D94" s="2"/>
      <c r="E94" s="2"/>
      <c r="F94" s="2"/>
      <c r="G94" s="2"/>
      <c r="H94" s="2"/>
      <c r="I94" s="2"/>
      <c r="K94" s="2" t="str">
        <f t="shared" si="6"/>
        <v/>
      </c>
      <c r="L94" s="2" t="str">
        <f>IF(K94="","",K94*REFERENCE!C93)</f>
        <v/>
      </c>
      <c r="M94" s="2" t="str">
        <f t="shared" si="7"/>
        <v/>
      </c>
      <c r="N94" s="2" t="str">
        <f t="shared" si="8"/>
        <v/>
      </c>
    </row>
    <row r="95" spans="1:14" x14ac:dyDescent="0.25">
      <c r="A95" s="2"/>
      <c r="B95" s="2"/>
      <c r="C95" s="2"/>
      <c r="D95" s="2"/>
      <c r="E95" s="2"/>
      <c r="F95" s="2"/>
      <c r="G95" s="2"/>
      <c r="H95" s="2"/>
      <c r="I95" s="2"/>
      <c r="K95" s="2" t="str">
        <f t="shared" si="6"/>
        <v/>
      </c>
      <c r="L95" s="2" t="str">
        <f>IF(K95="","",K95*REFERENCE!C94)</f>
        <v/>
      </c>
      <c r="M95" s="2" t="str">
        <f t="shared" si="7"/>
        <v/>
      </c>
      <c r="N95" s="2" t="str">
        <f t="shared" si="8"/>
        <v/>
      </c>
    </row>
    <row r="96" spans="1:14" x14ac:dyDescent="0.25">
      <c r="A96" s="2"/>
      <c r="B96" s="2"/>
      <c r="C96" s="2"/>
      <c r="D96" s="2"/>
      <c r="E96" s="2"/>
      <c r="F96" s="2"/>
      <c r="G96" s="2"/>
      <c r="H96" s="2"/>
      <c r="I96" s="2"/>
      <c r="K96" s="2" t="str">
        <f t="shared" si="6"/>
        <v/>
      </c>
      <c r="L96" s="2" t="str">
        <f>IF(K96="","",K96*REFERENCE!C95)</f>
        <v/>
      </c>
      <c r="M96" s="2" t="str">
        <f t="shared" si="7"/>
        <v/>
      </c>
      <c r="N96" s="2" t="str">
        <f t="shared" si="8"/>
        <v/>
      </c>
    </row>
    <row r="97" spans="1:14" x14ac:dyDescent="0.25">
      <c r="A97" s="2"/>
      <c r="B97" s="2"/>
      <c r="C97" s="2"/>
      <c r="D97" s="2"/>
      <c r="E97" s="2"/>
      <c r="F97" s="2"/>
      <c r="G97" s="2"/>
      <c r="H97" s="2"/>
      <c r="I97" s="2"/>
      <c r="K97" s="2" t="str">
        <f t="shared" si="6"/>
        <v/>
      </c>
      <c r="L97" s="2" t="str">
        <f>IF(K97="","",K97*REFERENCE!C96)</f>
        <v/>
      </c>
      <c r="M97" s="2" t="str">
        <f t="shared" si="7"/>
        <v/>
      </c>
      <c r="N97" s="2" t="str">
        <f t="shared" si="8"/>
        <v/>
      </c>
    </row>
    <row r="98" spans="1:14" x14ac:dyDescent="0.25">
      <c r="A98" s="2"/>
      <c r="B98" s="2"/>
      <c r="C98" s="2"/>
      <c r="D98" s="2"/>
      <c r="E98" s="2"/>
      <c r="F98" s="2"/>
      <c r="G98" s="2"/>
      <c r="H98" s="2"/>
      <c r="I98" s="2"/>
      <c r="K98" s="2" t="str">
        <f t="shared" si="6"/>
        <v/>
      </c>
      <c r="L98" s="2" t="str">
        <f>IF(K98="","",K98*REFERENCE!C97)</f>
        <v/>
      </c>
      <c r="M98" s="2" t="str">
        <f t="shared" si="7"/>
        <v/>
      </c>
      <c r="N98" s="2" t="str">
        <f t="shared" si="8"/>
        <v/>
      </c>
    </row>
    <row r="99" spans="1:14" x14ac:dyDescent="0.25">
      <c r="A99" s="2"/>
      <c r="B99" s="2"/>
      <c r="C99" s="2"/>
      <c r="D99" s="2"/>
      <c r="E99" s="2"/>
      <c r="F99" s="2"/>
      <c r="G99" s="2"/>
      <c r="H99" s="2"/>
      <c r="I99" s="2"/>
      <c r="K99" s="2" t="str">
        <f t="shared" si="6"/>
        <v/>
      </c>
      <c r="L99" s="2" t="str">
        <f>IF(K99="","",K99*REFERENCE!C98)</f>
        <v/>
      </c>
      <c r="M99" s="2" t="str">
        <f t="shared" si="7"/>
        <v/>
      </c>
      <c r="N99" s="2" t="str">
        <f t="shared" si="8"/>
        <v/>
      </c>
    </row>
    <row r="100" spans="1:14" x14ac:dyDescent="0.25">
      <c r="A100" s="2"/>
      <c r="B100" s="2"/>
      <c r="C100" s="2"/>
      <c r="D100" s="2"/>
      <c r="E100" s="2"/>
      <c r="F100" s="2"/>
      <c r="G100" s="2"/>
      <c r="H100" s="2"/>
      <c r="I100" s="2"/>
      <c r="K100" s="2" t="str">
        <f t="shared" si="6"/>
        <v/>
      </c>
      <c r="L100" s="2" t="str">
        <f>IF(K100="","",K100*REFERENCE!C99)</f>
        <v/>
      </c>
      <c r="M100" s="2" t="str">
        <f t="shared" si="7"/>
        <v/>
      </c>
      <c r="N100" s="2" t="str">
        <f t="shared" si="8"/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00"/>
  <sheetViews>
    <sheetView workbookViewId="0">
      <selection activeCell="C9" sqref="C9"/>
    </sheetView>
  </sheetViews>
  <sheetFormatPr baseColWidth="10" defaultRowHeight="15" x14ac:dyDescent="0.25"/>
  <cols>
    <col min="1" max="1" width="18.42578125" bestFit="1" customWidth="1"/>
    <col min="2" max="2" width="14.140625" bestFit="1" customWidth="1"/>
    <col min="3" max="3" width="17.5703125" bestFit="1" customWidth="1"/>
    <col min="4" max="4" width="34.140625" bestFit="1" customWidth="1"/>
    <col min="8" max="8" width="16.7109375" bestFit="1" customWidth="1"/>
    <col min="10" max="10" width="17.28515625" bestFit="1" customWidth="1"/>
    <col min="11" max="11" width="14.7109375" customWidth="1"/>
  </cols>
  <sheetData>
    <row r="1" spans="1:13" ht="61.5" customHeight="1" x14ac:dyDescent="0.25"/>
    <row r="2" spans="1:13" x14ac:dyDescent="0.25">
      <c r="A2" s="7" t="s">
        <v>33</v>
      </c>
      <c r="B2" s="7" t="s">
        <v>31</v>
      </c>
      <c r="C2" s="7" t="s">
        <v>32</v>
      </c>
      <c r="D2" s="7" t="s">
        <v>0</v>
      </c>
      <c r="E2" s="8" t="s">
        <v>1</v>
      </c>
      <c r="F2" s="9" t="s">
        <v>2</v>
      </c>
      <c r="G2" s="10" t="s">
        <v>3</v>
      </c>
      <c r="H2" s="10" t="s">
        <v>34</v>
      </c>
      <c r="I2" s="7" t="s">
        <v>4</v>
      </c>
      <c r="J2" s="11" t="s">
        <v>35</v>
      </c>
      <c r="K2" s="11" t="s">
        <v>36</v>
      </c>
      <c r="L2" s="11" t="s">
        <v>37</v>
      </c>
      <c r="M2" s="11" t="s">
        <v>38</v>
      </c>
    </row>
    <row r="3" spans="1:13" x14ac:dyDescent="0.25">
      <c r="A3" s="17">
        <v>1</v>
      </c>
      <c r="B3" s="22">
        <v>43446</v>
      </c>
      <c r="C3" s="22">
        <v>43496</v>
      </c>
      <c r="D3" s="18" t="s">
        <v>5</v>
      </c>
      <c r="E3" s="19" t="s">
        <v>6</v>
      </c>
      <c r="F3" s="20">
        <v>26</v>
      </c>
      <c r="G3" s="21">
        <v>506</v>
      </c>
      <c r="H3" s="21">
        <v>1000</v>
      </c>
      <c r="I3" s="24"/>
      <c r="J3" s="18">
        <f>IF(F3="","",F3*G3)</f>
        <v>13156</v>
      </c>
      <c r="K3" s="18">
        <f>IF(J3="","",J3*REFERENCE!B2)</f>
        <v>0</v>
      </c>
      <c r="L3" s="18">
        <f>IF(G3="","",G3)</f>
        <v>506</v>
      </c>
      <c r="M3" s="18">
        <f>IF(K3="","",K3+L3)</f>
        <v>506</v>
      </c>
    </row>
    <row r="4" spans="1:13" x14ac:dyDescent="0.25">
      <c r="A4" s="17">
        <f t="shared" ref="A4:A22" si="0">1+A3</f>
        <v>2</v>
      </c>
      <c r="B4" s="22">
        <f>B3+2</f>
        <v>43448</v>
      </c>
      <c r="C4" s="22">
        <f>C3</f>
        <v>43496</v>
      </c>
      <c r="D4" s="18" t="s">
        <v>7</v>
      </c>
      <c r="E4" s="19" t="s">
        <v>8</v>
      </c>
      <c r="F4" s="20">
        <v>1</v>
      </c>
      <c r="G4" s="21">
        <v>8</v>
      </c>
      <c r="H4" s="21">
        <v>500</v>
      </c>
      <c r="I4" s="24"/>
      <c r="J4" s="18">
        <f t="shared" ref="J4:J22" si="1">IF(F4="","",F4*G4)</f>
        <v>8</v>
      </c>
      <c r="K4" s="18">
        <f>IF(J4="","",J4*REFERENCE!B3)</f>
        <v>0</v>
      </c>
      <c r="L4" s="18">
        <f t="shared" ref="L4:L22" si="2">IF(G4="","",G4)</f>
        <v>8</v>
      </c>
      <c r="M4" s="18">
        <f t="shared" ref="M4:M22" si="3">IF(K4="","",K4+L4)</f>
        <v>8</v>
      </c>
    </row>
    <row r="5" spans="1:13" x14ac:dyDescent="0.25">
      <c r="A5" s="17">
        <f t="shared" si="0"/>
        <v>3</v>
      </c>
      <c r="B5" s="22">
        <f t="shared" ref="B5:B22" si="4">B4+2</f>
        <v>43450</v>
      </c>
      <c r="C5" s="22">
        <f t="shared" ref="C5:C22" si="5">C4</f>
        <v>43496</v>
      </c>
      <c r="D5" s="18" t="s">
        <v>9</v>
      </c>
      <c r="E5" s="19" t="s">
        <v>10</v>
      </c>
      <c r="F5" s="20">
        <v>11</v>
      </c>
      <c r="G5" s="21">
        <v>11500</v>
      </c>
      <c r="H5" s="21">
        <v>2000</v>
      </c>
      <c r="I5" s="24"/>
      <c r="J5" s="18">
        <f t="shared" si="1"/>
        <v>126500</v>
      </c>
      <c r="K5" s="18">
        <f>IF(J5="","",J5*REFERENCE!B4)</f>
        <v>0</v>
      </c>
      <c r="L5" s="18">
        <f t="shared" si="2"/>
        <v>11500</v>
      </c>
      <c r="M5" s="18">
        <f t="shared" si="3"/>
        <v>11500</v>
      </c>
    </row>
    <row r="6" spans="1:13" x14ac:dyDescent="0.25">
      <c r="A6" s="17">
        <f t="shared" si="0"/>
        <v>4</v>
      </c>
      <c r="B6" s="22">
        <f t="shared" si="4"/>
        <v>43452</v>
      </c>
      <c r="C6" s="22">
        <f t="shared" si="5"/>
        <v>43496</v>
      </c>
      <c r="D6" s="18" t="s">
        <v>9</v>
      </c>
      <c r="E6" s="19" t="s">
        <v>11</v>
      </c>
      <c r="F6" s="20">
        <v>6</v>
      </c>
      <c r="G6" s="21">
        <v>11500</v>
      </c>
      <c r="H6" s="21">
        <v>3000</v>
      </c>
      <c r="I6" s="24"/>
      <c r="J6" s="18">
        <f t="shared" si="1"/>
        <v>69000</v>
      </c>
      <c r="K6" s="18">
        <f>IF(J6="","",J6*REFERENCE!B5)</f>
        <v>0</v>
      </c>
      <c r="L6" s="18">
        <f t="shared" si="2"/>
        <v>11500</v>
      </c>
      <c r="M6" s="18">
        <f t="shared" si="3"/>
        <v>11500</v>
      </c>
    </row>
    <row r="7" spans="1:13" x14ac:dyDescent="0.25">
      <c r="A7" s="17">
        <f t="shared" si="0"/>
        <v>5</v>
      </c>
      <c r="B7" s="22">
        <f t="shared" si="4"/>
        <v>43454</v>
      </c>
      <c r="C7" s="22">
        <f t="shared" si="5"/>
        <v>43496</v>
      </c>
      <c r="D7" s="18" t="s">
        <v>12</v>
      </c>
      <c r="E7" s="19" t="s">
        <v>13</v>
      </c>
      <c r="F7" s="20">
        <v>39</v>
      </c>
      <c r="G7" s="21">
        <v>675</v>
      </c>
      <c r="H7" s="21">
        <v>4000</v>
      </c>
      <c r="I7" s="24"/>
      <c r="J7" s="18">
        <f t="shared" si="1"/>
        <v>26325</v>
      </c>
      <c r="K7" s="18">
        <f>IF(J7="","",J7*REFERENCE!B6)</f>
        <v>0</v>
      </c>
      <c r="L7" s="18">
        <f t="shared" si="2"/>
        <v>675</v>
      </c>
      <c r="M7" s="18">
        <f t="shared" si="3"/>
        <v>675</v>
      </c>
    </row>
    <row r="8" spans="1:13" x14ac:dyDescent="0.25">
      <c r="A8" s="17">
        <f t="shared" si="0"/>
        <v>6</v>
      </c>
      <c r="B8" s="22">
        <f t="shared" si="4"/>
        <v>43456</v>
      </c>
      <c r="C8" s="22">
        <f t="shared" si="5"/>
        <v>43496</v>
      </c>
      <c r="D8" s="18" t="s">
        <v>14</v>
      </c>
      <c r="E8" s="19" t="s">
        <v>13</v>
      </c>
      <c r="F8" s="20">
        <v>210</v>
      </c>
      <c r="G8" s="21">
        <v>650</v>
      </c>
      <c r="H8" s="21">
        <v>8000</v>
      </c>
      <c r="I8" s="24"/>
      <c r="J8" s="18">
        <f t="shared" si="1"/>
        <v>136500</v>
      </c>
      <c r="K8" s="18">
        <f>IF(J8="","",J8*REFERENCE!B7)</f>
        <v>0</v>
      </c>
      <c r="L8" s="18">
        <f t="shared" si="2"/>
        <v>650</v>
      </c>
      <c r="M8" s="18">
        <f t="shared" si="3"/>
        <v>650</v>
      </c>
    </row>
    <row r="9" spans="1:13" x14ac:dyDescent="0.25">
      <c r="A9" s="17">
        <f t="shared" si="0"/>
        <v>7</v>
      </c>
      <c r="B9" s="22">
        <f t="shared" si="4"/>
        <v>43458</v>
      </c>
      <c r="C9" s="22">
        <f t="shared" si="5"/>
        <v>43496</v>
      </c>
      <c r="D9" s="18" t="s">
        <v>15</v>
      </c>
      <c r="E9" s="19" t="s">
        <v>16</v>
      </c>
      <c r="F9" s="20">
        <v>4</v>
      </c>
      <c r="G9" s="21">
        <v>10000</v>
      </c>
      <c r="H9" s="21">
        <v>2000</v>
      </c>
      <c r="I9" s="24"/>
      <c r="J9" s="18">
        <f t="shared" si="1"/>
        <v>40000</v>
      </c>
      <c r="K9" s="18">
        <f>IF(J9="","",J9*REFERENCE!B8)</f>
        <v>0</v>
      </c>
      <c r="L9" s="18">
        <f t="shared" si="2"/>
        <v>10000</v>
      </c>
      <c r="M9" s="18">
        <f t="shared" si="3"/>
        <v>10000</v>
      </c>
    </row>
    <row r="10" spans="1:13" x14ac:dyDescent="0.25">
      <c r="A10" s="17">
        <f t="shared" si="0"/>
        <v>8</v>
      </c>
      <c r="B10" s="22">
        <f t="shared" si="4"/>
        <v>43460</v>
      </c>
      <c r="C10" s="22">
        <f t="shared" si="5"/>
        <v>43496</v>
      </c>
      <c r="D10" s="18" t="s">
        <v>17</v>
      </c>
      <c r="E10" s="19"/>
      <c r="F10" s="20">
        <v>37</v>
      </c>
      <c r="G10" s="21">
        <v>700</v>
      </c>
      <c r="H10" s="21">
        <v>350</v>
      </c>
      <c r="I10" s="24"/>
      <c r="J10" s="18">
        <f t="shared" si="1"/>
        <v>25900</v>
      </c>
      <c r="K10" s="18">
        <f>IF(J10="","",J10*REFERENCE!B9)</f>
        <v>0</v>
      </c>
      <c r="L10" s="18">
        <f t="shared" si="2"/>
        <v>700</v>
      </c>
      <c r="M10" s="18">
        <f t="shared" si="3"/>
        <v>700</v>
      </c>
    </row>
    <row r="11" spans="1:13" x14ac:dyDescent="0.25">
      <c r="A11" s="17">
        <f t="shared" si="0"/>
        <v>9</v>
      </c>
      <c r="B11" s="22">
        <f t="shared" si="4"/>
        <v>43462</v>
      </c>
      <c r="C11" s="22">
        <f t="shared" si="5"/>
        <v>43496</v>
      </c>
      <c r="D11" s="18" t="s">
        <v>18</v>
      </c>
      <c r="E11" s="19"/>
      <c r="F11" s="20">
        <v>14</v>
      </c>
      <c r="G11" s="21">
        <v>700</v>
      </c>
      <c r="H11" s="21">
        <v>1000</v>
      </c>
      <c r="I11" s="24"/>
      <c r="J11" s="18">
        <f t="shared" si="1"/>
        <v>9800</v>
      </c>
      <c r="K11" s="18">
        <f>IF(J11="","",J11*REFERENCE!B10)</f>
        <v>0</v>
      </c>
      <c r="L11" s="18">
        <f t="shared" si="2"/>
        <v>700</v>
      </c>
      <c r="M11" s="18">
        <f t="shared" si="3"/>
        <v>700</v>
      </c>
    </row>
    <row r="12" spans="1:13" x14ac:dyDescent="0.25">
      <c r="A12" s="17">
        <f t="shared" si="0"/>
        <v>10</v>
      </c>
      <c r="B12" s="22">
        <f t="shared" si="4"/>
        <v>43464</v>
      </c>
      <c r="C12" s="22">
        <f t="shared" si="5"/>
        <v>43496</v>
      </c>
      <c r="D12" s="18" t="s">
        <v>19</v>
      </c>
      <c r="E12" s="19"/>
      <c r="F12" s="20">
        <v>54</v>
      </c>
      <c r="G12" s="21">
        <v>700</v>
      </c>
      <c r="H12" s="21">
        <v>800</v>
      </c>
      <c r="I12" s="24"/>
      <c r="J12" s="18">
        <f t="shared" si="1"/>
        <v>37800</v>
      </c>
      <c r="K12" s="18">
        <f>IF(J12="","",J12*REFERENCE!B11)</f>
        <v>0</v>
      </c>
      <c r="L12" s="18">
        <f t="shared" si="2"/>
        <v>700</v>
      </c>
      <c r="M12" s="18">
        <f t="shared" si="3"/>
        <v>700</v>
      </c>
    </row>
    <row r="13" spans="1:13" x14ac:dyDescent="0.25">
      <c r="A13" s="17">
        <f t="shared" si="0"/>
        <v>11</v>
      </c>
      <c r="B13" s="22">
        <f t="shared" si="4"/>
        <v>43466</v>
      </c>
      <c r="C13" s="22">
        <f t="shared" si="5"/>
        <v>43496</v>
      </c>
      <c r="D13" s="18" t="s">
        <v>20</v>
      </c>
      <c r="E13" s="19"/>
      <c r="F13" s="20">
        <v>24</v>
      </c>
      <c r="G13" s="21">
        <v>400</v>
      </c>
      <c r="H13" s="21">
        <v>1500</v>
      </c>
      <c r="I13" s="24"/>
      <c r="J13" s="18">
        <f t="shared" si="1"/>
        <v>9600</v>
      </c>
      <c r="K13" s="18">
        <f>IF(J13="","",J13*REFERENCE!B12)</f>
        <v>0</v>
      </c>
      <c r="L13" s="18">
        <f t="shared" si="2"/>
        <v>400</v>
      </c>
      <c r="M13" s="18">
        <f t="shared" si="3"/>
        <v>400</v>
      </c>
    </row>
    <row r="14" spans="1:13" x14ac:dyDescent="0.25">
      <c r="A14" s="17">
        <f t="shared" si="0"/>
        <v>12</v>
      </c>
      <c r="B14" s="22">
        <f t="shared" si="4"/>
        <v>43468</v>
      </c>
      <c r="C14" s="22">
        <f t="shared" si="5"/>
        <v>43496</v>
      </c>
      <c r="D14" s="18" t="s">
        <v>21</v>
      </c>
      <c r="E14" s="19"/>
      <c r="F14" s="20">
        <v>9</v>
      </c>
      <c r="G14" s="21">
        <v>1000</v>
      </c>
      <c r="H14" s="21">
        <v>2000</v>
      </c>
      <c r="I14" s="24"/>
      <c r="J14" s="18">
        <f t="shared" si="1"/>
        <v>9000</v>
      </c>
      <c r="K14" s="18">
        <f>IF(J14="","",J14*REFERENCE!B13)</f>
        <v>0</v>
      </c>
      <c r="L14" s="18">
        <f t="shared" si="2"/>
        <v>1000</v>
      </c>
      <c r="M14" s="18">
        <f t="shared" si="3"/>
        <v>1000</v>
      </c>
    </row>
    <row r="15" spans="1:13" x14ac:dyDescent="0.25">
      <c r="A15" s="17">
        <f t="shared" si="0"/>
        <v>13</v>
      </c>
      <c r="B15" s="22">
        <f t="shared" si="4"/>
        <v>43470</v>
      </c>
      <c r="C15" s="22">
        <f t="shared" si="5"/>
        <v>43496</v>
      </c>
      <c r="D15" s="18" t="s">
        <v>22</v>
      </c>
      <c r="E15" s="19"/>
      <c r="F15" s="20">
        <v>42</v>
      </c>
      <c r="G15" s="21">
        <v>500</v>
      </c>
      <c r="H15" s="21">
        <v>3000</v>
      </c>
      <c r="I15" s="24"/>
      <c r="J15" s="18">
        <f t="shared" si="1"/>
        <v>21000</v>
      </c>
      <c r="K15" s="18">
        <f>IF(J15="","",J15*REFERENCE!B14)</f>
        <v>0</v>
      </c>
      <c r="L15" s="18">
        <f t="shared" si="2"/>
        <v>500</v>
      </c>
      <c r="M15" s="18">
        <f t="shared" si="3"/>
        <v>500</v>
      </c>
    </row>
    <row r="16" spans="1:13" x14ac:dyDescent="0.25">
      <c r="A16" s="17">
        <f t="shared" si="0"/>
        <v>14</v>
      </c>
      <c r="B16" s="22">
        <f t="shared" si="4"/>
        <v>43472</v>
      </c>
      <c r="C16" s="22">
        <f t="shared" si="5"/>
        <v>43496</v>
      </c>
      <c r="D16" s="18" t="s">
        <v>23</v>
      </c>
      <c r="E16" s="19"/>
      <c r="F16" s="20">
        <v>54</v>
      </c>
      <c r="G16" s="21">
        <v>700</v>
      </c>
      <c r="H16" s="21">
        <v>1000</v>
      </c>
      <c r="I16" s="24"/>
      <c r="J16" s="18">
        <f t="shared" si="1"/>
        <v>37800</v>
      </c>
      <c r="K16" s="18">
        <f>IF(J16="","",J16*REFERENCE!B15)</f>
        <v>0</v>
      </c>
      <c r="L16" s="18">
        <f t="shared" si="2"/>
        <v>700</v>
      </c>
      <c r="M16" s="18">
        <f t="shared" si="3"/>
        <v>700</v>
      </c>
    </row>
    <row r="17" spans="1:13" x14ac:dyDescent="0.25">
      <c r="A17" s="17">
        <f t="shared" si="0"/>
        <v>15</v>
      </c>
      <c r="B17" s="22">
        <f t="shared" si="4"/>
        <v>43474</v>
      </c>
      <c r="C17" s="22">
        <f t="shared" si="5"/>
        <v>43496</v>
      </c>
      <c r="D17" s="18" t="s">
        <v>24</v>
      </c>
      <c r="E17" s="19"/>
      <c r="F17" s="20">
        <v>306</v>
      </c>
      <c r="G17" s="21">
        <v>3500</v>
      </c>
      <c r="H17" s="21">
        <v>10000</v>
      </c>
      <c r="I17" s="24"/>
      <c r="J17" s="18">
        <f t="shared" si="1"/>
        <v>1071000</v>
      </c>
      <c r="K17" s="18">
        <f>IF(J17="","",J17*REFERENCE!B16)</f>
        <v>0</v>
      </c>
      <c r="L17" s="18">
        <f t="shared" si="2"/>
        <v>3500</v>
      </c>
      <c r="M17" s="18">
        <f t="shared" si="3"/>
        <v>3500</v>
      </c>
    </row>
    <row r="18" spans="1:13" x14ac:dyDescent="0.25">
      <c r="A18" s="17">
        <f t="shared" si="0"/>
        <v>16</v>
      </c>
      <c r="B18" s="22">
        <f t="shared" si="4"/>
        <v>43476</v>
      </c>
      <c r="C18" s="22">
        <f t="shared" si="5"/>
        <v>43496</v>
      </c>
      <c r="D18" s="18" t="s">
        <v>25</v>
      </c>
      <c r="E18" s="19"/>
      <c r="F18" s="20">
        <v>18</v>
      </c>
      <c r="G18" s="21">
        <v>1000</v>
      </c>
      <c r="H18" s="21">
        <v>2500</v>
      </c>
      <c r="I18" s="24"/>
      <c r="J18" s="18">
        <f t="shared" si="1"/>
        <v>18000</v>
      </c>
      <c r="K18" s="18">
        <f>IF(J18="","",J18*REFERENCE!B17)</f>
        <v>0</v>
      </c>
      <c r="L18" s="18">
        <f t="shared" si="2"/>
        <v>1000</v>
      </c>
      <c r="M18" s="18">
        <f t="shared" si="3"/>
        <v>1000</v>
      </c>
    </row>
    <row r="19" spans="1:13" x14ac:dyDescent="0.25">
      <c r="A19" s="17">
        <f t="shared" si="0"/>
        <v>17</v>
      </c>
      <c r="B19" s="22">
        <f t="shared" si="4"/>
        <v>43478</v>
      </c>
      <c r="C19" s="22">
        <f t="shared" si="5"/>
        <v>43496</v>
      </c>
      <c r="D19" s="18" t="s">
        <v>26</v>
      </c>
      <c r="E19" s="19"/>
      <c r="F19" s="20">
        <v>28</v>
      </c>
      <c r="G19" s="21">
        <v>800</v>
      </c>
      <c r="H19" s="21">
        <v>3000</v>
      </c>
      <c r="I19" s="24"/>
      <c r="J19" s="18">
        <f t="shared" si="1"/>
        <v>22400</v>
      </c>
      <c r="K19" s="18">
        <f>IF(J19="","",J19*REFERENCE!B18)</f>
        <v>0</v>
      </c>
      <c r="L19" s="18">
        <f t="shared" si="2"/>
        <v>800</v>
      </c>
      <c r="M19" s="18">
        <f t="shared" si="3"/>
        <v>800</v>
      </c>
    </row>
    <row r="20" spans="1:13" x14ac:dyDescent="0.25">
      <c r="A20" s="17">
        <f t="shared" si="0"/>
        <v>18</v>
      </c>
      <c r="B20" s="22">
        <f t="shared" si="4"/>
        <v>43480</v>
      </c>
      <c r="C20" s="22">
        <f t="shared" si="5"/>
        <v>43496</v>
      </c>
      <c r="D20" s="18" t="s">
        <v>27</v>
      </c>
      <c r="E20" s="19"/>
      <c r="F20" s="20">
        <v>33</v>
      </c>
      <c r="G20" s="21">
        <v>6000</v>
      </c>
      <c r="H20" s="21">
        <v>6000</v>
      </c>
      <c r="I20" s="24"/>
      <c r="J20" s="18">
        <f t="shared" si="1"/>
        <v>198000</v>
      </c>
      <c r="K20" s="18">
        <f>IF(J20="","",J20*REFERENCE!B19)</f>
        <v>0</v>
      </c>
      <c r="L20" s="18">
        <f t="shared" si="2"/>
        <v>6000</v>
      </c>
      <c r="M20" s="18">
        <f t="shared" si="3"/>
        <v>6000</v>
      </c>
    </row>
    <row r="21" spans="1:13" x14ac:dyDescent="0.25">
      <c r="A21" s="17">
        <f t="shared" si="0"/>
        <v>19</v>
      </c>
      <c r="B21" s="22">
        <f t="shared" si="4"/>
        <v>43482</v>
      </c>
      <c r="C21" s="22">
        <f t="shared" si="5"/>
        <v>43496</v>
      </c>
      <c r="D21" s="18" t="s">
        <v>28</v>
      </c>
      <c r="E21" s="19"/>
      <c r="F21" s="20">
        <v>30</v>
      </c>
      <c r="G21" s="21">
        <v>300</v>
      </c>
      <c r="H21" s="21">
        <v>800</v>
      </c>
      <c r="I21" s="24"/>
      <c r="J21" s="18">
        <f t="shared" si="1"/>
        <v>9000</v>
      </c>
      <c r="K21" s="18">
        <f>IF(J21="","",J21*REFERENCE!B20)</f>
        <v>0</v>
      </c>
      <c r="L21" s="18">
        <f t="shared" si="2"/>
        <v>300</v>
      </c>
      <c r="M21" s="18">
        <f t="shared" si="3"/>
        <v>300</v>
      </c>
    </row>
    <row r="22" spans="1:13" x14ac:dyDescent="0.25">
      <c r="A22" s="17">
        <f t="shared" si="0"/>
        <v>20</v>
      </c>
      <c r="B22" s="22">
        <f t="shared" si="4"/>
        <v>43484</v>
      </c>
      <c r="C22" s="22">
        <f t="shared" si="5"/>
        <v>43496</v>
      </c>
      <c r="D22" s="18" t="s">
        <v>29</v>
      </c>
      <c r="E22" s="19" t="s">
        <v>30</v>
      </c>
      <c r="F22" s="20">
        <v>26</v>
      </c>
      <c r="G22" s="21">
        <v>2400</v>
      </c>
      <c r="H22" s="21">
        <v>4000</v>
      </c>
      <c r="I22" s="24"/>
      <c r="J22" s="18">
        <f t="shared" si="1"/>
        <v>62400</v>
      </c>
      <c r="K22" s="18">
        <f>IF(J22="","",J22*REFERENCE!B21)</f>
        <v>0</v>
      </c>
      <c r="L22" s="18">
        <f t="shared" si="2"/>
        <v>2400</v>
      </c>
      <c r="M22" s="18">
        <f t="shared" si="3"/>
        <v>2400</v>
      </c>
    </row>
    <row r="23" spans="1:13" x14ac:dyDescent="0.25">
      <c r="A23" s="17"/>
      <c r="B23" s="22"/>
      <c r="C23" s="22"/>
      <c r="D23" s="18"/>
      <c r="E23" s="19"/>
      <c r="F23" s="20"/>
      <c r="G23" s="21"/>
      <c r="H23" s="21"/>
      <c r="I23" s="24"/>
      <c r="J23" s="18"/>
      <c r="K23" s="18"/>
      <c r="L23" s="18"/>
      <c r="M23" s="18"/>
    </row>
    <row r="24" spans="1:13" x14ac:dyDescent="0.25">
      <c r="A24" s="17"/>
      <c r="B24" s="22"/>
      <c r="C24" s="22"/>
      <c r="D24" s="18"/>
      <c r="E24" s="19"/>
      <c r="F24" s="20"/>
      <c r="G24" s="21"/>
      <c r="H24" s="21"/>
      <c r="I24" s="24"/>
      <c r="J24" s="18"/>
      <c r="K24" s="18"/>
      <c r="L24" s="18"/>
      <c r="M24" s="18"/>
    </row>
    <row r="25" spans="1:13" x14ac:dyDescent="0.25">
      <c r="A25" s="17"/>
      <c r="B25" s="22"/>
      <c r="C25" s="22"/>
      <c r="D25" s="18"/>
      <c r="E25" s="19"/>
      <c r="F25" s="20"/>
      <c r="G25" s="21"/>
      <c r="H25" s="21"/>
      <c r="I25" s="24"/>
      <c r="J25" s="18"/>
      <c r="K25" s="18"/>
      <c r="L25" s="18"/>
      <c r="M25" s="18"/>
    </row>
    <row r="26" spans="1:13" x14ac:dyDescent="0.25">
      <c r="A26" s="17"/>
      <c r="B26" s="22"/>
      <c r="C26" s="22"/>
      <c r="D26" s="18"/>
      <c r="E26" s="19"/>
      <c r="F26" s="20"/>
      <c r="G26" s="21"/>
      <c r="H26" s="21"/>
      <c r="I26" s="24"/>
      <c r="J26" s="18"/>
      <c r="K26" s="18"/>
      <c r="L26" s="18"/>
      <c r="M26" s="18"/>
    </row>
    <row r="27" spans="1:13" x14ac:dyDescent="0.25">
      <c r="A27" s="17"/>
      <c r="B27" s="22"/>
      <c r="C27" s="22"/>
      <c r="D27" s="18"/>
      <c r="E27" s="19"/>
      <c r="F27" s="20"/>
      <c r="G27" s="21"/>
      <c r="H27" s="21"/>
      <c r="I27" s="24"/>
      <c r="J27" s="18"/>
      <c r="K27" s="18"/>
      <c r="L27" s="18"/>
      <c r="M27" s="18"/>
    </row>
    <row r="28" spans="1:13" x14ac:dyDescent="0.25">
      <c r="A28" s="17"/>
      <c r="B28" s="22"/>
      <c r="C28" s="22"/>
      <c r="D28" s="18"/>
      <c r="E28" s="19"/>
      <c r="F28" s="20"/>
      <c r="G28" s="21"/>
      <c r="H28" s="21"/>
      <c r="I28" s="24"/>
      <c r="J28" s="18"/>
      <c r="K28" s="18"/>
      <c r="L28" s="18"/>
      <c r="M28" s="18"/>
    </row>
    <row r="29" spans="1:13" x14ac:dyDescent="0.25">
      <c r="A29" s="17"/>
      <c r="B29" s="22"/>
      <c r="C29" s="22"/>
      <c r="D29" s="18"/>
      <c r="E29" s="19"/>
      <c r="F29" s="20"/>
      <c r="G29" s="21"/>
      <c r="H29" s="21"/>
      <c r="I29" s="24"/>
      <c r="J29" s="18"/>
      <c r="K29" s="18"/>
      <c r="L29" s="18"/>
      <c r="M29" s="18"/>
    </row>
    <row r="30" spans="1:13" x14ac:dyDescent="0.25">
      <c r="A30" s="17"/>
      <c r="B30" s="22"/>
      <c r="C30" s="22"/>
      <c r="D30" s="18"/>
      <c r="E30" s="19"/>
      <c r="F30" s="20"/>
      <c r="G30" s="21"/>
      <c r="H30" s="21"/>
      <c r="I30" s="24"/>
      <c r="J30" s="18"/>
      <c r="K30" s="18"/>
      <c r="L30" s="18"/>
      <c r="M30" s="18"/>
    </row>
    <row r="31" spans="1:13" x14ac:dyDescent="0.25">
      <c r="A31" s="17"/>
      <c r="B31" s="22"/>
      <c r="C31" s="22"/>
      <c r="D31" s="18"/>
      <c r="E31" s="19"/>
      <c r="F31" s="20"/>
      <c r="G31" s="21"/>
      <c r="H31" s="21"/>
      <c r="I31" s="24"/>
      <c r="J31" s="18"/>
      <c r="K31" s="18"/>
      <c r="L31" s="18"/>
      <c r="M31" s="18"/>
    </row>
    <row r="32" spans="1:13" x14ac:dyDescent="0.25">
      <c r="A32" s="17"/>
      <c r="B32" s="22"/>
      <c r="C32" s="22"/>
      <c r="D32" s="18"/>
      <c r="E32" s="19"/>
      <c r="F32" s="20"/>
      <c r="G32" s="21"/>
      <c r="H32" s="21"/>
      <c r="I32" s="24"/>
      <c r="J32" s="18"/>
      <c r="K32" s="18"/>
      <c r="L32" s="18"/>
      <c r="M32" s="18"/>
    </row>
    <row r="33" spans="1:13" x14ac:dyDescent="0.25">
      <c r="A33" s="17"/>
      <c r="B33" s="22"/>
      <c r="C33" s="22"/>
      <c r="D33" s="18"/>
      <c r="E33" s="19"/>
      <c r="F33" s="20"/>
      <c r="G33" s="21"/>
      <c r="H33" s="21"/>
      <c r="I33" s="24"/>
      <c r="J33" s="18"/>
      <c r="K33" s="18"/>
      <c r="L33" s="18"/>
      <c r="M33" s="18"/>
    </row>
    <row r="34" spans="1:13" x14ac:dyDescent="0.25">
      <c r="A34" s="17"/>
      <c r="B34" s="22"/>
      <c r="C34" s="22"/>
      <c r="D34" s="18"/>
      <c r="E34" s="19"/>
      <c r="F34" s="20"/>
      <c r="G34" s="21"/>
      <c r="H34" s="21"/>
      <c r="I34" s="24"/>
      <c r="J34" s="18"/>
      <c r="K34" s="18"/>
      <c r="L34" s="18"/>
      <c r="M34" s="18"/>
    </row>
    <row r="35" spans="1:13" x14ac:dyDescent="0.25">
      <c r="A35" s="17"/>
      <c r="B35" s="22"/>
      <c r="C35" s="22"/>
      <c r="D35" s="18"/>
      <c r="E35" s="19"/>
      <c r="F35" s="20"/>
      <c r="G35" s="21"/>
      <c r="H35" s="21"/>
      <c r="I35" s="24"/>
      <c r="J35" s="18"/>
      <c r="K35" s="18"/>
      <c r="L35" s="18"/>
      <c r="M35" s="18"/>
    </row>
    <row r="36" spans="1:13" x14ac:dyDescent="0.25">
      <c r="A36" s="17"/>
      <c r="B36" s="22"/>
      <c r="C36" s="22"/>
      <c r="D36" s="18"/>
      <c r="E36" s="19"/>
      <c r="F36" s="20"/>
      <c r="G36" s="21"/>
      <c r="H36" s="21"/>
      <c r="I36" s="24"/>
      <c r="J36" s="18"/>
      <c r="K36" s="18"/>
      <c r="L36" s="18"/>
      <c r="M36" s="18"/>
    </row>
    <row r="37" spans="1:13" x14ac:dyDescent="0.25">
      <c r="A37" s="17"/>
      <c r="B37" s="22"/>
      <c r="C37" s="22"/>
      <c r="D37" s="18"/>
      <c r="E37" s="19"/>
      <c r="F37" s="20"/>
      <c r="G37" s="21"/>
      <c r="H37" s="21"/>
      <c r="I37" s="24"/>
      <c r="J37" s="18"/>
      <c r="K37" s="18"/>
      <c r="L37" s="18"/>
      <c r="M37" s="18"/>
    </row>
    <row r="38" spans="1:13" x14ac:dyDescent="0.25">
      <c r="A38" s="17"/>
      <c r="B38" s="22"/>
      <c r="C38" s="22"/>
      <c r="D38" s="18"/>
      <c r="E38" s="19"/>
      <c r="F38" s="20"/>
      <c r="G38" s="21"/>
      <c r="H38" s="21"/>
      <c r="I38" s="24"/>
      <c r="J38" s="18"/>
      <c r="K38" s="18"/>
      <c r="L38" s="18"/>
      <c r="M38" s="18"/>
    </row>
    <row r="39" spans="1:13" x14ac:dyDescent="0.25">
      <c r="A39" s="17"/>
      <c r="B39" s="22"/>
      <c r="C39" s="22"/>
      <c r="D39" s="18"/>
      <c r="E39" s="19"/>
      <c r="F39" s="20"/>
      <c r="G39" s="21"/>
      <c r="H39" s="21"/>
      <c r="I39" s="24"/>
      <c r="J39" s="18"/>
      <c r="K39" s="18"/>
      <c r="L39" s="18"/>
      <c r="M39" s="18"/>
    </row>
    <row r="40" spans="1:13" x14ac:dyDescent="0.25">
      <c r="A40" s="17"/>
      <c r="B40" s="22"/>
      <c r="C40" s="22"/>
      <c r="D40" s="18"/>
      <c r="E40" s="19"/>
      <c r="F40" s="20"/>
      <c r="G40" s="21"/>
      <c r="H40" s="21"/>
      <c r="I40" s="24"/>
      <c r="J40" s="18"/>
      <c r="K40" s="18"/>
      <c r="L40" s="18"/>
      <c r="M40" s="18"/>
    </row>
    <row r="41" spans="1:13" x14ac:dyDescent="0.25">
      <c r="A41" s="17"/>
      <c r="B41" s="22"/>
      <c r="C41" s="22"/>
      <c r="D41" s="18"/>
      <c r="E41" s="19"/>
      <c r="F41" s="20"/>
      <c r="G41" s="21"/>
      <c r="H41" s="21"/>
      <c r="I41" s="24"/>
      <c r="J41" s="18"/>
      <c r="K41" s="18"/>
      <c r="L41" s="18"/>
      <c r="M41" s="18"/>
    </row>
    <row r="42" spans="1:13" x14ac:dyDescent="0.25">
      <c r="A42" s="17"/>
      <c r="B42" s="22"/>
      <c r="C42" s="22"/>
      <c r="D42" s="18"/>
      <c r="E42" s="19"/>
      <c r="F42" s="20"/>
      <c r="G42" s="21"/>
      <c r="H42" s="21"/>
      <c r="I42" s="24"/>
      <c r="J42" s="18"/>
      <c r="K42" s="18"/>
      <c r="L42" s="18"/>
      <c r="M42" s="18"/>
    </row>
    <row r="43" spans="1:13" x14ac:dyDescent="0.25">
      <c r="A43" s="1"/>
      <c r="B43" s="6"/>
      <c r="C43" s="6"/>
      <c r="D43" s="2"/>
      <c r="E43" s="3"/>
      <c r="F43" s="4"/>
      <c r="G43" s="5"/>
      <c r="H43" s="5"/>
      <c r="I43" s="12"/>
      <c r="J43" s="2"/>
      <c r="K43" s="2"/>
      <c r="L43" s="2"/>
      <c r="M43" s="2"/>
    </row>
    <row r="44" spans="1:13" x14ac:dyDescent="0.25">
      <c r="A44" s="1"/>
      <c r="B44" s="6"/>
      <c r="C44" s="6"/>
      <c r="D44" s="2"/>
      <c r="E44" s="3"/>
      <c r="F44" s="4"/>
      <c r="G44" s="5"/>
      <c r="H44" s="5"/>
      <c r="I44" s="12"/>
      <c r="J44" s="2"/>
      <c r="K44" s="2"/>
      <c r="L44" s="2"/>
      <c r="M44" s="2"/>
    </row>
    <row r="45" spans="1:13" x14ac:dyDescent="0.25">
      <c r="A45" s="1"/>
      <c r="B45" s="6"/>
      <c r="C45" s="6"/>
      <c r="D45" s="2"/>
      <c r="E45" s="3"/>
      <c r="F45" s="4"/>
      <c r="G45" s="5"/>
      <c r="H45" s="5"/>
      <c r="I45" s="12"/>
      <c r="J45" s="2"/>
      <c r="K45" s="2"/>
      <c r="L45" s="2"/>
      <c r="M45" s="2"/>
    </row>
    <row r="46" spans="1:13" x14ac:dyDescent="0.25">
      <c r="A46" s="1"/>
      <c r="B46" s="6"/>
      <c r="C46" s="6"/>
      <c r="D46" s="2"/>
      <c r="E46" s="3"/>
      <c r="F46" s="4"/>
      <c r="G46" s="5"/>
      <c r="H46" s="5"/>
      <c r="I46" s="12"/>
      <c r="J46" s="2"/>
      <c r="K46" s="2"/>
      <c r="L46" s="2"/>
      <c r="M46" s="2"/>
    </row>
    <row r="47" spans="1:13" x14ac:dyDescent="0.25">
      <c r="A47" s="1"/>
      <c r="B47" s="6"/>
      <c r="C47" s="6"/>
      <c r="D47" s="2"/>
      <c r="E47" s="3"/>
      <c r="F47" s="4"/>
      <c r="G47" s="5"/>
      <c r="H47" s="5"/>
      <c r="I47" s="12"/>
      <c r="J47" s="2"/>
      <c r="K47" s="2"/>
      <c r="L47" s="2"/>
      <c r="M47" s="2"/>
    </row>
    <row r="48" spans="1:13" x14ac:dyDescent="0.25">
      <c r="A48" s="1"/>
      <c r="B48" s="6"/>
      <c r="C48" s="6"/>
      <c r="D48" s="2"/>
      <c r="E48" s="3"/>
      <c r="F48" s="4"/>
      <c r="G48" s="5"/>
      <c r="H48" s="5"/>
      <c r="I48" s="12"/>
      <c r="J48" s="2"/>
      <c r="K48" s="2"/>
      <c r="L48" s="2"/>
      <c r="M48" s="2"/>
    </row>
    <row r="49" spans="1:13" x14ac:dyDescent="0.25">
      <c r="A49" s="1"/>
      <c r="B49" s="6"/>
      <c r="C49" s="6"/>
      <c r="D49" s="2"/>
      <c r="E49" s="3"/>
      <c r="F49" s="4"/>
      <c r="G49" s="5"/>
      <c r="H49" s="5"/>
      <c r="I49" s="12"/>
      <c r="J49" s="2"/>
      <c r="K49" s="2"/>
      <c r="L49" s="2"/>
      <c r="M49" s="2"/>
    </row>
    <row r="50" spans="1:13" x14ac:dyDescent="0.25">
      <c r="A50" s="1"/>
      <c r="B50" s="6"/>
      <c r="C50" s="6"/>
      <c r="D50" s="2"/>
      <c r="E50" s="3"/>
      <c r="F50" s="4"/>
      <c r="G50" s="5"/>
      <c r="H50" s="5"/>
      <c r="I50" s="12"/>
      <c r="J50" s="2"/>
      <c r="K50" s="2"/>
      <c r="L50" s="2"/>
      <c r="M50" s="2"/>
    </row>
    <row r="51" spans="1:13" x14ac:dyDescent="0.25">
      <c r="A51" s="1"/>
      <c r="B51" s="6"/>
      <c r="C51" s="6"/>
      <c r="D51" s="2"/>
      <c r="E51" s="3"/>
      <c r="F51" s="4"/>
      <c r="G51" s="5"/>
      <c r="H51" s="5"/>
      <c r="I51" s="12"/>
      <c r="J51" s="2"/>
      <c r="K51" s="2"/>
      <c r="L51" s="2"/>
      <c r="M51" s="2"/>
    </row>
    <row r="52" spans="1:13" x14ac:dyDescent="0.25">
      <c r="A52" s="1"/>
      <c r="B52" s="6"/>
      <c r="C52" s="6"/>
      <c r="D52" s="2"/>
      <c r="E52" s="3"/>
      <c r="F52" s="4"/>
      <c r="G52" s="5"/>
      <c r="H52" s="5"/>
      <c r="I52" s="12"/>
      <c r="J52" s="2"/>
      <c r="K52" s="2"/>
      <c r="L52" s="2"/>
      <c r="M52" s="2"/>
    </row>
    <row r="53" spans="1:13" x14ac:dyDescent="0.25">
      <c r="A53" s="1"/>
      <c r="B53" s="6"/>
      <c r="C53" s="6"/>
      <c r="D53" s="2"/>
      <c r="E53" s="3"/>
      <c r="F53" s="4"/>
      <c r="G53" s="5"/>
      <c r="H53" s="5"/>
      <c r="I53" s="12"/>
      <c r="J53" s="2"/>
      <c r="K53" s="2"/>
      <c r="L53" s="2"/>
      <c r="M53" s="2"/>
    </row>
    <row r="54" spans="1:13" x14ac:dyDescent="0.25">
      <c r="A54" s="1"/>
      <c r="B54" s="6"/>
      <c r="C54" s="6"/>
      <c r="D54" s="2"/>
      <c r="E54" s="3"/>
      <c r="F54" s="4"/>
      <c r="G54" s="5"/>
      <c r="H54" s="5"/>
      <c r="I54" s="12"/>
      <c r="J54" s="2"/>
      <c r="K54" s="2"/>
      <c r="L54" s="2"/>
      <c r="M54" s="2"/>
    </row>
    <row r="55" spans="1:13" x14ac:dyDescent="0.25">
      <c r="A55" s="1"/>
      <c r="B55" s="6"/>
      <c r="C55" s="6"/>
      <c r="D55" s="2"/>
      <c r="E55" s="3"/>
      <c r="F55" s="4"/>
      <c r="G55" s="5"/>
      <c r="H55" s="5"/>
      <c r="I55" s="12"/>
      <c r="J55" s="2"/>
      <c r="K55" s="2"/>
      <c r="L55" s="2"/>
      <c r="M55" s="2"/>
    </row>
    <row r="56" spans="1:13" x14ac:dyDescent="0.25">
      <c r="A56" s="1"/>
      <c r="B56" s="6"/>
      <c r="C56" s="6"/>
      <c r="D56" s="2"/>
      <c r="E56" s="3"/>
      <c r="F56" s="4"/>
      <c r="G56" s="5"/>
      <c r="H56" s="5"/>
      <c r="I56" s="12"/>
      <c r="J56" s="2"/>
      <c r="K56" s="2"/>
      <c r="L56" s="2"/>
      <c r="M56" s="2"/>
    </row>
    <row r="57" spans="1:13" x14ac:dyDescent="0.25">
      <c r="A57" s="1"/>
      <c r="B57" s="6"/>
      <c r="C57" s="6"/>
      <c r="D57" s="2"/>
      <c r="E57" s="3"/>
      <c r="F57" s="4"/>
      <c r="G57" s="5"/>
      <c r="H57" s="5"/>
      <c r="I57" s="12"/>
      <c r="J57" s="2"/>
      <c r="K57" s="2"/>
      <c r="L57" s="2"/>
      <c r="M57" s="2"/>
    </row>
    <row r="58" spans="1:13" x14ac:dyDescent="0.25">
      <c r="A58" s="1"/>
      <c r="B58" s="6"/>
      <c r="C58" s="6"/>
      <c r="D58" s="2"/>
      <c r="E58" s="3"/>
      <c r="F58" s="4"/>
      <c r="G58" s="5"/>
      <c r="H58" s="5"/>
      <c r="I58" s="12"/>
      <c r="J58" s="2"/>
      <c r="K58" s="2"/>
      <c r="L58" s="2"/>
      <c r="M58" s="2"/>
    </row>
    <row r="59" spans="1:13" x14ac:dyDescent="0.25">
      <c r="A59" s="1"/>
      <c r="B59" s="6"/>
      <c r="C59" s="6"/>
      <c r="D59" s="2"/>
      <c r="E59" s="3"/>
      <c r="F59" s="4"/>
      <c r="G59" s="5"/>
      <c r="H59" s="5"/>
      <c r="I59" s="12"/>
      <c r="J59" s="2"/>
      <c r="K59" s="2"/>
      <c r="L59" s="2"/>
      <c r="M59" s="2"/>
    </row>
    <row r="60" spans="1:13" x14ac:dyDescent="0.25">
      <c r="A60" s="1"/>
      <c r="B60" s="6"/>
      <c r="C60" s="6"/>
      <c r="D60" s="2"/>
      <c r="E60" s="3"/>
      <c r="F60" s="4"/>
      <c r="G60" s="5"/>
      <c r="H60" s="5"/>
      <c r="I60" s="12"/>
      <c r="J60" s="2"/>
      <c r="K60" s="2"/>
      <c r="L60" s="2"/>
      <c r="M60" s="2"/>
    </row>
    <row r="61" spans="1:13" x14ac:dyDescent="0.25">
      <c r="A61" s="1"/>
      <c r="B61" s="6"/>
      <c r="C61" s="6"/>
      <c r="D61" s="2"/>
      <c r="E61" s="3"/>
      <c r="F61" s="4"/>
      <c r="G61" s="5"/>
      <c r="H61" s="5"/>
      <c r="I61" s="12"/>
      <c r="J61" s="2"/>
      <c r="K61" s="2"/>
      <c r="L61" s="2"/>
      <c r="M61" s="2"/>
    </row>
    <row r="62" spans="1:13" x14ac:dyDescent="0.25">
      <c r="A62" s="1"/>
      <c r="B62" s="6"/>
      <c r="C62" s="6"/>
      <c r="D62" s="2"/>
      <c r="E62" s="3"/>
      <c r="F62" s="4"/>
      <c r="G62" s="5"/>
      <c r="H62" s="5"/>
      <c r="I62" s="12"/>
      <c r="J62" s="2"/>
      <c r="K62" s="2"/>
      <c r="L62" s="2"/>
      <c r="M62" s="2"/>
    </row>
    <row r="63" spans="1:13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1:13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3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3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1:13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1:13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3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1:13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1:13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1:13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1:13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13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13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13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13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1:13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13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13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13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13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1:13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13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13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 t="str">
        <f t="shared" ref="J100" si="6">IF(F100="","",F100*G100)</f>
        <v/>
      </c>
      <c r="K100" s="2" t="str">
        <f>IF(J100="","",J100*REFERENCE!B100)</f>
        <v/>
      </c>
      <c r="L100" s="2" t="str">
        <f t="shared" ref="L100" si="7">IF(G100="","",G100)</f>
        <v/>
      </c>
      <c r="M100" s="2" t="str">
        <f t="shared" ref="M100" si="8">IF(K100="","",K100+L100)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2"/>
  <sheetViews>
    <sheetView workbookViewId="0">
      <selection activeCell="C27" sqref="C26:C27"/>
    </sheetView>
  </sheetViews>
  <sheetFormatPr baseColWidth="10" defaultRowHeight="15" x14ac:dyDescent="0.25"/>
  <cols>
    <col min="1" max="1" width="18.42578125" style="25" bestFit="1" customWidth="1"/>
    <col min="2" max="2" width="31" style="28" customWidth="1"/>
    <col min="3" max="3" width="25.140625" style="34" customWidth="1"/>
    <col min="4" max="4" width="20.28515625" style="29" customWidth="1"/>
    <col min="5" max="5" width="22" style="29" customWidth="1"/>
    <col min="6" max="6" width="16" style="29" customWidth="1"/>
    <col min="7" max="7" width="15.7109375" style="29" customWidth="1"/>
  </cols>
  <sheetData>
    <row r="1" spans="1:7" ht="68.25" customHeight="1" x14ac:dyDescent="0.25">
      <c r="B1" s="26" t="s">
        <v>54</v>
      </c>
      <c r="C1" s="32" t="s">
        <v>42</v>
      </c>
      <c r="F1" s="30" t="s">
        <v>58</v>
      </c>
    </row>
    <row r="2" spans="1:7" x14ac:dyDescent="0.25">
      <c r="A2" s="23" t="s">
        <v>33</v>
      </c>
      <c r="B2" s="27" t="s">
        <v>32</v>
      </c>
      <c r="C2" s="33" t="s">
        <v>0</v>
      </c>
      <c r="D2" s="31" t="s">
        <v>35</v>
      </c>
      <c r="E2" s="31" t="s">
        <v>36</v>
      </c>
      <c r="F2" s="31" t="s">
        <v>37</v>
      </c>
      <c r="G2" s="31" t="s">
        <v>38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3" name="Button 3">
              <controlPr defaultSize="0" print="0" autoFill="0" autoPict="0" macro="[0]!Feuil4.générerETAT">
                <anchor moveWithCells="1" sizeWithCells="1">
                  <from>
                    <xdr:col>4</xdr:col>
                    <xdr:colOff>76200</xdr:colOff>
                    <xdr:row>0</xdr:row>
                    <xdr:rowOff>19050</xdr:rowOff>
                  </from>
                  <to>
                    <xdr:col>4</xdr:col>
                    <xdr:colOff>1409700</xdr:colOff>
                    <xdr:row>0</xdr:row>
                    <xdr:rowOff>838200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REFERENCE!$A$2:$A$13</xm:f>
          </x14:formula1>
          <xm:sqref>C1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3"/>
  <sheetViews>
    <sheetView workbookViewId="0">
      <selection activeCell="E6" sqref="E6"/>
    </sheetView>
  </sheetViews>
  <sheetFormatPr baseColWidth="10" defaultRowHeight="15" x14ac:dyDescent="0.25"/>
  <sheetData>
    <row r="1" spans="1:3" x14ac:dyDescent="0.25">
      <c r="A1" s="15" t="s">
        <v>40</v>
      </c>
      <c r="C1" s="13" t="s">
        <v>53</v>
      </c>
    </row>
    <row r="2" spans="1:3" x14ac:dyDescent="0.25">
      <c r="A2" s="2" t="s">
        <v>41</v>
      </c>
      <c r="C2" s="14">
        <v>0.18</v>
      </c>
    </row>
    <row r="3" spans="1:3" x14ac:dyDescent="0.25">
      <c r="A3" s="2" t="s">
        <v>42</v>
      </c>
    </row>
    <row r="4" spans="1:3" x14ac:dyDescent="0.25">
      <c r="A4" s="2" t="s">
        <v>43</v>
      </c>
    </row>
    <row r="5" spans="1:3" x14ac:dyDescent="0.25">
      <c r="A5" s="2" t="s">
        <v>44</v>
      </c>
    </row>
    <row r="6" spans="1:3" x14ac:dyDescent="0.25">
      <c r="A6" s="2" t="s">
        <v>45</v>
      </c>
    </row>
    <row r="7" spans="1:3" x14ac:dyDescent="0.25">
      <c r="A7" s="2" t="s">
        <v>46</v>
      </c>
    </row>
    <row r="8" spans="1:3" x14ac:dyDescent="0.25">
      <c r="A8" s="2" t="s">
        <v>47</v>
      </c>
    </row>
    <row r="9" spans="1:3" x14ac:dyDescent="0.25">
      <c r="A9" s="2" t="s">
        <v>48</v>
      </c>
    </row>
    <row r="10" spans="1:3" x14ac:dyDescent="0.25">
      <c r="A10" s="2" t="s">
        <v>49</v>
      </c>
    </row>
    <row r="11" spans="1:3" x14ac:dyDescent="0.25">
      <c r="A11" s="2" t="s">
        <v>50</v>
      </c>
    </row>
    <row r="12" spans="1:3" x14ac:dyDescent="0.25">
      <c r="A12" s="2" t="s">
        <v>51</v>
      </c>
    </row>
    <row r="13" spans="1:3" x14ac:dyDescent="0.25">
      <c r="A13" s="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saisie commande</vt:lpstr>
      <vt:lpstr>base donnée calcul</vt:lpstr>
      <vt:lpstr>historique commande annuel</vt:lpstr>
      <vt:lpstr>Etat </vt:lpstr>
      <vt:lpstr>REFERENCE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Robert BALAGUER</cp:lastModifiedBy>
  <dcterms:created xsi:type="dcterms:W3CDTF">2019-02-11T20:40:51Z</dcterms:created>
  <dcterms:modified xsi:type="dcterms:W3CDTF">2019-02-12T10:22:41Z</dcterms:modified>
</cp:coreProperties>
</file>