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0" windowWidth="15600" windowHeight="7710" activeTab="1"/>
  </bookViews>
  <sheets>
    <sheet name="Applications" sheetId="1" r:id="rId1"/>
    <sheet name="Fichier_source" sheetId="2" r:id="rId2"/>
    <sheet name="Aide" sheetId="3" r:id="rId3"/>
  </sheets>
  <definedNames>
    <definedName name="_xlnm._FilterDatabase" localSheetId="0" hidden="1">Applications!$A$1:$P$501</definedName>
    <definedName name="_xlnm._FilterDatabase" localSheetId="1" hidden="1">Fichier_source!$A$1:$K$87</definedName>
    <definedName name="Etat">Fichier_source!$J$2:$J$4481</definedName>
    <definedName name="_xlnm.Print_Titles" localSheetId="1">Fichier_source!$1:$1</definedName>
    <definedName name="Tableau">Fichier_source!$A$1:$K$48</definedName>
    <definedName name="_xlnm.Print_Area" localSheetId="0">Applications!$A$1:$O$28</definedName>
    <definedName name="_xlnm.Print_Area" localSheetId="1">Fichier_source!$A$1:$K$84</definedName>
  </definedNames>
  <calcPr calcId="145621"/>
  <fileRecoveryPr repairLoad="1"/>
</workbook>
</file>

<file path=xl/calcChain.xml><?xml version="1.0" encoding="utf-8"?>
<calcChain xmlns="http://schemas.openxmlformats.org/spreadsheetml/2006/main">
  <c r="D2" i="2" l="1"/>
  <c r="B2" i="2" s="1"/>
  <c r="E2" i="2" s="1"/>
  <c r="D87" i="2"/>
  <c r="B87" i="2" s="1"/>
  <c r="E87" i="2" s="1"/>
  <c r="D4" i="2"/>
  <c r="B4" i="2" s="1"/>
  <c r="E4" i="2" s="1"/>
  <c r="D79" i="2"/>
  <c r="B79" i="2" s="1"/>
  <c r="D86" i="2"/>
  <c r="B86" i="2" s="1"/>
  <c r="D78" i="2"/>
  <c r="B78" i="2" s="1"/>
  <c r="D85" i="2"/>
  <c r="B85" i="2" s="1"/>
  <c r="D82" i="2"/>
  <c r="B82" i="2" s="1"/>
  <c r="D80" i="2"/>
  <c r="B80" i="2" s="1"/>
  <c r="D81" i="2"/>
  <c r="B81" i="2" s="1"/>
  <c r="D83" i="2"/>
  <c r="B83" i="2" s="1"/>
  <c r="D77" i="2"/>
  <c r="B77" i="2" s="1"/>
  <c r="I13" i="3"/>
  <c r="D71" i="2"/>
  <c r="B71" i="2" s="1"/>
  <c r="D20" i="2"/>
  <c r="B20" i="2" s="1"/>
  <c r="D10" i="2"/>
  <c r="B10" i="2" s="1"/>
  <c r="D9" i="2"/>
  <c r="B9" i="2" s="1"/>
  <c r="D8" i="2"/>
  <c r="B8" i="2" s="1"/>
  <c r="D69" i="2"/>
  <c r="B69" i="2" s="1"/>
  <c r="D67" i="2"/>
  <c r="B67" i="2" s="1"/>
  <c r="D75" i="2"/>
  <c r="B75" i="2" s="1"/>
  <c r="D72" i="2"/>
  <c r="B72" i="2" s="1"/>
  <c r="D60" i="2"/>
  <c r="B60" i="2" s="1"/>
  <c r="D59" i="2"/>
  <c r="B59" i="2" s="1"/>
  <c r="D55" i="2"/>
  <c r="B55" i="2" s="1"/>
  <c r="D52" i="2"/>
  <c r="B52" i="2" s="1"/>
  <c r="D56" i="2"/>
  <c r="B56" i="2" s="1"/>
  <c r="D63" i="2"/>
  <c r="B63" i="2" s="1"/>
  <c r="D53" i="2"/>
  <c r="B53" i="2" s="1"/>
  <c r="D65" i="2"/>
  <c r="B65" i="2" s="1"/>
  <c r="D51" i="2"/>
  <c r="B51" i="2" s="1"/>
  <c r="D58" i="2"/>
  <c r="B58" i="2" s="1"/>
  <c r="D54" i="2"/>
  <c r="B54" i="2" s="1"/>
  <c r="D57" i="2"/>
  <c r="B57" i="2" s="1"/>
  <c r="D61" i="2"/>
  <c r="B61" i="2" s="1"/>
  <c r="D64" i="2"/>
  <c r="B64" i="2" s="1"/>
  <c r="D5" i="2"/>
  <c r="B5" i="2" s="1"/>
  <c r="D46" i="2"/>
  <c r="D47" i="2"/>
  <c r="B47" i="2" s="1"/>
  <c r="E47" i="2" s="1"/>
  <c r="D48" i="2"/>
  <c r="B48" i="2" s="1"/>
  <c r="E48" i="2" s="1"/>
  <c r="D49" i="2"/>
  <c r="B49" i="2" s="1"/>
  <c r="E49" i="2" s="1"/>
  <c r="D50" i="2"/>
  <c r="B50" i="2" s="1"/>
  <c r="E50" i="2" s="1"/>
  <c r="D70" i="2"/>
  <c r="B70" i="2" s="1"/>
  <c r="E70" i="2" s="1"/>
  <c r="D23" i="2"/>
  <c r="B23" i="2" s="1"/>
  <c r="E23" i="2" s="1"/>
  <c r="D68" i="2"/>
  <c r="D73" i="2"/>
  <c r="D66" i="2"/>
  <c r="D74" i="2"/>
  <c r="D3" i="2"/>
  <c r="D62" i="2"/>
  <c r="D7" i="2"/>
  <c r="D13" i="2"/>
  <c r="D12" i="2"/>
  <c r="D84" i="2"/>
  <c r="D14" i="2"/>
  <c r="D15" i="2"/>
  <c r="D16" i="2"/>
  <c r="D17" i="2"/>
  <c r="D18" i="2"/>
  <c r="D19" i="2"/>
  <c r="D76" i="2"/>
  <c r="D11" i="2"/>
  <c r="D6" i="2"/>
  <c r="D21" i="2"/>
  <c r="D22" i="2"/>
  <c r="D30" i="2"/>
  <c r="D45" i="2"/>
  <c r="D32" i="2"/>
  <c r="D27" i="2"/>
  <c r="D44" i="2"/>
  <c r="D28" i="2"/>
  <c r="D38" i="2"/>
  <c r="D37" i="2"/>
  <c r="D43" i="2"/>
  <c r="D29" i="2"/>
  <c r="D24" i="2"/>
  <c r="B24" i="2" s="1"/>
  <c r="D33" i="2"/>
  <c r="D39" i="2"/>
  <c r="D25" i="2"/>
  <c r="D42" i="2"/>
  <c r="D34" i="2"/>
  <c r="D26" i="2"/>
  <c r="D36" i="2"/>
  <c r="D40" i="2"/>
  <c r="D35" i="2"/>
  <c r="D31" i="2"/>
  <c r="D41" i="2"/>
  <c r="J2" i="2" l="1"/>
  <c r="J87" i="2"/>
  <c r="J4" i="2"/>
  <c r="E79" i="2"/>
  <c r="J79" i="2" s="1"/>
  <c r="E86" i="2"/>
  <c r="J86" i="2" s="1"/>
  <c r="E78" i="2"/>
  <c r="J78" i="2" s="1"/>
  <c r="E85" i="2"/>
  <c r="J85" i="2" s="1"/>
  <c r="E82" i="2"/>
  <c r="J82" i="2" s="1"/>
  <c r="E80" i="2"/>
  <c r="J80" i="2" s="1"/>
  <c r="E81" i="2"/>
  <c r="J81" i="2" s="1"/>
  <c r="E83" i="2"/>
  <c r="J83" i="2" s="1"/>
  <c r="E77" i="2"/>
  <c r="J77" i="2" s="1"/>
  <c r="E71" i="2"/>
  <c r="J71" i="2" s="1"/>
  <c r="E60" i="2"/>
  <c r="J60" i="2" s="1"/>
  <c r="E51" i="2"/>
  <c r="J51" i="2" s="1"/>
  <c r="E56" i="2"/>
  <c r="E61" i="2"/>
  <c r="J61" i="2" s="1"/>
  <c r="E53" i="2"/>
  <c r="J53" i="2" s="1"/>
  <c r="E75" i="2"/>
  <c r="J75" i="2" s="1"/>
  <c r="E69" i="2"/>
  <c r="J69" i="2" s="1"/>
  <c r="E55" i="2"/>
  <c r="J55" i="2" s="1"/>
  <c r="E57" i="2"/>
  <c r="J57" i="2" s="1"/>
  <c r="E63" i="2"/>
  <c r="J63" i="2" s="1"/>
  <c r="E59" i="2"/>
  <c r="J59" i="2" s="1"/>
  <c r="E64" i="2"/>
  <c r="J64" i="2" s="1"/>
  <c r="E54" i="2"/>
  <c r="J54" i="2" s="1"/>
  <c r="E58" i="2"/>
  <c r="J58" i="2" s="1"/>
  <c r="E65" i="2"/>
  <c r="J65" i="2" s="1"/>
  <c r="E52" i="2"/>
  <c r="J52" i="2" s="1"/>
  <c r="E72" i="2"/>
  <c r="J72" i="2" s="1"/>
  <c r="E67" i="2"/>
  <c r="J67" i="2" s="1"/>
  <c r="E5" i="2"/>
  <c r="J5" i="2" s="1"/>
  <c r="E8" i="2"/>
  <c r="J8" i="2" s="1"/>
  <c r="E9" i="2"/>
  <c r="J9" i="2" s="1"/>
  <c r="E10" i="2"/>
  <c r="J10" i="2" s="1"/>
  <c r="E20" i="2"/>
  <c r="J20" i="2" s="1"/>
  <c r="J70" i="2"/>
  <c r="J49" i="2"/>
  <c r="J47" i="2"/>
  <c r="J50" i="2"/>
  <c r="J48" i="2"/>
  <c r="J23" i="2"/>
  <c r="B41" i="2"/>
  <c r="E41" i="2" s="1"/>
  <c r="B31" i="2"/>
  <c r="E31" i="2" s="1"/>
  <c r="B35" i="2"/>
  <c r="E35" i="2" s="1"/>
  <c r="B40" i="2"/>
  <c r="E40" i="2" s="1"/>
  <c r="B36" i="2"/>
  <c r="E36" i="2" s="1"/>
  <c r="B26" i="2"/>
  <c r="E26" i="2" s="1"/>
  <c r="B34" i="2"/>
  <c r="E34" i="2" s="1"/>
  <c r="B42" i="2"/>
  <c r="E42" i="2" s="1"/>
  <c r="B25" i="2"/>
  <c r="E25" i="2" s="1"/>
  <c r="B39" i="2"/>
  <c r="E39" i="2" s="1"/>
  <c r="B33" i="2"/>
  <c r="E33" i="2" s="1"/>
  <c r="E24" i="2"/>
  <c r="B29" i="2"/>
  <c r="E29" i="2" s="1"/>
  <c r="B43" i="2"/>
  <c r="E43" i="2" s="1"/>
  <c r="B37" i="2"/>
  <c r="E37" i="2" s="1"/>
  <c r="B38" i="2"/>
  <c r="E38" i="2" s="1"/>
  <c r="B28" i="2"/>
  <c r="E28" i="2" s="1"/>
  <c r="B44" i="2"/>
  <c r="E44" i="2" s="1"/>
  <c r="B27" i="2"/>
  <c r="E27" i="2" s="1"/>
  <c r="B32" i="2"/>
  <c r="E32" i="2" s="1"/>
  <c r="B45" i="2"/>
  <c r="E45" i="2" s="1"/>
  <c r="B30" i="2"/>
  <c r="E30" i="2" s="1"/>
  <c r="B22" i="2"/>
  <c r="E22" i="2" s="1"/>
  <c r="B46" i="2"/>
  <c r="E46" i="2" s="1"/>
  <c r="B21" i="2"/>
  <c r="E21" i="2" s="1"/>
  <c r="B6" i="2"/>
  <c r="E6" i="2" s="1"/>
  <c r="B11" i="2"/>
  <c r="E11" i="2" s="1"/>
  <c r="B76" i="2"/>
  <c r="E76" i="2" s="1"/>
  <c r="J56" i="2" l="1"/>
  <c r="J11" i="2"/>
  <c r="J6" i="2"/>
  <c r="J21" i="2"/>
  <c r="J22" i="2"/>
  <c r="J30" i="2"/>
  <c r="J32" i="2"/>
  <c r="J27" i="2"/>
  <c r="J44" i="2"/>
  <c r="J38" i="2"/>
  <c r="J37" i="2"/>
  <c r="J29" i="2"/>
  <c r="J39" i="2"/>
  <c r="J25" i="2"/>
  <c r="J34" i="2"/>
  <c r="J26" i="2"/>
  <c r="J40" i="2"/>
  <c r="J31" i="2"/>
  <c r="J41" i="2"/>
  <c r="J28" i="2"/>
  <c r="J43" i="2"/>
  <c r="J24" i="2"/>
  <c r="J33" i="2"/>
  <c r="J42" i="2"/>
  <c r="J36" i="2"/>
  <c r="J35" i="2"/>
  <c r="J76" i="2"/>
  <c r="J46" i="2"/>
  <c r="J45" i="2"/>
  <c r="B3" i="2"/>
  <c r="E3" i="2" s="1"/>
  <c r="B19" i="2"/>
  <c r="E19" i="2" s="1"/>
  <c r="B18" i="2"/>
  <c r="E18" i="2" s="1"/>
  <c r="B17" i="2"/>
  <c r="E17" i="2" s="1"/>
  <c r="B16" i="2"/>
  <c r="E16" i="2" s="1"/>
  <c r="B15" i="2"/>
  <c r="E15" i="2" s="1"/>
  <c r="B14" i="2"/>
  <c r="E14" i="2" s="1"/>
  <c r="B84" i="2"/>
  <c r="E84" i="2" s="1"/>
  <c r="B12" i="2"/>
  <c r="E12" i="2" s="1"/>
  <c r="B13" i="2"/>
  <c r="E13" i="2" s="1"/>
  <c r="J3" i="2" l="1"/>
  <c r="B7" i="2"/>
  <c r="E7" i="2" s="1"/>
  <c r="B62" i="2"/>
  <c r="E62" i="2" s="1"/>
  <c r="B74" i="2"/>
  <c r="E74" i="2" s="1"/>
  <c r="B66" i="2"/>
  <c r="E66" i="2" s="1"/>
  <c r="B73" i="2"/>
  <c r="E73" i="2" s="1"/>
  <c r="B68" i="2"/>
  <c r="E68" i="2" s="1"/>
  <c r="J62" i="2" l="1"/>
  <c r="J12" i="2"/>
  <c r="J16" i="2"/>
  <c r="J14" i="2"/>
  <c r="J73" i="2"/>
  <c r="J7" i="2"/>
  <c r="J66" i="2"/>
  <c r="J74" i="2"/>
  <c r="J17" i="2"/>
  <c r="J13" i="2"/>
  <c r="J19" i="2"/>
  <c r="J15" i="2"/>
  <c r="J18" i="2"/>
  <c r="J84" i="2"/>
  <c r="J68" i="2" l="1"/>
</calcChain>
</file>

<file path=xl/sharedStrings.xml><?xml version="1.0" encoding="utf-8"?>
<sst xmlns="http://schemas.openxmlformats.org/spreadsheetml/2006/main" count="456" uniqueCount="133">
  <si>
    <t>Nombre de jours avant étalonnage</t>
  </si>
  <si>
    <t>Date du dernier étalonnage</t>
  </si>
  <si>
    <t>Date du prochain étalonnage</t>
  </si>
  <si>
    <t>Situation</t>
  </si>
  <si>
    <t>NOM</t>
  </si>
  <si>
    <t>Observations</t>
  </si>
  <si>
    <t>Etat</t>
  </si>
  <si>
    <t>KA411-1005389</t>
  </si>
  <si>
    <t>KA411-1005444</t>
  </si>
  <si>
    <t>KA412-1003742</t>
  </si>
  <si>
    <t>KA412-1003743</t>
  </si>
  <si>
    <t>KA412-1003739</t>
  </si>
  <si>
    <t>KA412-1003740</t>
  </si>
  <si>
    <t>KA412-1003732</t>
  </si>
  <si>
    <t>KA412-1003748</t>
  </si>
  <si>
    <t>KA412-1003584</t>
  </si>
  <si>
    <t>Référence</t>
  </si>
  <si>
    <t>KA411-1005294</t>
  </si>
  <si>
    <t>Date de l'étalonnage</t>
  </si>
  <si>
    <t>Indiquer le nombre de jours restants affiché sur le détecteur</t>
  </si>
  <si>
    <t>KA411-1005452</t>
  </si>
  <si>
    <t>KA411-1005352</t>
  </si>
  <si>
    <t>KA412-1007206</t>
  </si>
  <si>
    <t>KA413-1039910</t>
  </si>
  <si>
    <t>20/06/2013</t>
  </si>
  <si>
    <t>KA413-1038355</t>
  </si>
  <si>
    <t>KA413-1039649</t>
  </si>
  <si>
    <t>KA413-1039696</t>
  </si>
  <si>
    <t>KA413-1039651</t>
  </si>
  <si>
    <t>KA413-1039611</t>
  </si>
  <si>
    <t>KA413-1044604</t>
  </si>
  <si>
    <t>KA413-1039687</t>
  </si>
  <si>
    <t>KA413-1039621</t>
  </si>
  <si>
    <t>KA413-1039672</t>
  </si>
  <si>
    <t>KA413-1039671</t>
  </si>
  <si>
    <t>KA413-1039686</t>
  </si>
  <si>
    <t>KA413-1039648</t>
  </si>
  <si>
    <t>KA413-1039498</t>
  </si>
  <si>
    <t>KA413-1040584</t>
  </si>
  <si>
    <t>KA413-1039652</t>
  </si>
  <si>
    <t>KA413-1039673</t>
  </si>
  <si>
    <t>KA413-1039506</t>
  </si>
  <si>
    <t>KA413-1039682</t>
  </si>
  <si>
    <t>KA413-1039654</t>
  </si>
  <si>
    <t>KA413-1039604</t>
  </si>
  <si>
    <t>KA413-1039670</t>
  </si>
  <si>
    <t>KA413-1039674</t>
  </si>
  <si>
    <t>KA413-1039668</t>
  </si>
  <si>
    <t>KA413-1039650</t>
  </si>
  <si>
    <t>KA413-1039675</t>
  </si>
  <si>
    <t>KA413-1039494</t>
  </si>
  <si>
    <t>KA413-1040581</t>
  </si>
  <si>
    <t>KA413-1040583</t>
  </si>
  <si>
    <t>LECHAT</t>
  </si>
  <si>
    <t>Didier</t>
  </si>
  <si>
    <t>Site</t>
  </si>
  <si>
    <t>Cordemais</t>
  </si>
  <si>
    <t>Dunkerque</t>
  </si>
  <si>
    <t>Le Havre</t>
  </si>
  <si>
    <t>Bouchain</t>
  </si>
  <si>
    <t>SK313-004465</t>
  </si>
  <si>
    <t>21/11/2013</t>
  </si>
  <si>
    <t>SK313-004552</t>
  </si>
  <si>
    <t>SK313-004560</t>
  </si>
  <si>
    <t>SK313-004584</t>
  </si>
  <si>
    <t>SK313-004472</t>
  </si>
  <si>
    <t>SK313-004475</t>
  </si>
  <si>
    <t>SK313-004468</t>
  </si>
  <si>
    <t>SK313-004464</t>
  </si>
  <si>
    <t>SK313-004562</t>
  </si>
  <si>
    <t>SK313-004547</t>
  </si>
  <si>
    <t>KA413-1125010</t>
  </si>
  <si>
    <t>KA413-1125000</t>
  </si>
  <si>
    <t>KA413-1124997</t>
  </si>
  <si>
    <t>KA413-1124991</t>
  </si>
  <si>
    <t>KA413-1124975</t>
  </si>
  <si>
    <t>KA413-1124992</t>
  </si>
  <si>
    <t>KA413-1125011</t>
  </si>
  <si>
    <t>KA413-1124986</t>
  </si>
  <si>
    <t>KA413-1125014</t>
  </si>
  <si>
    <t>KA413-1124973</t>
  </si>
  <si>
    <t>KA413-1124994</t>
  </si>
  <si>
    <t>KA413-1124987</t>
  </si>
  <si>
    <t>KA413-1124993</t>
  </si>
  <si>
    <t>KA413-1125008</t>
  </si>
  <si>
    <t>KA413-1125012</t>
  </si>
  <si>
    <t>18/09/2014</t>
  </si>
  <si>
    <t>14/01/2015</t>
  </si>
  <si>
    <t>KA411-1005300</t>
  </si>
  <si>
    <t>KA412-1007169</t>
  </si>
  <si>
    <t>KA411-1005440</t>
  </si>
  <si>
    <t>KA411-1005406</t>
  </si>
  <si>
    <t>15/01/2015</t>
  </si>
  <si>
    <t>05/02/2015</t>
  </si>
  <si>
    <t>?</t>
  </si>
  <si>
    <t>20/02/2015</t>
  </si>
  <si>
    <t>Cellule spé.</t>
  </si>
  <si>
    <t>CH4</t>
  </si>
  <si>
    <t>SO2</t>
  </si>
  <si>
    <t>CO, H2S</t>
  </si>
  <si>
    <t>KA412-1003722</t>
  </si>
  <si>
    <t>KA414-1011062</t>
  </si>
  <si>
    <t>VINCENT</t>
  </si>
  <si>
    <t>Richemont</t>
  </si>
  <si>
    <t>MASIP</t>
  </si>
  <si>
    <t>VIAUD</t>
  </si>
  <si>
    <t>MERCHI</t>
  </si>
  <si>
    <t>WILBERT</t>
  </si>
  <si>
    <t>MIGNY</t>
  </si>
  <si>
    <t>Martigues</t>
  </si>
  <si>
    <t>Seuils d'étalonnage</t>
  </si>
  <si>
    <t>Standard</t>
  </si>
  <si>
    <t>13/02/2015</t>
  </si>
  <si>
    <t>02/03/2015</t>
  </si>
  <si>
    <t>STARCK</t>
  </si>
  <si>
    <t>06/12/2014</t>
  </si>
  <si>
    <t>16/03/2015</t>
  </si>
  <si>
    <t>SK315-000392</t>
  </si>
  <si>
    <t>SK315-000313</t>
  </si>
  <si>
    <t>SK315-000390</t>
  </si>
  <si>
    <t>SK315-000388</t>
  </si>
  <si>
    <t>SK315-000387</t>
  </si>
  <si>
    <t>SK315-000389</t>
  </si>
  <si>
    <t>SK315-000394</t>
  </si>
  <si>
    <t>SK315-000384</t>
  </si>
  <si>
    <t>SK315-000402</t>
  </si>
  <si>
    <t>SK315-000386</t>
  </si>
  <si>
    <t>Erreur</t>
  </si>
  <si>
    <t>18/03/2015</t>
  </si>
  <si>
    <t>25/03/2015</t>
  </si>
  <si>
    <t>KA411-1005295</t>
  </si>
  <si>
    <t>AB</t>
  </si>
  <si>
    <t>21/03/2015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</si>
</sst>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2" borderId="0" xfId="0" applyFill="1" applyAlignment="1"/>
    <xf numFmtId="0" fontId="5" fillId="0" borderId="5" xfId="0" applyFont="1" applyBorder="1" applyAlignment="1">
      <alignment horizontal="center"/>
    </xf>
    <xf numFmtId="0" fontId="1" fillId="2" borderId="0" xfId="0" applyFont="1" applyFill="1" applyAlignment="1">
      <alignment horizontal="center"/>
    </xf>
    <xf numFmtId="14" fontId="1" fillId="2" borderId="7" xfId="0" applyNumberFormat="1" applyFont="1" applyFill="1" applyBorder="1" applyAlignment="1">
      <alignment horizontal="center"/>
    </xf>
    <xf numFmtId="14" fontId="1" fillId="2" borderId="9" xfId="0" applyNumberFormat="1" applyFont="1" applyFill="1" applyBorder="1" applyAlignment="1">
      <alignment horizontal="center"/>
    </xf>
    <xf numFmtId="14" fontId="1" fillId="2" borderId="8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 wrapText="1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</cellXfs>
  <cellStyles count="1">
    <cellStyle name="Normal" xfId="0" builtinId="0"/>
  </cellStyles>
  <dxfs count="12"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C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b val="0"/>
        <i val="0"/>
        <color rgb="FFFFC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b val="0"/>
        <i val="0"/>
        <color rgb="FFFFC000"/>
      </font>
    </dxf>
    <dxf>
      <font>
        <b val="0"/>
        <i val="0"/>
        <color rgb="FF00B050"/>
      </font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</dxfs>
  <tableStyles count="0" defaultTableStyle="TableStyleMedium9" defaultPivotStyle="PivotStyleLight16"/>
  <colors>
    <mruColors>
      <color rgb="FF99FFCC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98720</xdr:colOff>
      <xdr:row>8</xdr:row>
      <xdr:rowOff>68226</xdr:rowOff>
    </xdr:from>
    <xdr:to>
      <xdr:col>8</xdr:col>
      <xdr:colOff>209210</xdr:colOff>
      <xdr:row>15</xdr:row>
      <xdr:rowOff>92964</xdr:rowOff>
    </xdr:to>
    <xdr:sp macro="" textlink="">
      <xdr:nvSpPr>
        <xdr:cNvPr id="5" name="Rectangle à coins arrondis 4"/>
        <xdr:cNvSpPr>
          <a:spLocks noChangeAspect="1"/>
        </xdr:cNvSpPr>
      </xdr:nvSpPr>
      <xdr:spPr>
        <a:xfrm>
          <a:off x="4670720" y="1600509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Emprunt d'un</a:t>
          </a:r>
          <a:r>
            <a:rPr lang="fr-FR" sz="1400" baseline="0">
              <a:solidFill>
                <a:schemeClr val="bg1"/>
              </a:solidFill>
            </a:rPr>
            <a:t> détecteur</a:t>
          </a:r>
          <a:endParaRPr lang="fr-FR" sz="1400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466385</xdr:colOff>
      <xdr:row>13</xdr:row>
      <xdr:rowOff>73912</xdr:rowOff>
    </xdr:from>
    <xdr:to>
      <xdr:col>8</xdr:col>
      <xdr:colOff>504485</xdr:colOff>
      <xdr:row>16</xdr:row>
      <xdr:rowOff>40575</xdr:rowOff>
    </xdr:to>
    <xdr:sp macro="[0]!AfficheUserform3" textlink="">
      <xdr:nvSpPr>
        <xdr:cNvPr id="6" name="Rectangle à coins arrondis 5"/>
        <xdr:cNvSpPr>
          <a:spLocks noChangeAspect="1"/>
        </xdr:cNvSpPr>
      </xdr:nvSpPr>
      <xdr:spPr>
        <a:xfrm>
          <a:off x="5800385" y="2558695"/>
          <a:ext cx="800100" cy="53816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extrusionH="57150" contourW="25400" prstMaterial="matte">
            <a:bevelT w="25400" h="55880" prst="softRound"/>
            <a:contourClr>
              <a:schemeClr val="accent2">
                <a:tint val="20000"/>
              </a:schemeClr>
            </a:contourClr>
          </a:sp3d>
        </a:bodyPr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/>
              <a:latin typeface="+mn-lt"/>
              <a:ea typeface="+mn-ea"/>
              <a:cs typeface="+mn-cs"/>
            </a:rPr>
            <a:t>Cliquez ici</a:t>
          </a:r>
          <a:endParaRPr lang="fr-FR" sz="1200" b="1" cap="none" spc="5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  <xdr:twoCellAnchor>
    <xdr:from>
      <xdr:col>6</xdr:col>
      <xdr:colOff>98720</xdr:colOff>
      <xdr:row>18</xdr:row>
      <xdr:rowOff>90637</xdr:rowOff>
    </xdr:from>
    <xdr:to>
      <xdr:col>8</xdr:col>
      <xdr:colOff>209210</xdr:colOff>
      <xdr:row>25</xdr:row>
      <xdr:rowOff>115375</xdr:rowOff>
    </xdr:to>
    <xdr:sp macro="" textlink="">
      <xdr:nvSpPr>
        <xdr:cNvPr id="7" name="Rectangle à coins arrondis 6"/>
        <xdr:cNvSpPr>
          <a:spLocks noChangeAspect="1"/>
        </xdr:cNvSpPr>
      </xdr:nvSpPr>
      <xdr:spPr>
        <a:xfrm>
          <a:off x="4670720" y="3527920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Restitution ou perte d'un détecteur</a:t>
          </a:r>
        </a:p>
      </xdr:txBody>
    </xdr:sp>
    <xdr:clientData/>
  </xdr:twoCellAnchor>
  <xdr:twoCellAnchor>
    <xdr:from>
      <xdr:col>7</xdr:col>
      <xdr:colOff>466385</xdr:colOff>
      <xdr:row>23</xdr:row>
      <xdr:rowOff>96323</xdr:rowOff>
    </xdr:from>
    <xdr:to>
      <xdr:col>8</xdr:col>
      <xdr:colOff>504485</xdr:colOff>
      <xdr:row>26</xdr:row>
      <xdr:rowOff>62986</xdr:rowOff>
    </xdr:to>
    <xdr:sp macro="[0]!AfficheUserform4" textlink="">
      <xdr:nvSpPr>
        <xdr:cNvPr id="8" name="Rectangle à coins arrondis 7"/>
        <xdr:cNvSpPr>
          <a:spLocks noChangeAspect="1"/>
        </xdr:cNvSpPr>
      </xdr:nvSpPr>
      <xdr:spPr>
        <a:xfrm>
          <a:off x="5800385" y="4486106"/>
          <a:ext cx="800100" cy="53816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extrusionH="57150" contourW="25400" prstMaterial="matte">
            <a:bevelT w="25400" h="55880" prst="softRound"/>
            <a:contourClr>
              <a:schemeClr val="accent2">
                <a:tint val="20000"/>
              </a:schemeClr>
            </a:contourClr>
          </a:sp3d>
        </a:bodyPr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/>
              <a:latin typeface="+mn-lt"/>
              <a:ea typeface="+mn-ea"/>
              <a:cs typeface="+mn-cs"/>
            </a:rPr>
            <a:t>Cliquez ici</a:t>
          </a:r>
          <a:endParaRPr lang="fr-FR" sz="1200" b="1" cap="none" spc="5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  <xdr:twoCellAnchor>
    <xdr:from>
      <xdr:col>10</xdr:col>
      <xdr:colOff>653851</xdr:colOff>
      <xdr:row>8</xdr:row>
      <xdr:rowOff>68226</xdr:rowOff>
    </xdr:from>
    <xdr:to>
      <xdr:col>13</xdr:col>
      <xdr:colOff>2341</xdr:colOff>
      <xdr:row>15</xdr:row>
      <xdr:rowOff>92964</xdr:rowOff>
    </xdr:to>
    <xdr:sp macro="" textlink="">
      <xdr:nvSpPr>
        <xdr:cNvPr id="9" name="Rectangle à coins arrondis 8"/>
        <xdr:cNvSpPr>
          <a:spLocks noChangeAspect="1"/>
        </xdr:cNvSpPr>
      </xdr:nvSpPr>
      <xdr:spPr>
        <a:xfrm>
          <a:off x="8273851" y="1600509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0">
              <a:solidFill>
                <a:schemeClr val="bg1"/>
              </a:solidFill>
            </a:rPr>
            <a:t>Etalonnage</a:t>
          </a:r>
        </a:p>
      </xdr:txBody>
    </xdr:sp>
    <xdr:clientData/>
  </xdr:twoCellAnchor>
  <xdr:twoCellAnchor>
    <xdr:from>
      <xdr:col>12</xdr:col>
      <xdr:colOff>259516</xdr:colOff>
      <xdr:row>7</xdr:row>
      <xdr:rowOff>81056</xdr:rowOff>
    </xdr:from>
    <xdr:to>
      <xdr:col>13</xdr:col>
      <xdr:colOff>297616</xdr:colOff>
      <xdr:row>10</xdr:row>
      <xdr:rowOff>47719</xdr:rowOff>
    </xdr:to>
    <xdr:sp macro="[0]!AfficheUserform7" textlink="">
      <xdr:nvSpPr>
        <xdr:cNvPr id="10" name="Rectangle à coins arrondis 9"/>
        <xdr:cNvSpPr>
          <a:spLocks noChangeAspect="1"/>
        </xdr:cNvSpPr>
      </xdr:nvSpPr>
      <xdr:spPr>
        <a:xfrm>
          <a:off x="9403516" y="1422839"/>
          <a:ext cx="800100" cy="53816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extrusionH="57150" contourW="25400" prstMaterial="matte">
            <a:bevelT w="25400" h="55880" prst="softRound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1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/>
            </a:rPr>
            <a:t>Cliquez ici</a:t>
          </a:r>
        </a:p>
      </xdr:txBody>
    </xdr:sp>
    <xdr:clientData/>
  </xdr:twoCellAnchor>
  <xdr:twoCellAnchor>
    <xdr:from>
      <xdr:col>1</xdr:col>
      <xdr:colOff>239230</xdr:colOff>
      <xdr:row>8</xdr:row>
      <xdr:rowOff>68226</xdr:rowOff>
    </xdr:from>
    <xdr:to>
      <xdr:col>3</xdr:col>
      <xdr:colOff>349720</xdr:colOff>
      <xdr:row>15</xdr:row>
      <xdr:rowOff>92964</xdr:rowOff>
    </xdr:to>
    <xdr:sp macro="" textlink="">
      <xdr:nvSpPr>
        <xdr:cNvPr id="11" name="Rectangle à coins arrondis 10"/>
        <xdr:cNvSpPr>
          <a:spLocks noChangeAspect="1"/>
        </xdr:cNvSpPr>
      </xdr:nvSpPr>
      <xdr:spPr>
        <a:xfrm>
          <a:off x="1001230" y="1600509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Création d'un nouveau détecteur</a:t>
          </a:r>
        </a:p>
      </xdr:txBody>
    </xdr:sp>
    <xdr:clientData/>
  </xdr:twoCellAnchor>
  <xdr:twoCellAnchor>
    <xdr:from>
      <xdr:col>2</xdr:col>
      <xdr:colOff>606895</xdr:colOff>
      <xdr:row>7</xdr:row>
      <xdr:rowOff>81056</xdr:rowOff>
    </xdr:from>
    <xdr:to>
      <xdr:col>3</xdr:col>
      <xdr:colOff>644995</xdr:colOff>
      <xdr:row>10</xdr:row>
      <xdr:rowOff>47719</xdr:rowOff>
    </xdr:to>
    <xdr:sp macro="[0]!AfficheUserform2" textlink="">
      <xdr:nvSpPr>
        <xdr:cNvPr id="12" name="Rectangle à coins arrondis 11"/>
        <xdr:cNvSpPr>
          <a:spLocks noChangeAspect="1"/>
        </xdr:cNvSpPr>
      </xdr:nvSpPr>
      <xdr:spPr>
        <a:xfrm>
          <a:off x="2130895" y="1422839"/>
          <a:ext cx="800100" cy="53816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extrusionH="57150" contourW="25400" prstMaterial="matte">
            <a:bevelT w="25400" h="55880" prst="softRound"/>
            <a:contourClr>
              <a:schemeClr val="accent2">
                <a:tint val="20000"/>
              </a:schemeClr>
            </a:contourClr>
          </a:sp3d>
        </a:bodyPr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/>
              <a:latin typeface="+mn-lt"/>
              <a:ea typeface="+mn-ea"/>
              <a:cs typeface="+mn-cs"/>
            </a:rPr>
            <a:t>Cliquez ici</a:t>
          </a:r>
          <a:endParaRPr lang="fr-FR" sz="1200" b="1" cap="none" spc="5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  <xdr:oneCellAnchor>
    <xdr:from>
      <xdr:col>0</xdr:col>
      <xdr:colOff>665423</xdr:colOff>
      <xdr:row>0</xdr:row>
      <xdr:rowOff>143087</xdr:rowOff>
    </xdr:from>
    <xdr:ext cx="9541009" cy="655885"/>
    <xdr:sp macro="" textlink="">
      <xdr:nvSpPr>
        <xdr:cNvPr id="15" name="Rectangle 14"/>
        <xdr:cNvSpPr/>
      </xdr:nvSpPr>
      <xdr:spPr>
        <a:xfrm>
          <a:off x="665423" y="143087"/>
          <a:ext cx="9541009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50">
              <a:ln w="12700" cmpd="sng">
                <a:noFill/>
                <a:prstDash val="solid"/>
              </a:ln>
              <a:solidFill>
                <a:schemeClr val="bg1"/>
              </a:solidFill>
              <a:effectLst/>
            </a:rPr>
            <a:t>SYSTEME DE GESTION DES DETECTEURS DE GAZ</a:t>
          </a:r>
        </a:p>
      </xdr:txBody>
    </xdr:sp>
    <xdr:clientData/>
  </xdr:oneCellAnchor>
  <xdr:twoCellAnchor editAs="oneCell">
    <xdr:from>
      <xdr:col>11</xdr:col>
      <xdr:colOff>393685</xdr:colOff>
      <xdr:row>21</xdr:row>
      <xdr:rowOff>149086</xdr:rowOff>
    </xdr:from>
    <xdr:to>
      <xdr:col>13</xdr:col>
      <xdr:colOff>412876</xdr:colOff>
      <xdr:row>25</xdr:row>
      <xdr:rowOff>41215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</a:blip>
        <a:srcRect/>
        <a:stretch>
          <a:fillRect/>
        </a:stretch>
      </xdr:blipFill>
      <xdr:spPr bwMode="auto">
        <a:xfrm>
          <a:off x="8775685" y="4157869"/>
          <a:ext cx="1543191" cy="65412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743659</xdr:colOff>
      <xdr:row>11</xdr:row>
      <xdr:rowOff>40377</xdr:rowOff>
    </xdr:from>
    <xdr:to>
      <xdr:col>9</xdr:col>
      <xdr:colOff>601328</xdr:colOff>
      <xdr:row>19</xdr:row>
      <xdr:rowOff>174882</xdr:rowOff>
    </xdr:to>
    <xdr:sp macro="" textlink="">
      <xdr:nvSpPr>
        <xdr:cNvPr id="2" name="Flèche courbée vers la droite 1"/>
        <xdr:cNvSpPr/>
      </xdr:nvSpPr>
      <xdr:spPr>
        <a:xfrm rot="17545683">
          <a:off x="10421735" y="-702540"/>
          <a:ext cx="1658505" cy="7335339"/>
        </a:xfrm>
        <a:prstGeom prst="curvedRightArrow">
          <a:avLst>
            <a:gd name="adj1" fmla="val 25000"/>
            <a:gd name="adj2" fmla="val 45896"/>
            <a:gd name="adj3" fmla="val 25000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0</xdr:colOff>
      <xdr:row>9</xdr:row>
      <xdr:rowOff>180975</xdr:rowOff>
    </xdr:from>
    <xdr:to>
      <xdr:col>3</xdr:col>
      <xdr:colOff>110490</xdr:colOff>
      <xdr:row>17</xdr:row>
      <xdr:rowOff>15213</xdr:rowOff>
    </xdr:to>
    <xdr:sp macro="" textlink="">
      <xdr:nvSpPr>
        <xdr:cNvPr id="3" name="Rectangle à coins arrondis 2"/>
        <xdr:cNvSpPr>
          <a:spLocks noChangeAspect="1"/>
        </xdr:cNvSpPr>
      </xdr:nvSpPr>
      <xdr:spPr>
        <a:xfrm>
          <a:off x="762000" y="1895475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0">
              <a:solidFill>
                <a:schemeClr val="bg1"/>
              </a:solidFill>
            </a:rPr>
            <a:t>Connaître</a:t>
          </a:r>
          <a:r>
            <a:rPr lang="fr-FR" sz="1400" b="0" baseline="0">
              <a:solidFill>
                <a:schemeClr val="bg1"/>
              </a:solidFill>
            </a:rPr>
            <a:t> la date d'étalonnage</a:t>
          </a:r>
          <a:endParaRPr lang="fr-FR" sz="1400" b="0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367665</xdr:colOff>
      <xdr:row>14</xdr:row>
      <xdr:rowOff>186661</xdr:rowOff>
    </xdr:from>
    <xdr:to>
      <xdr:col>3</xdr:col>
      <xdr:colOff>405765</xdr:colOff>
      <xdr:row>17</xdr:row>
      <xdr:rowOff>153324</xdr:rowOff>
    </xdr:to>
    <xdr:sp macro="[0]!AfficheUserform1" textlink="">
      <xdr:nvSpPr>
        <xdr:cNvPr id="4" name="Rectangle à coins arrondis 3"/>
        <xdr:cNvSpPr>
          <a:spLocks noChangeAspect="1"/>
        </xdr:cNvSpPr>
      </xdr:nvSpPr>
      <xdr:spPr>
        <a:xfrm>
          <a:off x="1891665" y="2853661"/>
          <a:ext cx="800100" cy="53816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extrusionH="57150" contourW="25400" prstMaterial="matte">
            <a:bevelT w="25400" h="55880" prst="softRound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1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/>
            </a:rPr>
            <a:t>Cliquez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  <pageSetUpPr fitToPage="1"/>
  </sheetPr>
  <dimension ref="A1:P501"/>
  <sheetViews>
    <sheetView showRuler="0" zoomScaleNormal="100" workbookViewId="0">
      <pane xSplit="18" ySplit="34" topLeftCell="S503" activePane="bottomRight" state="frozen"/>
      <selection pane="topRight" activeCell="S1" sqref="S1"/>
      <selection pane="bottomLeft" activeCell="A35" sqref="A35"/>
      <selection pane="bottomRight" activeCell="Q16" sqref="Q16"/>
    </sheetView>
  </sheetViews>
  <sheetFormatPr baseColWidth="10" defaultRowHeight="15" x14ac:dyDescent="0.25"/>
  <cols>
    <col min="1" max="16384" width="11.42578125" style="1"/>
  </cols>
  <sheetData>
    <row r="1" spans="1:16" ht="15" customHeight="1" x14ac:dyDescent="0.25">
      <c r="A1" s="5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ht="15" customHeight="1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</row>
    <row r="3" spans="1:16" ht="15" customHeight="1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</row>
    <row r="4" spans="1:16" ht="15.75" customHeight="1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</row>
    <row r="5" spans="1:16" ht="15" customHeight="1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6" spans="1:16" ht="15" customHeight="1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15" customHeight="1" x14ac:dyDescent="0.25">
      <c r="L7" s="6"/>
    </row>
    <row r="8" spans="1:16" ht="15" customHeight="1" x14ac:dyDescent="0.25">
      <c r="L8" s="6"/>
    </row>
    <row r="9" spans="1:16" ht="15" customHeight="1" x14ac:dyDescent="0.25">
      <c r="L9" s="6"/>
    </row>
    <row r="10" spans="1:16" ht="15" customHeight="1" x14ac:dyDescent="0.25">
      <c r="L10" s="6"/>
    </row>
    <row r="11" spans="1:16" ht="15" customHeight="1" x14ac:dyDescent="0.25">
      <c r="L11" s="6"/>
    </row>
    <row r="12" spans="1:16" ht="15" customHeight="1" x14ac:dyDescent="0.25">
      <c r="L12" s="6"/>
    </row>
    <row r="13" spans="1:16" ht="15" customHeight="1" x14ac:dyDescent="0.25">
      <c r="L13" s="6"/>
    </row>
    <row r="14" spans="1:16" ht="15" customHeight="1" x14ac:dyDescent="0.25">
      <c r="L14" s="6"/>
    </row>
    <row r="15" spans="1:16" ht="15" customHeight="1" x14ac:dyDescent="0.25">
      <c r="L15" s="6"/>
    </row>
    <row r="16" spans="1:16" ht="15" customHeight="1" x14ac:dyDescent="0.25">
      <c r="L16" s="6"/>
    </row>
    <row r="17" spans="12:14" ht="15" customHeight="1" x14ac:dyDescent="0.25">
      <c r="L17" s="6"/>
    </row>
    <row r="18" spans="12:14" ht="15" customHeight="1" x14ac:dyDescent="0.25">
      <c r="L18" s="6"/>
    </row>
    <row r="19" spans="12:14" ht="15" customHeight="1" x14ac:dyDescent="0.25">
      <c r="L19" s="6"/>
    </row>
    <row r="20" spans="12:14" ht="15" customHeight="1" x14ac:dyDescent="0.25">
      <c r="L20" s="6"/>
    </row>
    <row r="21" spans="12:14" ht="15" customHeight="1" x14ac:dyDescent="0.25">
      <c r="L21" s="6"/>
      <c r="N21" s="2"/>
    </row>
    <row r="22" spans="12:14" ht="15" customHeight="1" x14ac:dyDescent="0.25">
      <c r="L22" s="6"/>
    </row>
    <row r="23" spans="12:14" ht="15" customHeight="1" x14ac:dyDescent="0.25">
      <c r="L23" s="6"/>
    </row>
    <row r="24" spans="12:14" ht="15" customHeight="1" x14ac:dyDescent="0.25">
      <c r="L24" s="6"/>
    </row>
    <row r="25" spans="12:14" ht="15" customHeight="1" x14ac:dyDescent="0.25">
      <c r="L25" s="6"/>
    </row>
    <row r="26" spans="12:14" ht="15" customHeight="1" x14ac:dyDescent="0.25">
      <c r="L26" s="6"/>
    </row>
    <row r="27" spans="12:14" ht="15" customHeight="1" x14ac:dyDescent="0.25">
      <c r="L27" s="6"/>
    </row>
    <row r="28" spans="12:14" ht="15" customHeight="1" x14ac:dyDescent="0.25">
      <c r="L28" s="6"/>
    </row>
    <row r="29" spans="12:14" ht="15" customHeight="1" x14ac:dyDescent="0.25">
      <c r="L29" s="6"/>
    </row>
    <row r="30" spans="12:14" ht="15" customHeight="1" x14ac:dyDescent="0.25">
      <c r="L30" s="6"/>
    </row>
    <row r="31" spans="12:14" ht="15" customHeight="1" x14ac:dyDescent="0.25">
      <c r="L31" s="6"/>
    </row>
    <row r="32" spans="12:14" ht="15" customHeight="1" x14ac:dyDescent="0.25">
      <c r="L32" s="6"/>
    </row>
    <row r="33" spans="12:12" ht="15" customHeight="1" x14ac:dyDescent="0.25">
      <c r="L33" s="6"/>
    </row>
    <row r="34" spans="12:12" ht="15" customHeight="1" x14ac:dyDescent="0.25">
      <c r="L34" s="6"/>
    </row>
    <row r="35" spans="12:12" ht="15" customHeight="1" x14ac:dyDescent="0.25">
      <c r="L35" s="6"/>
    </row>
    <row r="36" spans="12:12" ht="15" customHeight="1" x14ac:dyDescent="0.25">
      <c r="L36" s="6"/>
    </row>
    <row r="37" spans="12:12" ht="15" customHeight="1" x14ac:dyDescent="0.25">
      <c r="L37" s="6"/>
    </row>
    <row r="38" spans="12:12" ht="15" customHeight="1" x14ac:dyDescent="0.25">
      <c r="L38" s="6"/>
    </row>
    <row r="39" spans="12:12" ht="15" customHeight="1" x14ac:dyDescent="0.25">
      <c r="L39" s="6"/>
    </row>
    <row r="40" spans="12:12" ht="15" customHeight="1" x14ac:dyDescent="0.25">
      <c r="L40" s="6"/>
    </row>
    <row r="41" spans="12:12" ht="15" customHeight="1" x14ac:dyDescent="0.25">
      <c r="L41" s="6"/>
    </row>
    <row r="42" spans="12:12" ht="15" customHeight="1" x14ac:dyDescent="0.25">
      <c r="L42" s="6"/>
    </row>
    <row r="43" spans="12:12" ht="15" customHeight="1" x14ac:dyDescent="0.25">
      <c r="L43" s="6"/>
    </row>
    <row r="44" spans="12:12" ht="15" customHeight="1" x14ac:dyDescent="0.25">
      <c r="L44" s="6"/>
    </row>
    <row r="45" spans="12:12" ht="15" customHeight="1" x14ac:dyDescent="0.25">
      <c r="L45" s="6"/>
    </row>
    <row r="46" spans="12:12" ht="15" customHeight="1" x14ac:dyDescent="0.25">
      <c r="L46" s="6"/>
    </row>
    <row r="47" spans="12:12" ht="15" customHeight="1" x14ac:dyDescent="0.25">
      <c r="L47" s="6"/>
    </row>
    <row r="48" spans="12:12" ht="15" customHeight="1" x14ac:dyDescent="0.25">
      <c r="L48" s="6"/>
    </row>
    <row r="49" spans="12:12" ht="15" customHeight="1" x14ac:dyDescent="0.25">
      <c r="L49" s="6"/>
    </row>
    <row r="50" spans="12:12" ht="15" customHeight="1" x14ac:dyDescent="0.25">
      <c r="L50" s="6"/>
    </row>
    <row r="51" spans="12:12" ht="15" customHeight="1" x14ac:dyDescent="0.25">
      <c r="L51" s="6"/>
    </row>
    <row r="52" spans="12:12" ht="15" customHeight="1" x14ac:dyDescent="0.25">
      <c r="L52" s="6"/>
    </row>
    <row r="53" spans="12:12" ht="15" customHeight="1" x14ac:dyDescent="0.25">
      <c r="L53" s="6"/>
    </row>
    <row r="54" spans="12:12" ht="15" customHeight="1" x14ac:dyDescent="0.25">
      <c r="L54" s="6"/>
    </row>
    <row r="55" spans="12:12" ht="15" customHeight="1" x14ac:dyDescent="0.25">
      <c r="L55" s="6"/>
    </row>
    <row r="56" spans="12:12" ht="15" customHeight="1" x14ac:dyDescent="0.25">
      <c r="L56" s="6"/>
    </row>
    <row r="57" spans="12:12" ht="15" customHeight="1" x14ac:dyDescent="0.25">
      <c r="L57" s="6"/>
    </row>
    <row r="58" spans="12:12" ht="15" customHeight="1" x14ac:dyDescent="0.25">
      <c r="L58" s="6"/>
    </row>
    <row r="59" spans="12:12" ht="15" customHeight="1" x14ac:dyDescent="0.25">
      <c r="L59" s="6"/>
    </row>
    <row r="60" spans="12:12" ht="15" customHeight="1" x14ac:dyDescent="0.25">
      <c r="L60" s="6"/>
    </row>
    <row r="61" spans="12:12" ht="15" customHeight="1" x14ac:dyDescent="0.25">
      <c r="L61" s="6"/>
    </row>
    <row r="62" spans="12:12" ht="15" customHeight="1" x14ac:dyDescent="0.25">
      <c r="L62" s="6"/>
    </row>
    <row r="63" spans="12:12" ht="15" customHeight="1" x14ac:dyDescent="0.25">
      <c r="L63" s="6"/>
    </row>
    <row r="64" spans="12:12" ht="15" customHeight="1" x14ac:dyDescent="0.25">
      <c r="L64" s="6"/>
    </row>
    <row r="65" spans="12:12" ht="15" customHeight="1" x14ac:dyDescent="0.25">
      <c r="L65" s="6"/>
    </row>
    <row r="66" spans="12:12" ht="15" customHeight="1" x14ac:dyDescent="0.25">
      <c r="L66" s="6"/>
    </row>
    <row r="67" spans="12:12" ht="15" customHeight="1" x14ac:dyDescent="0.25">
      <c r="L67" s="6"/>
    </row>
    <row r="68" spans="12:12" ht="15" customHeight="1" x14ac:dyDescent="0.25">
      <c r="L68" s="6"/>
    </row>
    <row r="69" spans="12:12" ht="15" customHeight="1" x14ac:dyDescent="0.25">
      <c r="L69" s="6"/>
    </row>
    <row r="70" spans="12:12" ht="15" customHeight="1" x14ac:dyDescent="0.25">
      <c r="L70" s="6"/>
    </row>
    <row r="71" spans="12:12" ht="15" customHeight="1" x14ac:dyDescent="0.25">
      <c r="L71" s="6"/>
    </row>
    <row r="72" spans="12:12" ht="15" customHeight="1" x14ac:dyDescent="0.25">
      <c r="L72" s="6"/>
    </row>
    <row r="73" spans="12:12" ht="15" customHeight="1" x14ac:dyDescent="0.25">
      <c r="L73" s="6"/>
    </row>
    <row r="74" spans="12:12" ht="15" customHeight="1" x14ac:dyDescent="0.25">
      <c r="L74" s="6"/>
    </row>
    <row r="75" spans="12:12" ht="15" customHeight="1" x14ac:dyDescent="0.25">
      <c r="L75" s="6"/>
    </row>
    <row r="76" spans="12:12" ht="15" customHeight="1" x14ac:dyDescent="0.25">
      <c r="L76" s="6"/>
    </row>
    <row r="77" spans="12:12" ht="15" customHeight="1" x14ac:dyDescent="0.25">
      <c r="L77" s="6"/>
    </row>
    <row r="78" spans="12:12" ht="15" customHeight="1" x14ac:dyDescent="0.25">
      <c r="L78" s="6"/>
    </row>
    <row r="79" spans="12:12" ht="15" customHeight="1" x14ac:dyDescent="0.25">
      <c r="L79" s="6"/>
    </row>
    <row r="80" spans="12:12" ht="15" customHeight="1" x14ac:dyDescent="0.25">
      <c r="L80" s="6"/>
    </row>
    <row r="81" spans="12:12" ht="15" customHeight="1" x14ac:dyDescent="0.25">
      <c r="L81" s="6"/>
    </row>
    <row r="82" spans="12:12" ht="15" customHeight="1" x14ac:dyDescent="0.25">
      <c r="L82" s="6"/>
    </row>
    <row r="83" spans="12:12" ht="15" customHeight="1" x14ac:dyDescent="0.25">
      <c r="L83" s="6"/>
    </row>
    <row r="84" spans="12:12" ht="15" customHeight="1" x14ac:dyDescent="0.25">
      <c r="L84" s="6"/>
    </row>
    <row r="85" spans="12:12" ht="15" customHeight="1" x14ac:dyDescent="0.25">
      <c r="L85" s="6"/>
    </row>
    <row r="86" spans="12:12" ht="15" customHeight="1" x14ac:dyDescent="0.25">
      <c r="L86" s="6"/>
    </row>
    <row r="87" spans="12:12" ht="15" customHeight="1" x14ac:dyDescent="0.25">
      <c r="L87" s="6"/>
    </row>
    <row r="88" spans="12:12" ht="15" customHeight="1" x14ac:dyDescent="0.25">
      <c r="L88" s="6"/>
    </row>
    <row r="89" spans="12:12" ht="15" customHeight="1" x14ac:dyDescent="0.25">
      <c r="L89" s="6"/>
    </row>
    <row r="90" spans="12:12" ht="15" customHeight="1" x14ac:dyDescent="0.25">
      <c r="L90" s="6"/>
    </row>
    <row r="91" spans="12:12" ht="15" customHeight="1" x14ac:dyDescent="0.25">
      <c r="L91" s="6"/>
    </row>
    <row r="92" spans="12:12" ht="15" customHeight="1" x14ac:dyDescent="0.25">
      <c r="L92" s="6"/>
    </row>
    <row r="93" spans="12:12" ht="15" customHeight="1" x14ac:dyDescent="0.25">
      <c r="L93" s="6"/>
    </row>
    <row r="94" spans="12:12" ht="15" customHeight="1" x14ac:dyDescent="0.25">
      <c r="L94" s="6"/>
    </row>
    <row r="95" spans="12:12" ht="15" customHeight="1" x14ac:dyDescent="0.25">
      <c r="L95" s="6"/>
    </row>
    <row r="96" spans="12:12" ht="15" customHeight="1" x14ac:dyDescent="0.25">
      <c r="L96" s="6"/>
    </row>
    <row r="97" spans="12:12" ht="15" customHeight="1" x14ac:dyDescent="0.25">
      <c r="L97" s="6"/>
    </row>
    <row r="98" spans="12:12" ht="15" customHeight="1" x14ac:dyDescent="0.25">
      <c r="L98" s="6"/>
    </row>
    <row r="99" spans="12:12" ht="15" customHeight="1" x14ac:dyDescent="0.25">
      <c r="L99" s="6"/>
    </row>
    <row r="100" spans="12:12" ht="15" customHeight="1" x14ac:dyDescent="0.25">
      <c r="L100" s="6"/>
    </row>
    <row r="101" spans="12:12" ht="15" customHeight="1" x14ac:dyDescent="0.25">
      <c r="L101" s="6"/>
    </row>
    <row r="102" spans="12:12" ht="15" customHeight="1" x14ac:dyDescent="0.25">
      <c r="L102" s="6"/>
    </row>
    <row r="103" spans="12:12" ht="15" customHeight="1" x14ac:dyDescent="0.25">
      <c r="L103" s="6"/>
    </row>
    <row r="104" spans="12:12" ht="15" customHeight="1" x14ac:dyDescent="0.25">
      <c r="L104" s="6"/>
    </row>
    <row r="105" spans="12:12" ht="15" customHeight="1" x14ac:dyDescent="0.25">
      <c r="L105" s="6"/>
    </row>
    <row r="106" spans="12:12" ht="15" customHeight="1" x14ac:dyDescent="0.25">
      <c r="L106" s="6"/>
    </row>
    <row r="107" spans="12:12" ht="15" customHeight="1" x14ac:dyDescent="0.25">
      <c r="L107" s="6"/>
    </row>
    <row r="108" spans="12:12" ht="15" customHeight="1" x14ac:dyDescent="0.25">
      <c r="L108" s="6"/>
    </row>
    <row r="109" spans="12:12" ht="15" customHeight="1" x14ac:dyDescent="0.25">
      <c r="L109" s="6"/>
    </row>
    <row r="110" spans="12:12" ht="15" customHeight="1" x14ac:dyDescent="0.25">
      <c r="L110" s="6"/>
    </row>
    <row r="111" spans="12:12" ht="15" customHeight="1" x14ac:dyDescent="0.25">
      <c r="L111" s="6"/>
    </row>
    <row r="112" spans="12:12" ht="15" customHeight="1" x14ac:dyDescent="0.25">
      <c r="L112" s="6"/>
    </row>
    <row r="113" spans="12:12" ht="15" customHeight="1" x14ac:dyDescent="0.25">
      <c r="L113" s="6"/>
    </row>
    <row r="114" spans="12:12" ht="15" customHeight="1" x14ac:dyDescent="0.25">
      <c r="L114" s="6"/>
    </row>
    <row r="115" spans="12:12" ht="15" customHeight="1" x14ac:dyDescent="0.25">
      <c r="L115" s="6"/>
    </row>
    <row r="116" spans="12:12" ht="15" customHeight="1" x14ac:dyDescent="0.25">
      <c r="L116" s="6"/>
    </row>
    <row r="117" spans="12:12" ht="15" customHeight="1" x14ac:dyDescent="0.25">
      <c r="L117" s="6"/>
    </row>
    <row r="118" spans="12:12" ht="15" customHeight="1" x14ac:dyDescent="0.25">
      <c r="L118" s="6"/>
    </row>
    <row r="119" spans="12:12" ht="15" customHeight="1" x14ac:dyDescent="0.25">
      <c r="L119" s="6"/>
    </row>
    <row r="120" spans="12:12" ht="15" customHeight="1" x14ac:dyDescent="0.25">
      <c r="L120" s="6"/>
    </row>
    <row r="121" spans="12:12" ht="15" customHeight="1" x14ac:dyDescent="0.25">
      <c r="L121" s="6"/>
    </row>
    <row r="122" spans="12:12" ht="15" customHeight="1" x14ac:dyDescent="0.25">
      <c r="L122" s="6"/>
    </row>
    <row r="123" spans="12:12" ht="15" customHeight="1" x14ac:dyDescent="0.25">
      <c r="L123" s="6"/>
    </row>
    <row r="124" spans="12:12" ht="15" customHeight="1" x14ac:dyDescent="0.25">
      <c r="L124" s="6"/>
    </row>
    <row r="125" spans="12:12" ht="15" customHeight="1" x14ac:dyDescent="0.25">
      <c r="L125" s="6"/>
    </row>
    <row r="126" spans="12:12" ht="15" customHeight="1" x14ac:dyDescent="0.25">
      <c r="L126" s="6"/>
    </row>
    <row r="127" spans="12:12" ht="15" customHeight="1" x14ac:dyDescent="0.25">
      <c r="L127" s="6"/>
    </row>
    <row r="128" spans="12:12" ht="15" customHeight="1" x14ac:dyDescent="0.25">
      <c r="L128" s="6"/>
    </row>
    <row r="129" spans="12:12" ht="15" customHeight="1" x14ac:dyDescent="0.25">
      <c r="L129" s="6"/>
    </row>
    <row r="130" spans="12:12" ht="15" customHeight="1" x14ac:dyDescent="0.25">
      <c r="L130" s="6"/>
    </row>
    <row r="131" spans="12:12" ht="15" customHeight="1" x14ac:dyDescent="0.25">
      <c r="L131" s="6"/>
    </row>
    <row r="132" spans="12:12" ht="15" customHeight="1" x14ac:dyDescent="0.25">
      <c r="L132" s="6"/>
    </row>
    <row r="133" spans="12:12" ht="15" customHeight="1" x14ac:dyDescent="0.25">
      <c r="L133" s="6"/>
    </row>
    <row r="134" spans="12:12" ht="15" customHeight="1" x14ac:dyDescent="0.25">
      <c r="L134" s="6"/>
    </row>
    <row r="135" spans="12:12" ht="15" customHeight="1" x14ac:dyDescent="0.25">
      <c r="L135" s="6"/>
    </row>
    <row r="136" spans="12:12" ht="15" customHeight="1" x14ac:dyDescent="0.25">
      <c r="L136" s="6"/>
    </row>
    <row r="137" spans="12:12" ht="15" customHeight="1" x14ac:dyDescent="0.25">
      <c r="L137" s="6"/>
    </row>
    <row r="138" spans="12:12" ht="15" customHeight="1" x14ac:dyDescent="0.25">
      <c r="L138" s="6"/>
    </row>
    <row r="139" spans="12:12" ht="15" customHeight="1" x14ac:dyDescent="0.25">
      <c r="L139" s="6"/>
    </row>
    <row r="140" spans="12:12" ht="15" customHeight="1" x14ac:dyDescent="0.25">
      <c r="L140" s="6"/>
    </row>
    <row r="141" spans="12:12" ht="15" customHeight="1" x14ac:dyDescent="0.25">
      <c r="L141" s="6"/>
    </row>
    <row r="142" spans="12:12" ht="15" customHeight="1" x14ac:dyDescent="0.25">
      <c r="L142" s="6"/>
    </row>
    <row r="143" spans="12:12" ht="15" customHeight="1" x14ac:dyDescent="0.25">
      <c r="L143" s="6"/>
    </row>
    <row r="144" spans="12:12" ht="15" customHeight="1" x14ac:dyDescent="0.25">
      <c r="L144" s="6"/>
    </row>
    <row r="145" spans="12:12" ht="15" customHeight="1" x14ac:dyDescent="0.25">
      <c r="L145" s="6"/>
    </row>
    <row r="146" spans="12:12" ht="15" customHeight="1" x14ac:dyDescent="0.25">
      <c r="L146" s="6"/>
    </row>
    <row r="147" spans="12:12" ht="15" customHeight="1" x14ac:dyDescent="0.25">
      <c r="L147" s="6"/>
    </row>
    <row r="148" spans="12:12" ht="15" customHeight="1" x14ac:dyDescent="0.25">
      <c r="L148" s="6"/>
    </row>
    <row r="149" spans="12:12" ht="15" customHeight="1" x14ac:dyDescent="0.25">
      <c r="L149" s="6"/>
    </row>
    <row r="150" spans="12:12" ht="15" customHeight="1" x14ac:dyDescent="0.25">
      <c r="L150" s="6"/>
    </row>
    <row r="151" spans="12:12" ht="15" customHeight="1" x14ac:dyDescent="0.25">
      <c r="L151" s="6"/>
    </row>
    <row r="152" spans="12:12" ht="15" customHeight="1" x14ac:dyDescent="0.25">
      <c r="L152" s="6"/>
    </row>
    <row r="153" spans="12:12" ht="15" customHeight="1" x14ac:dyDescent="0.25">
      <c r="L153" s="6"/>
    </row>
    <row r="154" spans="12:12" ht="15" customHeight="1" x14ac:dyDescent="0.25">
      <c r="L154" s="6"/>
    </row>
    <row r="155" spans="12:12" ht="15" customHeight="1" x14ac:dyDescent="0.25">
      <c r="L155" s="6"/>
    </row>
    <row r="156" spans="12:12" ht="15" customHeight="1" x14ac:dyDescent="0.25">
      <c r="L156" s="6"/>
    </row>
    <row r="157" spans="12:12" ht="15" customHeight="1" x14ac:dyDescent="0.25">
      <c r="L157" s="6"/>
    </row>
    <row r="158" spans="12:12" ht="15" customHeight="1" x14ac:dyDescent="0.25">
      <c r="L158" s="6"/>
    </row>
    <row r="159" spans="12:12" ht="15" customHeight="1" x14ac:dyDescent="0.25">
      <c r="L159" s="6"/>
    </row>
    <row r="160" spans="12:12" ht="15" customHeight="1" x14ac:dyDescent="0.25">
      <c r="L160" s="6"/>
    </row>
    <row r="161" spans="12:12" ht="15" customHeight="1" x14ac:dyDescent="0.25">
      <c r="L161" s="6"/>
    </row>
    <row r="162" spans="12:12" ht="15" customHeight="1" x14ac:dyDescent="0.25">
      <c r="L162" s="6"/>
    </row>
    <row r="163" spans="12:12" ht="15" customHeight="1" x14ac:dyDescent="0.25">
      <c r="L163" s="6"/>
    </row>
    <row r="164" spans="12:12" ht="15" customHeight="1" x14ac:dyDescent="0.25">
      <c r="L164" s="6"/>
    </row>
    <row r="165" spans="12:12" ht="15" customHeight="1" x14ac:dyDescent="0.25">
      <c r="L165" s="6"/>
    </row>
    <row r="166" spans="12:12" ht="15" customHeight="1" x14ac:dyDescent="0.25">
      <c r="L166" s="6"/>
    </row>
    <row r="167" spans="12:12" ht="15" customHeight="1" x14ac:dyDescent="0.25">
      <c r="L167" s="6"/>
    </row>
    <row r="168" spans="12:12" ht="15" customHeight="1" x14ac:dyDescent="0.25">
      <c r="L168" s="6"/>
    </row>
    <row r="169" spans="12:12" ht="15" customHeight="1" x14ac:dyDescent="0.25">
      <c r="L169" s="6"/>
    </row>
    <row r="170" spans="12:12" ht="15" customHeight="1" x14ac:dyDescent="0.25">
      <c r="L170" s="6"/>
    </row>
    <row r="171" spans="12:12" ht="15" customHeight="1" x14ac:dyDescent="0.25">
      <c r="L171" s="6"/>
    </row>
    <row r="172" spans="12:12" ht="15" customHeight="1" x14ac:dyDescent="0.25">
      <c r="L172" s="6"/>
    </row>
    <row r="173" spans="12:12" ht="15" customHeight="1" x14ac:dyDescent="0.25">
      <c r="L173" s="6"/>
    </row>
    <row r="174" spans="12:12" ht="15" customHeight="1" x14ac:dyDescent="0.25">
      <c r="L174" s="6"/>
    </row>
    <row r="175" spans="12:12" ht="15" customHeight="1" x14ac:dyDescent="0.25">
      <c r="L175" s="6"/>
    </row>
    <row r="176" spans="12:12" ht="15" customHeight="1" x14ac:dyDescent="0.25">
      <c r="L176" s="6"/>
    </row>
    <row r="177" spans="12:12" ht="15" customHeight="1" x14ac:dyDescent="0.25">
      <c r="L177" s="6"/>
    </row>
    <row r="178" spans="12:12" ht="15" customHeight="1" x14ac:dyDescent="0.25">
      <c r="L178" s="6"/>
    </row>
    <row r="179" spans="12:12" ht="15" customHeight="1" x14ac:dyDescent="0.25">
      <c r="L179" s="6"/>
    </row>
    <row r="180" spans="12:12" ht="15" customHeight="1" x14ac:dyDescent="0.25">
      <c r="L180" s="6"/>
    </row>
    <row r="181" spans="12:12" ht="15" customHeight="1" x14ac:dyDescent="0.25">
      <c r="L181" s="6"/>
    </row>
    <row r="182" spans="12:12" ht="15" customHeight="1" x14ac:dyDescent="0.25">
      <c r="L182" s="6"/>
    </row>
    <row r="183" spans="12:12" ht="15" customHeight="1" x14ac:dyDescent="0.25">
      <c r="L183" s="6"/>
    </row>
    <row r="184" spans="12:12" ht="15" customHeight="1" x14ac:dyDescent="0.25">
      <c r="L184" s="6"/>
    </row>
    <row r="185" spans="12:12" ht="15" customHeight="1" x14ac:dyDescent="0.25">
      <c r="L185" s="6"/>
    </row>
    <row r="186" spans="12:12" ht="15" customHeight="1" x14ac:dyDescent="0.25">
      <c r="L186" s="6"/>
    </row>
    <row r="187" spans="12:12" ht="15" customHeight="1" x14ac:dyDescent="0.25">
      <c r="L187" s="6"/>
    </row>
    <row r="188" spans="12:12" ht="15" customHeight="1" x14ac:dyDescent="0.25">
      <c r="L188" s="6"/>
    </row>
    <row r="189" spans="12:12" ht="15" customHeight="1" x14ac:dyDescent="0.25">
      <c r="L189" s="6"/>
    </row>
    <row r="190" spans="12:12" ht="15" customHeight="1" x14ac:dyDescent="0.25">
      <c r="L190" s="6"/>
    </row>
    <row r="191" spans="12:12" ht="15" customHeight="1" x14ac:dyDescent="0.25">
      <c r="L191" s="6"/>
    </row>
    <row r="192" spans="12:12" ht="15" customHeight="1" x14ac:dyDescent="0.25">
      <c r="L192" s="6"/>
    </row>
    <row r="193" spans="12:12" ht="15" customHeight="1" x14ac:dyDescent="0.25">
      <c r="L193" s="6"/>
    </row>
    <row r="194" spans="12:12" ht="15" customHeight="1" x14ac:dyDescent="0.25">
      <c r="L194" s="6"/>
    </row>
    <row r="195" spans="12:12" ht="15" customHeight="1" x14ac:dyDescent="0.25">
      <c r="L195" s="6"/>
    </row>
    <row r="196" spans="12:12" ht="15" customHeight="1" x14ac:dyDescent="0.25">
      <c r="L196" s="6"/>
    </row>
    <row r="197" spans="12:12" ht="15" customHeight="1" x14ac:dyDescent="0.25">
      <c r="L197" s="6"/>
    </row>
    <row r="198" spans="12:12" ht="15" customHeight="1" x14ac:dyDescent="0.25">
      <c r="L198" s="6"/>
    </row>
    <row r="199" spans="12:12" ht="15" customHeight="1" x14ac:dyDescent="0.25">
      <c r="L199" s="6"/>
    </row>
    <row r="200" spans="12:12" ht="15" customHeight="1" x14ac:dyDescent="0.25">
      <c r="L200" s="6"/>
    </row>
    <row r="201" spans="12:12" ht="15" customHeight="1" x14ac:dyDescent="0.25">
      <c r="L201" s="6"/>
    </row>
    <row r="202" spans="12:12" ht="15" customHeight="1" x14ac:dyDescent="0.25">
      <c r="L202" s="6"/>
    </row>
    <row r="203" spans="12:12" ht="15" customHeight="1" x14ac:dyDescent="0.25">
      <c r="L203" s="6"/>
    </row>
    <row r="204" spans="12:12" ht="15" customHeight="1" x14ac:dyDescent="0.25">
      <c r="L204" s="6"/>
    </row>
    <row r="205" spans="12:12" ht="15" customHeight="1" x14ac:dyDescent="0.25">
      <c r="L205" s="6"/>
    </row>
    <row r="206" spans="12:12" ht="15" customHeight="1" x14ac:dyDescent="0.25">
      <c r="L206" s="6"/>
    </row>
    <row r="207" spans="12:12" ht="15" customHeight="1" x14ac:dyDescent="0.25">
      <c r="L207" s="6"/>
    </row>
    <row r="208" spans="12:12" ht="15" customHeight="1" x14ac:dyDescent="0.25">
      <c r="L208" s="6"/>
    </row>
    <row r="209" spans="12:12" ht="15" customHeight="1" x14ac:dyDescent="0.25">
      <c r="L209" s="6"/>
    </row>
    <row r="210" spans="12:12" ht="15" customHeight="1" x14ac:dyDescent="0.25">
      <c r="L210" s="6"/>
    </row>
    <row r="211" spans="12:12" ht="15" customHeight="1" x14ac:dyDescent="0.25">
      <c r="L211" s="6"/>
    </row>
    <row r="212" spans="12:12" ht="15" customHeight="1" x14ac:dyDescent="0.25">
      <c r="L212" s="6"/>
    </row>
    <row r="213" spans="12:12" ht="15" customHeight="1" x14ac:dyDescent="0.25">
      <c r="L213" s="6"/>
    </row>
    <row r="214" spans="12:12" ht="15" customHeight="1" x14ac:dyDescent="0.25">
      <c r="L214" s="6"/>
    </row>
    <row r="215" spans="12:12" ht="15" customHeight="1" x14ac:dyDescent="0.25">
      <c r="L215" s="6"/>
    </row>
    <row r="216" spans="12:12" ht="15" customHeight="1" x14ac:dyDescent="0.25">
      <c r="L216" s="6"/>
    </row>
    <row r="217" spans="12:12" ht="15" customHeight="1" x14ac:dyDescent="0.25">
      <c r="L217" s="6"/>
    </row>
    <row r="218" spans="12:12" ht="15" customHeight="1" x14ac:dyDescent="0.25">
      <c r="L218" s="6"/>
    </row>
    <row r="219" spans="12:12" ht="15" customHeight="1" x14ac:dyDescent="0.25">
      <c r="L219" s="6"/>
    </row>
    <row r="220" spans="12:12" ht="15" customHeight="1" x14ac:dyDescent="0.25">
      <c r="L220" s="6"/>
    </row>
    <row r="221" spans="12:12" ht="15" customHeight="1" x14ac:dyDescent="0.25">
      <c r="L221" s="6"/>
    </row>
    <row r="222" spans="12:12" ht="15" customHeight="1" x14ac:dyDescent="0.25">
      <c r="L222" s="6"/>
    </row>
    <row r="223" spans="12:12" ht="15" customHeight="1" x14ac:dyDescent="0.25">
      <c r="L223" s="6"/>
    </row>
    <row r="224" spans="12:12" ht="15" customHeight="1" x14ac:dyDescent="0.25">
      <c r="L224" s="6"/>
    </row>
    <row r="225" spans="12:12" ht="15" customHeight="1" x14ac:dyDescent="0.25">
      <c r="L225" s="6"/>
    </row>
    <row r="226" spans="12:12" ht="15" customHeight="1" x14ac:dyDescent="0.25">
      <c r="L226" s="6"/>
    </row>
    <row r="227" spans="12:12" ht="15" customHeight="1" x14ac:dyDescent="0.25">
      <c r="L227" s="6"/>
    </row>
    <row r="228" spans="12:12" ht="15" customHeight="1" x14ac:dyDescent="0.25">
      <c r="L228" s="6"/>
    </row>
    <row r="229" spans="12:12" ht="15" customHeight="1" x14ac:dyDescent="0.25">
      <c r="L229" s="6"/>
    </row>
    <row r="230" spans="12:12" ht="15" customHeight="1" x14ac:dyDescent="0.25">
      <c r="L230" s="6"/>
    </row>
    <row r="231" spans="12:12" ht="15" customHeight="1" x14ac:dyDescent="0.25">
      <c r="L231" s="6"/>
    </row>
    <row r="232" spans="12:12" ht="15" customHeight="1" x14ac:dyDescent="0.25">
      <c r="L232" s="6"/>
    </row>
    <row r="233" spans="12:12" ht="15" customHeight="1" x14ac:dyDescent="0.25">
      <c r="L233" s="6"/>
    </row>
    <row r="234" spans="12:12" ht="15" customHeight="1" x14ac:dyDescent="0.25">
      <c r="L234" s="6"/>
    </row>
    <row r="235" spans="12:12" ht="15" customHeight="1" x14ac:dyDescent="0.25">
      <c r="L235" s="6"/>
    </row>
    <row r="236" spans="12:12" ht="15" customHeight="1" x14ac:dyDescent="0.25">
      <c r="L236" s="6"/>
    </row>
    <row r="237" spans="12:12" ht="15" customHeight="1" x14ac:dyDescent="0.25">
      <c r="L237" s="6"/>
    </row>
    <row r="238" spans="12:12" ht="15" customHeight="1" x14ac:dyDescent="0.25">
      <c r="L238" s="6"/>
    </row>
    <row r="239" spans="12:12" ht="15" customHeight="1" x14ac:dyDescent="0.25">
      <c r="L239" s="6"/>
    </row>
    <row r="240" spans="12:12" ht="15" customHeight="1" x14ac:dyDescent="0.25">
      <c r="L240" s="6"/>
    </row>
    <row r="241" spans="12:12" ht="15" customHeight="1" x14ac:dyDescent="0.25">
      <c r="L241" s="6"/>
    </row>
    <row r="242" spans="12:12" ht="15" customHeight="1" x14ac:dyDescent="0.25">
      <c r="L242" s="6"/>
    </row>
    <row r="243" spans="12:12" ht="15" customHeight="1" x14ac:dyDescent="0.25">
      <c r="L243" s="6"/>
    </row>
    <row r="244" spans="12:12" ht="15" customHeight="1" x14ac:dyDescent="0.25">
      <c r="L244" s="6"/>
    </row>
    <row r="245" spans="12:12" ht="15" customHeight="1" x14ac:dyDescent="0.25">
      <c r="L245" s="6"/>
    </row>
    <row r="246" spans="12:12" ht="15" customHeight="1" x14ac:dyDescent="0.25">
      <c r="L246" s="6"/>
    </row>
    <row r="247" spans="12:12" ht="15" customHeight="1" x14ac:dyDescent="0.25">
      <c r="L247" s="6"/>
    </row>
    <row r="248" spans="12:12" ht="15" customHeight="1" x14ac:dyDescent="0.25">
      <c r="L248" s="6"/>
    </row>
    <row r="249" spans="12:12" ht="15" customHeight="1" x14ac:dyDescent="0.25">
      <c r="L249" s="6"/>
    </row>
    <row r="250" spans="12:12" ht="15" customHeight="1" x14ac:dyDescent="0.25">
      <c r="L250" s="6"/>
    </row>
    <row r="251" spans="12:12" ht="15" customHeight="1" x14ac:dyDescent="0.25">
      <c r="L251" s="6"/>
    </row>
    <row r="252" spans="12:12" ht="15" customHeight="1" x14ac:dyDescent="0.25">
      <c r="L252" s="6"/>
    </row>
    <row r="253" spans="12:12" ht="15" customHeight="1" x14ac:dyDescent="0.25">
      <c r="L253" s="6"/>
    </row>
    <row r="254" spans="12:12" ht="15" customHeight="1" x14ac:dyDescent="0.25">
      <c r="L254" s="6"/>
    </row>
    <row r="255" spans="12:12" ht="15" customHeight="1" x14ac:dyDescent="0.25">
      <c r="L255" s="6"/>
    </row>
    <row r="256" spans="12:12" ht="15" customHeight="1" x14ac:dyDescent="0.25">
      <c r="L256" s="6"/>
    </row>
    <row r="257" spans="12:12" ht="15" customHeight="1" x14ac:dyDescent="0.25">
      <c r="L257" s="6"/>
    </row>
    <row r="258" spans="12:12" ht="15" customHeight="1" x14ac:dyDescent="0.25">
      <c r="L258" s="6"/>
    </row>
    <row r="259" spans="12:12" ht="15" customHeight="1" x14ac:dyDescent="0.25">
      <c r="L259" s="6"/>
    </row>
    <row r="260" spans="12:12" ht="15" customHeight="1" x14ac:dyDescent="0.25">
      <c r="L260" s="6"/>
    </row>
    <row r="261" spans="12:12" ht="15" customHeight="1" x14ac:dyDescent="0.25">
      <c r="L261" s="6"/>
    </row>
    <row r="262" spans="12:12" ht="15" customHeight="1" x14ac:dyDescent="0.25">
      <c r="L262" s="6"/>
    </row>
    <row r="263" spans="12:12" ht="15" customHeight="1" x14ac:dyDescent="0.25">
      <c r="L263" s="6"/>
    </row>
    <row r="264" spans="12:12" ht="15" customHeight="1" x14ac:dyDescent="0.25">
      <c r="L264" s="6"/>
    </row>
    <row r="265" spans="12:12" ht="15" customHeight="1" x14ac:dyDescent="0.25">
      <c r="L265" s="6"/>
    </row>
    <row r="266" spans="12:12" ht="15" customHeight="1" x14ac:dyDescent="0.25">
      <c r="L266" s="6"/>
    </row>
    <row r="267" spans="12:12" ht="15" customHeight="1" x14ac:dyDescent="0.25">
      <c r="L267" s="6"/>
    </row>
    <row r="268" spans="12:12" ht="15" customHeight="1" x14ac:dyDescent="0.25">
      <c r="L268" s="6"/>
    </row>
    <row r="269" spans="12:12" ht="15" customHeight="1" x14ac:dyDescent="0.25">
      <c r="L269" s="6"/>
    </row>
    <row r="270" spans="12:12" ht="15" customHeight="1" x14ac:dyDescent="0.25">
      <c r="L270" s="6"/>
    </row>
    <row r="271" spans="12:12" ht="15" customHeight="1" x14ac:dyDescent="0.25">
      <c r="L271" s="6"/>
    </row>
    <row r="272" spans="12:12" ht="15" customHeight="1" x14ac:dyDescent="0.25">
      <c r="L272" s="6"/>
    </row>
    <row r="273" spans="12:12" ht="15" customHeight="1" x14ac:dyDescent="0.25">
      <c r="L273" s="6"/>
    </row>
    <row r="274" spans="12:12" ht="15" customHeight="1" x14ac:dyDescent="0.25">
      <c r="L274" s="6"/>
    </row>
    <row r="275" spans="12:12" ht="15" customHeight="1" x14ac:dyDescent="0.25">
      <c r="L275" s="6"/>
    </row>
    <row r="276" spans="12:12" ht="15" customHeight="1" x14ac:dyDescent="0.25">
      <c r="L276" s="6"/>
    </row>
    <row r="277" spans="12:12" ht="15" customHeight="1" x14ac:dyDescent="0.25">
      <c r="L277" s="6"/>
    </row>
    <row r="278" spans="12:12" ht="15" customHeight="1" x14ac:dyDescent="0.25">
      <c r="L278" s="6"/>
    </row>
    <row r="279" spans="12:12" ht="15" customHeight="1" x14ac:dyDescent="0.25">
      <c r="L279" s="6"/>
    </row>
    <row r="280" spans="12:12" ht="15" customHeight="1" x14ac:dyDescent="0.25">
      <c r="L280" s="6"/>
    </row>
    <row r="281" spans="12:12" ht="15" customHeight="1" x14ac:dyDescent="0.25">
      <c r="L281" s="6"/>
    </row>
    <row r="282" spans="12:12" ht="15" customHeight="1" x14ac:dyDescent="0.25">
      <c r="L282" s="6"/>
    </row>
    <row r="283" spans="12:12" ht="15" customHeight="1" x14ac:dyDescent="0.25">
      <c r="L283" s="6"/>
    </row>
    <row r="284" spans="12:12" ht="15" customHeight="1" x14ac:dyDescent="0.25">
      <c r="L284" s="6"/>
    </row>
    <row r="285" spans="12:12" ht="15" customHeight="1" x14ac:dyDescent="0.25">
      <c r="L285" s="6"/>
    </row>
    <row r="286" spans="12:12" ht="15" customHeight="1" x14ac:dyDescent="0.25">
      <c r="L286" s="6"/>
    </row>
    <row r="287" spans="12:12" ht="15" customHeight="1" x14ac:dyDescent="0.25">
      <c r="L287" s="6"/>
    </row>
    <row r="288" spans="12:12" ht="15" customHeight="1" x14ac:dyDescent="0.25">
      <c r="L288" s="6"/>
    </row>
    <row r="289" spans="12:12" ht="15" customHeight="1" x14ac:dyDescent="0.25">
      <c r="L289" s="6"/>
    </row>
    <row r="290" spans="12:12" ht="15" customHeight="1" x14ac:dyDescent="0.25">
      <c r="L290" s="6"/>
    </row>
    <row r="291" spans="12:12" ht="15" customHeight="1" x14ac:dyDescent="0.25">
      <c r="L291" s="6"/>
    </row>
    <row r="292" spans="12:12" ht="15" customHeight="1" x14ac:dyDescent="0.25">
      <c r="L292" s="6"/>
    </row>
    <row r="293" spans="12:12" ht="15" customHeight="1" x14ac:dyDescent="0.25">
      <c r="L293" s="6"/>
    </row>
    <row r="294" spans="12:12" ht="15" customHeight="1" x14ac:dyDescent="0.25">
      <c r="L294" s="6"/>
    </row>
    <row r="295" spans="12:12" ht="15" customHeight="1" x14ac:dyDescent="0.25">
      <c r="L295" s="6"/>
    </row>
    <row r="296" spans="12:12" ht="15" customHeight="1" x14ac:dyDescent="0.25">
      <c r="L296" s="6"/>
    </row>
    <row r="297" spans="12:12" ht="15" customHeight="1" x14ac:dyDescent="0.25">
      <c r="L297" s="6"/>
    </row>
    <row r="298" spans="12:12" ht="15" customHeight="1" x14ac:dyDescent="0.25">
      <c r="L298" s="6"/>
    </row>
    <row r="299" spans="12:12" ht="15" customHeight="1" x14ac:dyDescent="0.25">
      <c r="L299" s="6"/>
    </row>
    <row r="300" spans="12:12" ht="15" customHeight="1" x14ac:dyDescent="0.25">
      <c r="L300" s="6"/>
    </row>
    <row r="301" spans="12:12" ht="15" customHeight="1" x14ac:dyDescent="0.25">
      <c r="L301" s="6"/>
    </row>
    <row r="302" spans="12:12" ht="15" customHeight="1" x14ac:dyDescent="0.25">
      <c r="L302" s="6"/>
    </row>
    <row r="303" spans="12:12" ht="15" customHeight="1" x14ac:dyDescent="0.25">
      <c r="L303" s="6"/>
    </row>
    <row r="304" spans="12:12" ht="15" customHeight="1" x14ac:dyDescent="0.25">
      <c r="L304" s="6"/>
    </row>
    <row r="305" spans="12:12" ht="15" customHeight="1" x14ac:dyDescent="0.25">
      <c r="L305" s="6"/>
    </row>
    <row r="306" spans="12:12" ht="15" customHeight="1" x14ac:dyDescent="0.25">
      <c r="L306" s="6"/>
    </row>
    <row r="307" spans="12:12" ht="15" customHeight="1" x14ac:dyDescent="0.25">
      <c r="L307" s="6"/>
    </row>
    <row r="308" spans="12:12" ht="15" customHeight="1" x14ac:dyDescent="0.25">
      <c r="L308" s="6"/>
    </row>
    <row r="309" spans="12:12" ht="15" customHeight="1" x14ac:dyDescent="0.25">
      <c r="L309" s="6"/>
    </row>
    <row r="310" spans="12:12" ht="15" customHeight="1" x14ac:dyDescent="0.25">
      <c r="L310" s="6"/>
    </row>
    <row r="311" spans="12:12" ht="15" customHeight="1" x14ac:dyDescent="0.25">
      <c r="L311" s="6"/>
    </row>
    <row r="312" spans="12:12" ht="15" customHeight="1" x14ac:dyDescent="0.25">
      <c r="L312" s="6"/>
    </row>
    <row r="313" spans="12:12" ht="15" customHeight="1" x14ac:dyDescent="0.25">
      <c r="L313" s="6"/>
    </row>
    <row r="314" spans="12:12" ht="15" customHeight="1" x14ac:dyDescent="0.25">
      <c r="L314" s="6"/>
    </row>
    <row r="315" spans="12:12" ht="15" customHeight="1" x14ac:dyDescent="0.25">
      <c r="L315" s="6"/>
    </row>
    <row r="316" spans="12:12" ht="15" customHeight="1" x14ac:dyDescent="0.25">
      <c r="L316" s="6"/>
    </row>
    <row r="317" spans="12:12" ht="15" customHeight="1" x14ac:dyDescent="0.25">
      <c r="L317" s="6"/>
    </row>
    <row r="318" spans="12:12" ht="15" customHeight="1" x14ac:dyDescent="0.25">
      <c r="L318" s="6"/>
    </row>
    <row r="319" spans="12:12" ht="15" customHeight="1" x14ac:dyDescent="0.25">
      <c r="L319" s="6"/>
    </row>
    <row r="320" spans="12:12" ht="15" customHeight="1" x14ac:dyDescent="0.25">
      <c r="L320" s="6"/>
    </row>
    <row r="321" spans="12:12" ht="15" customHeight="1" x14ac:dyDescent="0.25">
      <c r="L321" s="6"/>
    </row>
    <row r="322" spans="12:12" ht="15" customHeight="1" x14ac:dyDescent="0.25">
      <c r="L322" s="6"/>
    </row>
    <row r="323" spans="12:12" ht="15" customHeight="1" x14ac:dyDescent="0.25">
      <c r="L323" s="6"/>
    </row>
    <row r="324" spans="12:12" ht="15" customHeight="1" x14ac:dyDescent="0.25">
      <c r="L324" s="6"/>
    </row>
    <row r="325" spans="12:12" ht="15" customHeight="1" x14ac:dyDescent="0.25">
      <c r="L325" s="6"/>
    </row>
    <row r="326" spans="12:12" ht="15" customHeight="1" x14ac:dyDescent="0.25">
      <c r="L326" s="6"/>
    </row>
    <row r="327" spans="12:12" ht="15" customHeight="1" x14ac:dyDescent="0.25">
      <c r="L327" s="6"/>
    </row>
    <row r="328" spans="12:12" ht="15" customHeight="1" x14ac:dyDescent="0.25">
      <c r="L328" s="6"/>
    </row>
    <row r="329" spans="12:12" ht="15" customHeight="1" x14ac:dyDescent="0.25">
      <c r="L329" s="6"/>
    </row>
    <row r="330" spans="12:12" ht="15" customHeight="1" x14ac:dyDescent="0.25">
      <c r="L330" s="6"/>
    </row>
    <row r="331" spans="12:12" ht="15" customHeight="1" x14ac:dyDescent="0.25">
      <c r="L331" s="6"/>
    </row>
    <row r="332" spans="12:12" ht="15" customHeight="1" x14ac:dyDescent="0.25">
      <c r="L332" s="6"/>
    </row>
    <row r="333" spans="12:12" ht="15" customHeight="1" x14ac:dyDescent="0.25">
      <c r="L333" s="6"/>
    </row>
    <row r="334" spans="12:12" ht="15" customHeight="1" x14ac:dyDescent="0.25">
      <c r="L334" s="6"/>
    </row>
    <row r="335" spans="12:12" ht="15" customHeight="1" x14ac:dyDescent="0.25">
      <c r="L335" s="6"/>
    </row>
    <row r="336" spans="12:12" ht="15" customHeight="1" x14ac:dyDescent="0.25">
      <c r="L336" s="6"/>
    </row>
    <row r="337" spans="12:12" ht="15" customHeight="1" x14ac:dyDescent="0.25">
      <c r="L337" s="6"/>
    </row>
    <row r="338" spans="12:12" ht="15" customHeight="1" x14ac:dyDescent="0.25">
      <c r="L338" s="6"/>
    </row>
    <row r="339" spans="12:12" ht="15" customHeight="1" x14ac:dyDescent="0.25">
      <c r="L339" s="6"/>
    </row>
    <row r="340" spans="12:12" ht="15" customHeight="1" x14ac:dyDescent="0.25">
      <c r="L340" s="6"/>
    </row>
    <row r="341" spans="12:12" ht="15" customHeight="1" x14ac:dyDescent="0.25">
      <c r="L341" s="6"/>
    </row>
    <row r="342" spans="12:12" ht="15" customHeight="1" x14ac:dyDescent="0.25">
      <c r="L342" s="6"/>
    </row>
    <row r="343" spans="12:12" ht="15" customHeight="1" x14ac:dyDescent="0.25">
      <c r="L343" s="6"/>
    </row>
    <row r="344" spans="12:12" ht="15" customHeight="1" x14ac:dyDescent="0.25">
      <c r="L344" s="6"/>
    </row>
    <row r="345" spans="12:12" ht="15" customHeight="1" x14ac:dyDescent="0.25">
      <c r="L345" s="6"/>
    </row>
    <row r="346" spans="12:12" ht="15" customHeight="1" x14ac:dyDescent="0.25">
      <c r="L346" s="6"/>
    </row>
    <row r="347" spans="12:12" ht="15" customHeight="1" x14ac:dyDescent="0.25">
      <c r="L347" s="6"/>
    </row>
    <row r="348" spans="12:12" ht="15" customHeight="1" x14ac:dyDescent="0.25">
      <c r="L348" s="6"/>
    </row>
    <row r="349" spans="12:12" ht="15" customHeight="1" x14ac:dyDescent="0.25">
      <c r="L349" s="6"/>
    </row>
    <row r="350" spans="12:12" ht="15" customHeight="1" x14ac:dyDescent="0.25">
      <c r="L350" s="6"/>
    </row>
    <row r="351" spans="12:12" ht="15" customHeight="1" x14ac:dyDescent="0.25">
      <c r="L351" s="6"/>
    </row>
    <row r="352" spans="12:12" ht="15" customHeight="1" x14ac:dyDescent="0.25">
      <c r="L352" s="6"/>
    </row>
    <row r="353" spans="12:12" ht="15" customHeight="1" x14ac:dyDescent="0.25">
      <c r="L353" s="6"/>
    </row>
    <row r="354" spans="12:12" ht="15" customHeight="1" x14ac:dyDescent="0.25">
      <c r="L354" s="6"/>
    </row>
    <row r="355" spans="12:12" ht="15" customHeight="1" x14ac:dyDescent="0.25">
      <c r="L355" s="6"/>
    </row>
    <row r="356" spans="12:12" ht="15" customHeight="1" x14ac:dyDescent="0.25">
      <c r="L356" s="6"/>
    </row>
    <row r="357" spans="12:12" ht="15" customHeight="1" x14ac:dyDescent="0.25">
      <c r="L357" s="6"/>
    </row>
    <row r="358" spans="12:12" ht="15" customHeight="1" x14ac:dyDescent="0.25">
      <c r="L358" s="6"/>
    </row>
    <row r="359" spans="12:12" ht="15" customHeight="1" x14ac:dyDescent="0.25">
      <c r="L359" s="6"/>
    </row>
    <row r="360" spans="12:12" ht="15" customHeight="1" x14ac:dyDescent="0.25">
      <c r="L360" s="6"/>
    </row>
    <row r="361" spans="12:12" ht="15" customHeight="1" x14ac:dyDescent="0.25">
      <c r="L361" s="6"/>
    </row>
    <row r="362" spans="12:12" ht="15" customHeight="1" x14ac:dyDescent="0.25">
      <c r="L362" s="6"/>
    </row>
    <row r="363" spans="12:12" ht="15" customHeight="1" x14ac:dyDescent="0.25">
      <c r="L363" s="6"/>
    </row>
    <row r="364" spans="12:12" ht="15" customHeight="1" x14ac:dyDescent="0.25">
      <c r="L364" s="6"/>
    </row>
    <row r="365" spans="12:12" ht="15" customHeight="1" x14ac:dyDescent="0.25">
      <c r="L365" s="6"/>
    </row>
    <row r="366" spans="12:12" ht="15" customHeight="1" x14ac:dyDescent="0.25">
      <c r="L366" s="6"/>
    </row>
    <row r="367" spans="12:12" ht="15" customHeight="1" x14ac:dyDescent="0.25">
      <c r="L367" s="6"/>
    </row>
    <row r="368" spans="12:12" ht="15" customHeight="1" x14ac:dyDescent="0.25">
      <c r="L368" s="6"/>
    </row>
    <row r="369" spans="12:12" ht="15" customHeight="1" x14ac:dyDescent="0.25">
      <c r="L369" s="6"/>
    </row>
    <row r="370" spans="12:12" ht="15" customHeight="1" x14ac:dyDescent="0.25">
      <c r="L370" s="6"/>
    </row>
    <row r="371" spans="12:12" ht="15" customHeight="1" x14ac:dyDescent="0.25">
      <c r="L371" s="6"/>
    </row>
    <row r="372" spans="12:12" ht="15" customHeight="1" x14ac:dyDescent="0.25">
      <c r="L372" s="6"/>
    </row>
    <row r="373" spans="12:12" ht="15" customHeight="1" x14ac:dyDescent="0.25">
      <c r="L373" s="6"/>
    </row>
    <row r="374" spans="12:12" ht="15" customHeight="1" x14ac:dyDescent="0.25">
      <c r="L374" s="6"/>
    </row>
    <row r="375" spans="12:12" ht="15" customHeight="1" x14ac:dyDescent="0.25">
      <c r="L375" s="6"/>
    </row>
    <row r="376" spans="12:12" ht="15" customHeight="1" x14ac:dyDescent="0.25">
      <c r="L376" s="6"/>
    </row>
    <row r="377" spans="12:12" ht="15" customHeight="1" x14ac:dyDescent="0.25">
      <c r="L377" s="6"/>
    </row>
    <row r="378" spans="12:12" ht="15" customHeight="1" x14ac:dyDescent="0.25">
      <c r="L378" s="6"/>
    </row>
    <row r="379" spans="12:12" ht="15" customHeight="1" x14ac:dyDescent="0.25">
      <c r="L379" s="6"/>
    </row>
    <row r="380" spans="12:12" ht="15" customHeight="1" x14ac:dyDescent="0.25">
      <c r="L380" s="6"/>
    </row>
    <row r="381" spans="12:12" ht="15" customHeight="1" x14ac:dyDescent="0.25">
      <c r="L381" s="6"/>
    </row>
    <row r="382" spans="12:12" ht="15" customHeight="1" x14ac:dyDescent="0.25">
      <c r="L382" s="6"/>
    </row>
    <row r="383" spans="12:12" ht="15" customHeight="1" x14ac:dyDescent="0.25">
      <c r="L383" s="6"/>
    </row>
    <row r="384" spans="12:12" ht="15" customHeight="1" x14ac:dyDescent="0.25">
      <c r="L384" s="6"/>
    </row>
    <row r="385" spans="12:12" ht="15" customHeight="1" x14ac:dyDescent="0.25">
      <c r="L385" s="6"/>
    </row>
    <row r="386" spans="12:12" ht="15" customHeight="1" x14ac:dyDescent="0.25">
      <c r="L386" s="6"/>
    </row>
    <row r="387" spans="12:12" ht="15" customHeight="1" x14ac:dyDescent="0.25">
      <c r="L387" s="6"/>
    </row>
    <row r="388" spans="12:12" ht="15" customHeight="1" x14ac:dyDescent="0.25">
      <c r="L388" s="6"/>
    </row>
    <row r="389" spans="12:12" ht="15" customHeight="1" x14ac:dyDescent="0.25">
      <c r="L389" s="6"/>
    </row>
    <row r="390" spans="12:12" ht="15" customHeight="1" x14ac:dyDescent="0.25">
      <c r="L390" s="6"/>
    </row>
    <row r="391" spans="12:12" ht="15" customHeight="1" x14ac:dyDescent="0.25">
      <c r="L391" s="6"/>
    </row>
    <row r="392" spans="12:12" ht="15" customHeight="1" x14ac:dyDescent="0.25">
      <c r="L392" s="6"/>
    </row>
    <row r="393" spans="12:12" ht="15" customHeight="1" x14ac:dyDescent="0.25">
      <c r="L393" s="6"/>
    </row>
    <row r="394" spans="12:12" ht="15" customHeight="1" x14ac:dyDescent="0.25">
      <c r="L394" s="6"/>
    </row>
    <row r="395" spans="12:12" ht="15" customHeight="1" x14ac:dyDescent="0.25">
      <c r="L395" s="6"/>
    </row>
    <row r="396" spans="12:12" ht="15" customHeight="1" x14ac:dyDescent="0.25">
      <c r="L396" s="6"/>
    </row>
    <row r="397" spans="12:12" ht="15" customHeight="1" x14ac:dyDescent="0.25">
      <c r="L397" s="6"/>
    </row>
    <row r="398" spans="12:12" ht="15" customHeight="1" x14ac:dyDescent="0.25">
      <c r="L398" s="6"/>
    </row>
    <row r="399" spans="12:12" ht="15" customHeight="1" x14ac:dyDescent="0.25">
      <c r="L399" s="6"/>
    </row>
    <row r="400" spans="12:12" ht="15" customHeight="1" x14ac:dyDescent="0.25">
      <c r="L400" s="6"/>
    </row>
    <row r="401" spans="12:12" ht="15" customHeight="1" x14ac:dyDescent="0.25">
      <c r="L401" s="6"/>
    </row>
    <row r="402" spans="12:12" ht="15" customHeight="1" x14ac:dyDescent="0.25">
      <c r="L402" s="6"/>
    </row>
    <row r="403" spans="12:12" ht="15" customHeight="1" x14ac:dyDescent="0.25">
      <c r="L403" s="6"/>
    </row>
    <row r="404" spans="12:12" ht="15" customHeight="1" x14ac:dyDescent="0.25">
      <c r="L404" s="6"/>
    </row>
    <row r="405" spans="12:12" ht="15" customHeight="1" x14ac:dyDescent="0.25">
      <c r="L405" s="6"/>
    </row>
    <row r="406" spans="12:12" ht="15" customHeight="1" x14ac:dyDescent="0.25">
      <c r="L406" s="6"/>
    </row>
    <row r="407" spans="12:12" ht="15" customHeight="1" x14ac:dyDescent="0.25">
      <c r="L407" s="6"/>
    </row>
    <row r="408" spans="12:12" ht="15" customHeight="1" x14ac:dyDescent="0.25">
      <c r="L408" s="6"/>
    </row>
    <row r="409" spans="12:12" ht="15" customHeight="1" x14ac:dyDescent="0.25">
      <c r="L409" s="6"/>
    </row>
    <row r="410" spans="12:12" ht="15" customHeight="1" x14ac:dyDescent="0.25">
      <c r="L410" s="6"/>
    </row>
    <row r="411" spans="12:12" ht="15" customHeight="1" x14ac:dyDescent="0.25">
      <c r="L411" s="6"/>
    </row>
    <row r="412" spans="12:12" ht="15" customHeight="1" x14ac:dyDescent="0.25">
      <c r="L412" s="6"/>
    </row>
    <row r="413" spans="12:12" ht="15" customHeight="1" x14ac:dyDescent="0.25">
      <c r="L413" s="6"/>
    </row>
    <row r="414" spans="12:12" ht="15" customHeight="1" x14ac:dyDescent="0.25">
      <c r="L414" s="6"/>
    </row>
    <row r="415" spans="12:12" ht="15" customHeight="1" x14ac:dyDescent="0.25">
      <c r="L415" s="6"/>
    </row>
    <row r="416" spans="12:12" ht="15" customHeight="1" x14ac:dyDescent="0.25">
      <c r="L416" s="6"/>
    </row>
    <row r="417" spans="12:12" ht="15" customHeight="1" x14ac:dyDescent="0.25">
      <c r="L417" s="6"/>
    </row>
    <row r="418" spans="12:12" ht="15" customHeight="1" x14ac:dyDescent="0.25">
      <c r="L418" s="6"/>
    </row>
    <row r="419" spans="12:12" ht="15" customHeight="1" x14ac:dyDescent="0.25">
      <c r="L419" s="6"/>
    </row>
    <row r="420" spans="12:12" ht="15" customHeight="1" x14ac:dyDescent="0.25">
      <c r="L420" s="6"/>
    </row>
    <row r="421" spans="12:12" ht="15" customHeight="1" x14ac:dyDescent="0.25">
      <c r="L421" s="6"/>
    </row>
    <row r="422" spans="12:12" ht="15" customHeight="1" x14ac:dyDescent="0.25">
      <c r="L422" s="6"/>
    </row>
    <row r="423" spans="12:12" ht="15" customHeight="1" x14ac:dyDescent="0.25">
      <c r="L423" s="6"/>
    </row>
    <row r="424" spans="12:12" ht="15" customHeight="1" x14ac:dyDescent="0.25">
      <c r="L424" s="6"/>
    </row>
    <row r="425" spans="12:12" ht="15" customHeight="1" x14ac:dyDescent="0.25">
      <c r="L425" s="6"/>
    </row>
    <row r="426" spans="12:12" ht="15" customHeight="1" x14ac:dyDescent="0.25">
      <c r="L426" s="6"/>
    </row>
    <row r="427" spans="12:12" ht="15" customHeight="1" x14ac:dyDescent="0.25">
      <c r="L427" s="6"/>
    </row>
    <row r="428" spans="12:12" ht="15" customHeight="1" x14ac:dyDescent="0.25">
      <c r="L428" s="6"/>
    </row>
    <row r="429" spans="12:12" ht="15" customHeight="1" x14ac:dyDescent="0.25">
      <c r="L429" s="6"/>
    </row>
    <row r="430" spans="12:12" ht="15" customHeight="1" x14ac:dyDescent="0.25">
      <c r="L430" s="6"/>
    </row>
    <row r="431" spans="12:12" ht="15" customHeight="1" x14ac:dyDescent="0.25">
      <c r="L431" s="6"/>
    </row>
    <row r="432" spans="12:12" ht="15" customHeight="1" x14ac:dyDescent="0.25">
      <c r="L432" s="6"/>
    </row>
    <row r="433" spans="12:12" ht="15" customHeight="1" x14ac:dyDescent="0.25">
      <c r="L433" s="6"/>
    </row>
    <row r="434" spans="12:12" ht="15" customHeight="1" x14ac:dyDescent="0.25">
      <c r="L434" s="6"/>
    </row>
    <row r="435" spans="12:12" ht="15" customHeight="1" x14ac:dyDescent="0.25">
      <c r="L435" s="6"/>
    </row>
    <row r="436" spans="12:12" ht="15" customHeight="1" x14ac:dyDescent="0.25">
      <c r="L436" s="6"/>
    </row>
    <row r="437" spans="12:12" ht="15" customHeight="1" x14ac:dyDescent="0.25">
      <c r="L437" s="6"/>
    </row>
    <row r="438" spans="12:12" ht="15" customHeight="1" x14ac:dyDescent="0.25">
      <c r="L438" s="6"/>
    </row>
    <row r="439" spans="12:12" ht="15" customHeight="1" x14ac:dyDescent="0.25">
      <c r="L439" s="6"/>
    </row>
    <row r="440" spans="12:12" ht="15" customHeight="1" x14ac:dyDescent="0.25">
      <c r="L440" s="6"/>
    </row>
    <row r="441" spans="12:12" ht="15" customHeight="1" x14ac:dyDescent="0.25">
      <c r="L441" s="6"/>
    </row>
    <row r="442" spans="12:12" ht="15" customHeight="1" x14ac:dyDescent="0.25">
      <c r="L442" s="6"/>
    </row>
    <row r="443" spans="12:12" ht="15" customHeight="1" x14ac:dyDescent="0.25">
      <c r="L443" s="6"/>
    </row>
    <row r="444" spans="12:12" ht="15" customHeight="1" x14ac:dyDescent="0.25">
      <c r="L444" s="6"/>
    </row>
    <row r="445" spans="12:12" ht="15" customHeight="1" x14ac:dyDescent="0.25">
      <c r="L445" s="6"/>
    </row>
    <row r="446" spans="12:12" ht="15" customHeight="1" x14ac:dyDescent="0.25">
      <c r="L446" s="6"/>
    </row>
    <row r="447" spans="12:12" ht="15" customHeight="1" x14ac:dyDescent="0.25">
      <c r="L447" s="6"/>
    </row>
    <row r="448" spans="12:12" ht="15" customHeight="1" x14ac:dyDescent="0.25">
      <c r="L448" s="6"/>
    </row>
    <row r="449" spans="12:12" ht="15" customHeight="1" x14ac:dyDescent="0.25">
      <c r="L449" s="6"/>
    </row>
    <row r="450" spans="12:12" ht="15" customHeight="1" x14ac:dyDescent="0.25">
      <c r="L450" s="6"/>
    </row>
    <row r="451" spans="12:12" ht="15" customHeight="1" x14ac:dyDescent="0.25">
      <c r="L451" s="6"/>
    </row>
    <row r="452" spans="12:12" ht="15" customHeight="1" x14ac:dyDescent="0.25">
      <c r="L452" s="6"/>
    </row>
    <row r="453" spans="12:12" ht="15" customHeight="1" x14ac:dyDescent="0.25">
      <c r="L453" s="6"/>
    </row>
    <row r="454" spans="12:12" ht="15" customHeight="1" x14ac:dyDescent="0.25">
      <c r="L454" s="6"/>
    </row>
    <row r="455" spans="12:12" ht="15" customHeight="1" x14ac:dyDescent="0.25">
      <c r="L455" s="6"/>
    </row>
    <row r="456" spans="12:12" ht="15" customHeight="1" x14ac:dyDescent="0.25">
      <c r="L456" s="6"/>
    </row>
    <row r="457" spans="12:12" ht="15" customHeight="1" x14ac:dyDescent="0.25">
      <c r="L457" s="6"/>
    </row>
    <row r="458" spans="12:12" ht="15" customHeight="1" x14ac:dyDescent="0.25">
      <c r="L458" s="6"/>
    </row>
    <row r="459" spans="12:12" ht="15" customHeight="1" x14ac:dyDescent="0.25">
      <c r="L459" s="6"/>
    </row>
    <row r="460" spans="12:12" ht="15" customHeight="1" x14ac:dyDescent="0.25">
      <c r="L460" s="6"/>
    </row>
    <row r="461" spans="12:12" ht="15" customHeight="1" x14ac:dyDescent="0.25">
      <c r="L461" s="6"/>
    </row>
    <row r="462" spans="12:12" ht="15" customHeight="1" x14ac:dyDescent="0.25">
      <c r="L462" s="6"/>
    </row>
    <row r="463" spans="12:12" ht="15" customHeight="1" x14ac:dyDescent="0.25">
      <c r="L463" s="6"/>
    </row>
    <row r="464" spans="12:12" ht="15" customHeight="1" x14ac:dyDescent="0.25">
      <c r="L464" s="6"/>
    </row>
    <row r="465" spans="12:12" ht="15" customHeight="1" x14ac:dyDescent="0.25">
      <c r="L465" s="6"/>
    </row>
    <row r="466" spans="12:12" ht="15" customHeight="1" x14ac:dyDescent="0.25">
      <c r="L466" s="6"/>
    </row>
    <row r="467" spans="12:12" ht="15" customHeight="1" x14ac:dyDescent="0.25">
      <c r="L467" s="6"/>
    </row>
    <row r="468" spans="12:12" ht="15" customHeight="1" x14ac:dyDescent="0.25">
      <c r="L468" s="6"/>
    </row>
    <row r="469" spans="12:12" ht="15" customHeight="1" x14ac:dyDescent="0.25">
      <c r="L469" s="6"/>
    </row>
    <row r="470" spans="12:12" ht="15" customHeight="1" x14ac:dyDescent="0.25">
      <c r="L470" s="6"/>
    </row>
    <row r="471" spans="12:12" ht="15" customHeight="1" x14ac:dyDescent="0.25">
      <c r="L471" s="6"/>
    </row>
    <row r="472" spans="12:12" ht="15" customHeight="1" x14ac:dyDescent="0.25">
      <c r="L472" s="6"/>
    </row>
    <row r="473" spans="12:12" ht="15" customHeight="1" x14ac:dyDescent="0.25">
      <c r="L473" s="6"/>
    </row>
    <row r="474" spans="12:12" ht="15" customHeight="1" x14ac:dyDescent="0.25">
      <c r="L474" s="6"/>
    </row>
    <row r="475" spans="12:12" ht="15" customHeight="1" x14ac:dyDescent="0.25">
      <c r="L475" s="6"/>
    </row>
    <row r="476" spans="12:12" ht="15" customHeight="1" x14ac:dyDescent="0.25">
      <c r="L476" s="6"/>
    </row>
    <row r="477" spans="12:12" ht="15" customHeight="1" x14ac:dyDescent="0.25">
      <c r="L477" s="6"/>
    </row>
    <row r="478" spans="12:12" ht="15" customHeight="1" x14ac:dyDescent="0.25">
      <c r="L478" s="6"/>
    </row>
    <row r="479" spans="12:12" ht="15" customHeight="1" x14ac:dyDescent="0.25">
      <c r="L479" s="6"/>
    </row>
    <row r="480" spans="12:12" ht="15" customHeight="1" x14ac:dyDescent="0.25">
      <c r="L480" s="6"/>
    </row>
    <row r="481" spans="12:12" ht="15" customHeight="1" x14ac:dyDescent="0.25">
      <c r="L481" s="6"/>
    </row>
    <row r="482" spans="12:12" ht="15" customHeight="1" x14ac:dyDescent="0.25">
      <c r="L482" s="6"/>
    </row>
    <row r="483" spans="12:12" ht="15" customHeight="1" x14ac:dyDescent="0.25">
      <c r="L483" s="6"/>
    </row>
    <row r="484" spans="12:12" ht="15" customHeight="1" x14ac:dyDescent="0.25">
      <c r="L484" s="6"/>
    </row>
    <row r="485" spans="12:12" ht="15" customHeight="1" x14ac:dyDescent="0.25">
      <c r="L485" s="6"/>
    </row>
    <row r="486" spans="12:12" ht="15" customHeight="1" x14ac:dyDescent="0.25">
      <c r="L486" s="6"/>
    </row>
    <row r="487" spans="12:12" ht="15" customHeight="1" x14ac:dyDescent="0.25">
      <c r="L487" s="6"/>
    </row>
    <row r="488" spans="12:12" ht="15" customHeight="1" x14ac:dyDescent="0.25">
      <c r="L488" s="6"/>
    </row>
    <row r="489" spans="12:12" ht="15" customHeight="1" x14ac:dyDescent="0.25">
      <c r="L489" s="6"/>
    </row>
    <row r="490" spans="12:12" ht="15" customHeight="1" x14ac:dyDescent="0.25">
      <c r="L490" s="6"/>
    </row>
    <row r="491" spans="12:12" ht="15" customHeight="1" x14ac:dyDescent="0.25">
      <c r="L491" s="6"/>
    </row>
    <row r="492" spans="12:12" ht="15" customHeight="1" x14ac:dyDescent="0.25">
      <c r="L492" s="6"/>
    </row>
    <row r="493" spans="12:12" ht="15" customHeight="1" x14ac:dyDescent="0.25">
      <c r="L493" s="6"/>
    </row>
    <row r="494" spans="12:12" ht="15" customHeight="1" x14ac:dyDescent="0.25">
      <c r="L494" s="6"/>
    </row>
    <row r="495" spans="12:12" ht="15" customHeight="1" x14ac:dyDescent="0.25">
      <c r="L495" s="6"/>
    </row>
    <row r="496" spans="12:12" ht="15" customHeight="1" x14ac:dyDescent="0.25">
      <c r="L496" s="6"/>
    </row>
    <row r="497" spans="12:12" ht="15" customHeight="1" x14ac:dyDescent="0.25">
      <c r="L497" s="6"/>
    </row>
    <row r="498" spans="12:12" ht="15" customHeight="1" x14ac:dyDescent="0.25">
      <c r="L498" s="6"/>
    </row>
    <row r="499" spans="12:12" ht="15" customHeight="1" x14ac:dyDescent="0.25">
      <c r="L499" s="6"/>
    </row>
    <row r="500" spans="12:12" ht="15" customHeight="1" x14ac:dyDescent="0.25">
      <c r="L500" s="6"/>
    </row>
    <row r="501" spans="12:12" ht="15" customHeight="1" x14ac:dyDescent="0.25">
      <c r="L501" s="6"/>
    </row>
  </sheetData>
  <sheetProtection selectLockedCells="1" selectUnlockedCells="1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00000"/>
    <pageSetUpPr fitToPage="1"/>
  </sheetPr>
  <dimension ref="A1:K87"/>
  <sheetViews>
    <sheetView tabSelected="1" zoomScale="90" zoomScaleNormal="90" workbookViewId="0">
      <pane ySplit="1" topLeftCell="A2" activePane="bottomLeft" state="frozen"/>
      <selection pane="bottomLeft" activeCell="F4" sqref="F4"/>
    </sheetView>
  </sheetViews>
  <sheetFormatPr baseColWidth="10" defaultRowHeight="15" x14ac:dyDescent="0.25"/>
  <cols>
    <col min="1" max="1" width="17.7109375" style="18" customWidth="1"/>
    <col min="2" max="2" width="18.7109375" style="14" customWidth="1"/>
    <col min="3" max="3" width="16.7109375" style="14" customWidth="1"/>
    <col min="4" max="4" width="16.85546875" style="14" customWidth="1"/>
    <col min="5" max="5" width="30" style="14" customWidth="1"/>
    <col min="6" max="6" width="15" style="14" customWidth="1"/>
    <col min="7" max="7" width="14.5703125" style="14" customWidth="1"/>
    <col min="8" max="8" width="16.140625" style="14" customWidth="1"/>
    <col min="9" max="9" width="13.7109375" style="20" customWidth="1"/>
    <col min="10" max="10" width="15.7109375" style="14" customWidth="1"/>
    <col min="11" max="11" width="14.85546875" style="15" customWidth="1"/>
    <col min="12" max="16384" width="11.42578125" style="3"/>
  </cols>
  <sheetData>
    <row r="1" spans="1:11" s="4" customFormat="1" ht="51" customHeight="1" thickBot="1" x14ac:dyDescent="0.3">
      <c r="A1" s="7" t="s">
        <v>16</v>
      </c>
      <c r="B1" s="8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8" t="s">
        <v>55</v>
      </c>
      <c r="H1" s="8" t="s">
        <v>5</v>
      </c>
      <c r="I1" s="8" t="s">
        <v>96</v>
      </c>
      <c r="J1" s="8" t="s">
        <v>6</v>
      </c>
      <c r="K1" s="9" t="s">
        <v>110</v>
      </c>
    </row>
    <row r="2" spans="1:11" x14ac:dyDescent="0.25">
      <c r="A2" s="18" t="s">
        <v>131</v>
      </c>
      <c r="B2" s="11">
        <f ca="1">IF(D2="","",IF(D2-TODAY()&lt;0,0,D2-TODAY()))</f>
        <v>178</v>
      </c>
      <c r="C2" s="14" t="s">
        <v>132</v>
      </c>
      <c r="D2" s="12">
        <f>IF(C2="","",C2+180)</f>
        <v>42264</v>
      </c>
      <c r="E2" s="13" t="str">
        <f ca="1">IF(B2="","",IF(B2&lt;7,"A étalonner",IF(AND(B2&gt;7,B2&lt;90),"Etalonnage prévu &gt; 1 semaine",IF(B2&gt;90,"Etalonnage prévu &gt; 3 mois",""))))</f>
        <v>Etalonnage prévu &gt; 3 mois</v>
      </c>
      <c r="I2" s="20" t="s">
        <v>99</v>
      </c>
      <c r="J2" s="14" t="str">
        <f ca="1">IF(OR(A2="",B2=""),"",IF(OR(H2&lt;&gt;"",E2="A étalonner"),"Hors d'usage",IF(AND(F2="",G2="",E2&lt;&gt;"A étalonner",I2&lt;&gt;"En cours"),"En stock","Indisponible")))</f>
        <v>En stock</v>
      </c>
      <c r="K2" s="15" t="s">
        <v>111</v>
      </c>
    </row>
    <row r="3" spans="1:11" x14ac:dyDescent="0.25">
      <c r="A3" s="18" t="s">
        <v>17</v>
      </c>
      <c r="B3" s="11">
        <f ca="1">IF(D3="","",IF(D3-TODAY()&lt;0,0,D3-TODAY()))</f>
        <v>159</v>
      </c>
      <c r="C3" s="16" t="s">
        <v>113</v>
      </c>
      <c r="D3" s="12">
        <f>IF(C3="","",C3+180)</f>
        <v>42245</v>
      </c>
      <c r="E3" s="13" t="str">
        <f ca="1">IF(B3="","",IF(B3&lt;7,"A étalonner",IF(AND(B3&gt;7,B3&lt;90),"Etalonnage prévu &gt; 1 semaine",IF(B3&gt;90,"Etalonnage prévu &gt; 3 mois",""))))</f>
        <v>Etalonnage prévu &gt; 3 mois</v>
      </c>
      <c r="H3" s="13"/>
      <c r="I3" s="20" t="s">
        <v>97</v>
      </c>
      <c r="J3" s="14" t="str">
        <f ca="1">IF(OR(A3="",B3=""),"",IF(OR(H3&lt;&gt;"",E3="A étalonner"),"Hors d'usage",IF(AND(F3="",G3="",E3&lt;&gt;"A étalonner",I3&lt;&gt;"En cours"),"En stock","Indisponible")))</f>
        <v>En stock</v>
      </c>
      <c r="K3" s="15" t="s">
        <v>56</v>
      </c>
    </row>
    <row r="4" spans="1:11" x14ac:dyDescent="0.25">
      <c r="A4" s="18" t="s">
        <v>130</v>
      </c>
      <c r="B4" s="11">
        <f ca="1">IF(D4="","",IF(D4-TODAY()&lt;0,0,D4-TODAY()))</f>
        <v>182</v>
      </c>
      <c r="C4" s="14" t="s">
        <v>129</v>
      </c>
      <c r="D4" s="12">
        <f>IF(C4="","",C4+180)</f>
        <v>42268</v>
      </c>
      <c r="E4" s="13" t="str">
        <f ca="1">IF(B4="","",IF(B4&lt;7,"A étalonner",IF(AND(B4&gt;7,B4&lt;90),"Etalonnage prévu &gt; 1 semaine",IF(B4&gt;90,"Etalonnage prévu &gt; 3 mois",""))))</f>
        <v>Etalonnage prévu &gt; 3 mois</v>
      </c>
      <c r="I4" s="20" t="s">
        <v>99</v>
      </c>
      <c r="J4" s="14" t="str">
        <f ca="1">IF(OR(A4="",B4=""),"",IF(OR(H4&lt;&gt;"",E4="A étalonner"),"Hors d'usage",IF(AND(F4="",G4="",E4&lt;&gt;"A étalonner",I4&lt;&gt;"En cours"),"En stock","Indisponible")))</f>
        <v>En stock</v>
      </c>
      <c r="K4" s="15" t="s">
        <v>111</v>
      </c>
    </row>
    <row r="5" spans="1:11" x14ac:dyDescent="0.25">
      <c r="A5" s="18" t="s">
        <v>88</v>
      </c>
      <c r="B5" s="11">
        <f ca="1">IF(D5="","",IF(D5-TODAY()&lt;0,0,D5-TODAY()))</f>
        <v>112</v>
      </c>
      <c r="C5" s="14" t="s">
        <v>87</v>
      </c>
      <c r="D5" s="12">
        <f>IF(C5="","",C5+180)</f>
        <v>42198</v>
      </c>
      <c r="E5" s="13" t="str">
        <f ca="1">IF(B5="","",IF(B5&lt;7,"A étalonner",IF(AND(B5&gt;7,B5&lt;90),"Etalonnage prévu &gt; 1 semaine",IF(B5&gt;90,"Etalonnage prévu &gt; 3 mois",""))))</f>
        <v>Etalonnage prévu &gt; 3 mois</v>
      </c>
      <c r="H5" s="13"/>
      <c r="I5" s="20" t="s">
        <v>97</v>
      </c>
      <c r="J5" s="14" t="str">
        <f ca="1">IF(OR(A5="",B5=""),"",IF(OR(H5&lt;&gt;"",E5="A étalonner"),"Hors d'usage",IF(AND(F5="",G5="",E5&lt;&gt;"A étalonner",I5&lt;&gt;"En cours"),"En stock","Indisponible")))</f>
        <v>En stock</v>
      </c>
      <c r="K5" s="15" t="s">
        <v>111</v>
      </c>
    </row>
    <row r="6" spans="1:11" x14ac:dyDescent="0.25">
      <c r="A6" s="18" t="s">
        <v>21</v>
      </c>
      <c r="B6" s="11">
        <f ca="1">IF(D6="","",IF(D6-TODAY()&lt;0,0,D6-TODAY()))</f>
        <v>112</v>
      </c>
      <c r="C6" s="16" t="s">
        <v>87</v>
      </c>
      <c r="D6" s="12">
        <f>IF(C6="","",C6+180)</f>
        <v>42198</v>
      </c>
      <c r="E6" s="13" t="str">
        <f ca="1">IF(B6="","",IF(B6&lt;7,"A étalonner",IF(AND(B6&gt;7,B6&lt;90),"Etalonnage prévu &gt; 1 semaine",IF(B6&gt;90,"Etalonnage prévu &gt; 3 mois",""))))</f>
        <v>Etalonnage prévu &gt; 3 mois</v>
      </c>
      <c r="F6" s="14" t="s">
        <v>108</v>
      </c>
      <c r="G6" s="14" t="s">
        <v>109</v>
      </c>
      <c r="H6" s="13"/>
      <c r="I6" s="20" t="s">
        <v>97</v>
      </c>
      <c r="J6" s="14" t="str">
        <f ca="1">IF(OR(A6="",B6=""),"",IF(OR(H6&lt;&gt;"",E6="A étalonner"),"Hors d'usage",IF(AND(F6="",G6="",E6&lt;&gt;"A étalonner",I6&lt;&gt;"En cours"),"En stock","Indisponible")))</f>
        <v>Indisponible</v>
      </c>
      <c r="K6" s="15" t="s">
        <v>111</v>
      </c>
    </row>
    <row r="7" spans="1:11" x14ac:dyDescent="0.25">
      <c r="A7" s="10" t="s">
        <v>7</v>
      </c>
      <c r="B7" s="11">
        <f ca="1">IF(D7="","",IF(D7-TODAY()&lt;0,0,D7-TODAY()))</f>
        <v>159</v>
      </c>
      <c r="C7" s="16" t="s">
        <v>113</v>
      </c>
      <c r="D7" s="12">
        <f>IF(C7="","",C7+180)</f>
        <v>42245</v>
      </c>
      <c r="E7" s="13" t="str">
        <f ca="1">IF(B7="","",IF(B7&lt;7,"A étalonner",IF(AND(B7&gt;7,B7&lt;90),"Etalonnage prévu &gt; 1 semaine",IF(B7&gt;90,"Etalonnage prévu &gt; 3 mois",""))))</f>
        <v>Etalonnage prévu &gt; 3 mois</v>
      </c>
      <c r="F7" s="14" t="s">
        <v>114</v>
      </c>
      <c r="G7" s="14" t="s">
        <v>56</v>
      </c>
      <c r="H7" s="13"/>
      <c r="I7" s="20" t="s">
        <v>97</v>
      </c>
      <c r="J7" s="14" t="str">
        <f ca="1">IF(OR(A7="",B7=""),"",IF(OR(H7&lt;&gt;"",E7="A étalonner"),"Hors d'usage",IF(AND(F7="",G7="",E7&lt;&gt;"A étalonner",I7&lt;&gt;"En cours"),"En stock","Indisponible")))</f>
        <v>Indisponible</v>
      </c>
      <c r="K7" s="15" t="s">
        <v>56</v>
      </c>
    </row>
    <row r="8" spans="1:11" ht="15" customHeight="1" x14ac:dyDescent="0.25">
      <c r="A8" s="18" t="s">
        <v>91</v>
      </c>
      <c r="B8" s="11">
        <f ca="1">IF(D8="","",IF(D8-TODAY()&lt;0,0,D8-TODAY()))</f>
        <v>159</v>
      </c>
      <c r="C8" s="16" t="s">
        <v>113</v>
      </c>
      <c r="D8" s="12">
        <f>IF(C8="","",C8+180)</f>
        <v>42245</v>
      </c>
      <c r="E8" s="13" t="str">
        <f ca="1">IF(B8="","",IF(B8&lt;7,"A étalonner",IF(AND(B8&gt;7,B8&lt;90),"Etalonnage prévu &gt; 1 semaine",IF(B8&gt;90,"Etalonnage prévu &gt; 3 mois",""))))</f>
        <v>Etalonnage prévu &gt; 3 mois</v>
      </c>
      <c r="F8" s="14" t="s">
        <v>114</v>
      </c>
      <c r="G8" s="14" t="s">
        <v>56</v>
      </c>
      <c r="H8" s="13"/>
      <c r="I8" s="20" t="s">
        <v>97</v>
      </c>
      <c r="J8" s="14" t="str">
        <f ca="1">IF(OR(A8="",B8=""),"",IF(OR(H8&lt;&gt;"",E8="A étalonner"),"Hors d'usage",IF(AND(F8="",G8="",E8&lt;&gt;"A étalonner",I8&lt;&gt;"En cours"),"En stock","Indisponible")))</f>
        <v>Indisponible</v>
      </c>
      <c r="K8" s="15" t="s">
        <v>56</v>
      </c>
    </row>
    <row r="9" spans="1:11" ht="15" customHeight="1" x14ac:dyDescent="0.25">
      <c r="A9" s="18" t="s">
        <v>90</v>
      </c>
      <c r="B9" s="11">
        <f ca="1">IF(D9="","",IF(D9-TODAY()&lt;0,0,D9-TODAY()))</f>
        <v>159</v>
      </c>
      <c r="C9" s="16" t="s">
        <v>113</v>
      </c>
      <c r="D9" s="12">
        <f>IF(C9="","",C9+180)</f>
        <v>42245</v>
      </c>
      <c r="E9" s="13" t="str">
        <f ca="1">IF(B9="","",IF(B9&lt;7,"A étalonner",IF(AND(B9&gt;7,B9&lt;90),"Etalonnage prévu &gt; 1 semaine",IF(B9&gt;90,"Etalonnage prévu &gt; 3 mois",""))))</f>
        <v>Etalonnage prévu &gt; 3 mois</v>
      </c>
      <c r="F9" s="14" t="s">
        <v>114</v>
      </c>
      <c r="G9" s="14" t="s">
        <v>56</v>
      </c>
      <c r="H9" s="13"/>
      <c r="I9" s="20" t="s">
        <v>97</v>
      </c>
      <c r="J9" s="14" t="str">
        <f ca="1">IF(OR(A9="",B9=""),"",IF(OR(H9&lt;&gt;"",E9="A étalonner"),"Hors d'usage",IF(AND(F9="",G9="",E9&lt;&gt;"A étalonner",I9&lt;&gt;"En cours"),"En stock","Indisponible")))</f>
        <v>Indisponible</v>
      </c>
      <c r="K9" s="15" t="s">
        <v>56</v>
      </c>
    </row>
    <row r="10" spans="1:11" ht="15" customHeight="1" x14ac:dyDescent="0.25">
      <c r="A10" s="18" t="s">
        <v>8</v>
      </c>
      <c r="B10" s="11">
        <f ca="1">IF(D10="","",IF(D10-TODAY()&lt;0,0,D10-TODAY()))</f>
        <v>159</v>
      </c>
      <c r="C10" s="16" t="s">
        <v>113</v>
      </c>
      <c r="D10" s="12">
        <f>IF(C10="","",C10+180)</f>
        <v>42245</v>
      </c>
      <c r="E10" s="13" t="str">
        <f ca="1">IF(B10="","",IF(B10&lt;7,"A étalonner",IF(AND(B10&gt;7,B10&lt;90),"Etalonnage prévu &gt; 1 semaine",IF(B10&gt;90,"Etalonnage prévu &gt; 3 mois",""))))</f>
        <v>Etalonnage prévu &gt; 3 mois</v>
      </c>
      <c r="F10" s="14" t="s">
        <v>114</v>
      </c>
      <c r="G10" s="14" t="s">
        <v>56</v>
      </c>
      <c r="H10" s="13"/>
      <c r="I10" s="20" t="s">
        <v>97</v>
      </c>
      <c r="J10" s="14" t="str">
        <f ca="1">IF(OR(A10="",B10=""),"",IF(OR(H10&lt;&gt;"",E10="A étalonner"),"Hors d'usage",IF(AND(F10="",G10="",E10&lt;&gt;"A étalonner",I10&lt;&gt;"En cours"),"En stock","Indisponible")))</f>
        <v>Indisponible</v>
      </c>
      <c r="K10" s="15" t="s">
        <v>56</v>
      </c>
    </row>
    <row r="11" spans="1:11" ht="15" customHeight="1" x14ac:dyDescent="0.25">
      <c r="A11" s="18" t="s">
        <v>20</v>
      </c>
      <c r="B11" s="11">
        <f ca="1">IF(D11="","",IF(D11-TODAY()&lt;0,0,D11-TODAY()))</f>
        <v>159</v>
      </c>
      <c r="C11" s="16" t="s">
        <v>113</v>
      </c>
      <c r="D11" s="12">
        <f>IF(C11="","",C11+180)</f>
        <v>42245</v>
      </c>
      <c r="E11" s="13" t="str">
        <f ca="1">IF(B11="","",IF(B11&lt;7,"A étalonner",IF(AND(B11&gt;7,B11&lt;90),"Etalonnage prévu &gt; 1 semaine",IF(B11&gt;90,"Etalonnage prévu &gt; 3 mois",""))))</f>
        <v>Etalonnage prévu &gt; 3 mois</v>
      </c>
      <c r="F11" s="14" t="s">
        <v>114</v>
      </c>
      <c r="G11" s="14" t="s">
        <v>56</v>
      </c>
      <c r="H11" s="13"/>
      <c r="I11" s="20" t="s">
        <v>97</v>
      </c>
      <c r="J11" s="14" t="str">
        <f ca="1">IF(OR(A11="",B11=""),"",IF(OR(H11&lt;&gt;"",E11="A étalonner"),"Hors d'usage",IF(AND(F11="",G11="",E11&lt;&gt;"A étalonner",I11&lt;&gt;"En cours"),"En stock","Indisponible")))</f>
        <v>Indisponible</v>
      </c>
      <c r="K11" s="15" t="s">
        <v>56</v>
      </c>
    </row>
    <row r="12" spans="1:11" ht="15" customHeight="1" x14ac:dyDescent="0.25">
      <c r="A12" s="18" t="s">
        <v>15</v>
      </c>
      <c r="B12" s="11">
        <f ca="1">IF(D12="","",IF(D12-TODAY()&lt;0,0,D12-TODAY()))</f>
        <v>159</v>
      </c>
      <c r="C12" s="16" t="s">
        <v>113</v>
      </c>
      <c r="D12" s="12">
        <f>IF(C12="","",C12+180)</f>
        <v>42245</v>
      </c>
      <c r="E12" s="13" t="str">
        <f ca="1">IF(B12="","",IF(B12&lt;7,"A étalonner",IF(AND(B12&gt;7,B12&lt;90),"Etalonnage prévu &gt; 1 semaine",IF(B12&gt;90,"Etalonnage prévu &gt; 3 mois",""))))</f>
        <v>Etalonnage prévu &gt; 3 mois</v>
      </c>
      <c r="F12" s="14" t="s">
        <v>114</v>
      </c>
      <c r="G12" s="14" t="s">
        <v>56</v>
      </c>
      <c r="H12" s="13"/>
      <c r="I12" s="20" t="s">
        <v>97</v>
      </c>
      <c r="J12" s="14" t="str">
        <f ca="1">IF(OR(A12="",B12=""),"",IF(OR(H12&lt;&gt;"",E12="A étalonner"),"Hors d'usage",IF(AND(F12="",G12="",E12&lt;&gt;"A étalonner",I12&lt;&gt;"En cours"),"En stock","Indisponible")))</f>
        <v>Indisponible</v>
      </c>
      <c r="K12" s="15" t="s">
        <v>56</v>
      </c>
    </row>
    <row r="13" spans="1:11" ht="15" customHeight="1" x14ac:dyDescent="0.25">
      <c r="A13" s="10" t="s">
        <v>100</v>
      </c>
      <c r="B13" s="11">
        <f ca="1">IF(D13="","",IF(D13-TODAY()&lt;0,0,D13-TODAY()))</f>
        <v>159</v>
      </c>
      <c r="C13" s="16" t="s">
        <v>113</v>
      </c>
      <c r="D13" s="12">
        <f>IF(C13="","",C13+180)</f>
        <v>42245</v>
      </c>
      <c r="E13" s="13" t="str">
        <f ca="1">IF(B13="","",IF(B13&lt;7,"A étalonner",IF(AND(B13&gt;7,B13&lt;90),"Etalonnage prévu &gt; 1 semaine",IF(B13&gt;90,"Etalonnage prévu &gt; 3 mois",""))))</f>
        <v>Etalonnage prévu &gt; 3 mois</v>
      </c>
      <c r="F13" s="14" t="s">
        <v>114</v>
      </c>
      <c r="G13" s="14" t="s">
        <v>56</v>
      </c>
      <c r="H13" s="13"/>
      <c r="I13" s="20" t="s">
        <v>97</v>
      </c>
      <c r="J13" s="14" t="str">
        <f ca="1">IF(OR(A13="",B13=""),"",IF(OR(H13&lt;&gt;"",E13="A étalonner"),"Hors d'usage",IF(AND(F13="",G13="",E13&lt;&gt;"A étalonner",I13&lt;&gt;"En cours"),"En stock","Indisponible")))</f>
        <v>Indisponible</v>
      </c>
      <c r="K13" s="15" t="s">
        <v>56</v>
      </c>
    </row>
    <row r="14" spans="1:11" ht="15" customHeight="1" x14ac:dyDescent="0.25">
      <c r="A14" s="18" t="s">
        <v>13</v>
      </c>
      <c r="B14" s="11">
        <f ca="1">IF(D14="","",IF(D14-TODAY()&lt;0,0,D14-TODAY()))</f>
        <v>159</v>
      </c>
      <c r="C14" s="16" t="s">
        <v>113</v>
      </c>
      <c r="D14" s="12">
        <f>IF(C14="","",C14+180)</f>
        <v>42245</v>
      </c>
      <c r="E14" s="13" t="str">
        <f ca="1">IF(B14="","",IF(B14&lt;7,"A étalonner",IF(AND(B14&gt;7,B14&lt;90),"Etalonnage prévu &gt; 1 semaine",IF(B14&gt;90,"Etalonnage prévu &gt; 3 mois",""))))</f>
        <v>Etalonnage prévu &gt; 3 mois</v>
      </c>
      <c r="F14" s="14" t="s">
        <v>114</v>
      </c>
      <c r="G14" s="13" t="s">
        <v>56</v>
      </c>
      <c r="H14" s="13"/>
      <c r="I14" s="20" t="s">
        <v>97</v>
      </c>
      <c r="J14" s="14" t="str">
        <f ca="1">IF(OR(A14="",B14=""),"",IF(OR(H14&lt;&gt;"",E14="A étalonner"),"Hors d'usage",IF(AND(F14="",G14="",E14&lt;&gt;"A étalonner",I14&lt;&gt;"En cours"),"En stock","Indisponible")))</f>
        <v>Indisponible</v>
      </c>
      <c r="K14" s="15" t="s">
        <v>56</v>
      </c>
    </row>
    <row r="15" spans="1:11" ht="15" customHeight="1" x14ac:dyDescent="0.25">
      <c r="A15" s="18" t="s">
        <v>11</v>
      </c>
      <c r="B15" s="11">
        <f ca="1">IF(D15="","",IF(D15-TODAY()&lt;0,0,D15-TODAY()))</f>
        <v>159</v>
      </c>
      <c r="C15" s="16" t="s">
        <v>113</v>
      </c>
      <c r="D15" s="12">
        <f>IF(C15="","",C15+180)</f>
        <v>42245</v>
      </c>
      <c r="E15" s="13" t="str">
        <f ca="1">IF(B15="","",IF(B15&lt;7,"A étalonner",IF(AND(B15&gt;7,B15&lt;90),"Etalonnage prévu &gt; 1 semaine",IF(B15&gt;90,"Etalonnage prévu &gt; 3 mois",""))))</f>
        <v>Etalonnage prévu &gt; 3 mois</v>
      </c>
      <c r="F15" s="14" t="s">
        <v>114</v>
      </c>
      <c r="G15" s="14" t="s">
        <v>56</v>
      </c>
      <c r="H15" s="13"/>
      <c r="I15" s="20" t="s">
        <v>97</v>
      </c>
      <c r="J15" s="14" t="str">
        <f ca="1">IF(OR(A15="",B15=""),"",IF(OR(H15&lt;&gt;"",E15="A étalonner"),"Hors d'usage",IF(AND(F15="",G15="",E15&lt;&gt;"A étalonner",I15&lt;&gt;"En cours"),"En stock","Indisponible")))</f>
        <v>Indisponible</v>
      </c>
      <c r="K15" s="15" t="s">
        <v>56</v>
      </c>
    </row>
    <row r="16" spans="1:11" ht="15" customHeight="1" x14ac:dyDescent="0.25">
      <c r="A16" s="18" t="s">
        <v>12</v>
      </c>
      <c r="B16" s="11">
        <f ca="1">IF(D16="","",IF(D16-TODAY()&lt;0,0,D16-TODAY()))</f>
        <v>159</v>
      </c>
      <c r="C16" s="16" t="s">
        <v>113</v>
      </c>
      <c r="D16" s="12">
        <f>IF(C16="","",C16+180)</f>
        <v>42245</v>
      </c>
      <c r="E16" s="13" t="str">
        <f ca="1">IF(B16="","",IF(B16&lt;7,"A étalonner",IF(AND(B16&gt;7,B16&lt;90),"Etalonnage prévu &gt; 1 semaine",IF(B16&gt;90,"Etalonnage prévu &gt; 3 mois",""))))</f>
        <v>Etalonnage prévu &gt; 3 mois</v>
      </c>
      <c r="F16" s="14" t="s">
        <v>114</v>
      </c>
      <c r="G16" s="13" t="s">
        <v>56</v>
      </c>
      <c r="H16" s="13"/>
      <c r="I16" s="20" t="s">
        <v>97</v>
      </c>
      <c r="J16" s="14" t="str">
        <f ca="1">IF(OR(A16="",B16=""),"",IF(OR(H16&lt;&gt;"",E16="A étalonner"),"Hors d'usage",IF(AND(F16="",G16="",E16&lt;&gt;"A étalonner",I16&lt;&gt;"En cours"),"En stock","Indisponible")))</f>
        <v>Indisponible</v>
      </c>
      <c r="K16" s="15" t="s">
        <v>56</v>
      </c>
    </row>
    <row r="17" spans="1:11" ht="15" customHeight="1" x14ac:dyDescent="0.25">
      <c r="A17" s="18" t="s">
        <v>9</v>
      </c>
      <c r="B17" s="11">
        <f ca="1">IF(D17="","",IF(D17-TODAY()&lt;0,0,D17-TODAY()))</f>
        <v>0</v>
      </c>
      <c r="C17" s="16" t="s">
        <v>86</v>
      </c>
      <c r="D17" s="12">
        <f>IF(C17="","",C17+180)</f>
        <v>42080</v>
      </c>
      <c r="E17" s="13" t="str">
        <f ca="1">IF(B17="","",IF(B17&lt;7,"A étalonner",IF(AND(B17&gt;7,B17&lt;90),"Etalonnage prévu &gt; 1 semaine",IF(B17&gt;90,"Etalonnage prévu &gt; 3 mois",""))))</f>
        <v>A étalonner</v>
      </c>
      <c r="H17" s="13" t="s">
        <v>127</v>
      </c>
      <c r="I17" s="20" t="s">
        <v>97</v>
      </c>
      <c r="J17" s="14" t="str">
        <f ca="1">IF(OR(A17="",B17=""),"",IF(OR(H17&lt;&gt;"",E17="A étalonner"),"Hors d'usage",IF(AND(F17="",G17="",E17&lt;&gt;"A étalonner",I17&lt;&gt;"En cours"),"En stock","Indisponible")))</f>
        <v>Hors d'usage</v>
      </c>
      <c r="K17" s="15" t="s">
        <v>56</v>
      </c>
    </row>
    <row r="18" spans="1:11" ht="15" customHeight="1" x14ac:dyDescent="0.25">
      <c r="A18" s="18" t="s">
        <v>10</v>
      </c>
      <c r="B18" s="11">
        <f ca="1">IF(D18="","",IF(D18-TODAY()&lt;0,0,D18-TODAY()))</f>
        <v>159</v>
      </c>
      <c r="C18" s="16" t="s">
        <v>113</v>
      </c>
      <c r="D18" s="12">
        <f>IF(C18="","",C18+180)</f>
        <v>42245</v>
      </c>
      <c r="E18" s="13" t="str">
        <f ca="1">IF(B18="","",IF(B18&lt;7,"A étalonner",IF(AND(B18&gt;7,B18&lt;90),"Etalonnage prévu &gt; 1 semaine",IF(B18&gt;90,"Etalonnage prévu &gt; 3 mois",""))))</f>
        <v>Etalonnage prévu &gt; 3 mois</v>
      </c>
      <c r="H18" s="13"/>
      <c r="I18" s="20" t="s">
        <v>97</v>
      </c>
      <c r="J18" s="14" t="str">
        <f ca="1">IF(OR(A18="",B18=""),"",IF(OR(H18&lt;&gt;"",E18="A étalonner"),"Hors d'usage",IF(AND(F18="",G18="",E18&lt;&gt;"A étalonner",I18&lt;&gt;"En cours"),"En stock","Indisponible")))</f>
        <v>En stock</v>
      </c>
      <c r="K18" s="15" t="s">
        <v>56</v>
      </c>
    </row>
    <row r="19" spans="1:11" ht="15" customHeight="1" x14ac:dyDescent="0.25">
      <c r="A19" s="18" t="s">
        <v>14</v>
      </c>
      <c r="B19" s="11">
        <f ca="1">IF(D19="","",IF(D19-TODAY()&lt;0,0,D19-TODAY()))</f>
        <v>159</v>
      </c>
      <c r="C19" s="16" t="s">
        <v>113</v>
      </c>
      <c r="D19" s="12">
        <f>IF(C19="","",C19+180)</f>
        <v>42245</v>
      </c>
      <c r="E19" s="13" t="str">
        <f ca="1">IF(B19="","",IF(B19&lt;7,"A étalonner",IF(AND(B19&gt;7,B19&lt;90),"Etalonnage prévu &gt; 1 semaine",IF(B19&gt;90,"Etalonnage prévu &gt; 3 mois",""))))</f>
        <v>Etalonnage prévu &gt; 3 mois</v>
      </c>
      <c r="F19" s="14" t="s">
        <v>114</v>
      </c>
      <c r="G19" s="14" t="s">
        <v>56</v>
      </c>
      <c r="H19" s="13"/>
      <c r="I19" s="20" t="s">
        <v>97</v>
      </c>
      <c r="J19" s="14" t="str">
        <f ca="1">IF(OR(A19="",B19=""),"",IF(OR(H19&lt;&gt;"",E19="A étalonner"),"Hors d'usage",IF(AND(F19="",G19="",E19&lt;&gt;"A étalonner",I19&lt;&gt;"En cours"),"En stock","Indisponible")))</f>
        <v>Indisponible</v>
      </c>
      <c r="K19" s="15" t="s">
        <v>56</v>
      </c>
    </row>
    <row r="20" spans="1:11" ht="15" customHeight="1" x14ac:dyDescent="0.25">
      <c r="A20" s="18" t="s">
        <v>89</v>
      </c>
      <c r="B20" s="11">
        <f ca="1">IF(D20="","",IF(D20-TODAY()&lt;0,0,D20-TODAY()))</f>
        <v>159</v>
      </c>
      <c r="C20" s="16" t="s">
        <v>113</v>
      </c>
      <c r="D20" s="12">
        <f>IF(C20="","",C20+180)</f>
        <v>42245</v>
      </c>
      <c r="E20" s="13" t="str">
        <f ca="1">IF(B20="","",IF(B20&lt;7,"A étalonner",IF(AND(B20&gt;7,B20&lt;90),"Etalonnage prévu &gt; 1 semaine",IF(B20&gt;90,"Etalonnage prévu &gt; 3 mois",""))))</f>
        <v>Etalonnage prévu &gt; 3 mois</v>
      </c>
      <c r="H20" s="13"/>
      <c r="I20" s="20" t="s">
        <v>97</v>
      </c>
      <c r="J20" s="14" t="str">
        <f ca="1">IF(OR(A20="",B20=""),"",IF(OR(H20&lt;&gt;"",E20="A étalonner"),"Hors d'usage",IF(AND(F20="",G20="",E20&lt;&gt;"A étalonner",I20&lt;&gt;"En cours"),"En stock","Indisponible")))</f>
        <v>En stock</v>
      </c>
      <c r="K20" s="15" t="s">
        <v>56</v>
      </c>
    </row>
    <row r="21" spans="1:11" ht="15" customHeight="1" x14ac:dyDescent="0.25">
      <c r="A21" s="18" t="s">
        <v>22</v>
      </c>
      <c r="B21" s="11">
        <f ca="1">IF(D21="","",IF(D21-TODAY()&lt;0,0,D21-TODAY()))</f>
        <v>0</v>
      </c>
      <c r="C21" s="14" t="s">
        <v>86</v>
      </c>
      <c r="D21" s="12">
        <f>IF(C21="","",C21+180)</f>
        <v>42080</v>
      </c>
      <c r="E21" s="13" t="str">
        <f ca="1">IF(B21="","",IF(B21&lt;7,"A étalonner",IF(AND(B21&gt;7,B21&lt;90),"Etalonnage prévu &gt; 1 semaine",IF(B21&gt;90,"Etalonnage prévu &gt; 3 mois",""))))</f>
        <v>A étalonner</v>
      </c>
      <c r="H21" s="13" t="s">
        <v>127</v>
      </c>
      <c r="I21" s="20" t="s">
        <v>97</v>
      </c>
      <c r="J21" s="14" t="str">
        <f ca="1">IF(OR(A21="",B21=""),"",IF(OR(H21&lt;&gt;"",E21="A étalonner"),"Hors d'usage",IF(AND(F21="",G21="",E21&lt;&gt;"A étalonner",I21&lt;&gt;"En cours"),"En stock","Indisponible")))</f>
        <v>Hors d'usage</v>
      </c>
      <c r="K21" s="15" t="s">
        <v>56</v>
      </c>
    </row>
    <row r="22" spans="1:11" ht="15" customHeight="1" x14ac:dyDescent="0.25">
      <c r="A22" s="18" t="s">
        <v>25</v>
      </c>
      <c r="B22" s="11">
        <f ca="1">IF(D22="","",IF(D22-TODAY()&lt;0,0,D22-TODAY()))</f>
        <v>173</v>
      </c>
      <c r="C22" s="14" t="s">
        <v>116</v>
      </c>
      <c r="D22" s="12">
        <f>IF(C22="","",C22+180)</f>
        <v>42259</v>
      </c>
      <c r="E22" s="13" t="str">
        <f ca="1">IF(B22="","",IF(B22&lt;7,"A étalonner",IF(AND(B22&gt;7,B22&lt;90),"Etalonnage prévu &gt; 1 semaine",IF(B22&gt;90,"Etalonnage prévu &gt; 3 mois",""))))</f>
        <v>Etalonnage prévu &gt; 3 mois</v>
      </c>
      <c r="F22" s="14" t="s">
        <v>105</v>
      </c>
      <c r="G22" s="14" t="s">
        <v>56</v>
      </c>
      <c r="H22" s="13"/>
      <c r="I22" s="20" t="s">
        <v>97</v>
      </c>
      <c r="J22" s="14" t="str">
        <f ca="1">IF(OR(A22="",B22=""),"",IF(OR(H22&lt;&gt;"",E22="A étalonner"),"Hors d'usage",IF(AND(F22="",G22="",E22&lt;&gt;"A étalonner",I22&lt;&gt;"En cours"),"En stock","Indisponible")))</f>
        <v>Indisponible</v>
      </c>
      <c r="K22" s="15" t="s">
        <v>56</v>
      </c>
    </row>
    <row r="23" spans="1:11" ht="15" customHeight="1" x14ac:dyDescent="0.25">
      <c r="A23" s="18" t="s">
        <v>50</v>
      </c>
      <c r="B23" s="11">
        <f ca="1">IF(D23="","",IF(D23-TODAY()&lt;0,0,D23-TODAY()))</f>
        <v>112</v>
      </c>
      <c r="C23" s="14" t="s">
        <v>87</v>
      </c>
      <c r="D23" s="12">
        <f>IF(C23="","",C23+180)</f>
        <v>42198</v>
      </c>
      <c r="E23" s="13" t="str">
        <f ca="1">IF(B23="","",IF(B23&lt;7,"A étalonner",IF(AND(B23&gt;7,B23&lt;90),"Etalonnage prévu &gt; 1 semaine",IF(B23&gt;90,"Etalonnage prévu &gt; 3 mois",""))))</f>
        <v>Etalonnage prévu &gt; 3 mois</v>
      </c>
      <c r="F23" s="14" t="s">
        <v>107</v>
      </c>
      <c r="G23" s="14" t="s">
        <v>57</v>
      </c>
      <c r="I23" s="20" t="s">
        <v>97</v>
      </c>
      <c r="J23" s="14" t="str">
        <f ca="1">IF(OR(A23="",B23=""),"",IF(OR(H23&lt;&gt;"",E23="A étalonner"),"Hors d'usage",IF(AND(F23="",G23="",E23&lt;&gt;"A étalonner",I23&lt;&gt;"En cours"),"En stock","Indisponible")))</f>
        <v>Indisponible</v>
      </c>
      <c r="K23" s="15" t="s">
        <v>111</v>
      </c>
    </row>
    <row r="24" spans="1:11" ht="15" customHeight="1" x14ac:dyDescent="0.25">
      <c r="A24" s="18" t="s">
        <v>37</v>
      </c>
      <c r="B24" s="11">
        <f ca="1">IF(D24="","",IF(D24-TODAY()&lt;0,0,D24-TODAY()))</f>
        <v>113</v>
      </c>
      <c r="C24" s="14" t="s">
        <v>92</v>
      </c>
      <c r="D24" s="12">
        <f>IF(C24="","",C24+180)</f>
        <v>42199</v>
      </c>
      <c r="E24" s="13" t="str">
        <f ca="1">IF(B24="","",IF(B24&lt;7,"A étalonner",IF(AND(B24&gt;7,B24&lt;90),"Etalonnage prévu &gt; 1 semaine",IF(B24&gt;90,"Etalonnage prévu &gt; 3 mois",""))))</f>
        <v>Etalonnage prévu &gt; 3 mois</v>
      </c>
      <c r="F24" s="14" t="s">
        <v>104</v>
      </c>
      <c r="G24" s="14" t="s">
        <v>59</v>
      </c>
      <c r="H24" s="13"/>
      <c r="I24" s="20" t="s">
        <v>97</v>
      </c>
      <c r="J24" s="14" t="str">
        <f ca="1">IF(OR(A24="",B24=""),"",IF(OR(H24&lt;&gt;"",E24="A étalonner"),"Hors d'usage",IF(AND(F24="",G24="",E24&lt;&gt;"A étalonner",I24&lt;&gt;"En cours"),"En stock","Indisponible")))</f>
        <v>Indisponible</v>
      </c>
      <c r="K24" s="15" t="s">
        <v>111</v>
      </c>
    </row>
    <row r="25" spans="1:11" ht="15" customHeight="1" x14ac:dyDescent="0.25">
      <c r="A25" s="18" t="s">
        <v>41</v>
      </c>
      <c r="B25" s="11">
        <f ca="1">IF(D25="","",IF(D25-TODAY()&lt;0,0,D25-TODAY()))</f>
        <v>173</v>
      </c>
      <c r="C25" s="16">
        <v>42079</v>
      </c>
      <c r="D25" s="12">
        <f>IF(C25="","",C25+180)</f>
        <v>42259</v>
      </c>
      <c r="E25" s="13" t="str">
        <f ca="1">IF(B25="","",IF(B25&lt;7,"A étalonner",IF(AND(B25&gt;7,B25&lt;90),"Etalonnage prévu &gt; 1 semaine",IF(B25&gt;90,"Etalonnage prévu &gt; 3 mois",""))))</f>
        <v>Etalonnage prévu &gt; 3 mois</v>
      </c>
      <c r="H25" s="13"/>
      <c r="I25" s="20" t="s">
        <v>97</v>
      </c>
      <c r="J25" s="14" t="str">
        <f ca="1">IF(OR(A25="",B25=""),"",IF(OR(H25&lt;&gt;"",E25="A étalonner"),"Hors d'usage",IF(AND(F25="",G25="",E25&lt;&gt;"A étalonner",I25&lt;&gt;"En cours"),"En stock","Indisponible")))</f>
        <v>En stock</v>
      </c>
      <c r="K25" s="15" t="s">
        <v>56</v>
      </c>
    </row>
    <row r="26" spans="1:11" ht="15" customHeight="1" x14ac:dyDescent="0.25">
      <c r="A26" s="18" t="s">
        <v>44</v>
      </c>
      <c r="B26" s="11">
        <f ca="1">IF(D26="","",IF(D26-TODAY()&lt;0,0,D26-TODAY()))</f>
        <v>173</v>
      </c>
      <c r="C26" s="16">
        <v>42079</v>
      </c>
      <c r="D26" s="12">
        <f>IF(C26="","",C26+180)</f>
        <v>42259</v>
      </c>
      <c r="E26" s="13" t="str">
        <f ca="1">IF(B26="","",IF(B26&lt;7,"A étalonner",IF(AND(B26&gt;7,B26&lt;90),"Etalonnage prévu &gt; 1 semaine",IF(B26&gt;90,"Etalonnage prévu &gt; 3 mois",""))))</f>
        <v>Etalonnage prévu &gt; 3 mois</v>
      </c>
      <c r="H26" s="13"/>
      <c r="I26" s="20" t="s">
        <v>97</v>
      </c>
      <c r="J26" s="14" t="str">
        <f ca="1">IF(OR(A26="",B26=""),"",IF(OR(H26&lt;&gt;"",E26="A étalonner"),"Hors d'usage",IF(AND(F26="",G26="",E26&lt;&gt;"A étalonner",I26&lt;&gt;"En cours"),"En stock","Indisponible")))</f>
        <v>En stock</v>
      </c>
      <c r="K26" s="15" t="s">
        <v>56</v>
      </c>
    </row>
    <row r="27" spans="1:11" ht="15" customHeight="1" x14ac:dyDescent="0.25">
      <c r="A27" s="18" t="s">
        <v>29</v>
      </c>
      <c r="B27" s="11">
        <f ca="1">IF(D27="","",IF(D27-TODAY()&lt;0,0,D27-TODAY()))</f>
        <v>73</v>
      </c>
      <c r="C27" s="14" t="s">
        <v>115</v>
      </c>
      <c r="D27" s="12">
        <f>IF(C27="","",C27+180)</f>
        <v>42159</v>
      </c>
      <c r="E27" s="13" t="str">
        <f ca="1">IF(B27="","",IF(B27&lt;7,"A étalonner",IF(AND(B27&gt;7,B27&lt;90),"Etalonnage prévu &gt; 1 semaine",IF(B27&gt;90,"Etalonnage prévu &gt; 3 mois",""))))</f>
        <v>Etalonnage prévu &gt; 1 semaine</v>
      </c>
      <c r="F27" s="14" t="s">
        <v>107</v>
      </c>
      <c r="G27" s="14" t="s">
        <v>57</v>
      </c>
      <c r="H27" s="13"/>
      <c r="I27" s="20" t="s">
        <v>97</v>
      </c>
      <c r="J27" s="14" t="str">
        <f ca="1">IF(OR(A27="",B27=""),"",IF(OR(H27&lt;&gt;"",E27="A étalonner"),"Hors d'usage",IF(AND(F27="",G27="",E27&lt;&gt;"A étalonner",I27&lt;&gt;"En cours"),"En stock","Indisponible")))</f>
        <v>Indisponible</v>
      </c>
      <c r="K27" s="15" t="s">
        <v>111</v>
      </c>
    </row>
    <row r="28" spans="1:11" ht="15" customHeight="1" x14ac:dyDescent="0.25">
      <c r="A28" s="18" t="s">
        <v>32</v>
      </c>
      <c r="B28" s="11">
        <f ca="1">IF(D28="","",IF(D28-TODAY()&lt;0,0,D28-TODAY()))</f>
        <v>113</v>
      </c>
      <c r="C28" s="14" t="s">
        <v>92</v>
      </c>
      <c r="D28" s="12">
        <f>IF(C28="","",C28+180)</f>
        <v>42199</v>
      </c>
      <c r="E28" s="13" t="str">
        <f ca="1">IF(B28="","",IF(B28&lt;7,"A étalonner",IF(AND(B28&gt;7,B28&lt;90),"Etalonnage prévu &gt; 1 semaine",IF(B28&gt;90,"Etalonnage prévu &gt; 3 mois",""))))</f>
        <v>Etalonnage prévu &gt; 3 mois</v>
      </c>
      <c r="H28" s="13"/>
      <c r="I28" s="20" t="s">
        <v>97</v>
      </c>
      <c r="J28" s="14" t="str">
        <f ca="1">IF(OR(A28="",B28=""),"",IF(OR(H28&lt;&gt;"",E28="A étalonner"),"Hors d'usage",IF(AND(F28="",G28="",E28&lt;&gt;"A étalonner",I28&lt;&gt;"En cours"),"En stock","Indisponible")))</f>
        <v>En stock</v>
      </c>
      <c r="K28" s="15" t="s">
        <v>111</v>
      </c>
    </row>
    <row r="29" spans="1:11" ht="15" customHeight="1" x14ac:dyDescent="0.25">
      <c r="A29" s="18" t="s">
        <v>36</v>
      </c>
      <c r="B29" s="11">
        <f ca="1">IF(D29="","",IF(D29-TODAY()&lt;0,0,D29-TODAY()))</f>
        <v>113</v>
      </c>
      <c r="C29" s="14" t="s">
        <v>92</v>
      </c>
      <c r="D29" s="12">
        <f>IF(C29="","",C29+180)</f>
        <v>42199</v>
      </c>
      <c r="E29" s="13" t="str">
        <f ca="1">IF(B29="","",IF(B29&lt;7,"A étalonner",IF(AND(B29&gt;7,B29&lt;90),"Etalonnage prévu &gt; 1 semaine",IF(B29&gt;90,"Etalonnage prévu &gt; 3 mois",""))))</f>
        <v>Etalonnage prévu &gt; 3 mois</v>
      </c>
      <c r="F29" s="14" t="s">
        <v>104</v>
      </c>
      <c r="G29" s="14" t="s">
        <v>59</v>
      </c>
      <c r="H29" s="13"/>
      <c r="I29" s="20" t="s">
        <v>97</v>
      </c>
      <c r="J29" s="14" t="str">
        <f ca="1">IF(OR(A29="",B29=""),"",IF(OR(H29&lt;&gt;"",E29="A étalonner"),"Hors d'usage",IF(AND(F29="",G29="",E29&lt;&gt;"A étalonner",I29&lt;&gt;"En cours"),"En stock","Indisponible")))</f>
        <v>Indisponible</v>
      </c>
      <c r="K29" s="15" t="s">
        <v>111</v>
      </c>
    </row>
    <row r="30" spans="1:11" ht="15" customHeight="1" x14ac:dyDescent="0.25">
      <c r="A30" s="18" t="s">
        <v>26</v>
      </c>
      <c r="B30" s="11">
        <f ca="1">IF(D30="","",IF(D30-TODAY()&lt;0,0,D30-TODAY()))</f>
        <v>113</v>
      </c>
      <c r="C30" s="14" t="s">
        <v>92</v>
      </c>
      <c r="D30" s="12">
        <f>IF(C30="","",C30+180)</f>
        <v>42199</v>
      </c>
      <c r="E30" s="13" t="str">
        <f ca="1">IF(B30="","",IF(B30&lt;7,"A étalonner",IF(AND(B30&gt;7,B30&lt;90),"Etalonnage prévu &gt; 1 semaine",IF(B30&gt;90,"Etalonnage prévu &gt; 3 mois",""))))</f>
        <v>Etalonnage prévu &gt; 3 mois</v>
      </c>
      <c r="F30" s="14" t="s">
        <v>108</v>
      </c>
      <c r="G30" s="14" t="s">
        <v>109</v>
      </c>
      <c r="H30" s="13"/>
      <c r="I30" s="20" t="s">
        <v>97</v>
      </c>
      <c r="J30" s="14" t="str">
        <f ca="1">IF(OR(A30="",B30=""),"",IF(OR(H30&lt;&gt;"",E30="A étalonner"),"Hors d'usage",IF(AND(F30="",G30="",E30&lt;&gt;"A étalonner",I30&lt;&gt;"En cours"),"En stock","Indisponible")))</f>
        <v>Indisponible</v>
      </c>
      <c r="K30" s="15" t="s">
        <v>111</v>
      </c>
    </row>
    <row r="31" spans="1:11" ht="15" customHeight="1" x14ac:dyDescent="0.25">
      <c r="A31" s="18" t="s">
        <v>48</v>
      </c>
      <c r="B31" s="11">
        <f ca="1">IF(D31="","",IF(D31-TODAY()&lt;0,0,D31-TODAY()))</f>
        <v>134</v>
      </c>
      <c r="C31" s="14" t="s">
        <v>93</v>
      </c>
      <c r="D31" s="12">
        <f>IF(C31="","",C31+180)</f>
        <v>42220</v>
      </c>
      <c r="E31" s="13" t="str">
        <f ca="1">IF(B31="","",IF(B31&lt;7,"A étalonner",IF(AND(B31&gt;7,B31&lt;90),"Etalonnage prévu &gt; 1 semaine",IF(B31&gt;90,"Etalonnage prévu &gt; 3 mois",""))))</f>
        <v>Etalonnage prévu &gt; 3 mois</v>
      </c>
      <c r="F31" s="14" t="s">
        <v>102</v>
      </c>
      <c r="G31" s="13" t="s">
        <v>103</v>
      </c>
      <c r="H31" s="13"/>
      <c r="I31" s="20" t="s">
        <v>97</v>
      </c>
      <c r="J31" s="14" t="str">
        <f ca="1">IF(OR(A31="",B31=""),"",IF(OR(H31&lt;&gt;"",E31="A étalonner"),"Hors d'usage",IF(AND(F31="",G31="",E31&lt;&gt;"A étalonner",I31&lt;&gt;"En cours"),"En stock","Indisponible")))</f>
        <v>Indisponible</v>
      </c>
      <c r="K31" s="15" t="s">
        <v>111</v>
      </c>
    </row>
    <row r="32" spans="1:11" ht="15" customHeight="1" x14ac:dyDescent="0.25">
      <c r="A32" s="18" t="s">
        <v>28</v>
      </c>
      <c r="B32" s="11">
        <f ca="1">IF(D32="","",IF(D32-TODAY()&lt;0,0,D32-TODAY()))</f>
        <v>112</v>
      </c>
      <c r="C32" s="14" t="s">
        <v>87</v>
      </c>
      <c r="D32" s="12">
        <f>IF(C32="","",C32+180)</f>
        <v>42198</v>
      </c>
      <c r="E32" s="13" t="str">
        <f ca="1">IF(B32="","",IF(B32&lt;7,"A étalonner",IF(AND(B32&gt;7,B32&lt;90),"Etalonnage prévu &gt; 1 semaine",IF(B32&gt;90,"Etalonnage prévu &gt; 3 mois",""))))</f>
        <v>Etalonnage prévu &gt; 3 mois</v>
      </c>
      <c r="F32" s="14" t="s">
        <v>107</v>
      </c>
      <c r="G32" s="14" t="s">
        <v>57</v>
      </c>
      <c r="H32" s="13"/>
      <c r="I32" s="20" t="s">
        <v>97</v>
      </c>
      <c r="J32" s="14" t="str">
        <f ca="1">IF(OR(A32="",B32=""),"",IF(OR(H32&lt;&gt;"",E32="A étalonner"),"Hors d'usage",IF(AND(F32="",G32="",E32&lt;&gt;"A étalonner",I32&lt;&gt;"En cours"),"En stock","Indisponible")))</f>
        <v>Indisponible</v>
      </c>
      <c r="K32" s="15" t="s">
        <v>111</v>
      </c>
    </row>
    <row r="33" spans="1:11" ht="15" customHeight="1" x14ac:dyDescent="0.25">
      <c r="A33" s="18" t="s">
        <v>39</v>
      </c>
      <c r="B33" s="11">
        <f ca="1">IF(D33="","",IF(D33-TODAY()&lt;0,0,D33-TODAY()))</f>
        <v>113</v>
      </c>
      <c r="C33" s="14" t="s">
        <v>92</v>
      </c>
      <c r="D33" s="12">
        <f>IF(C33="","",C33+180)</f>
        <v>42199</v>
      </c>
      <c r="E33" s="13" t="str">
        <f ca="1">IF(B33="","",IF(B33&lt;7,"A étalonner",IF(AND(B33&gt;7,B33&lt;90),"Etalonnage prévu &gt; 1 semaine",IF(B33&gt;90,"Etalonnage prévu &gt; 3 mois",""))))</f>
        <v>Etalonnage prévu &gt; 3 mois</v>
      </c>
      <c r="F33" s="14" t="s">
        <v>106</v>
      </c>
      <c r="G33" s="14" t="s">
        <v>58</v>
      </c>
      <c r="H33" s="13"/>
      <c r="I33" s="20" t="s">
        <v>97</v>
      </c>
      <c r="J33" s="14" t="str">
        <f ca="1">IF(OR(A33="",B33=""),"",IF(OR(H33&lt;&gt;"",E33="A étalonner"),"Hors d'usage",IF(AND(F33="",G33="",E33&lt;&gt;"A étalonner",I33&lt;&gt;"En cours"),"En stock","Indisponible")))</f>
        <v>Indisponible</v>
      </c>
      <c r="K33" s="15" t="s">
        <v>111</v>
      </c>
    </row>
    <row r="34" spans="1:11" ht="15" customHeight="1" x14ac:dyDescent="0.25">
      <c r="A34" s="18" t="s">
        <v>43</v>
      </c>
      <c r="B34" s="11">
        <f ca="1">IF(D34="","",IF(D34-TODAY()&lt;0,0,D34-TODAY()))</f>
        <v>112</v>
      </c>
      <c r="C34" s="14" t="s">
        <v>87</v>
      </c>
      <c r="D34" s="12">
        <f>IF(C34="","",C34+180)</f>
        <v>42198</v>
      </c>
      <c r="E34" s="13" t="str">
        <f ca="1">IF(B34="","",IF(B34&lt;7,"A étalonner",IF(AND(B34&gt;7,B34&lt;90),"Etalonnage prévu &gt; 1 semaine",IF(B34&gt;90,"Etalonnage prévu &gt; 3 mois",""))))</f>
        <v>Etalonnage prévu &gt; 3 mois</v>
      </c>
      <c r="F34" s="14" t="s">
        <v>107</v>
      </c>
      <c r="G34" s="14" t="s">
        <v>57</v>
      </c>
      <c r="H34" s="13"/>
      <c r="I34" s="20" t="s">
        <v>97</v>
      </c>
      <c r="J34" s="14" t="str">
        <f ca="1">IF(OR(A34="",B34=""),"",IF(OR(H34&lt;&gt;"",E34="A étalonner"),"Hors d'usage",IF(AND(F34="",G34="",E34&lt;&gt;"A étalonner",I34&lt;&gt;"En cours"),"En stock","Indisponible")))</f>
        <v>Indisponible</v>
      </c>
      <c r="K34" s="15" t="s">
        <v>111</v>
      </c>
    </row>
    <row r="35" spans="1:11" ht="15" customHeight="1" x14ac:dyDescent="0.25">
      <c r="A35" s="18" t="s">
        <v>47</v>
      </c>
      <c r="B35" s="11">
        <f ca="1">IF(D35="","",IF(D35-TODAY()&lt;0,0,D35-TODAY()))</f>
        <v>112</v>
      </c>
      <c r="C35" s="14" t="s">
        <v>87</v>
      </c>
      <c r="D35" s="12">
        <f>IF(C35="","",C35+180)</f>
        <v>42198</v>
      </c>
      <c r="E35" s="13" t="str">
        <f ca="1">IF(B35="","",IF(B35&lt;7,"A étalonner",IF(AND(B35&gt;7,B35&lt;90),"Etalonnage prévu &gt; 1 semaine",IF(B35&gt;90,"Etalonnage prévu &gt; 3 mois",""))))</f>
        <v>Etalonnage prévu &gt; 3 mois</v>
      </c>
      <c r="F35" s="14" t="s">
        <v>107</v>
      </c>
      <c r="G35" s="14" t="s">
        <v>57</v>
      </c>
      <c r="H35" s="13"/>
      <c r="I35" s="20" t="s">
        <v>97</v>
      </c>
      <c r="J35" s="14" t="str">
        <f ca="1">IF(OR(A35="",B35=""),"",IF(OR(H35&lt;&gt;"",E35="A étalonner"),"Hors d'usage",IF(AND(F35="",G35="",E35&lt;&gt;"A étalonner",I35&lt;&gt;"En cours"),"En stock","Indisponible")))</f>
        <v>Indisponible</v>
      </c>
      <c r="K35" s="15" t="s">
        <v>111</v>
      </c>
    </row>
    <row r="36" spans="1:11" ht="15" customHeight="1" x14ac:dyDescent="0.25">
      <c r="A36" s="18" t="s">
        <v>45</v>
      </c>
      <c r="B36" s="11">
        <f ca="1">IF(D36="","",IF(D36-TODAY()&lt;0,0,D36-TODAY()))</f>
        <v>173</v>
      </c>
      <c r="C36" s="16">
        <v>42079</v>
      </c>
      <c r="D36" s="12">
        <f>IF(C36="","",C36+180)</f>
        <v>42259</v>
      </c>
      <c r="E36" s="13" t="str">
        <f ca="1">IF(B36="","",IF(B36&lt;7,"A étalonner",IF(AND(B36&gt;7,B36&lt;90),"Etalonnage prévu &gt; 1 semaine",IF(B36&gt;90,"Etalonnage prévu &gt; 3 mois",""))))</f>
        <v>Etalonnage prévu &gt; 3 mois</v>
      </c>
      <c r="H36" s="13"/>
      <c r="I36" s="20" t="s">
        <v>97</v>
      </c>
      <c r="J36" s="14" t="str">
        <f ca="1">IF(OR(A36="",B36=""),"",IF(OR(H36&lt;&gt;"",E36="A étalonner"),"Hors d'usage",IF(AND(F36="",G36="",E36&lt;&gt;"A étalonner",I36&lt;&gt;"En cours"),"En stock","Indisponible")))</f>
        <v>En stock</v>
      </c>
      <c r="K36" s="15" t="s">
        <v>56</v>
      </c>
    </row>
    <row r="37" spans="1:11" ht="15" customHeight="1" x14ac:dyDescent="0.25">
      <c r="A37" s="18" t="s">
        <v>34</v>
      </c>
      <c r="B37" s="11">
        <f ca="1">IF(D37="","",IF(D37-TODAY()&lt;0,0,D37-TODAY()))</f>
        <v>113</v>
      </c>
      <c r="C37" s="14" t="s">
        <v>92</v>
      </c>
      <c r="D37" s="12">
        <f>IF(C37="","",C37+180)</f>
        <v>42199</v>
      </c>
      <c r="E37" s="13" t="str">
        <f ca="1">IF(B37="","",IF(B37&lt;7,"A étalonner",IF(AND(B37&gt;7,B37&lt;90),"Etalonnage prévu &gt; 1 semaine",IF(B37&gt;90,"Etalonnage prévu &gt; 3 mois",""))))</f>
        <v>Etalonnage prévu &gt; 3 mois</v>
      </c>
      <c r="F37" s="14" t="s">
        <v>106</v>
      </c>
      <c r="G37" s="14" t="s">
        <v>58</v>
      </c>
      <c r="H37" s="13"/>
      <c r="I37" s="20" t="s">
        <v>97</v>
      </c>
      <c r="J37" s="14" t="str">
        <f ca="1">IF(OR(A37="",B37=""),"",IF(OR(H37&lt;&gt;"",E37="A étalonner"),"Hors d'usage",IF(AND(F37="",G37="",E37&lt;&gt;"A étalonner",I37&lt;&gt;"En cours"),"En stock","Indisponible")))</f>
        <v>Indisponible</v>
      </c>
      <c r="K37" s="15" t="s">
        <v>111</v>
      </c>
    </row>
    <row r="38" spans="1:11" ht="15" customHeight="1" x14ac:dyDescent="0.25">
      <c r="A38" s="18" t="s">
        <v>33</v>
      </c>
      <c r="B38" s="11">
        <f ca="1">IF(D38="","",IF(D38-TODAY()&lt;0,0,D38-TODAY()))</f>
        <v>0</v>
      </c>
      <c r="C38" s="14" t="s">
        <v>24</v>
      </c>
      <c r="D38" s="12">
        <f>IF(C38="","",C38+180)</f>
        <v>41625</v>
      </c>
      <c r="E38" s="13" t="str">
        <f ca="1">IF(B38="","",IF(B38&lt;7,"A étalonner",IF(AND(B38&gt;7,B38&lt;90),"Etalonnage prévu &gt; 1 semaine",IF(B38&gt;90,"Etalonnage prévu &gt; 3 mois",""))))</f>
        <v>A étalonner</v>
      </c>
      <c r="F38" s="14" t="s">
        <v>53</v>
      </c>
      <c r="G38" s="14" t="s">
        <v>54</v>
      </c>
      <c r="H38" s="13"/>
      <c r="I38" s="20" t="s">
        <v>97</v>
      </c>
      <c r="J38" s="14" t="str">
        <f ca="1">IF(OR(A38="",B38=""),"",IF(OR(H38&lt;&gt;"",E38="A étalonner"),"Hors d'usage",IF(AND(F38="",G38="",E38&lt;&gt;"A étalonner",I38&lt;&gt;"En cours"),"En stock","Indisponible")))</f>
        <v>Hors d'usage</v>
      </c>
      <c r="K38" s="15" t="s">
        <v>111</v>
      </c>
    </row>
    <row r="39" spans="1:11" ht="15" customHeight="1" x14ac:dyDescent="0.25">
      <c r="A39" s="18" t="s">
        <v>40</v>
      </c>
      <c r="B39" s="11">
        <f ca="1">IF(D39="","",IF(D39-TODAY()&lt;0,0,D39-TODAY()))</f>
        <v>173</v>
      </c>
      <c r="C39" s="16">
        <v>42079</v>
      </c>
      <c r="D39" s="12">
        <f>IF(C39="","",C39+180)</f>
        <v>42259</v>
      </c>
      <c r="E39" s="13" t="str">
        <f ca="1">IF(B39="","",IF(B39&lt;7,"A étalonner",IF(AND(B39&gt;7,B39&lt;90),"Etalonnage prévu &gt; 1 semaine",IF(B39&gt;90,"Etalonnage prévu &gt; 3 mois",""))))</f>
        <v>Etalonnage prévu &gt; 3 mois</v>
      </c>
      <c r="F39" s="14" t="s">
        <v>105</v>
      </c>
      <c r="G39" s="14" t="s">
        <v>56</v>
      </c>
      <c r="H39" s="13"/>
      <c r="I39" s="20" t="s">
        <v>97</v>
      </c>
      <c r="J39" s="14" t="str">
        <f ca="1">IF(OR(A39="",B39=""),"",IF(OR(H39&lt;&gt;"",E39="A étalonner"),"Hors d'usage",IF(AND(F39="",G39="",E39&lt;&gt;"A étalonner",I39&lt;&gt;"En cours"),"En stock","Indisponible")))</f>
        <v>Indisponible</v>
      </c>
      <c r="K39" s="15" t="s">
        <v>56</v>
      </c>
    </row>
    <row r="40" spans="1:11" ht="15" customHeight="1" x14ac:dyDescent="0.25">
      <c r="A40" s="18" t="s">
        <v>46</v>
      </c>
      <c r="B40" s="11">
        <f ca="1">IF(D40="","",IF(D40-TODAY()&lt;0,0,D40-TODAY()))</f>
        <v>112</v>
      </c>
      <c r="C40" s="14" t="s">
        <v>87</v>
      </c>
      <c r="D40" s="12">
        <f>IF(C40="","",C40+180)</f>
        <v>42198</v>
      </c>
      <c r="E40" s="13" t="str">
        <f ca="1">IF(B40="","",IF(B40&lt;7,"A étalonner",IF(AND(B40&gt;7,B40&lt;90),"Etalonnage prévu &gt; 1 semaine",IF(B40&gt;90,"Etalonnage prévu &gt; 3 mois",""))))</f>
        <v>Etalonnage prévu &gt; 3 mois</v>
      </c>
      <c r="F40" s="14" t="s">
        <v>107</v>
      </c>
      <c r="G40" s="14" t="s">
        <v>57</v>
      </c>
      <c r="H40" s="13"/>
      <c r="I40" s="20" t="s">
        <v>97</v>
      </c>
      <c r="J40" s="14" t="str">
        <f ca="1">IF(OR(A40="",B40=""),"",IF(OR(H40&lt;&gt;"",E40="A étalonner"),"Hors d'usage",IF(AND(F40="",G40="",E40&lt;&gt;"A étalonner",I40&lt;&gt;"En cours"),"En stock","Indisponible")))</f>
        <v>Indisponible</v>
      </c>
      <c r="K40" s="15" t="s">
        <v>111</v>
      </c>
    </row>
    <row r="41" spans="1:11" ht="15" customHeight="1" x14ac:dyDescent="0.25">
      <c r="A41" s="18" t="s">
        <v>49</v>
      </c>
      <c r="B41" s="11">
        <f ca="1">IF(D41="","",IF(D41-TODAY()&lt;0,0,D41-TODAY()))</f>
        <v>173</v>
      </c>
      <c r="C41" s="16">
        <v>42079</v>
      </c>
      <c r="D41" s="12">
        <f>IF(C41="","",C41+180)</f>
        <v>42259</v>
      </c>
      <c r="E41" s="13" t="str">
        <f ca="1">IF(B41="","",IF(B41&lt;7,"A étalonner",IF(AND(B41&gt;7,B41&lt;90),"Etalonnage prévu &gt; 1 semaine",IF(B41&gt;90,"Etalonnage prévu &gt; 3 mois",""))))</f>
        <v>Etalonnage prévu &gt; 3 mois</v>
      </c>
      <c r="H41" s="13"/>
      <c r="I41" s="20" t="s">
        <v>97</v>
      </c>
      <c r="J41" s="14" t="str">
        <f ca="1">IF(OR(A41="",B41=""),"",IF(OR(H41&lt;&gt;"",E41="A étalonner"),"Hors d'usage",IF(AND(F41="",G41="",E41&lt;&gt;"A étalonner",I41&lt;&gt;"En cours"),"En stock","Indisponible")))</f>
        <v>En stock</v>
      </c>
      <c r="K41" s="15" t="s">
        <v>56</v>
      </c>
    </row>
    <row r="42" spans="1:11" ht="15" customHeight="1" x14ac:dyDescent="0.25">
      <c r="A42" s="18" t="s">
        <v>42</v>
      </c>
      <c r="B42" s="11">
        <f ca="1">IF(D42="","",IF(D42-TODAY()&lt;0,0,D42-TODAY()))</f>
        <v>173</v>
      </c>
      <c r="C42" s="14" t="s">
        <v>116</v>
      </c>
      <c r="D42" s="12">
        <f>IF(C42="","",C42+180)</f>
        <v>42259</v>
      </c>
      <c r="E42" s="13" t="str">
        <f ca="1">IF(B42="","",IF(B42&lt;7,"A étalonner",IF(AND(B42&gt;7,B42&lt;90),"Etalonnage prévu &gt; 1 semaine",IF(B42&gt;90,"Etalonnage prévu &gt; 3 mois",""))))</f>
        <v>Etalonnage prévu &gt; 3 mois</v>
      </c>
      <c r="H42" s="13"/>
      <c r="I42" s="20" t="s">
        <v>97</v>
      </c>
      <c r="J42" s="14" t="str">
        <f ca="1">IF(OR(A42="",B42=""),"",IF(OR(H42&lt;&gt;"",E42="A étalonner"),"Hors d'usage",IF(AND(F42="",G42="",E42&lt;&gt;"A étalonner",I42&lt;&gt;"En cours"),"En stock","Indisponible")))</f>
        <v>En stock</v>
      </c>
      <c r="K42" s="15" t="s">
        <v>56</v>
      </c>
    </row>
    <row r="43" spans="1:11" ht="15" customHeight="1" x14ac:dyDescent="0.25">
      <c r="A43" s="18" t="s">
        <v>35</v>
      </c>
      <c r="B43" s="11">
        <f ca="1">IF(D43="","",IF(D43-TODAY()&lt;0,0,D43-TODAY()))</f>
        <v>159</v>
      </c>
      <c r="C43" s="14" t="s">
        <v>113</v>
      </c>
      <c r="D43" s="12">
        <f>IF(C43="","",C43+180)</f>
        <v>42245</v>
      </c>
      <c r="E43" s="13" t="str">
        <f ca="1">IF(B43="","",IF(B43&lt;7,"A étalonner",IF(AND(B43&gt;7,B43&lt;90),"Etalonnage prévu &gt; 1 semaine",IF(B43&gt;90,"Etalonnage prévu &gt; 3 mois",""))))</f>
        <v>Etalonnage prévu &gt; 3 mois</v>
      </c>
      <c r="F43" s="14" t="s">
        <v>114</v>
      </c>
      <c r="G43" s="14" t="s">
        <v>56</v>
      </c>
      <c r="H43" s="13"/>
      <c r="I43" s="20" t="s">
        <v>97</v>
      </c>
      <c r="J43" s="14" t="str">
        <f ca="1">IF(OR(A43="",B43=""),"",IF(OR(H43&lt;&gt;"",E43="A étalonner"),"Hors d'usage",IF(AND(F43="",G43="",E43&lt;&gt;"A étalonner",I43&lt;&gt;"En cours"),"En stock","Indisponible")))</f>
        <v>Indisponible</v>
      </c>
      <c r="K43" s="15" t="s">
        <v>56</v>
      </c>
    </row>
    <row r="44" spans="1:11" ht="15" customHeight="1" x14ac:dyDescent="0.25">
      <c r="A44" s="18" t="s">
        <v>31</v>
      </c>
      <c r="B44" s="11">
        <f ca="1">IF(D44="","",IF(D44-TODAY()&lt;0,0,D44-TODAY()))</f>
        <v>113</v>
      </c>
      <c r="C44" s="14" t="s">
        <v>92</v>
      </c>
      <c r="D44" s="12">
        <f>IF(C44="","",C44+180)</f>
        <v>42199</v>
      </c>
      <c r="E44" s="13" t="str">
        <f ca="1">IF(B44="","",IF(B44&lt;7,"A étalonner",IF(AND(B44&gt;7,B44&lt;90),"Etalonnage prévu &gt; 1 semaine",IF(B44&gt;90,"Etalonnage prévu &gt; 3 mois",""))))</f>
        <v>Etalonnage prévu &gt; 3 mois</v>
      </c>
      <c r="F44" s="14" t="s">
        <v>106</v>
      </c>
      <c r="G44" s="14" t="s">
        <v>58</v>
      </c>
      <c r="H44" s="13"/>
      <c r="I44" s="20" t="s">
        <v>97</v>
      </c>
      <c r="J44" s="14" t="str">
        <f ca="1">IF(OR(A44="",B44=""),"",IF(OR(H44&lt;&gt;"",E44="A étalonner"),"Hors d'usage",IF(AND(F44="",G44="",E44&lt;&gt;"A étalonner",I44&lt;&gt;"En cours"),"En stock","Indisponible")))</f>
        <v>Indisponible</v>
      </c>
      <c r="K44" s="15" t="s">
        <v>111</v>
      </c>
    </row>
    <row r="45" spans="1:11" ht="15" customHeight="1" x14ac:dyDescent="0.25">
      <c r="A45" s="18" t="s">
        <v>27</v>
      </c>
      <c r="B45" s="11">
        <f ca="1">IF(D45="","",IF(D45-TODAY()&lt;0,0,D45-TODAY()))</f>
        <v>112</v>
      </c>
      <c r="C45" s="14" t="s">
        <v>87</v>
      </c>
      <c r="D45" s="12">
        <f>IF(C45="","",C45+180)</f>
        <v>42198</v>
      </c>
      <c r="E45" s="13" t="str">
        <f ca="1">IF(B45="","",IF(B45&lt;7,"A étalonner",IF(AND(B45&gt;7,B45&lt;90),"Etalonnage prévu &gt; 1 semaine",IF(B45&gt;90,"Etalonnage prévu &gt; 3 mois",""))))</f>
        <v>Etalonnage prévu &gt; 3 mois</v>
      </c>
      <c r="F45" s="14" t="s">
        <v>107</v>
      </c>
      <c r="G45" s="14" t="s">
        <v>57</v>
      </c>
      <c r="H45" s="13"/>
      <c r="I45" s="20" t="s">
        <v>97</v>
      </c>
      <c r="J45" s="14" t="str">
        <f ca="1">IF(OR(A45="",B45=""),"",IF(OR(H45&lt;&gt;"",E45="A étalonner"),"Hors d'usage",IF(AND(F45="",G45="",E45&lt;&gt;"A étalonner",I45&lt;&gt;"En cours"),"En stock","Indisponible")))</f>
        <v>Indisponible</v>
      </c>
      <c r="K45" s="15" t="s">
        <v>111</v>
      </c>
    </row>
    <row r="46" spans="1:11" ht="15" customHeight="1" x14ac:dyDescent="0.25">
      <c r="A46" s="18" t="s">
        <v>23</v>
      </c>
      <c r="B46" s="11">
        <f ca="1">IF(D46="","",IF(D46-TODAY()&lt;0,0,D46-TODAY()))</f>
        <v>149</v>
      </c>
      <c r="C46" s="14" t="s">
        <v>95</v>
      </c>
      <c r="D46" s="12">
        <f>IF(C46="","",C46+180)</f>
        <v>42235</v>
      </c>
      <c r="E46" s="13" t="str">
        <f ca="1">IF(B46="","",IF(B46&lt;7,"A étalonner",IF(AND(B46&gt;7,B46&lt;90),"Etalonnage prévu &gt; 1 semaine",IF(B46&gt;90,"Etalonnage prévu &gt; 3 mois",""))))</f>
        <v>Etalonnage prévu &gt; 3 mois</v>
      </c>
      <c r="F46" s="14" t="s">
        <v>102</v>
      </c>
      <c r="G46" s="14" t="s">
        <v>103</v>
      </c>
      <c r="H46" s="13"/>
      <c r="I46" s="20" t="s">
        <v>97</v>
      </c>
      <c r="J46" s="14" t="str">
        <f ca="1">IF(OR(A46="",B46=""),"",IF(OR(H46&lt;&gt;"",E46="A étalonner"),"Hors d'usage",IF(AND(F46="",G46="",E46&lt;&gt;"A étalonner",I46&lt;&gt;"En cours"),"En stock","Indisponible")))</f>
        <v>Indisponible</v>
      </c>
      <c r="K46" s="15" t="s">
        <v>111</v>
      </c>
    </row>
    <row r="47" spans="1:11" ht="15" customHeight="1" x14ac:dyDescent="0.25">
      <c r="A47" s="18" t="s">
        <v>51</v>
      </c>
      <c r="B47" s="11">
        <f ca="1">IF(D47="","",IF(D47-TODAY()&lt;0,0,D47-TODAY()))</f>
        <v>112</v>
      </c>
      <c r="C47" s="14" t="s">
        <v>87</v>
      </c>
      <c r="D47" s="12">
        <f>IF(C47="","",C47+180)</f>
        <v>42198</v>
      </c>
      <c r="E47" s="13" t="str">
        <f ca="1">IF(B47="","",IF(B47&lt;7,"A étalonner",IF(AND(B47&gt;7,B47&lt;90),"Etalonnage prévu &gt; 1 semaine",IF(B47&gt;90,"Etalonnage prévu &gt; 3 mois",""))))</f>
        <v>Etalonnage prévu &gt; 3 mois</v>
      </c>
      <c r="F47" s="14" t="s">
        <v>107</v>
      </c>
      <c r="G47" s="14" t="s">
        <v>57</v>
      </c>
      <c r="I47" s="20" t="s">
        <v>97</v>
      </c>
      <c r="J47" s="14" t="str">
        <f ca="1">IF(OR(A47="",B47=""),"",IF(OR(H47&lt;&gt;"",E47="A étalonner"),"Hors d'usage",IF(AND(F47="",G47="",E47&lt;&gt;"A étalonner",I47&lt;&gt;"En cours"),"En stock","Indisponible")))</f>
        <v>Indisponible</v>
      </c>
      <c r="K47" s="15" t="s">
        <v>111</v>
      </c>
    </row>
    <row r="48" spans="1:11" ht="15" customHeight="1" x14ac:dyDescent="0.25">
      <c r="A48" s="18" t="s">
        <v>52</v>
      </c>
      <c r="B48" s="11">
        <f ca="1">IF(D48="","",IF(D48-TODAY()&lt;0,0,D48-TODAY()))</f>
        <v>112</v>
      </c>
      <c r="C48" s="14" t="s">
        <v>87</v>
      </c>
      <c r="D48" s="12">
        <f>IF(C48="","",C48+180)</f>
        <v>42198</v>
      </c>
      <c r="E48" s="13" t="str">
        <f ca="1">IF(B48="","",IF(B48&lt;7,"A étalonner",IF(AND(B48&gt;7,B48&lt;90),"Etalonnage prévu &gt; 1 semaine",IF(B48&gt;90,"Etalonnage prévu &gt; 3 mois",""))))</f>
        <v>Etalonnage prévu &gt; 3 mois</v>
      </c>
      <c r="F48" s="14" t="s">
        <v>107</v>
      </c>
      <c r="G48" s="14" t="s">
        <v>57</v>
      </c>
      <c r="I48" s="20" t="s">
        <v>97</v>
      </c>
      <c r="J48" s="14" t="str">
        <f ca="1">IF(OR(A48="",B48=""),"",IF(OR(H48&lt;&gt;"",E48="A étalonner"),"Hors d'usage",IF(AND(F48="",G48="",E48&lt;&gt;"A étalonner",I48&lt;&gt;"En cours"),"En stock","Indisponible")))</f>
        <v>Indisponible</v>
      </c>
      <c r="K48" s="15" t="s">
        <v>111</v>
      </c>
    </row>
    <row r="49" spans="1:11" x14ac:dyDescent="0.25">
      <c r="A49" s="18" t="s">
        <v>38</v>
      </c>
      <c r="B49" s="11">
        <f ca="1">IF(D49="","",IF(D49-TODAY()&lt;0,0,D49-TODAY()))</f>
        <v>159</v>
      </c>
      <c r="C49" s="14" t="s">
        <v>113</v>
      </c>
      <c r="D49" s="12">
        <f>IF(C49="","",C49+180)</f>
        <v>42245</v>
      </c>
      <c r="E49" s="13" t="str">
        <f ca="1">IF(B49="","",IF(B49&lt;7,"A étalonner",IF(AND(B49&gt;7,B49&lt;90),"Etalonnage prévu &gt; 1 semaine",IF(B49&gt;90,"Etalonnage prévu &gt; 3 mois",""))))</f>
        <v>Etalonnage prévu &gt; 3 mois</v>
      </c>
      <c r="F49" s="14" t="s">
        <v>114</v>
      </c>
      <c r="G49" s="14" t="s">
        <v>56</v>
      </c>
      <c r="H49" s="13"/>
      <c r="I49" s="20" t="s">
        <v>97</v>
      </c>
      <c r="J49" s="14" t="str">
        <f ca="1">IF(OR(A49="",B49=""),"",IF(OR(H49&lt;&gt;"",E49="A étalonner"),"Hors d'usage",IF(AND(F49="",G49="",E49&lt;&gt;"A étalonner",I49&lt;&gt;"En cours"),"En stock","Indisponible")))</f>
        <v>Indisponible</v>
      </c>
      <c r="K49" s="15" t="s">
        <v>56</v>
      </c>
    </row>
    <row r="50" spans="1:11" x14ac:dyDescent="0.25">
      <c r="A50" s="18" t="s">
        <v>30</v>
      </c>
      <c r="B50" s="11">
        <f ca="1">IF(D50="","",IF(D50-TODAY()&lt;0,0,D50-TODAY()))</f>
        <v>113</v>
      </c>
      <c r="C50" s="14" t="s">
        <v>92</v>
      </c>
      <c r="D50" s="12">
        <f>IF(C50="","",C50+180)</f>
        <v>42199</v>
      </c>
      <c r="E50" s="13" t="str">
        <f ca="1">IF(B50="","",IF(B50&lt;7,"A étalonner",IF(AND(B50&gt;7,B50&lt;90),"Etalonnage prévu &gt; 1 semaine",IF(B50&gt;90,"Etalonnage prévu &gt; 3 mois",""))))</f>
        <v>Etalonnage prévu &gt; 3 mois</v>
      </c>
      <c r="F50" s="14" t="s">
        <v>108</v>
      </c>
      <c r="G50" s="14" t="s">
        <v>109</v>
      </c>
      <c r="H50" s="13"/>
      <c r="I50" s="20" t="s">
        <v>97</v>
      </c>
      <c r="J50" s="14" t="str">
        <f ca="1">IF(OR(A50="",B50=""),"",IF(OR(H50&lt;&gt;"",E50="A étalonner"),"Hors d'usage",IF(AND(F50="",G50="",E50&lt;&gt;"A étalonner",I50&lt;&gt;"En cours"),"En stock","Indisponible")))</f>
        <v>Indisponible</v>
      </c>
      <c r="K50" s="15" t="s">
        <v>111</v>
      </c>
    </row>
    <row r="51" spans="1:11" x14ac:dyDescent="0.25">
      <c r="A51" s="18" t="s">
        <v>80</v>
      </c>
      <c r="B51" s="11">
        <f ca="1">IF(D51="","",IF(D51-TODAY()&lt;0,0,D51-TODAY()))</f>
        <v>173</v>
      </c>
      <c r="C51" s="16">
        <v>42079</v>
      </c>
      <c r="D51" s="12">
        <f>IF(C51="","",C51+180)</f>
        <v>42259</v>
      </c>
      <c r="E51" s="13" t="str">
        <f ca="1">IF(B51="","",IF(B51&lt;7,"A étalonner",IF(AND(B51&gt;7,B51&lt;90),"Etalonnage prévu &gt; 1 semaine",IF(B51&gt;90,"Etalonnage prévu &gt; 3 mois",""))))</f>
        <v>Etalonnage prévu &gt; 3 mois</v>
      </c>
      <c r="F51" s="14" t="s">
        <v>105</v>
      </c>
      <c r="G51" s="14" t="s">
        <v>56</v>
      </c>
      <c r="H51" s="13"/>
      <c r="I51" s="20" t="s">
        <v>97</v>
      </c>
      <c r="J51" s="14" t="str">
        <f ca="1">IF(OR(A51="",B51=""),"",IF(OR(H51&lt;&gt;"",E51="A étalonner"),"Hors d'usage",IF(AND(F51="",G51="",E51&lt;&gt;"A étalonner",I51&lt;&gt;"En cours"),"En stock","Indisponible")))</f>
        <v>Indisponible</v>
      </c>
      <c r="K51" s="15" t="s">
        <v>56</v>
      </c>
    </row>
    <row r="52" spans="1:11" x14ac:dyDescent="0.25">
      <c r="A52" s="18" t="s">
        <v>75</v>
      </c>
      <c r="B52" s="11">
        <f ca="1">IF(D52="","",IF(D52-TODAY()&lt;0,0,D52-TODAY()))</f>
        <v>173</v>
      </c>
      <c r="C52" s="14" t="s">
        <v>116</v>
      </c>
      <c r="D52" s="12">
        <f>IF(C52="","",C52+180)</f>
        <v>42259</v>
      </c>
      <c r="E52" s="13" t="str">
        <f ca="1">IF(B52="","",IF(B52&lt;7,"A étalonner",IF(AND(B52&gt;7,B52&lt;90),"Etalonnage prévu &gt; 1 semaine",IF(B52&gt;90,"Etalonnage prévu &gt; 3 mois",""))))</f>
        <v>Etalonnage prévu &gt; 3 mois</v>
      </c>
      <c r="H52" s="13"/>
      <c r="I52" s="20" t="s">
        <v>97</v>
      </c>
      <c r="J52" s="14" t="str">
        <f ca="1">IF(OR(A52="",B52=""),"",IF(OR(H52&lt;&gt;"",E52="A étalonner"),"Hors d'usage",IF(AND(F52="",G52="",E52&lt;&gt;"A étalonner",I52&lt;&gt;"En cours"),"En stock","Indisponible")))</f>
        <v>En stock</v>
      </c>
      <c r="K52" s="15" t="s">
        <v>56</v>
      </c>
    </row>
    <row r="53" spans="1:11" x14ac:dyDescent="0.25">
      <c r="A53" s="18" t="s">
        <v>78</v>
      </c>
      <c r="B53" s="11">
        <f ca="1">IF(D53="","",IF(D53-TODAY()&lt;0,0,D53-TODAY()))</f>
        <v>173</v>
      </c>
      <c r="C53" s="16">
        <v>42079</v>
      </c>
      <c r="D53" s="12">
        <f>IF(C53="","",C53+180)</f>
        <v>42259</v>
      </c>
      <c r="E53" s="13" t="str">
        <f ca="1">IF(B53="","",IF(B53&lt;7,"A étalonner",IF(AND(B53&gt;7,B53&lt;90),"Etalonnage prévu &gt; 1 semaine",IF(B53&gt;90,"Etalonnage prévu &gt; 3 mois",""))))</f>
        <v>Etalonnage prévu &gt; 3 mois</v>
      </c>
      <c r="H53" s="13"/>
      <c r="I53" s="20" t="s">
        <v>97</v>
      </c>
      <c r="J53" s="14" t="str">
        <f ca="1">IF(OR(A53="",B53=""),"",IF(OR(H53&lt;&gt;"",E53="A étalonner"),"Hors d'usage",IF(AND(F53="",G53="",E53&lt;&gt;"A étalonner",I53&lt;&gt;"En cours"),"En stock","Indisponible")))</f>
        <v>En stock</v>
      </c>
      <c r="K53" s="15" t="s">
        <v>56</v>
      </c>
    </row>
    <row r="54" spans="1:11" x14ac:dyDescent="0.25">
      <c r="A54" s="18" t="s">
        <v>82</v>
      </c>
      <c r="B54" s="11">
        <f ca="1">IF(D54="","",IF(D54-TODAY()&lt;0,0,D54-TODAY()))</f>
        <v>112</v>
      </c>
      <c r="C54" s="14" t="s">
        <v>87</v>
      </c>
      <c r="D54" s="12">
        <f>IF(C54="","",C54+180)</f>
        <v>42198</v>
      </c>
      <c r="E54" s="13" t="str">
        <f ca="1">IF(B54="","",IF(B54&lt;7,"A étalonner",IF(AND(B54&gt;7,B54&lt;90),"Etalonnage prévu &gt; 1 semaine",IF(B54&gt;90,"Etalonnage prévu &gt; 3 mois",""))))</f>
        <v>Etalonnage prévu &gt; 3 mois</v>
      </c>
      <c r="F54" s="14" t="s">
        <v>108</v>
      </c>
      <c r="G54" s="14" t="s">
        <v>109</v>
      </c>
      <c r="H54" s="13"/>
      <c r="I54" s="20" t="s">
        <v>97</v>
      </c>
      <c r="J54" s="14" t="str">
        <f ca="1">IF(OR(A54="",B54=""),"",IF(OR(H54&lt;&gt;"",E54="A étalonner"),"Hors d'usage",IF(AND(F54="",G54="",E54&lt;&gt;"A étalonner",I54&lt;&gt;"En cours"),"En stock","Indisponible")))</f>
        <v>Indisponible</v>
      </c>
      <c r="K54" s="15" t="s">
        <v>111</v>
      </c>
    </row>
    <row r="55" spans="1:11" x14ac:dyDescent="0.25">
      <c r="A55" s="18" t="s">
        <v>74</v>
      </c>
      <c r="B55" s="11">
        <f ca="1">IF(D55="","",IF(D55-TODAY()&lt;0,0,D55-TODAY()))</f>
        <v>173</v>
      </c>
      <c r="C55" s="12">
        <v>42079</v>
      </c>
      <c r="D55" s="12">
        <f>IF(C55="","",C55+180)</f>
        <v>42259</v>
      </c>
      <c r="E55" s="13" t="str">
        <f ca="1">IF(B55="","",IF(B55&lt;7,"A étalonner",IF(AND(B55&gt;7,B55&lt;90),"Etalonnage prévu &gt; 1 semaine",IF(B55&gt;90,"Etalonnage prévu &gt; 3 mois",""))))</f>
        <v>Etalonnage prévu &gt; 3 mois</v>
      </c>
      <c r="H55" s="13"/>
      <c r="I55" s="20" t="s">
        <v>97</v>
      </c>
      <c r="J55" s="14" t="str">
        <f ca="1">IF(OR(A55="",B55=""),"",IF(OR(H55&lt;&gt;"",E55="A étalonner"),"Hors d'usage",IF(AND(F55="",G55="",E55&lt;&gt;"A étalonner",I55&lt;&gt;"En cours"),"En stock","Indisponible")))</f>
        <v>En stock</v>
      </c>
      <c r="K55" s="15" t="s">
        <v>56</v>
      </c>
    </row>
    <row r="56" spans="1:11" x14ac:dyDescent="0.25">
      <c r="A56" s="18" t="s">
        <v>76</v>
      </c>
      <c r="B56" s="11">
        <f ca="1">IF(D56="","",IF(D56-TODAY()&lt;0,0,D56-TODAY()))</f>
        <v>112</v>
      </c>
      <c r="C56" s="14" t="s">
        <v>87</v>
      </c>
      <c r="D56" s="12">
        <f>IF(C56="","",C56+180)</f>
        <v>42198</v>
      </c>
      <c r="E56" s="13" t="str">
        <f ca="1">IF(B56="","",IF(B56&lt;7,"A étalonner",IF(AND(B56&gt;7,B56&lt;90),"Etalonnage prévu &gt; 1 semaine",IF(B56&gt;90,"Etalonnage prévu &gt; 3 mois",""))))</f>
        <v>Etalonnage prévu &gt; 3 mois</v>
      </c>
      <c r="F56" s="14" t="s">
        <v>104</v>
      </c>
      <c r="G56" s="14" t="s">
        <v>59</v>
      </c>
      <c r="H56" s="13"/>
      <c r="I56" s="20" t="s">
        <v>97</v>
      </c>
      <c r="J56" s="14" t="str">
        <f ca="1">IF(OR(A56="",B56=""),"",IF(OR(H56&lt;&gt;"",E56="A étalonner"),"Hors d'usage",IF(AND(F56="",G56="",E56&lt;&gt;"A étalonner",I56&lt;&gt;"En cours"),"En stock","Indisponible")))</f>
        <v>Indisponible</v>
      </c>
      <c r="K56" s="15" t="s">
        <v>111</v>
      </c>
    </row>
    <row r="57" spans="1:11" x14ac:dyDescent="0.25">
      <c r="A57" s="18" t="s">
        <v>83</v>
      </c>
      <c r="B57" s="11">
        <f ca="1">IF(D57="","",IF(D57-TODAY()&lt;0,0,D57-TODAY()))</f>
        <v>173</v>
      </c>
      <c r="C57" s="16">
        <v>42079</v>
      </c>
      <c r="D57" s="12">
        <f>IF(C57="","",C57+180)</f>
        <v>42259</v>
      </c>
      <c r="E57" s="13" t="str">
        <f ca="1">IF(B57="","",IF(B57&lt;7,"A étalonner",IF(AND(B57&gt;7,B57&lt;90),"Etalonnage prévu &gt; 1 semaine",IF(B57&gt;90,"Etalonnage prévu &gt; 3 mois",""))))</f>
        <v>Etalonnage prévu &gt; 3 mois</v>
      </c>
      <c r="H57" s="13"/>
      <c r="I57" s="20" t="s">
        <v>97</v>
      </c>
      <c r="J57" s="14" t="str">
        <f ca="1">IF(OR(A57="",B57=""),"",IF(OR(H57&lt;&gt;"",E57="A étalonner"),"Hors d'usage",IF(AND(F57="",G57="",E57&lt;&gt;"A étalonner",I57&lt;&gt;"En cours"),"En stock","Indisponible")))</f>
        <v>En stock</v>
      </c>
      <c r="K57" s="15" t="s">
        <v>56</v>
      </c>
    </row>
    <row r="58" spans="1:11" x14ac:dyDescent="0.25">
      <c r="A58" s="18" t="s">
        <v>81</v>
      </c>
      <c r="B58" s="11">
        <f ca="1">IF(D58="","",IF(D58-TODAY()&lt;0,0,D58-TODAY()))</f>
        <v>112</v>
      </c>
      <c r="C58" s="14" t="s">
        <v>87</v>
      </c>
      <c r="D58" s="12">
        <f>IF(C58="","",C58+180)</f>
        <v>42198</v>
      </c>
      <c r="E58" s="13" t="str">
        <f ca="1">IF(B58="","",IF(B58&lt;7,"A étalonner",IF(AND(B58&gt;7,B58&lt;90),"Etalonnage prévu &gt; 1 semaine",IF(B58&gt;90,"Etalonnage prévu &gt; 3 mois",""))))</f>
        <v>Etalonnage prévu &gt; 3 mois</v>
      </c>
      <c r="F58" s="14" t="s">
        <v>104</v>
      </c>
      <c r="G58" s="14" t="s">
        <v>59</v>
      </c>
      <c r="H58" s="13"/>
      <c r="I58" s="20" t="s">
        <v>97</v>
      </c>
      <c r="J58" s="14" t="str">
        <f ca="1">IF(OR(A58="",B58=""),"",IF(OR(H58&lt;&gt;"",E58="A étalonner"),"Hors d'usage",IF(AND(F58="",G58="",E58&lt;&gt;"A étalonner",I58&lt;&gt;"En cours"),"En stock","Indisponible")))</f>
        <v>Indisponible</v>
      </c>
      <c r="K58" s="15" t="s">
        <v>111</v>
      </c>
    </row>
    <row r="59" spans="1:11" x14ac:dyDescent="0.25">
      <c r="A59" s="18" t="s">
        <v>73</v>
      </c>
      <c r="B59" s="11">
        <f ca="1">IF(D59="","",IF(D59-TODAY()&lt;0,0,D59-TODAY()))</f>
        <v>112</v>
      </c>
      <c r="C59" s="16">
        <v>42018</v>
      </c>
      <c r="D59" s="12">
        <f>IF(C59="","",C59+180)</f>
        <v>42198</v>
      </c>
      <c r="E59" s="13" t="str">
        <f ca="1">IF(B59="","",IF(B59&lt;7,"A étalonner",IF(AND(B59&gt;7,B59&lt;90),"Etalonnage prévu &gt; 1 semaine",IF(B59&gt;90,"Etalonnage prévu &gt; 3 mois",""))))</f>
        <v>Etalonnage prévu &gt; 3 mois</v>
      </c>
      <c r="F59" s="14" t="s">
        <v>104</v>
      </c>
      <c r="G59" s="14" t="s">
        <v>59</v>
      </c>
      <c r="H59" s="13"/>
      <c r="I59" s="20" t="s">
        <v>97</v>
      </c>
      <c r="J59" s="14" t="str">
        <f ca="1">IF(OR(A59="",B59=""),"",IF(OR(H59&lt;&gt;"",E59="A étalonner"),"Hors d'usage",IF(AND(F59="",G59="",E59&lt;&gt;"A étalonner",I59&lt;&gt;"En cours"),"En stock","Indisponible")))</f>
        <v>Indisponible</v>
      </c>
      <c r="K59" s="15" t="s">
        <v>111</v>
      </c>
    </row>
    <row r="60" spans="1:11" x14ac:dyDescent="0.25">
      <c r="A60" s="18" t="s">
        <v>72</v>
      </c>
      <c r="B60" s="11">
        <f ca="1">IF(D60="","",IF(D60-TODAY()&lt;0,0,D60-TODAY()))</f>
        <v>180</v>
      </c>
      <c r="C60" s="16">
        <v>42086</v>
      </c>
      <c r="D60" s="12">
        <f>IF(C60="","",C60+180)</f>
        <v>42266</v>
      </c>
      <c r="E60" s="13" t="str">
        <f ca="1">IF(B60="","",IF(B60&lt;7,"A étalonner",IF(AND(B60&gt;7,B60&lt;90),"Etalonnage prévu &gt; 1 semaine",IF(B60&gt;90,"Etalonnage prévu &gt; 3 mois",""))))</f>
        <v>Etalonnage prévu &gt; 3 mois</v>
      </c>
      <c r="H60" s="13"/>
      <c r="I60" s="20" t="s">
        <v>97</v>
      </c>
      <c r="J60" s="14" t="str">
        <f ca="1">IF(OR(A60="",B60=""),"",IF(OR(H60&lt;&gt;"",E60="A étalonner"),"Hors d'usage",IF(AND(F60="",G60="",E60&lt;&gt;"A étalonner",I60&lt;&gt;"En cours"),"En stock","Indisponible")))</f>
        <v>En stock</v>
      </c>
      <c r="K60" s="15" t="s">
        <v>56</v>
      </c>
    </row>
    <row r="61" spans="1:11" x14ac:dyDescent="0.25">
      <c r="A61" s="18" t="s">
        <v>84</v>
      </c>
      <c r="B61" s="11">
        <f ca="1">IF(D61="","",IF(D61-TODAY()&lt;0,0,D61-TODAY()))</f>
        <v>112</v>
      </c>
      <c r="C61" s="14" t="s">
        <v>87</v>
      </c>
      <c r="D61" s="12">
        <f>IF(C61="","",C61+180)</f>
        <v>42198</v>
      </c>
      <c r="E61" s="13" t="str">
        <f ca="1">IF(B61="","",IF(B61&lt;7,"A étalonner",IF(AND(B61&gt;7,B61&lt;90),"Etalonnage prévu &gt; 1 semaine",IF(B61&gt;90,"Etalonnage prévu &gt; 3 mois",""))))</f>
        <v>Etalonnage prévu &gt; 3 mois</v>
      </c>
      <c r="F61" s="14" t="s">
        <v>108</v>
      </c>
      <c r="G61" s="14" t="s">
        <v>109</v>
      </c>
      <c r="H61" s="13"/>
      <c r="I61" s="20" t="s">
        <v>97</v>
      </c>
      <c r="J61" s="14" t="str">
        <f ca="1">IF(OR(A61="",B61=""),"",IF(OR(H61&lt;&gt;"",E61="A étalonner"),"Hors d'usage",IF(AND(F61="",G61="",E61&lt;&gt;"A étalonner",I61&lt;&gt;"En cours"),"En stock","Indisponible")))</f>
        <v>Indisponible</v>
      </c>
      <c r="K61" s="15" t="s">
        <v>111</v>
      </c>
    </row>
    <row r="62" spans="1:11" x14ac:dyDescent="0.25">
      <c r="A62" s="10" t="s">
        <v>71</v>
      </c>
      <c r="B62" s="11">
        <f ca="1">IF(D62="","",IF(D62-TODAY()&lt;0,0,D62-TODAY()))</f>
        <v>159</v>
      </c>
      <c r="C62" s="16" t="s">
        <v>113</v>
      </c>
      <c r="D62" s="12">
        <f>IF(C62="","",C62+180)</f>
        <v>42245</v>
      </c>
      <c r="E62" s="13" t="str">
        <f ca="1">IF(B62="","",IF(B62&lt;7,"A étalonner",IF(AND(B62&gt;7,B62&lt;90),"Etalonnage prévu &gt; 1 semaine",IF(B62&gt;90,"Etalonnage prévu &gt; 3 mois",""))))</f>
        <v>Etalonnage prévu &gt; 3 mois</v>
      </c>
      <c r="F62" s="14" t="s">
        <v>114</v>
      </c>
      <c r="G62" s="14" t="s">
        <v>56</v>
      </c>
      <c r="H62" s="13"/>
      <c r="I62" s="20" t="s">
        <v>97</v>
      </c>
      <c r="J62" s="14" t="str">
        <f ca="1">IF(OR(A62="",B62=""),"",IF(OR(H62&lt;&gt;"",E62="A étalonner"),"Hors d'usage",IF(AND(F62="",G62="",E62&lt;&gt;"A étalonner",I62&lt;&gt;"En cours"),"En stock","Indisponible")))</f>
        <v>Indisponible</v>
      </c>
      <c r="K62" s="15" t="s">
        <v>56</v>
      </c>
    </row>
    <row r="63" spans="1:11" x14ac:dyDescent="0.25">
      <c r="A63" s="18" t="s">
        <v>77</v>
      </c>
      <c r="B63" s="11">
        <f ca="1">IF(D63="","",IF(D63-TODAY()&lt;0,0,D63-TODAY()))</f>
        <v>112</v>
      </c>
      <c r="C63" s="14" t="s">
        <v>87</v>
      </c>
      <c r="D63" s="12">
        <f>IF(C63="","",C63+180)</f>
        <v>42198</v>
      </c>
      <c r="E63" s="13" t="str">
        <f ca="1">IF(B63="","",IF(B63&lt;7,"A étalonner",IF(AND(B63&gt;7,B63&lt;90),"Etalonnage prévu &gt; 1 semaine",IF(B63&gt;90,"Etalonnage prévu &gt; 3 mois",""))))</f>
        <v>Etalonnage prévu &gt; 3 mois</v>
      </c>
      <c r="F63" s="14" t="s">
        <v>104</v>
      </c>
      <c r="G63" s="14" t="s">
        <v>59</v>
      </c>
      <c r="H63" s="13"/>
      <c r="I63" s="20" t="s">
        <v>97</v>
      </c>
      <c r="J63" s="14" t="str">
        <f ca="1">IF(OR(A63="",B63=""),"",IF(OR(H63&lt;&gt;"",E63="A étalonner"),"Hors d'usage",IF(AND(F63="",G63="",E63&lt;&gt;"A étalonner",I63&lt;&gt;"En cours"),"En stock","Indisponible")))</f>
        <v>Indisponible</v>
      </c>
      <c r="K63" s="15" t="s">
        <v>111</v>
      </c>
    </row>
    <row r="64" spans="1:11" x14ac:dyDescent="0.25">
      <c r="A64" s="18" t="s">
        <v>85</v>
      </c>
      <c r="B64" s="11">
        <f ca="1">IF(D64="","",IF(D64-TODAY()&lt;0,0,D64-TODAY()))</f>
        <v>173</v>
      </c>
      <c r="C64" s="16">
        <v>42079</v>
      </c>
      <c r="D64" s="12">
        <f>IF(C64="","",C64+180)</f>
        <v>42259</v>
      </c>
      <c r="E64" s="13" t="str">
        <f ca="1">IF(B64="","",IF(B64&lt;7,"A étalonner",IF(AND(B64&gt;7,B64&lt;90),"Etalonnage prévu &gt; 1 semaine",IF(B64&gt;90,"Etalonnage prévu &gt; 3 mois",""))))</f>
        <v>Etalonnage prévu &gt; 3 mois</v>
      </c>
      <c r="F64" s="14" t="s">
        <v>105</v>
      </c>
      <c r="G64" s="14" t="s">
        <v>56</v>
      </c>
      <c r="H64" s="13"/>
      <c r="I64" s="20" t="s">
        <v>97</v>
      </c>
      <c r="J64" s="14" t="str">
        <f ca="1">IF(OR(A64="",B64=""),"",IF(OR(H64&lt;&gt;"",E64="A étalonner"),"Hors d'usage",IF(AND(F64="",G64="",E64&lt;&gt;"A étalonner",I64&lt;&gt;"En cours"),"En stock","Indisponible")))</f>
        <v>Indisponible</v>
      </c>
      <c r="K64" s="15" t="s">
        <v>56</v>
      </c>
    </row>
    <row r="65" spans="1:11" x14ac:dyDescent="0.25">
      <c r="A65" s="18" t="s">
        <v>79</v>
      </c>
      <c r="B65" s="11">
        <f ca="1">IF(D65="","",IF(D65-TODAY()&lt;0,0,D65-TODAY()))</f>
        <v>180</v>
      </c>
      <c r="C65" s="16">
        <v>42086</v>
      </c>
      <c r="D65" s="12">
        <f>IF(C65="","",C65+180)</f>
        <v>42266</v>
      </c>
      <c r="E65" s="13" t="str">
        <f ca="1">IF(B65="","",IF(B65&lt;7,"A étalonner",IF(AND(B65&gt;7,B65&lt;90),"Etalonnage prévu &gt; 1 semaine",IF(B65&gt;90,"Etalonnage prévu &gt; 3 mois",""))))</f>
        <v>Etalonnage prévu &gt; 3 mois</v>
      </c>
      <c r="H65" s="13"/>
      <c r="I65" s="20" t="s">
        <v>97</v>
      </c>
      <c r="J65" s="14" t="str">
        <f ca="1">IF(OR(A65="",B65=""),"",IF(OR(H65&lt;&gt;"",E65="A étalonner"),"Hors d'usage",IF(AND(F65="",G65="",E65&lt;&gt;"A étalonner",I65&lt;&gt;"En cours"),"En stock","Indisponible")))</f>
        <v>En stock</v>
      </c>
      <c r="K65" s="15" t="s">
        <v>56</v>
      </c>
    </row>
    <row r="66" spans="1:11" x14ac:dyDescent="0.25">
      <c r="A66" s="10" t="s">
        <v>101</v>
      </c>
      <c r="B66" s="11">
        <f ca="1">IF(D66="","",IF(D66-TODAY()&lt;0,0,D66-TODAY()))</f>
        <v>0</v>
      </c>
      <c r="C66" s="16">
        <v>32874</v>
      </c>
      <c r="D66" s="12">
        <f>IF(C66="","",C66+180)</f>
        <v>33054</v>
      </c>
      <c r="E66" s="13" t="str">
        <f ca="1">IF(B66="","",IF(B66&lt;7,"A étalonner",IF(AND(B66&gt;7,B66&lt;90),"Etalonnage prévu &gt; 1 semaine",IF(B66&gt;90,"Etalonnage prévu &gt; 3 mois",""))))</f>
        <v>A étalonner</v>
      </c>
      <c r="F66" s="13"/>
      <c r="G66" s="13"/>
      <c r="H66" s="17" t="s">
        <v>127</v>
      </c>
      <c r="I66" s="20" t="s">
        <v>97</v>
      </c>
      <c r="J66" s="14" t="str">
        <f ca="1">IF(OR(A66="",B66=""),"",IF(OR(H66&lt;&gt;"",E66="A étalonner"),"Hors d'usage",IF(AND(F66="",G66="",E66&lt;&gt;"A étalonner",I66&lt;&gt;"En cours"),"En stock","Indisponible")))</f>
        <v>Hors d'usage</v>
      </c>
      <c r="K66" s="15" t="s">
        <v>111</v>
      </c>
    </row>
    <row r="67" spans="1:11" x14ac:dyDescent="0.25">
      <c r="A67" s="18" t="s">
        <v>68</v>
      </c>
      <c r="B67" s="11">
        <f ca="1">IF(D67="","",IF(D67-TODAY()&lt;0,0,D67-TODAY()))</f>
        <v>159</v>
      </c>
      <c r="C67" s="14" t="s">
        <v>113</v>
      </c>
      <c r="D67" s="12">
        <f>IF(C67="","",C67+180)</f>
        <v>42245</v>
      </c>
      <c r="E67" s="13" t="str">
        <f ca="1">IF(B67="","",IF(B67&lt;7,"A étalonner",IF(AND(B67&gt;7,B67&lt;90),"Etalonnage prévu &gt; 1 semaine",IF(B67&gt;90,"Etalonnage prévu &gt; 3 mois",""))))</f>
        <v>Etalonnage prévu &gt; 3 mois</v>
      </c>
      <c r="F67" s="14" t="s">
        <v>114</v>
      </c>
      <c r="G67" s="14" t="s">
        <v>56</v>
      </c>
      <c r="H67" s="13"/>
      <c r="I67" s="20" t="s">
        <v>98</v>
      </c>
      <c r="J67" s="14" t="str">
        <f ca="1">IF(OR(A67="",B67=""),"",IF(OR(H67&lt;&gt;"",E67="A étalonner"),"Hors d'usage",IF(AND(F67="",G67="",E67&lt;&gt;"A étalonner",I67&lt;&gt;"En cours"),"En stock","Indisponible")))</f>
        <v>Indisponible</v>
      </c>
      <c r="K67" s="15" t="s">
        <v>56</v>
      </c>
    </row>
    <row r="68" spans="1:11" x14ac:dyDescent="0.25">
      <c r="A68" s="18" t="s">
        <v>60</v>
      </c>
      <c r="B68" s="11">
        <f ca="1">IF(D68="","",IF(D68-TODAY()&lt;0,0,D68-TODAY()))</f>
        <v>159</v>
      </c>
      <c r="C68" s="16" t="s">
        <v>113</v>
      </c>
      <c r="D68" s="12">
        <f>IF(C68="","",C68+180)</f>
        <v>42245</v>
      </c>
      <c r="E68" s="13" t="str">
        <f ca="1">IF(B68="","",IF(B68&lt;7,"A étalonner",IF(AND(B68&gt;7,B68&lt;90),"Etalonnage prévu &gt; 1 semaine",IF(B68&gt;90,"Etalonnage prévu &gt; 3 mois",""))))</f>
        <v>Etalonnage prévu &gt; 3 mois</v>
      </c>
      <c r="F68" s="14" t="s">
        <v>114</v>
      </c>
      <c r="G68" s="14" t="s">
        <v>56</v>
      </c>
      <c r="H68" s="13"/>
      <c r="I68" s="20" t="s">
        <v>98</v>
      </c>
      <c r="J68" s="14" t="str">
        <f ca="1">IF(OR(A68="",B68=""),"",IF(OR(H68&lt;&gt;"",E68="A étalonner"),"Hors d'usage",IF(AND(F68="",G68="",E68&lt;&gt;"A étalonner",I68&lt;&gt;"En cours"),"En stock","Indisponible")))</f>
        <v>Indisponible</v>
      </c>
      <c r="K68" s="15" t="s">
        <v>56</v>
      </c>
    </row>
    <row r="69" spans="1:11" x14ac:dyDescent="0.25">
      <c r="A69" s="18" t="s">
        <v>67</v>
      </c>
      <c r="B69" s="11">
        <f ca="1">IF(D69="","",IF(D69-TODAY()&lt;0,0,D69-TODAY()))</f>
        <v>0</v>
      </c>
      <c r="C69" s="14" t="s">
        <v>61</v>
      </c>
      <c r="D69" s="12">
        <f>IF(C69="","",C69+180)</f>
        <v>41779</v>
      </c>
      <c r="E69" s="13" t="str">
        <f ca="1">IF(B69="","",IF(B69&lt;7,"A étalonner",IF(AND(B69&gt;7,B69&lt;90),"Etalonnage prévu &gt; 1 semaine",IF(B69&gt;90,"Etalonnage prévu &gt; 3 mois",""))))</f>
        <v>A étalonner</v>
      </c>
      <c r="H69" s="13" t="s">
        <v>127</v>
      </c>
      <c r="I69" s="20" t="s">
        <v>99</v>
      </c>
      <c r="J69" s="14" t="str">
        <f ca="1">IF(OR(A69="",B69=""),"",IF(OR(H69&lt;&gt;"",E69="A étalonner"),"Hors d'usage",IF(AND(F69="",G69="",E69&lt;&gt;"A étalonner",I69&lt;&gt;"En cours"),"En stock","Indisponible")))</f>
        <v>Hors d'usage</v>
      </c>
      <c r="K69" s="15" t="s">
        <v>56</v>
      </c>
    </row>
    <row r="70" spans="1:11" x14ac:dyDescent="0.25">
      <c r="A70" s="18" t="s">
        <v>65</v>
      </c>
      <c r="B70" s="11">
        <f ca="1">IF(D70="","",IF(D70-TODAY()&lt;0,0,D70-TODAY()))</f>
        <v>159</v>
      </c>
      <c r="C70" s="16" t="s">
        <v>113</v>
      </c>
      <c r="D70" s="12">
        <f>IF(C70="","",C70+180)</f>
        <v>42245</v>
      </c>
      <c r="E70" s="13" t="str">
        <f ca="1">IF(B70="","",IF(B70&lt;7,"A étalonner",IF(AND(B70&gt;7,B70&lt;90),"Etalonnage prévu &gt; 1 semaine",IF(B70&gt;90,"Etalonnage prévu &gt; 3 mois",""))))</f>
        <v>Etalonnage prévu &gt; 3 mois</v>
      </c>
      <c r="F70" s="14" t="s">
        <v>114</v>
      </c>
      <c r="G70" s="13" t="s">
        <v>56</v>
      </c>
      <c r="I70" s="20" t="s">
        <v>98</v>
      </c>
      <c r="J70" s="14" t="str">
        <f ca="1">IF(OR(A70="",B70=""),"",IF(OR(H70&lt;&gt;"",E70="A étalonner"),"Hors d'usage",IF(AND(F70="",G70="",E70&lt;&gt;"A étalonner",I70&lt;&gt;"En cours"),"En stock","Indisponible")))</f>
        <v>Indisponible</v>
      </c>
      <c r="K70" s="15" t="s">
        <v>56</v>
      </c>
    </row>
    <row r="71" spans="1:11" x14ac:dyDescent="0.25">
      <c r="A71" s="10" t="s">
        <v>66</v>
      </c>
      <c r="B71" s="11">
        <f ca="1">IF(D71="","",IF(D71-TODAY()&lt;0,0,D71-TODAY()))</f>
        <v>0</v>
      </c>
      <c r="C71" s="12" t="s">
        <v>61</v>
      </c>
      <c r="D71" s="12">
        <f>IF(C71="","",C71+180)</f>
        <v>41779</v>
      </c>
      <c r="E71" s="13" t="str">
        <f ca="1">IF(B71="","",IF(B71&lt;7,"A étalonner",IF(AND(B71&gt;7,B71&lt;90),"Etalonnage prévu &gt; 1 semaine",IF(B71&gt;90,"Etalonnage prévu &gt; 3 mois",""))))</f>
        <v>A étalonner</v>
      </c>
      <c r="F71" s="13" t="s">
        <v>94</v>
      </c>
      <c r="G71" s="13" t="s">
        <v>58</v>
      </c>
      <c r="H71" s="13"/>
      <c r="I71" s="20" t="s">
        <v>98</v>
      </c>
      <c r="J71" s="14" t="str">
        <f ca="1">IF(OR(A71="",B71=""),"",IF(OR(H71&lt;&gt;"",E71="A étalonner"),"Hors d'usage",IF(AND(F71="",G71="",E71&lt;&gt;"A étalonner",I71&lt;&gt;"En cours"),"En stock","Indisponible")))</f>
        <v>Hors d'usage</v>
      </c>
      <c r="K71" s="15" t="s">
        <v>111</v>
      </c>
    </row>
    <row r="72" spans="1:11" x14ac:dyDescent="0.25">
      <c r="A72" s="18" t="s">
        <v>70</v>
      </c>
      <c r="B72" s="11">
        <f ca="1">IF(D72="","",IF(D72-TODAY()&lt;0,0,D72-TODAY()))</f>
        <v>0</v>
      </c>
      <c r="C72" s="14" t="s">
        <v>61</v>
      </c>
      <c r="D72" s="12">
        <f>IF(C72="","",C72+180)</f>
        <v>41779</v>
      </c>
      <c r="E72" s="13" t="str">
        <f ca="1">IF(B72="","",IF(B72&lt;7,"A étalonner",IF(AND(B72&gt;7,B72&lt;90),"Etalonnage prévu &gt; 1 semaine",IF(B72&gt;90,"Etalonnage prévu &gt; 3 mois",""))))</f>
        <v>A étalonner</v>
      </c>
      <c r="H72" s="13" t="s">
        <v>127</v>
      </c>
      <c r="I72" s="20" t="s">
        <v>98</v>
      </c>
      <c r="J72" s="14" t="str">
        <f ca="1">IF(OR(A72="",B72=""),"",IF(OR(H72&lt;&gt;"",E72="A étalonner"),"Hors d'usage",IF(AND(F72="",G72="",E72&lt;&gt;"A étalonner",I72&lt;&gt;"En cours"),"En stock","Indisponible")))</f>
        <v>Hors d'usage</v>
      </c>
      <c r="K72" s="15" t="s">
        <v>111</v>
      </c>
    </row>
    <row r="73" spans="1:11" x14ac:dyDescent="0.25">
      <c r="A73" s="10" t="s">
        <v>62</v>
      </c>
      <c r="B73" s="11">
        <f ca="1">IF(D73="","",IF(D73-TODAY()&lt;0,0,D73-TODAY()))</f>
        <v>0</v>
      </c>
      <c r="C73" s="16" t="s">
        <v>61</v>
      </c>
      <c r="D73" s="12">
        <f>IF(C73="","",C73+180)</f>
        <v>41779</v>
      </c>
      <c r="E73" s="13" t="str">
        <f ca="1">IF(B73="","",IF(B73&lt;7,"A étalonner",IF(AND(B73&gt;7,B73&lt;90),"Etalonnage prévu &gt; 1 semaine",IF(B73&gt;90,"Etalonnage prévu &gt; 3 mois",""))))</f>
        <v>A étalonner</v>
      </c>
      <c r="F73" s="13" t="s">
        <v>94</v>
      </c>
      <c r="G73" s="13" t="s">
        <v>94</v>
      </c>
      <c r="H73" s="13"/>
      <c r="I73" s="20" t="s">
        <v>99</v>
      </c>
      <c r="J73" s="14" t="str">
        <f ca="1">IF(OR(A73="",B73=""),"",IF(OR(H73&lt;&gt;"",E73="A étalonner"),"Hors d'usage",IF(AND(F73="",G73="",E73&lt;&gt;"A étalonner",I73&lt;&gt;"En cours"),"En stock","Indisponible")))</f>
        <v>Hors d'usage</v>
      </c>
      <c r="K73" s="15" t="s">
        <v>111</v>
      </c>
    </row>
    <row r="74" spans="1:11" x14ac:dyDescent="0.25">
      <c r="A74" s="10" t="s">
        <v>63</v>
      </c>
      <c r="B74" s="11">
        <f ca="1">IF(D74="","",IF(D74-TODAY()&lt;0,0,D74-TODAY()))</f>
        <v>175</v>
      </c>
      <c r="C74" s="16" t="s">
        <v>128</v>
      </c>
      <c r="D74" s="12">
        <f>IF(C74="","",C74+180)</f>
        <v>42261</v>
      </c>
      <c r="E74" s="13" t="str">
        <f ca="1">IF(B74="","",IF(B74&lt;7,"A étalonner",IF(AND(B74&gt;7,B74&lt;90),"Etalonnage prévu &gt; 1 semaine",IF(B74&gt;90,"Etalonnage prévu &gt; 3 mois",""))))</f>
        <v>Etalonnage prévu &gt; 3 mois</v>
      </c>
      <c r="F74" s="13"/>
      <c r="G74" s="13"/>
      <c r="H74" s="13"/>
      <c r="I74" s="20" t="s">
        <v>99</v>
      </c>
      <c r="J74" s="14" t="str">
        <f ca="1">IF(OR(A74="",B74=""),"",IF(OR(H74&lt;&gt;"",E74="A étalonner"),"Hors d'usage",IF(AND(F74="",G74="",E74&lt;&gt;"A étalonner",I74&lt;&gt;"En cours"),"En stock","Indisponible")))</f>
        <v>En stock</v>
      </c>
      <c r="K74" s="15" t="s">
        <v>56</v>
      </c>
    </row>
    <row r="75" spans="1:11" x14ac:dyDescent="0.25">
      <c r="A75" s="18" t="s">
        <v>69</v>
      </c>
      <c r="B75" s="11">
        <f ca="1">IF(D75="","",IF(D75-TODAY()&lt;0,0,D75-TODAY()))</f>
        <v>159</v>
      </c>
      <c r="C75" s="14" t="s">
        <v>113</v>
      </c>
      <c r="D75" s="12">
        <f>IF(C75="","",C75+180)</f>
        <v>42245</v>
      </c>
      <c r="E75" s="13" t="str">
        <f ca="1">IF(B75="","",IF(B75&lt;7,"A étalonner",IF(AND(B75&gt;7,B75&lt;90),"Etalonnage prévu &gt; 1 semaine",IF(B75&gt;90,"Etalonnage prévu &gt; 3 mois",""))))</f>
        <v>Etalonnage prévu &gt; 3 mois</v>
      </c>
      <c r="F75" s="14" t="s">
        <v>114</v>
      </c>
      <c r="G75" s="14" t="s">
        <v>56</v>
      </c>
      <c r="H75" s="13"/>
      <c r="I75" s="20" t="s">
        <v>98</v>
      </c>
      <c r="J75" s="14" t="str">
        <f ca="1">IF(OR(A75="",B75=""),"",IF(OR(H75&lt;&gt;"",E75="A étalonner"),"Hors d'usage",IF(AND(F75="",G75="",E75&lt;&gt;"A étalonner",I75&lt;&gt;"En cours"),"En stock","Indisponible")))</f>
        <v>Indisponible</v>
      </c>
      <c r="K75" s="15" t="s">
        <v>56</v>
      </c>
    </row>
    <row r="76" spans="1:11" x14ac:dyDescent="0.25">
      <c r="A76" s="18" t="s">
        <v>64</v>
      </c>
      <c r="B76" s="11">
        <f ca="1">IF(D76="","",IF(D76-TODAY()&lt;0,0,D76-TODAY()))</f>
        <v>142</v>
      </c>
      <c r="C76" s="16" t="s">
        <v>112</v>
      </c>
      <c r="D76" s="12">
        <f>IF(C76="","",C76+180)</f>
        <v>42228</v>
      </c>
      <c r="E76" s="13" t="str">
        <f ca="1">IF(B76="","",IF(B76&lt;7,"A étalonner",IF(AND(B76&gt;7,B76&lt;90),"Etalonnage prévu &gt; 1 semaine",IF(B76&gt;90,"Etalonnage prévu &gt; 3 mois",""))))</f>
        <v>Etalonnage prévu &gt; 3 mois</v>
      </c>
      <c r="F76" s="14" t="s">
        <v>105</v>
      </c>
      <c r="G76" s="13" t="s">
        <v>56</v>
      </c>
      <c r="H76" s="13"/>
      <c r="I76" s="20" t="s">
        <v>99</v>
      </c>
      <c r="J76" s="14" t="str">
        <f ca="1">IF(OR(A76="",B76=""),"",IF(OR(H76&lt;&gt;"",E76="A étalonner"),"Hors d'usage",IF(AND(F76="",G76="",E76&lt;&gt;"A étalonner",I76&lt;&gt;"En cours"),"En stock","Indisponible")))</f>
        <v>Indisponible</v>
      </c>
      <c r="K76" s="15" t="s">
        <v>56</v>
      </c>
    </row>
    <row r="77" spans="1:11" x14ac:dyDescent="0.25">
      <c r="A77" s="18" t="s">
        <v>118</v>
      </c>
      <c r="B77" s="11">
        <f ca="1">IF(D77="","",IF(D77-TODAY()&lt;0,0,D77-TODAY()))</f>
        <v>173</v>
      </c>
      <c r="C77" s="16">
        <v>42079</v>
      </c>
      <c r="D77" s="12">
        <f>IF(C77="","",C77+180)</f>
        <v>42259</v>
      </c>
      <c r="E77" s="13" t="str">
        <f ca="1">IF(B77="","",IF(B77&lt;7,"A étalonner",IF(AND(B77&gt;7,B77&lt;90),"Etalonnage prévu &gt; 1 semaine",IF(B77&gt;90,"Etalonnage prévu &gt; 3 mois",""))))</f>
        <v>Etalonnage prévu &gt; 3 mois</v>
      </c>
      <c r="F77" s="14" t="s">
        <v>114</v>
      </c>
      <c r="G77" s="14" t="s">
        <v>56</v>
      </c>
      <c r="H77" s="13"/>
      <c r="I77" s="20" t="s">
        <v>98</v>
      </c>
      <c r="J77" s="14" t="str">
        <f ca="1">IF(OR(A77="",B77=""),"",IF(OR(H77&lt;&gt;"",E77="A étalonner"),"Hors d'usage",IF(AND(F77="",G77="",E77&lt;&gt;"A étalonner",I77&lt;&gt;"En cours"),"En stock","Indisponible")))</f>
        <v>Indisponible</v>
      </c>
      <c r="K77" s="15" t="s">
        <v>56</v>
      </c>
    </row>
    <row r="78" spans="1:11" x14ac:dyDescent="0.25">
      <c r="A78" s="18" t="s">
        <v>124</v>
      </c>
      <c r="B78" s="11">
        <f ca="1">IF(D78="","",IF(D78-TODAY()&lt;0,0,D78-TODAY()))</f>
        <v>173</v>
      </c>
      <c r="C78" s="16">
        <v>42079</v>
      </c>
      <c r="D78" s="12">
        <f>IF(C78="","",C78+180)</f>
        <v>42259</v>
      </c>
      <c r="E78" s="13" t="str">
        <f ca="1">IF(B78="","",IF(B78&lt;7,"A étalonner",IF(AND(B78&gt;7,B78&lt;90),"Etalonnage prévu &gt; 1 semaine",IF(B78&gt;90,"Etalonnage prévu &gt; 3 mois",""))))</f>
        <v>Etalonnage prévu &gt; 3 mois</v>
      </c>
      <c r="F78" s="14" t="s">
        <v>114</v>
      </c>
      <c r="G78" s="14" t="s">
        <v>56</v>
      </c>
      <c r="H78" s="13"/>
      <c r="I78" s="20" t="s">
        <v>98</v>
      </c>
      <c r="J78" s="14" t="str">
        <f ca="1">IF(OR(A78="",B78=""),"",IF(OR(H78&lt;&gt;"",E78="A étalonner"),"Hors d'usage",IF(AND(F78="",G78="",E78&lt;&gt;"A étalonner",I78&lt;&gt;"En cours"),"En stock","Indisponible")))</f>
        <v>Indisponible</v>
      </c>
      <c r="K78" s="15" t="s">
        <v>56</v>
      </c>
    </row>
    <row r="79" spans="1:11" x14ac:dyDescent="0.25">
      <c r="A79" s="18" t="s">
        <v>126</v>
      </c>
      <c r="B79" s="11">
        <f ca="1">IF(D79="","",IF(D79-TODAY()&lt;0,0,D79-TODAY()))</f>
        <v>173</v>
      </c>
      <c r="C79" s="16">
        <v>42079</v>
      </c>
      <c r="D79" s="12">
        <f>IF(C79="","",C79+180)</f>
        <v>42259</v>
      </c>
      <c r="E79" s="13" t="str">
        <f ca="1">IF(B79="","",IF(B79&lt;7,"A étalonner",IF(AND(B79&gt;7,B79&lt;90),"Etalonnage prévu &gt; 1 semaine",IF(B79&gt;90,"Etalonnage prévu &gt; 3 mois",""))))</f>
        <v>Etalonnage prévu &gt; 3 mois</v>
      </c>
      <c r="F79" s="14" t="s">
        <v>114</v>
      </c>
      <c r="G79" s="14" t="s">
        <v>56</v>
      </c>
      <c r="H79" s="13"/>
      <c r="I79" s="20" t="s">
        <v>98</v>
      </c>
      <c r="J79" s="14" t="str">
        <f ca="1">IF(OR(A79="",B79=""),"",IF(OR(H79&lt;&gt;"",E79="A étalonner"),"Hors d'usage",IF(AND(F79="",G79="",E79&lt;&gt;"A étalonner",I79&lt;&gt;"En cours"),"En stock","Indisponible")))</f>
        <v>Indisponible</v>
      </c>
      <c r="K79" s="15" t="s">
        <v>56</v>
      </c>
    </row>
    <row r="80" spans="1:11" x14ac:dyDescent="0.25">
      <c r="A80" s="18" t="s">
        <v>121</v>
      </c>
      <c r="B80" s="11">
        <f ca="1">IF(D80="","",IF(D80-TODAY()&lt;0,0,D80-TODAY()))</f>
        <v>173</v>
      </c>
      <c r="C80" s="16">
        <v>42079</v>
      </c>
      <c r="D80" s="12">
        <f>IF(C80="","",C80+180)</f>
        <v>42259</v>
      </c>
      <c r="E80" s="13" t="str">
        <f ca="1">IF(B80="","",IF(B80&lt;7,"A étalonner",IF(AND(B80&gt;7,B80&lt;90),"Etalonnage prévu &gt; 1 semaine",IF(B80&gt;90,"Etalonnage prévu &gt; 3 mois",""))))</f>
        <v>Etalonnage prévu &gt; 3 mois</v>
      </c>
      <c r="F80" s="14" t="s">
        <v>114</v>
      </c>
      <c r="G80" s="14" t="s">
        <v>56</v>
      </c>
      <c r="H80" s="13"/>
      <c r="I80" s="20" t="s">
        <v>98</v>
      </c>
      <c r="J80" s="14" t="str">
        <f ca="1">IF(OR(A80="",B80=""),"",IF(OR(H80&lt;&gt;"",E80="A étalonner"),"Hors d'usage",IF(AND(F80="",G80="",E80&lt;&gt;"A étalonner",I80&lt;&gt;"En cours"),"En stock","Indisponible")))</f>
        <v>Indisponible</v>
      </c>
      <c r="K80" s="15" t="s">
        <v>56</v>
      </c>
    </row>
    <row r="81" spans="1:11" x14ac:dyDescent="0.25">
      <c r="A81" s="18" t="s">
        <v>120</v>
      </c>
      <c r="B81" s="11">
        <f ca="1">IF(D81="","",IF(D81-TODAY()&lt;0,0,D81-TODAY()))</f>
        <v>173</v>
      </c>
      <c r="C81" s="16">
        <v>42079</v>
      </c>
      <c r="D81" s="12">
        <f>IF(C81="","",C81+180)</f>
        <v>42259</v>
      </c>
      <c r="E81" s="13" t="str">
        <f ca="1">IF(B81="","",IF(B81&lt;7,"A étalonner",IF(AND(B81&gt;7,B81&lt;90),"Etalonnage prévu &gt; 1 semaine",IF(B81&gt;90,"Etalonnage prévu &gt; 3 mois",""))))</f>
        <v>Etalonnage prévu &gt; 3 mois</v>
      </c>
      <c r="F81" s="14" t="s">
        <v>114</v>
      </c>
      <c r="G81" s="14" t="s">
        <v>56</v>
      </c>
      <c r="H81" s="13"/>
      <c r="I81" s="20" t="s">
        <v>98</v>
      </c>
      <c r="J81" s="14" t="str">
        <f ca="1">IF(OR(A81="",B81=""),"",IF(OR(H81&lt;&gt;"",E81="A étalonner"),"Hors d'usage",IF(AND(F81="",G81="",E81&lt;&gt;"A étalonner",I81&lt;&gt;"En cours"),"En stock","Indisponible")))</f>
        <v>Indisponible</v>
      </c>
      <c r="K81" s="15" t="s">
        <v>56</v>
      </c>
    </row>
    <row r="82" spans="1:11" x14ac:dyDescent="0.25">
      <c r="A82" s="18" t="s">
        <v>122</v>
      </c>
      <c r="B82" s="11">
        <f ca="1">IF(D82="","",IF(D82-TODAY()&lt;0,0,D82-TODAY()))</f>
        <v>173</v>
      </c>
      <c r="C82" s="16">
        <v>42079</v>
      </c>
      <c r="D82" s="12">
        <f>IF(C82="","",C82+180)</f>
        <v>42259</v>
      </c>
      <c r="E82" s="13" t="str">
        <f ca="1">IF(B82="","",IF(B82&lt;7,"A étalonner",IF(AND(B82&gt;7,B82&lt;90),"Etalonnage prévu &gt; 1 semaine",IF(B82&gt;90,"Etalonnage prévu &gt; 3 mois",""))))</f>
        <v>Etalonnage prévu &gt; 3 mois</v>
      </c>
      <c r="F82" s="14" t="s">
        <v>114</v>
      </c>
      <c r="G82" s="14" t="s">
        <v>56</v>
      </c>
      <c r="H82" s="13"/>
      <c r="I82" s="20" t="s">
        <v>98</v>
      </c>
      <c r="J82" s="14" t="str">
        <f ca="1">IF(OR(A82="",B82=""),"",IF(OR(H82&lt;&gt;"",E82="A étalonner"),"Hors d'usage",IF(AND(F82="",G82="",E82&lt;&gt;"A étalonner",I82&lt;&gt;"En cours"),"En stock","Indisponible")))</f>
        <v>Indisponible</v>
      </c>
      <c r="K82" s="15" t="s">
        <v>56</v>
      </c>
    </row>
    <row r="83" spans="1:11" x14ac:dyDescent="0.25">
      <c r="A83" s="18" t="s">
        <v>119</v>
      </c>
      <c r="B83" s="11">
        <f ca="1">IF(D83="","",IF(D83-TODAY()&lt;0,0,D83-TODAY()))</f>
        <v>173</v>
      </c>
      <c r="C83" s="16">
        <v>42079</v>
      </c>
      <c r="D83" s="12">
        <f>IF(C83="","",C83+180)</f>
        <v>42259</v>
      </c>
      <c r="E83" s="13" t="str">
        <f ca="1">IF(B83="","",IF(B83&lt;7,"A étalonner",IF(AND(B83&gt;7,B83&lt;90),"Etalonnage prévu &gt; 1 semaine",IF(B83&gt;90,"Etalonnage prévu &gt; 3 mois",""))))</f>
        <v>Etalonnage prévu &gt; 3 mois</v>
      </c>
      <c r="F83" s="14" t="s">
        <v>114</v>
      </c>
      <c r="G83" s="14" t="s">
        <v>56</v>
      </c>
      <c r="H83" s="13"/>
      <c r="I83" s="20" t="s">
        <v>98</v>
      </c>
      <c r="J83" s="14" t="str">
        <f ca="1">IF(OR(A83="",B83=""),"",IF(OR(H83&lt;&gt;"",E83="A étalonner"),"Hors d'usage",IF(AND(F83="",G83="",E83&lt;&gt;"A étalonner",I83&lt;&gt;"En cours"),"En stock","Indisponible")))</f>
        <v>Indisponible</v>
      </c>
      <c r="K83" s="15" t="s">
        <v>56</v>
      </c>
    </row>
    <row r="84" spans="1:11" x14ac:dyDescent="0.25">
      <c r="A84" s="18" t="s">
        <v>117</v>
      </c>
      <c r="B84" s="11">
        <f ca="1">IF(D84="","",IF(D84-TODAY()&lt;0,0,D84-TODAY()))</f>
        <v>173</v>
      </c>
      <c r="C84" s="16">
        <v>42079</v>
      </c>
      <c r="D84" s="12">
        <f>IF(C84="","",C84+180)</f>
        <v>42259</v>
      </c>
      <c r="E84" s="13" t="str">
        <f ca="1">IF(B84="","",IF(B84&lt;7,"A étalonner",IF(AND(B84&gt;7,B84&lt;90),"Etalonnage prévu &gt; 1 semaine",IF(B84&gt;90,"Etalonnage prévu &gt; 3 mois",""))))</f>
        <v>Etalonnage prévu &gt; 3 mois</v>
      </c>
      <c r="F84" s="14" t="s">
        <v>114</v>
      </c>
      <c r="G84" s="14" t="s">
        <v>56</v>
      </c>
      <c r="H84" s="13"/>
      <c r="I84" s="20" t="s">
        <v>98</v>
      </c>
      <c r="J84" s="14" t="str">
        <f ca="1">IF(OR(A84="",B84=""),"",IF(OR(H84&lt;&gt;"",E84="A étalonner"),"Hors d'usage",IF(AND(F84="",G84="",E84&lt;&gt;"A étalonner",I84&lt;&gt;"En cours"),"En stock","Indisponible")))</f>
        <v>Indisponible</v>
      </c>
      <c r="K84" s="15" t="s">
        <v>56</v>
      </c>
    </row>
    <row r="85" spans="1:11" x14ac:dyDescent="0.25">
      <c r="A85" s="18" t="s">
        <v>123</v>
      </c>
      <c r="B85" s="11">
        <f ca="1">IF(D85="","",IF(D85-TODAY()&lt;0,0,D85-TODAY()))</f>
        <v>173</v>
      </c>
      <c r="C85" s="16">
        <v>42079</v>
      </c>
      <c r="D85" s="12">
        <f>IF(C85="","",C85+180)</f>
        <v>42259</v>
      </c>
      <c r="E85" s="13" t="str">
        <f ca="1">IF(B85="","",IF(B85&lt;7,"A étalonner",IF(AND(B85&gt;7,B85&lt;90),"Etalonnage prévu &gt; 1 semaine",IF(B85&gt;90,"Etalonnage prévu &gt; 3 mois",""))))</f>
        <v>Etalonnage prévu &gt; 3 mois</v>
      </c>
      <c r="F85" s="14" t="s">
        <v>114</v>
      </c>
      <c r="G85" s="14" t="s">
        <v>56</v>
      </c>
      <c r="H85" s="13"/>
      <c r="I85" s="20" t="s">
        <v>98</v>
      </c>
      <c r="J85" s="14" t="str">
        <f ca="1">IF(OR(A85="",B85=""),"",IF(OR(H85&lt;&gt;"",E85="A étalonner"),"Hors d'usage",IF(AND(F85="",G85="",E85&lt;&gt;"A étalonner",I85&lt;&gt;"En cours"),"En stock","Indisponible")))</f>
        <v>Indisponible</v>
      </c>
      <c r="K85" s="15" t="s">
        <v>56</v>
      </c>
    </row>
    <row r="86" spans="1:11" x14ac:dyDescent="0.25">
      <c r="A86" s="18" t="s">
        <v>125</v>
      </c>
      <c r="B86" s="11">
        <f ca="1">IF(D86="","",IF(D86-TODAY()&lt;0,0,D86-TODAY()))</f>
        <v>173</v>
      </c>
      <c r="C86" s="16">
        <v>42079</v>
      </c>
      <c r="D86" s="12">
        <f>IF(C86="","",C86+180)</f>
        <v>42259</v>
      </c>
      <c r="E86" s="13" t="str">
        <f ca="1">IF(B86="","",IF(B86&lt;7,"A étalonner",IF(AND(B86&gt;7,B86&lt;90),"Etalonnage prévu &gt; 1 semaine",IF(B86&gt;90,"Etalonnage prévu &gt; 3 mois",""))))</f>
        <v>Etalonnage prévu &gt; 3 mois</v>
      </c>
      <c r="F86" s="14" t="s">
        <v>114</v>
      </c>
      <c r="G86" s="14" t="s">
        <v>56</v>
      </c>
      <c r="H86" s="13"/>
      <c r="I86" s="20" t="s">
        <v>98</v>
      </c>
      <c r="J86" s="14" t="str">
        <f ca="1">IF(OR(A86="",B86=""),"",IF(OR(H86&lt;&gt;"",E86="A étalonner"),"Hors d'usage",IF(AND(F86="",G86="",E86&lt;&gt;"A étalonner",I86&lt;&gt;"En cours"),"En stock","Indisponible")))</f>
        <v>Indisponible</v>
      </c>
      <c r="K86" s="15" t="s">
        <v>56</v>
      </c>
    </row>
    <row r="87" spans="1:11" x14ac:dyDescent="0.25">
      <c r="B87" s="11" t="str">
        <f ca="1">IF(D87="","",IF(D87-TODAY()&lt;0,0,D87-TODAY()))</f>
        <v/>
      </c>
      <c r="D87" s="12" t="str">
        <f>IF(C87="","",C87+180)</f>
        <v/>
      </c>
      <c r="E87" s="13" t="str">
        <f ca="1">IF(B87="","",IF(B87&lt;7,"A étalonner",IF(AND(B87&gt;7,B87&lt;90),"Etalonnage prévu &gt; 1 semaine",IF(B87&gt;90,"Etalonnage prévu &gt; 3 mois",""))))</f>
        <v/>
      </c>
      <c r="J87" s="14" t="str">
        <f ca="1">IF(OR(A87="",B87=""),"",IF(OR(H87&lt;&gt;"",E87="A étalonner"),"Hors d'usage",IF(AND(F87="",G87="",E87&lt;&gt;"A étalonner",I87&lt;&gt;"En cours"),"En stock","Indisponible")))</f>
        <v/>
      </c>
    </row>
  </sheetData>
  <sortState ref="A2:K87">
    <sortCondition ref="A2:A500"/>
  </sortState>
  <conditionalFormatting sqref="H2:H1971">
    <cfRule type="notContainsText" dxfId="11" priority="17" stopIfTrue="1" operator="notContains" text="&quot;&quot;">
      <formula>ISERROR(SEARCH("""""",H2))</formula>
    </cfRule>
  </conditionalFormatting>
  <conditionalFormatting sqref="A1:XFD1048576">
    <cfRule type="expression" dxfId="10" priority="1">
      <formula>NOT(MOD(ROW(),2))</formula>
    </cfRule>
  </conditionalFormatting>
  <conditionalFormatting sqref="J2:J1971">
    <cfRule type="containsText" dxfId="9" priority="20" stopIfTrue="1" operator="containsText" text="En stock">
      <formula>NOT(ISERROR(SEARCH("En stock",J2)))</formula>
    </cfRule>
    <cfRule type="containsText" dxfId="8" priority="21" stopIfTrue="1" operator="containsText" text="Indisponible">
      <formula>NOT(ISERROR(SEARCH("Indisponible",J2)))</formula>
    </cfRule>
    <cfRule type="containsText" dxfId="7" priority="22" stopIfTrue="1" operator="containsText" text="Hors d'usage">
      <formula>NOT(ISERROR(SEARCH("Hors d'usage",J2)))</formula>
    </cfRule>
  </conditionalFormatting>
  <conditionalFormatting sqref="B2:B1971">
    <cfRule type="cellIs" dxfId="6" priority="26" stopIfTrue="1" operator="greaterThan">
      <formula>90</formula>
    </cfRule>
    <cfRule type="cellIs" dxfId="5" priority="27" stopIfTrue="1" operator="between">
      <formula>7</formula>
      <formula>90</formula>
    </cfRule>
    <cfRule type="cellIs" dxfId="4" priority="28" stopIfTrue="1" operator="lessThan">
      <formula>7</formula>
    </cfRule>
  </conditionalFormatting>
  <conditionalFormatting sqref="E2:E1971">
    <cfRule type="containsText" dxfId="3" priority="29" stopIfTrue="1" operator="containsText" text="Etalonnage prévu &gt; 3 mois">
      <formula>NOT(ISERROR(SEARCH("Etalonnage prévu &gt; 3 mois",E2)))</formula>
    </cfRule>
    <cfRule type="containsText" dxfId="2" priority="30" stopIfTrue="1" operator="containsText" text="Etalonnage prévu &gt; 1 semaine">
      <formula>NOT(ISERROR(SEARCH("Etalonnage prévu &gt; 1 semaine",E2)))</formula>
    </cfRule>
    <cfRule type="containsText" dxfId="1" priority="31" stopIfTrue="1" operator="containsText" text="A étalonner">
      <formula>NOT(ISERROR(SEARCH("A étalonner",E2)))</formula>
    </cfRule>
  </conditionalFormatting>
  <conditionalFormatting sqref="A2:A1971">
    <cfRule type="duplicateValues" dxfId="0" priority="1761"/>
  </conditionalFormatting>
  <printOptions horizontalCentered="1"/>
  <pageMargins left="0.19685039370078741" right="0.19685039370078741" top="0.15748031496062992" bottom="0.31496062992125984" header="0.19685039370078741" footer="0.19685039370078741"/>
  <pageSetup paperSize="9" scale="75" fitToHeight="0" orientation="landscape" r:id="rId1"/>
  <headerFooter>
    <oddFooter>&amp;R&amp;D&amp;  à &amp;T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E3:K13"/>
  <sheetViews>
    <sheetView showGridLines="0" showRowColHeaders="0" zoomScale="130" zoomScaleNormal="130" workbookViewId="0">
      <pane xSplit="13" ySplit="27" topLeftCell="O29" activePane="bottomRight" state="frozen"/>
      <selection pane="topRight" activeCell="N1" sqref="N1"/>
      <selection pane="bottomLeft" activeCell="A28" sqref="A28"/>
      <selection pane="bottomRight" activeCell="F7" sqref="F7:G7"/>
    </sheetView>
  </sheetViews>
  <sheetFormatPr baseColWidth="10" defaultRowHeight="15" x14ac:dyDescent="0.25"/>
  <cols>
    <col min="1" max="16384" width="11.42578125" style="1"/>
  </cols>
  <sheetData>
    <row r="3" spans="5:11" ht="15" customHeight="1" x14ac:dyDescent="0.25">
      <c r="E3" s="25" t="s">
        <v>19</v>
      </c>
      <c r="F3" s="25"/>
      <c r="G3" s="25"/>
      <c r="H3" s="25"/>
    </row>
    <row r="4" spans="5:11" x14ac:dyDescent="0.25">
      <c r="E4" s="25"/>
      <c r="F4" s="25"/>
      <c r="G4" s="25"/>
      <c r="H4" s="25"/>
    </row>
    <row r="6" spans="5:11" x14ac:dyDescent="0.25">
      <c r="G6" s="19"/>
    </row>
    <row r="7" spans="5:11" x14ac:dyDescent="0.25">
      <c r="F7" s="26">
        <v>92</v>
      </c>
      <c r="G7" s="27"/>
    </row>
    <row r="10" spans="5:11" x14ac:dyDescent="0.25">
      <c r="I10" s="21" t="s">
        <v>18</v>
      </c>
      <c r="J10" s="21"/>
      <c r="K10" s="21"/>
    </row>
    <row r="13" spans="5:11" x14ac:dyDescent="0.25">
      <c r="I13" s="22">
        <f ca="1">TODAY()-(180-F7)</f>
        <v>41998</v>
      </c>
      <c r="J13" s="23"/>
      <c r="K13" s="24"/>
    </row>
  </sheetData>
  <sheetProtection password="D40B" sheet="1" objects="1" scenarios="1"/>
  <mergeCells count="4">
    <mergeCell ref="I10:K10"/>
    <mergeCell ref="I13:K13"/>
    <mergeCell ref="E3:H4"/>
    <mergeCell ref="F7:G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Applications</vt:lpstr>
      <vt:lpstr>Fichier_source</vt:lpstr>
      <vt:lpstr>Aide</vt:lpstr>
      <vt:lpstr>Etat</vt:lpstr>
      <vt:lpstr>Fichier_source!Impression_des_titres</vt:lpstr>
      <vt:lpstr>Tableau</vt:lpstr>
      <vt:lpstr>Applications!Zone_d_impression</vt:lpstr>
      <vt:lpstr>Fichier_source!Zone_d_impression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B50272</dc:creator>
  <cp:lastModifiedBy>Robert</cp:lastModifiedBy>
  <cp:lastPrinted>2015-03-20T10:36:48Z</cp:lastPrinted>
  <dcterms:created xsi:type="dcterms:W3CDTF">2012-02-07T11:11:40Z</dcterms:created>
  <dcterms:modified xsi:type="dcterms:W3CDTF">2015-03-23T22:18:06Z</dcterms:modified>
</cp:coreProperties>
</file>