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filterPrivacy="1" codeName="ThisWorkbook"/>
  <bookViews>
    <workbookView xWindow="-120" yWindow="-120" windowWidth="20730" windowHeight="11160" activeTab="3"/>
  </bookViews>
  <sheets>
    <sheet name="Database complete" sheetId="3" r:id="rId1"/>
    <sheet name="Database synonymes complete" sheetId="6" r:id="rId2"/>
    <sheet name="Regroupement" sheetId="1" state="hidden" r:id="rId3"/>
    <sheet name="Correspondances" sheetId="2" r:id="rId4"/>
    <sheet name="Feuil1" sheetId="5" r:id="rId5"/>
  </sheets>
  <externalReferences>
    <externalReference r:id="rId6"/>
  </externalReferences>
  <definedNames>
    <definedName name="Choix">OFFSET('Database complete'!$G$1,MATCH(Correspondances!$C1,'Database complete'!$A:$A,0)-1,,MATCH(Correspondances!$C1,'Database complete'!$A:$A,0)-MATCH(Correspondances!$C1,'Database complete'!$A:$A,0)+1)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11" i="3" l="1"/>
  <c r="AP10" i="3"/>
  <c r="AR14" i="6" l="1"/>
  <c r="AR13" i="6"/>
  <c r="AR12" i="6"/>
  <c r="AR11" i="6"/>
  <c r="AR10" i="6"/>
  <c r="AR9" i="6" l="1"/>
  <c r="AR8" i="6"/>
  <c r="AR7" i="6"/>
  <c r="AR6" i="6"/>
  <c r="AR5" i="6"/>
  <c r="AR4" i="6"/>
  <c r="AR3" i="6"/>
  <c r="AR2" i="6"/>
  <c r="E14" i="5" l="1"/>
  <c r="E13" i="5"/>
  <c r="E12" i="5"/>
  <c r="E11" i="5"/>
  <c r="E10" i="5"/>
  <c r="E9" i="5"/>
  <c r="B9" i="5"/>
  <c r="B8" i="5"/>
  <c r="B7" i="5"/>
  <c r="B6" i="5"/>
  <c r="B5" i="5"/>
  <c r="B4" i="5"/>
  <c r="B3" i="5"/>
  <c r="B2" i="5"/>
  <c r="AP9" i="3" l="1"/>
  <c r="AP8" i="3"/>
  <c r="AP7" i="3"/>
  <c r="AP6" i="3"/>
  <c r="AP5" i="3"/>
  <c r="AP4" i="3"/>
  <c r="AP3" i="3"/>
  <c r="AP2" i="3"/>
</calcChain>
</file>

<file path=xl/sharedStrings.xml><?xml version="1.0" encoding="utf-8"?>
<sst xmlns="http://schemas.openxmlformats.org/spreadsheetml/2006/main" count="754" uniqueCount="294">
  <si>
    <t>parentrowid</t>
  </si>
  <si>
    <t>numero_eture</t>
  </si>
  <si>
    <t>especes</t>
  </si>
  <si>
    <t>Correspondance</t>
  </si>
  <si>
    <t>abondance</t>
  </si>
  <si>
    <t>remarque</t>
  </si>
  <si>
    <t>cortege</t>
  </si>
  <si>
    <t>autres_infos</t>
  </si>
  <si>
    <t>x</t>
  </si>
  <si>
    <t>y</t>
  </si>
  <si>
    <t>utilisation</t>
  </si>
  <si>
    <t>created_user</t>
  </si>
  <si>
    <t>{C0CB7417-FDFA-4589-B5F1-77411D4B4909}</t>
  </si>
  <si>
    <t>Dacr glom</t>
  </si>
  <si>
    <t>+</t>
  </si>
  <si>
    <t>Blac perf</t>
  </si>
  <si>
    <t>Aven barb</t>
  </si>
  <si>
    <t>Syli mari</t>
  </si>
  <si>
    <t>Poa prat</t>
  </si>
  <si>
    <t>Syna alba</t>
  </si>
  <si>
    <t>User</t>
  </si>
  <si>
    <t>Code erroné</t>
  </si>
  <si>
    <t>Dact glom</t>
  </si>
  <si>
    <t>L., 1753</t>
  </si>
  <si>
    <t>Dactyle agglomÃ©rÃ©, Pied-de-poule</t>
  </si>
  <si>
    <t>Cock's-foot</t>
  </si>
  <si>
    <t>Dactylis glomerata L., 1753</t>
  </si>
  <si>
    <t xml:space="preserve">Dactylis glomerata </t>
  </si>
  <si>
    <t>P</t>
  </si>
  <si>
    <t>I</t>
  </si>
  <si>
    <t>Plantae</t>
  </si>
  <si>
    <t>Equisetopsida</t>
  </si>
  <si>
    <t>Poales</t>
  </si>
  <si>
    <t>Poaceae</t>
  </si>
  <si>
    <t>Plantes vasculaires</t>
  </si>
  <si>
    <t>Angiospermes</t>
  </si>
  <si>
    <t>ES</t>
  </si>
  <si>
    <t>Code</t>
  </si>
  <si>
    <t>Row Id</t>
  </si>
  <si>
    <t>LB_AUTEUR</t>
  </si>
  <si>
    <t>NOM_VERN</t>
  </si>
  <si>
    <t>NOM_VERN_ENG</t>
  </si>
  <si>
    <t>NOM_VALIDE</t>
  </si>
  <si>
    <t>NOM_COMPLET</t>
  </si>
  <si>
    <t>NOM_VALIDE_SIMPLE</t>
  </si>
  <si>
    <t>SYNONYMES</t>
  </si>
  <si>
    <t>HABITAT (beta)</t>
  </si>
  <si>
    <t>FR</t>
  </si>
  <si>
    <t>GF</t>
  </si>
  <si>
    <t>MAR</t>
  </si>
  <si>
    <t>GUA</t>
  </si>
  <si>
    <t>SM</t>
  </si>
  <si>
    <t>SB</t>
  </si>
  <si>
    <t>SPM</t>
  </si>
  <si>
    <t>MAY</t>
  </si>
  <si>
    <t>EPA</t>
  </si>
  <si>
    <t>REU</t>
  </si>
  <si>
    <t>SA</t>
  </si>
  <si>
    <t>TA</t>
  </si>
  <si>
    <t>TAAF</t>
  </si>
  <si>
    <t>PF</t>
  </si>
  <si>
    <t>NC</t>
  </si>
  <si>
    <t>WF</t>
  </si>
  <si>
    <t>CLI</t>
  </si>
  <si>
    <t>REGNE</t>
  </si>
  <si>
    <t>PHYLUM</t>
  </si>
  <si>
    <t>CLASSE</t>
  </si>
  <si>
    <t>ORDRE</t>
  </si>
  <si>
    <t>FAMILLE</t>
  </si>
  <si>
    <t>SOUS_FAMILLE</t>
  </si>
  <si>
    <t>TRIBU</t>
  </si>
  <si>
    <t>GROUP1_INPN</t>
  </si>
  <si>
    <t>GROUP2_INPN</t>
  </si>
  <si>
    <t>CD_NOM</t>
  </si>
  <si>
    <t>CD_TAXSUP</t>
  </si>
  <si>
    <t>CD_SUP</t>
  </si>
  <si>
    <t>CD_REF</t>
  </si>
  <si>
    <t>RANG</t>
  </si>
  <si>
    <t>Type données</t>
  </si>
  <si>
    <t>(L.) Huds., 1762</t>
  </si>
  <si>
    <t>Chlorette, Chlore perfoliÃ©e</t>
  </si>
  <si>
    <t>Yellow-wort</t>
  </si>
  <si>
    <t>Blackstonia perfoliata (L.) Huds., 1762</t>
  </si>
  <si>
    <t xml:space="preserve">Blackstonia perfoliata </t>
  </si>
  <si>
    <t>Blackstonia perfoliata (L.) Huds., 1762 _ Centaurium perfoliatum (L.) E.H.L.Krause, 1903 _ Chironia perfoliata (L.) Salisb., 1796 _ Chlora perfoliata (L.) L., 1767 _ Gentiana perfoliata L., 1753 _ Seguiera perfoliata (L.) Kuntze, 1891</t>
  </si>
  <si>
    <t>Gentianales</t>
  </si>
  <si>
    <t>Gentianaceae</t>
  </si>
  <si>
    <t>Pott ex Link, 1799</t>
  </si>
  <si>
    <t>Avoine barbue</t>
  </si>
  <si>
    <t>Slender Oat</t>
  </si>
  <si>
    <t>Avena barbata Pott ex Link, 1799</t>
  </si>
  <si>
    <t xml:space="preserve">Avena barbata </t>
  </si>
  <si>
    <t>Avena barbata Pott ex Link, 1799 _ Avena alba var. barbata (Pott ex Link) Maire &amp; Weiller, 1953 _ Avena almeriensis Gand., 1905 _ Avena barbata subsp. hoppeana (Scheele) K.Richt., 1890 _ Avena barbata Brot., 1804 _ Avena cypria Sibth., 1820 _ Avena fatua subsp. barbata (Pott ex Link) Rouy, 1913 _ Avena hirsuta Hornem., 1813 _ Avena hirsuta Moench, 1802 _ Avena hirtula Lag., 1816 _ Avena hoppeana Scheele, 1844 _ Avena sterilis var. barbata (Pott ex Link) LapeyrÃ¨re, 1902 _ Avena strigosa subsp. barbata (Pott ex Link) Thell., 1912</t>
  </si>
  <si>
    <t>Sily mari</t>
  </si>
  <si>
    <t>(L.) Gaertn., 1791</t>
  </si>
  <si>
    <t>Chardon marie, Chardon marbrÃ©</t>
  </si>
  <si>
    <t>Milk Thistle</t>
  </si>
  <si>
    <t>Silybum marianum (L.) Gaertn., 1791</t>
  </si>
  <si>
    <t xml:space="preserve">Silybum marianum </t>
  </si>
  <si>
    <t>Silybum marianum (L.) Gaertn., 1791 _ Carduus lactifolius Stokes, 1812 _ Carduus mariae Crantz, 1766 _ Carduus marianus L., 1753 _ Carduus versicolor Salisb., 1796 _ Carthamus maculatus (Scop.) Lam., 1785 _ Cirsium maculatum Scop., 1772 _ Mariacantha maculosa Bubani, 1899 _ Mariana lactea Hill, 1762 _ Mariana maculata Samp., 1913 _ Silybum maculatum Moench, 1794 _ Silybum mariae (Crantz) Gray, 1821 _ Silybum marianum var. longispinum Lamotte, 1881</t>
  </si>
  <si>
    <t>Asterales</t>
  </si>
  <si>
    <t>Asteraceae</t>
  </si>
  <si>
    <t>PÃ¢turin des prÃ©s</t>
  </si>
  <si>
    <t>Smooth Meadow-grass</t>
  </si>
  <si>
    <t>Poa pratensis L., 1753</t>
  </si>
  <si>
    <t xml:space="preserve">Poa pratensis </t>
  </si>
  <si>
    <t>Poa pratensis L., 1753 _ Paneion pratense (L.) Lunell, 1915 _ Poa pratensis var. alpestris sensu P.Fourn., 1928 _ Poa pratensis var. latifolia sensu P.Fourn., 1928 _ Poa reptans Wulfen, 1858 _ Poa trivialis L., 1754</t>
  </si>
  <si>
    <t>Sina alba</t>
  </si>
  <si>
    <t>Moutarde blanche</t>
  </si>
  <si>
    <t>White Mustard</t>
  </si>
  <si>
    <t>Sinapis alba L., 1753</t>
  </si>
  <si>
    <t xml:space="preserve">Sinapis alba </t>
  </si>
  <si>
    <t>Sinapis alba L., 1753 _ Bonannia officinalis C.Presl, 1826 _ Brassica alba Boiss., 1839 _ Brassica alba (L.) Rabenh., 1839 _ Brassica foliosa (Willd.) Samp., 1947 _ Brassica hirta Moench, 1802 _ Crucifera lampsana E.H.L.Krause, 1902 _ Eruca alba (L.) Noulet, 1837 _ Leucosinapis alba (L.) Spach, 1838 _ Leucosinapis sativa Kirschl., 1870 _ Napus leucosinapis Schimp. &amp; Spenn., 1829 _ Rhamphospermum album (L.) Rchb., 1829 _ Sinapis alba subsp. alba L., 1753 _ Sinapis foliosa Willd., 1809 _ Sinapistrum album (L.) Chevall., 1827</t>
  </si>
  <si>
    <t>A</t>
  </si>
  <si>
    <t>M</t>
  </si>
  <si>
    <t>Brassicales</t>
  </si>
  <si>
    <t>Brassicaceae</t>
  </si>
  <si>
    <t>Rese lute</t>
  </si>
  <si>
    <t>RÃ©sÃ©da jaune, RÃ©sÃ©da bÃ¢tard</t>
  </si>
  <si>
    <t>Wild Mignonette</t>
  </si>
  <si>
    <t>Reseda lutea L., 1753</t>
  </si>
  <si>
    <t xml:space="preserve">Reseda lutea </t>
  </si>
  <si>
    <t>Reseda lutea L., 1753 _ Reseda benitoi Sennen, 1916 _ Reseda crispa Mill., 1768 _ Reseda crispa Ten. _ Reseda dutoitii Sennen &amp; Mauricio, 1936 _ Reseda fluminensis Simonk., 1888 _ Reseda gallica Raf., 1837 _ Reseda ibicensis Pau _ Reseda lecoqii MÃ¼ll.Arg. ex DC., 1864 _ Reseda macedonica FormÃ¡nek, 1895 _ Reseda mediterranea L., 1762 _ Reseda mucronata Tineo, 1827 _ Reseda mucronulata Guss., 1832 _ Reseda orthostyla K.Koch, 1841 _ Reseda othryana FormÃ¡nek, 1895 _ Reseda phyteuma Neck., 1768 _ Reseda podolica Rehman, 1872 _ Reseda ramosissima Pourr. ex Willd., 1809 _ Reseda reyeri Porta &amp; Rigo _ Reseda tenuifolia Wallr., 1840 _ Reseda truncata Fisch. &amp; C.A.Mey., 1838 _ Reseda vinyalsii Sennen, 1936 _ Reseda yannezii Cutanda, 1861</t>
  </si>
  <si>
    <t>Resedaceae</t>
  </si>
  <si>
    <t>RÃ©sÃ©da jaunÃ¢tre, RÃ©sÃ©da des teinturiers, Mignonette jaunÃ¢tre</t>
  </si>
  <si>
    <t>Weld</t>
  </si>
  <si>
    <t>Reseda luteola L., 1753</t>
  </si>
  <si>
    <t xml:space="preserve">Reseda luteola </t>
  </si>
  <si>
    <t>Reseda luteola L., 1753 _ Arkopoda luteola (L.) Raf., 1837</t>
  </si>
  <si>
    <t>CODE_NOM_VALIDE</t>
  </si>
  <si>
    <t>CODE_NOM_COMPLET (synonymes)</t>
  </si>
  <si>
    <t>LB_NOM</t>
  </si>
  <si>
    <t>HABITAT</t>
  </si>
  <si>
    <t>Avena barbata</t>
  </si>
  <si>
    <t>Blackstonia perfoliata</t>
  </si>
  <si>
    <t>Dactylis glomerata</t>
  </si>
  <si>
    <t>Poa pratensis</t>
  </si>
  <si>
    <t>Reseda lutea</t>
  </si>
  <si>
    <t>Reseda luteola</t>
  </si>
  <si>
    <t>Silybum mariae</t>
  </si>
  <si>
    <t>(Crantz) Gray, 1821</t>
  </si>
  <si>
    <t>Silybum mariae (Crantz) Gray, 1821</t>
  </si>
  <si>
    <t>Sinapis alba</t>
  </si>
  <si>
    <t>DECALER('Database complete'!$AQ$1; EQUIV(Correspondances!$B2;'Database complete'!$AP:$AP;0)-1; ; EQUIV(Correspondances!$B2;'Database complete'!$AP:$AP;1) - EQUIV(Correspondances!$B2;'Database complete'!$AP:$AP;0) +1)</t>
  </si>
  <si>
    <t>DECALER(Database!$AQ$1; EQUIV(Correspondances!$A2;Database!$AP:$AP;0)-1; ; EQUIV(Correspondances!$A2;Database!$AP:$AP;1) - EQUIV(Correspondances!$A2;Database!$AP:$AP;0) +1)</t>
  </si>
  <si>
    <t>Bon</t>
  </si>
  <si>
    <t>Mauvais</t>
  </si>
  <si>
    <t>created_date</t>
  </si>
  <si>
    <t>{CD25D821-4748-4BA6-A0AD-962C49D749AF}</t>
  </si>
  <si>
    <t>Teuc frut</t>
  </si>
  <si>
    <t>Teucrium fruticans L., 1753</t>
  </si>
  <si>
    <t>Conv alth</t>
  </si>
  <si>
    <t>Convolvulus althaeoides L., 1753</t>
  </si>
  <si>
    <t>Echi plan</t>
  </si>
  <si>
    <t>Echium plantagineum L., 1771</t>
  </si>
  <si>
    <t>Pall spin</t>
  </si>
  <si>
    <t>Pallenis spinosa (L.) Cass., 1825</t>
  </si>
  <si>
    <t>Past sati</t>
  </si>
  <si>
    <t>Pastinaca sativa L., 1753</t>
  </si>
  <si>
    <t>Euph terr</t>
  </si>
  <si>
    <t>Euphorbia terracina L., 1762</t>
  </si>
  <si>
    <t>Euph sege</t>
  </si>
  <si>
    <t>Euphorbia segetalis L., 1753</t>
  </si>
  <si>
    <t>Lath prat</t>
  </si>
  <si>
    <t>Lathyrus pratensis L., 1753</t>
  </si>
  <si>
    <t>Cort sell</t>
  </si>
  <si>
    <t>Cortaderia selloana (Schult. &amp; Schult.f.) Asch. &amp; Graebn., 1900</t>
  </si>
  <si>
    <t>Pyra cocc</t>
  </si>
  <si>
    <t>Pyracantha coccinea M.Roem., 1847</t>
  </si>
  <si>
    <t>Rosa cani</t>
  </si>
  <si>
    <t>Rosa canina L., 1753</t>
  </si>
  <si>
    <t>Arte camp</t>
  </si>
  <si>
    <t>Artemisia campestris L., 1753</t>
  </si>
  <si>
    <t>Alli poly</t>
  </si>
  <si>
    <t>Allium polyanthum Schult. &amp; Schult.f., 1830</t>
  </si>
  <si>
    <t>Rham alat</t>
  </si>
  <si>
    <t>Rhamnus alaternus L., 1753</t>
  </si>
  <si>
    <t>Scro cani</t>
  </si>
  <si>
    <t>Scrophularia canina L., 1753</t>
  </si>
  <si>
    <t>Yucc glor</t>
  </si>
  <si>
    <t>Yucca gloriosa L., 1753</t>
  </si>
  <si>
    <t>Bryo cret</t>
  </si>
  <si>
    <t>Bryonia cretica L., 1753</t>
  </si>
  <si>
    <t>Sera vome</t>
  </si>
  <si>
    <t>Serapias vomeracea (Burm.f.) Briq., 1910</t>
  </si>
  <si>
    <t>Aegi geni</t>
  </si>
  <si>
    <t>Aegilops geniculata Roth, 1797</t>
  </si>
  <si>
    <t>Trif frag</t>
  </si>
  <si>
    <t>Trifolium fragiferum L., 1753</t>
  </si>
  <si>
    <t>Trif stri</t>
  </si>
  <si>
    <t>Codes jumeaux</t>
  </si>
  <si>
    <t>Trif camp</t>
  </si>
  <si>
    <t>Trifolium campestre Schreb., 1804</t>
  </si>
  <si>
    <t>Verb prat</t>
  </si>
  <si>
    <t>Anth arve</t>
  </si>
  <si>
    <t>Anthemis arvensis L., 1753</t>
  </si>
  <si>
    <t>Hedy rhag</t>
  </si>
  <si>
    <t>Hedypnois rhagadioloides (L.) F.W.Schmidt, 1795</t>
  </si>
  <si>
    <t>Arrh elat</t>
  </si>
  <si>
    <t>Arrhenatherum elatius (L.) P.Beauv. ex J.Presl &amp; C.Presl, 1819</t>
  </si>
  <si>
    <t>Anth sylv</t>
  </si>
  <si>
    <t>Anthriscus sylvestris (L.) Hoffm., 1814</t>
  </si>
  <si>
    <t>Trif lapa</t>
  </si>
  <si>
    <t>{C236670B-51C9-45C3-9375-7DE0AF1DF2F0}</t>
  </si>
  <si>
    <t>Anti maju</t>
  </si>
  <si>
    <t>Antirrhinum majus L., 1753</t>
  </si>
  <si>
    <t>Papa somn</t>
  </si>
  <si>
    <t>Papaver somniferum L., 1753</t>
  </si>
  <si>
    <t>Vero hede</t>
  </si>
  <si>
    <t>Veronica hederifolia L., 1753</t>
  </si>
  <si>
    <t>Orob hede</t>
  </si>
  <si>
    <t>Orobanche hederae Vaucher ex Duby, 1828</t>
  </si>
  <si>
    <t>Glad ital</t>
  </si>
  <si>
    <t>Gladiolus italicus Mill., 1768</t>
  </si>
  <si>
    <t>Oeno spec</t>
  </si>
  <si>
    <t>Oenothera speciosa Nutt., 1821</t>
  </si>
  <si>
    <t>Plan afra</t>
  </si>
  <si>
    <t>Plantago afra L., 1762</t>
  </si>
  <si>
    <t>Phan saxa</t>
  </si>
  <si>
    <t>Alli rose</t>
  </si>
  <si>
    <t>Allium roseum L., 1753</t>
  </si>
  <si>
    <t>Fabales</t>
  </si>
  <si>
    <t>Fabaceae</t>
  </si>
  <si>
    <t>Papilionoideae</t>
  </si>
  <si>
    <t>Trifolium striatum</t>
  </si>
  <si>
    <t>Trifolium striatum L., 1753</t>
  </si>
  <si>
    <t>TrÃ¨fle striÃ©</t>
  </si>
  <si>
    <t>Knotted Clover</t>
  </si>
  <si>
    <t>Trifolium strictum</t>
  </si>
  <si>
    <t>L., 1755</t>
  </si>
  <si>
    <t>Trifolium strictum L., 1755</t>
  </si>
  <si>
    <t>TrÃ¨fle raide</t>
  </si>
  <si>
    <t>Upright Clover</t>
  </si>
  <si>
    <t>Trif tenu</t>
  </si>
  <si>
    <t>Trifolium tenuiflorum</t>
  </si>
  <si>
    <t>Ten., 1815</t>
  </si>
  <si>
    <t>Trifolium tenuiflorum Ten., 1815</t>
  </si>
  <si>
    <t>Para stri</t>
  </si>
  <si>
    <t>Paramesus strictus</t>
  </si>
  <si>
    <t>(L.) C.Presl, 1832</t>
  </si>
  <si>
    <t>Paramesus strictus (L.) C.Presl, 1832</t>
  </si>
  <si>
    <t>Trif cyli</t>
  </si>
  <si>
    <t>Trifolium cylindricum</t>
  </si>
  <si>
    <t>Wallr., 1840</t>
  </si>
  <si>
    <t>Trifolium cylindricum Wallr., 1840</t>
  </si>
  <si>
    <t xml:space="preserve">Trifolium striatum </t>
  </si>
  <si>
    <t>Trifolium striatum L., 1753 _ Trifolium conicum Pers., 1810 _ Trifolium cylindricum Wallr., 1840 _ Trifolium incanum C.Presl, 1822 _ Trifolium kitaibelianum Ser., 1825 _ Trifolium scabrum Schreb., 1804 _ Trifolium striatum subsp. brevidens (Lange) MuÃ±oz Rodr., 1992 _ Trifolium striatum subsp. striatum L., 1753 _ Trifolium striatum subsp. tenuiflorum (Ten.) Arcang., 1882 _ Trifolium striatum var. brevidens Lange _ Trifolium striatum var. elongatum Lojac., 1878 _ Trifolium striatum var. nanum Rouy, 1899 _ Trifolium striatum var. spinescens Lange, 1865 _ Trifolium tenuiflorum Ten., 1815</t>
  </si>
  <si>
    <t xml:space="preserve">Trifolium strictum </t>
  </si>
  <si>
    <t>Trifolium strictum L., 1755 _ Paramesus strictus (L.) C.Presl, 1832 _ Trifolium laevigatum var. minus Rouy, 1899 _ Trifolium laevigatum Poir., 1789</t>
  </si>
  <si>
    <t>Pipt mili</t>
  </si>
  <si>
    <t>Synonymes</t>
  </si>
  <si>
    <t>Blabla 1</t>
  </si>
  <si>
    <t>Blabla 2</t>
  </si>
  <si>
    <t>numero_etureparentrowid</t>
  </si>
  <si>
    <t>2,9</t>
  </si>
  <si>
    <t>42,6</t>
  </si>
  <si>
    <t>Blabla 3</t>
  </si>
  <si>
    <t>Blabla 4</t>
  </si>
  <si>
    <t>Blabla 5</t>
  </si>
  <si>
    <t>Blabla 6</t>
  </si>
  <si>
    <t>Blabla 7</t>
  </si>
  <si>
    <t>Blabla 8</t>
  </si>
  <si>
    <t>Blabla 9</t>
  </si>
  <si>
    <t>Blabla 10</t>
  </si>
  <si>
    <t>Blabla 11</t>
  </si>
  <si>
    <t>Blabla 12</t>
  </si>
  <si>
    <t>Blabla 13</t>
  </si>
  <si>
    <t>Blabla 14</t>
  </si>
  <si>
    <t>Blabla 15</t>
  </si>
  <si>
    <t>Blabla 16</t>
  </si>
  <si>
    <t>Blabla 17</t>
  </si>
  <si>
    <t>Blabla 18</t>
  </si>
  <si>
    <t>Blabla 19</t>
  </si>
  <si>
    <t>Blabla 20</t>
  </si>
  <si>
    <t>Blabla 21</t>
  </si>
  <si>
    <t>Blabla 22</t>
  </si>
  <si>
    <t>Blabla 23</t>
  </si>
  <si>
    <t>Blabla 24</t>
  </si>
  <si>
    <t>Blabla 25</t>
  </si>
  <si>
    <t>Blabla 26</t>
  </si>
  <si>
    <t>Blabla 27</t>
  </si>
  <si>
    <t>Blabla 28</t>
  </si>
  <si>
    <t>Blabla 29</t>
  </si>
  <si>
    <t>Blabla 30</t>
  </si>
  <si>
    <t>Blabla 31</t>
  </si>
  <si>
    <t>Blabla 32</t>
  </si>
  <si>
    <t>Blabla 33</t>
  </si>
  <si>
    <t>Blabla 34</t>
  </si>
  <si>
    <t>Blabla 35</t>
  </si>
  <si>
    <t>Blabla 36</t>
  </si>
  <si>
    <t>Blabla 37</t>
  </si>
  <si>
    <t>Blabla 38</t>
  </si>
  <si>
    <t>Blabla 39</t>
  </si>
  <si>
    <t>Blabla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</si>
</sst>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CC33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47B9B6"/>
        <bgColor indexed="64"/>
      </patternFill>
    </fill>
    <fill>
      <patternFill patternType="solid">
        <fgColor rgb="FFFFFF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2" fillId="2" borderId="0" xfId="0" applyFont="1" applyFill="1"/>
    <xf numFmtId="164" fontId="0" fillId="0" borderId="0" xfId="0" applyNumberFormat="1"/>
    <xf numFmtId="0" fontId="0" fillId="3" borderId="0" xfId="0" applyFill="1"/>
    <xf numFmtId="0" fontId="1" fillId="0" borderId="0" xfId="0" applyFont="1"/>
    <xf numFmtId="0" fontId="1" fillId="3" borderId="0" xfId="0" applyFont="1" applyFill="1"/>
    <xf numFmtId="0" fontId="1" fillId="4" borderId="0" xfId="0" applyFont="1" applyFill="1"/>
    <xf numFmtId="0" fontId="0" fillId="4" borderId="0" xfId="0" applyFill="1"/>
    <xf numFmtId="0" fontId="4" fillId="5" borderId="0" xfId="0" applyFont="1" applyFill="1"/>
    <xf numFmtId="0" fontId="4" fillId="6" borderId="0" xfId="0" applyFont="1" applyFill="1"/>
  </cellXfs>
  <cellStyles count="1">
    <cellStyle name="Normal" xfId="0" builtinId="0"/>
  </cellStyles>
  <dxfs count="12"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obert\AppData\Local\Temp\PHASE%206_Document%20global_essai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laire bota"/>
      <sheetName val="Saisie"/>
      <sheetName val="Centralisation des données"/>
      <sheetName val="Database complete"/>
      <sheetName val="Database synonymes complete"/>
      <sheetName val="Traitement saisie"/>
      <sheetName val="Statuts"/>
      <sheetName val="Communes"/>
      <sheetName val="Correspondances"/>
      <sheetName val="Données de travail"/>
    </sheetNames>
    <sheetDataSet>
      <sheetData sheetId="0"/>
      <sheetData sheetId="1"/>
      <sheetData sheetId="2"/>
      <sheetData sheetId="3"/>
      <sheetData sheetId="4">
        <row r="2">
          <cell r="AQ2" t="str">
            <v>Aaro pube</v>
          </cell>
          <cell r="AR2" t="str">
            <v>Aaro pube</v>
          </cell>
        </row>
        <row r="3">
          <cell r="AQ3" t="str">
            <v>Vici dume</v>
          </cell>
          <cell r="AR3" t="str">
            <v>Abac dume</v>
          </cell>
        </row>
        <row r="4">
          <cell r="AQ4" t="str">
            <v>Vici onob</v>
          </cell>
          <cell r="AR4" t="str">
            <v>Abac onob</v>
          </cell>
        </row>
        <row r="5">
          <cell r="AQ5" t="str">
            <v>Nart ossi</v>
          </cell>
          <cell r="AR5" t="str">
            <v>Abam ossi</v>
          </cell>
        </row>
        <row r="6">
          <cell r="AQ6" t="str">
            <v>Abar gall</v>
          </cell>
          <cell r="AR6" t="str">
            <v>Abar gall</v>
          </cell>
        </row>
        <row r="7">
          <cell r="AQ7" t="str">
            <v>Arab auri</v>
          </cell>
          <cell r="AR7" t="str">
            <v>Abas patu</v>
          </cell>
        </row>
        <row r="8">
          <cell r="AQ8" t="str">
            <v>Trig palu</v>
          </cell>
          <cell r="AR8" t="str">
            <v>Abbo palu</v>
          </cell>
        </row>
        <row r="9">
          <cell r="AQ9" t="str">
            <v>Trig barr</v>
          </cell>
          <cell r="AR9" t="str">
            <v>Abbo pumi</v>
          </cell>
        </row>
        <row r="10">
          <cell r="AQ10" t="str">
            <v>Abie alba</v>
          </cell>
          <cell r="AR10" t="str">
            <v>Abie alba</v>
          </cell>
        </row>
        <row r="11">
          <cell r="AQ11" t="str">
            <v>Tsug hete</v>
          </cell>
          <cell r="AR11" t="str">
            <v>Abie albe</v>
          </cell>
        </row>
        <row r="12">
          <cell r="AQ12" t="str">
            <v>Pice alco</v>
          </cell>
          <cell r="AR12" t="str">
            <v>Abie alco</v>
          </cell>
        </row>
        <row r="13">
          <cell r="AQ13" t="str">
            <v>Pice abie</v>
          </cell>
          <cell r="AR13" t="str">
            <v>Abie alpe</v>
          </cell>
        </row>
        <row r="14">
          <cell r="AQ14" t="str">
            <v>Abie amab</v>
          </cell>
          <cell r="AR14" t="str">
            <v>Abie amab</v>
          </cell>
        </row>
      </sheetData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P11"/>
  <sheetViews>
    <sheetView workbookViewId="0">
      <selection activeCell="D12" sqref="D12"/>
    </sheetView>
  </sheetViews>
  <sheetFormatPr baseColWidth="10" defaultRowHeight="15" x14ac:dyDescent="0.25"/>
  <cols>
    <col min="6" max="6" width="21.42578125" customWidth="1"/>
    <col min="7" max="7" width="22.5703125" customWidth="1"/>
    <col min="10" max="10" width="9.28515625" customWidth="1"/>
  </cols>
  <sheetData>
    <row r="1" spans="1:42" x14ac:dyDescent="0.25">
      <c r="A1" s="5" t="s">
        <v>37</v>
      </c>
      <c r="B1" s="5" t="s">
        <v>38</v>
      </c>
      <c r="C1" s="5" t="s">
        <v>39</v>
      </c>
      <c r="D1" s="5" t="s">
        <v>40</v>
      </c>
      <c r="E1" s="5" t="s">
        <v>41</v>
      </c>
      <c r="F1" s="5" t="s">
        <v>42</v>
      </c>
      <c r="G1" s="5" t="s">
        <v>43</v>
      </c>
      <c r="H1" s="5" t="s">
        <v>44</v>
      </c>
      <c r="I1" s="5" t="s">
        <v>45</v>
      </c>
      <c r="J1" s="5" t="s">
        <v>46</v>
      </c>
      <c r="K1" s="6" t="s">
        <v>47</v>
      </c>
      <c r="L1" s="5" t="s">
        <v>48</v>
      </c>
      <c r="M1" s="5" t="s">
        <v>49</v>
      </c>
      <c r="N1" s="5" t="s">
        <v>50</v>
      </c>
      <c r="O1" s="5" t="s">
        <v>51</v>
      </c>
      <c r="P1" s="5" t="s">
        <v>52</v>
      </c>
      <c r="Q1" s="5" t="s">
        <v>53</v>
      </c>
      <c r="R1" s="5" t="s">
        <v>54</v>
      </c>
      <c r="S1" s="5" t="s">
        <v>55</v>
      </c>
      <c r="T1" s="5" t="s">
        <v>56</v>
      </c>
      <c r="U1" s="5" t="s">
        <v>57</v>
      </c>
      <c r="V1" s="5" t="s">
        <v>58</v>
      </c>
      <c r="W1" s="5" t="s">
        <v>59</v>
      </c>
      <c r="X1" s="5" t="s">
        <v>60</v>
      </c>
      <c r="Y1" s="5" t="s">
        <v>61</v>
      </c>
      <c r="Z1" s="5" t="s">
        <v>62</v>
      </c>
      <c r="AA1" s="5" t="s">
        <v>63</v>
      </c>
      <c r="AB1" s="5" t="s">
        <v>64</v>
      </c>
      <c r="AC1" s="5" t="s">
        <v>65</v>
      </c>
      <c r="AD1" s="5" t="s">
        <v>66</v>
      </c>
      <c r="AE1" s="5" t="s">
        <v>67</v>
      </c>
      <c r="AF1" s="5" t="s">
        <v>68</v>
      </c>
      <c r="AG1" s="5" t="s">
        <v>69</v>
      </c>
      <c r="AH1" s="5" t="s">
        <v>70</v>
      </c>
      <c r="AI1" s="5" t="s">
        <v>71</v>
      </c>
      <c r="AJ1" s="5" t="s">
        <v>72</v>
      </c>
      <c r="AK1" s="5" t="s">
        <v>73</v>
      </c>
      <c r="AL1" s="5" t="s">
        <v>74</v>
      </c>
      <c r="AM1" s="5" t="s">
        <v>75</v>
      </c>
      <c r="AN1" s="5" t="s">
        <v>76</v>
      </c>
      <c r="AO1" s="5" t="s">
        <v>77</v>
      </c>
      <c r="AP1" s="5" t="s">
        <v>78</v>
      </c>
    </row>
    <row r="2" spans="1:42" x14ac:dyDescent="0.25">
      <c r="A2" s="4" t="s">
        <v>22</v>
      </c>
      <c r="B2">
        <v>20259</v>
      </c>
      <c r="C2" t="s">
        <v>23</v>
      </c>
      <c r="D2" t="s">
        <v>24</v>
      </c>
      <c r="E2" t="s">
        <v>25</v>
      </c>
      <c r="F2" t="s">
        <v>26</v>
      </c>
      <c r="G2" t="s">
        <v>26</v>
      </c>
      <c r="H2" t="s">
        <v>27</v>
      </c>
      <c r="I2" t="s">
        <v>26</v>
      </c>
      <c r="J2">
        <v>7</v>
      </c>
      <c r="K2" s="4" t="s">
        <v>28</v>
      </c>
      <c r="Q2" t="s">
        <v>29</v>
      </c>
      <c r="T2" t="s">
        <v>29</v>
      </c>
      <c r="U2" t="s">
        <v>29</v>
      </c>
      <c r="W2" t="s">
        <v>29</v>
      </c>
      <c r="X2" t="s">
        <v>29</v>
      </c>
      <c r="AB2" t="s">
        <v>30</v>
      </c>
      <c r="AD2" t="s">
        <v>31</v>
      </c>
      <c r="AE2" t="s">
        <v>32</v>
      </c>
      <c r="AF2" t="s">
        <v>33</v>
      </c>
      <c r="AI2" t="s">
        <v>34</v>
      </c>
      <c r="AJ2" t="s">
        <v>35</v>
      </c>
      <c r="AK2">
        <v>94207</v>
      </c>
      <c r="AL2">
        <v>191518</v>
      </c>
      <c r="AM2">
        <v>191518</v>
      </c>
      <c r="AN2">
        <v>94207</v>
      </c>
      <c r="AO2" t="s">
        <v>36</v>
      </c>
      <c r="AP2" t="str">
        <f t="shared" ref="AP2:AP11" si="0">IF($AO2="SSES","Sous-espèce",IF($AO2="VAR","Variété",IF($AO2="GN","Sans précisions",IF($AO2="ES","Code valide",IF($AO2="SBFM","Sans précisions",IF($AO2="SBCL","Sans précisions",IF($AO2="PH","Sans précisions",IF($AO2="SSTR","Sans précisions",IF($AO2="FM","Sans précisions",IF($AO2="CL","Sans précisions",IF($AO2="IFRG","Sans précisions",IF($AO2="SBOR","Sans précisions",IF($AO2="SPTR","Sans précisions",IF($AO2="SSRG","Sans précisions",IF($AO2="SBDV","Sans précisions",IF($AO2="TR","Sans précisions",IF($AO2="CLAD","Sans précisions",IF($AO2="OR","Sans précisions",IF($AO2="SPOR","Sans précisions","0")))))))))))))))))))</f>
        <v>Code valide</v>
      </c>
    </row>
    <row r="3" spans="1:42" x14ac:dyDescent="0.25">
      <c r="A3" s="4" t="s">
        <v>15</v>
      </c>
      <c r="B3">
        <v>2111</v>
      </c>
      <c r="C3" t="s">
        <v>79</v>
      </c>
      <c r="D3" t="s">
        <v>80</v>
      </c>
      <c r="E3" t="s">
        <v>81</v>
      </c>
      <c r="F3" t="s">
        <v>82</v>
      </c>
      <c r="G3" t="s">
        <v>82</v>
      </c>
      <c r="H3" t="s">
        <v>83</v>
      </c>
      <c r="I3" t="s">
        <v>84</v>
      </c>
      <c r="J3">
        <v>7</v>
      </c>
      <c r="K3" s="4" t="s">
        <v>28</v>
      </c>
      <c r="AB3" t="s">
        <v>30</v>
      </c>
      <c r="AD3" t="s">
        <v>31</v>
      </c>
      <c r="AE3" t="s">
        <v>85</v>
      </c>
      <c r="AF3" t="s">
        <v>86</v>
      </c>
      <c r="AI3" t="s">
        <v>34</v>
      </c>
      <c r="AJ3" t="s">
        <v>35</v>
      </c>
      <c r="AK3">
        <v>86087</v>
      </c>
      <c r="AL3">
        <v>189895</v>
      </c>
      <c r="AM3">
        <v>189895</v>
      </c>
      <c r="AN3">
        <v>86087</v>
      </c>
      <c r="AO3" t="s">
        <v>36</v>
      </c>
      <c r="AP3" t="str">
        <f t="shared" si="0"/>
        <v>Code valide</v>
      </c>
    </row>
    <row r="4" spans="1:42" x14ac:dyDescent="0.25">
      <c r="A4" s="4" t="s">
        <v>16</v>
      </c>
      <c r="B4">
        <v>31138</v>
      </c>
      <c r="C4" t="s">
        <v>87</v>
      </c>
      <c r="D4" t="s">
        <v>88</v>
      </c>
      <c r="E4" t="s">
        <v>89</v>
      </c>
      <c r="F4" t="s">
        <v>90</v>
      </c>
      <c r="G4" t="s">
        <v>90</v>
      </c>
      <c r="H4" t="s">
        <v>91</v>
      </c>
      <c r="I4" t="s">
        <v>92</v>
      </c>
      <c r="J4">
        <v>7</v>
      </c>
      <c r="K4" s="4" t="s">
        <v>28</v>
      </c>
      <c r="AB4" t="s">
        <v>30</v>
      </c>
      <c r="AD4" t="s">
        <v>31</v>
      </c>
      <c r="AE4" t="s">
        <v>32</v>
      </c>
      <c r="AF4" t="s">
        <v>33</v>
      </c>
      <c r="AI4" t="s">
        <v>34</v>
      </c>
      <c r="AJ4" t="s">
        <v>35</v>
      </c>
      <c r="AK4">
        <v>85208</v>
      </c>
      <c r="AL4">
        <v>189678</v>
      </c>
      <c r="AM4">
        <v>189678</v>
      </c>
      <c r="AN4">
        <v>85208</v>
      </c>
      <c r="AO4" t="s">
        <v>36</v>
      </c>
      <c r="AP4" t="str">
        <f t="shared" si="0"/>
        <v>Code valide</v>
      </c>
    </row>
    <row r="5" spans="1:42" x14ac:dyDescent="0.25">
      <c r="A5" s="4" t="s">
        <v>93</v>
      </c>
      <c r="B5">
        <v>8523</v>
      </c>
      <c r="C5" t="s">
        <v>94</v>
      </c>
      <c r="D5" t="s">
        <v>95</v>
      </c>
      <c r="E5" t="s">
        <v>96</v>
      </c>
      <c r="F5" t="s">
        <v>97</v>
      </c>
      <c r="G5" t="s">
        <v>97</v>
      </c>
      <c r="H5" t="s">
        <v>98</v>
      </c>
      <c r="I5" t="s">
        <v>99</v>
      </c>
      <c r="J5">
        <v>7</v>
      </c>
      <c r="K5" s="4" t="s">
        <v>28</v>
      </c>
      <c r="AB5" t="s">
        <v>30</v>
      </c>
      <c r="AD5" t="s">
        <v>31</v>
      </c>
      <c r="AE5" t="s">
        <v>100</v>
      </c>
      <c r="AF5" t="s">
        <v>101</v>
      </c>
      <c r="AI5" t="s">
        <v>34</v>
      </c>
      <c r="AJ5" t="s">
        <v>35</v>
      </c>
      <c r="AK5">
        <v>123705</v>
      </c>
      <c r="AL5">
        <v>197665</v>
      </c>
      <c r="AM5">
        <v>197665</v>
      </c>
      <c r="AN5">
        <v>123705</v>
      </c>
      <c r="AO5" t="s">
        <v>36</v>
      </c>
      <c r="AP5" t="str">
        <f t="shared" si="0"/>
        <v>Code valide</v>
      </c>
    </row>
    <row r="6" spans="1:42" x14ac:dyDescent="0.25">
      <c r="A6" s="4" t="s">
        <v>18</v>
      </c>
      <c r="B6">
        <v>39195</v>
      </c>
      <c r="C6" t="s">
        <v>23</v>
      </c>
      <c r="D6" t="s">
        <v>102</v>
      </c>
      <c r="E6" t="s">
        <v>103</v>
      </c>
      <c r="F6" t="s">
        <v>104</v>
      </c>
      <c r="G6" t="s">
        <v>104</v>
      </c>
      <c r="H6" t="s">
        <v>105</v>
      </c>
      <c r="I6" t="s">
        <v>106</v>
      </c>
      <c r="J6">
        <v>7</v>
      </c>
      <c r="K6" s="4" t="s">
        <v>28</v>
      </c>
      <c r="Q6" t="s">
        <v>29</v>
      </c>
      <c r="U6" t="s">
        <v>29</v>
      </c>
      <c r="W6" t="s">
        <v>29</v>
      </c>
      <c r="AB6" t="s">
        <v>30</v>
      </c>
      <c r="AD6" t="s">
        <v>31</v>
      </c>
      <c r="AE6" t="s">
        <v>32</v>
      </c>
      <c r="AF6" t="s">
        <v>33</v>
      </c>
      <c r="AI6" t="s">
        <v>34</v>
      </c>
      <c r="AJ6" t="s">
        <v>35</v>
      </c>
      <c r="AK6">
        <v>114332</v>
      </c>
      <c r="AL6">
        <v>196467</v>
      </c>
      <c r="AM6">
        <v>196467</v>
      </c>
      <c r="AN6">
        <v>114332</v>
      </c>
      <c r="AO6" t="s">
        <v>36</v>
      </c>
      <c r="AP6" t="str">
        <f t="shared" si="0"/>
        <v>Code valide</v>
      </c>
    </row>
    <row r="7" spans="1:42" x14ac:dyDescent="0.25">
      <c r="A7" s="4" t="s">
        <v>107</v>
      </c>
      <c r="B7">
        <v>7317</v>
      </c>
      <c r="C7" t="s">
        <v>23</v>
      </c>
      <c r="D7" t="s">
        <v>108</v>
      </c>
      <c r="E7" t="s">
        <v>109</v>
      </c>
      <c r="F7" t="s">
        <v>110</v>
      </c>
      <c r="G7" t="s">
        <v>110</v>
      </c>
      <c r="H7" t="s">
        <v>111</v>
      </c>
      <c r="I7" t="s">
        <v>112</v>
      </c>
      <c r="J7">
        <v>7</v>
      </c>
      <c r="K7" s="4" t="s">
        <v>28</v>
      </c>
      <c r="M7" t="s">
        <v>28</v>
      </c>
      <c r="N7" t="s">
        <v>28</v>
      </c>
      <c r="O7" t="s">
        <v>113</v>
      </c>
      <c r="P7" t="s">
        <v>113</v>
      </c>
      <c r="Y7" t="s">
        <v>114</v>
      </c>
      <c r="AB7" t="s">
        <v>30</v>
      </c>
      <c r="AD7" t="s">
        <v>31</v>
      </c>
      <c r="AE7" t="s">
        <v>115</v>
      </c>
      <c r="AF7" t="s">
        <v>116</v>
      </c>
      <c r="AI7" t="s">
        <v>34</v>
      </c>
      <c r="AJ7" t="s">
        <v>35</v>
      </c>
      <c r="AK7">
        <v>123711</v>
      </c>
      <c r="AL7">
        <v>197674</v>
      </c>
      <c r="AM7">
        <v>197674</v>
      </c>
      <c r="AN7">
        <v>123711</v>
      </c>
      <c r="AO7" t="s">
        <v>36</v>
      </c>
      <c r="AP7" t="str">
        <f t="shared" si="0"/>
        <v>Code valide</v>
      </c>
    </row>
    <row r="8" spans="1:42" x14ac:dyDescent="0.25">
      <c r="A8" s="4" t="s">
        <v>117</v>
      </c>
      <c r="B8">
        <v>2308</v>
      </c>
      <c r="C8" t="s">
        <v>23</v>
      </c>
      <c r="D8" t="s">
        <v>118</v>
      </c>
      <c r="E8" t="s">
        <v>119</v>
      </c>
      <c r="F8" t="s">
        <v>120</v>
      </c>
      <c r="G8" t="s">
        <v>120</v>
      </c>
      <c r="H8" t="s">
        <v>121</v>
      </c>
      <c r="I8" t="s">
        <v>122</v>
      </c>
      <c r="J8">
        <v>7</v>
      </c>
      <c r="K8" s="4" t="s">
        <v>28</v>
      </c>
      <c r="AB8" t="s">
        <v>30</v>
      </c>
      <c r="AD8" t="s">
        <v>31</v>
      </c>
      <c r="AE8" t="s">
        <v>115</v>
      </c>
      <c r="AF8" t="s">
        <v>123</v>
      </c>
      <c r="AI8" t="s">
        <v>34</v>
      </c>
      <c r="AJ8" t="s">
        <v>35</v>
      </c>
      <c r="AK8">
        <v>117458</v>
      </c>
      <c r="AL8">
        <v>197080</v>
      </c>
      <c r="AM8">
        <v>197080</v>
      </c>
      <c r="AN8">
        <v>117458</v>
      </c>
      <c r="AO8" t="s">
        <v>36</v>
      </c>
      <c r="AP8" t="str">
        <f t="shared" si="0"/>
        <v>Code valide</v>
      </c>
    </row>
    <row r="9" spans="1:42" x14ac:dyDescent="0.25">
      <c r="A9" s="4" t="s">
        <v>117</v>
      </c>
      <c r="B9">
        <v>38404</v>
      </c>
      <c r="C9" t="s">
        <v>23</v>
      </c>
      <c r="D9" t="s">
        <v>124</v>
      </c>
      <c r="E9" t="s">
        <v>125</v>
      </c>
      <c r="F9" t="s">
        <v>126</v>
      </c>
      <c r="G9" t="s">
        <v>126</v>
      </c>
      <c r="H9" t="s">
        <v>127</v>
      </c>
      <c r="I9" t="s">
        <v>128</v>
      </c>
      <c r="J9">
        <v>7</v>
      </c>
      <c r="K9" s="4" t="s">
        <v>28</v>
      </c>
      <c r="AB9" t="s">
        <v>30</v>
      </c>
      <c r="AD9" t="s">
        <v>31</v>
      </c>
      <c r="AE9" t="s">
        <v>115</v>
      </c>
      <c r="AF9" t="s">
        <v>123</v>
      </c>
      <c r="AI9" t="s">
        <v>34</v>
      </c>
      <c r="AJ9" t="s">
        <v>35</v>
      </c>
      <c r="AK9">
        <v>117459</v>
      </c>
      <c r="AL9">
        <v>197080</v>
      </c>
      <c r="AM9">
        <v>197080</v>
      </c>
      <c r="AN9">
        <v>117459</v>
      </c>
      <c r="AO9" t="s">
        <v>36</v>
      </c>
      <c r="AP9" t="str">
        <f t="shared" si="0"/>
        <v>Code valide</v>
      </c>
    </row>
    <row r="10" spans="1:42" x14ac:dyDescent="0.25">
      <c r="A10" s="4" t="s">
        <v>189</v>
      </c>
      <c r="B10">
        <v>13910</v>
      </c>
      <c r="C10" t="s">
        <v>23</v>
      </c>
      <c r="D10" t="s">
        <v>226</v>
      </c>
      <c r="E10" t="s">
        <v>227</v>
      </c>
      <c r="F10" t="s">
        <v>225</v>
      </c>
      <c r="G10" t="s">
        <v>225</v>
      </c>
      <c r="H10" t="s">
        <v>245</v>
      </c>
      <c r="I10" t="s">
        <v>246</v>
      </c>
      <c r="J10">
        <v>7</v>
      </c>
      <c r="K10" s="4" t="s">
        <v>28</v>
      </c>
      <c r="AB10" t="s">
        <v>30</v>
      </c>
      <c r="AD10" t="s">
        <v>31</v>
      </c>
      <c r="AE10" t="s">
        <v>221</v>
      </c>
      <c r="AF10" t="s">
        <v>222</v>
      </c>
      <c r="AG10" t="s">
        <v>223</v>
      </c>
      <c r="AI10" t="s">
        <v>34</v>
      </c>
      <c r="AJ10" t="s">
        <v>35</v>
      </c>
      <c r="AK10">
        <v>127495</v>
      </c>
      <c r="AL10">
        <v>198631</v>
      </c>
      <c r="AM10">
        <v>198631</v>
      </c>
      <c r="AN10">
        <v>127495</v>
      </c>
      <c r="AO10" t="s">
        <v>36</v>
      </c>
      <c r="AP10" t="str">
        <f t="shared" si="0"/>
        <v>Code valide</v>
      </c>
    </row>
    <row r="11" spans="1:42" x14ac:dyDescent="0.25">
      <c r="A11" s="4" t="s">
        <v>189</v>
      </c>
      <c r="B11">
        <v>19651</v>
      </c>
      <c r="C11" t="s">
        <v>229</v>
      </c>
      <c r="D11" t="s">
        <v>231</v>
      </c>
      <c r="E11" t="s">
        <v>232</v>
      </c>
      <c r="F11" t="s">
        <v>230</v>
      </c>
      <c r="G11" t="s">
        <v>230</v>
      </c>
      <c r="H11" t="s">
        <v>247</v>
      </c>
      <c r="I11" t="s">
        <v>248</v>
      </c>
      <c r="J11">
        <v>7</v>
      </c>
      <c r="K11" s="4" t="s">
        <v>28</v>
      </c>
      <c r="AB11" t="s">
        <v>30</v>
      </c>
      <c r="AD11" t="s">
        <v>31</v>
      </c>
      <c r="AE11" t="s">
        <v>221</v>
      </c>
      <c r="AF11" t="s">
        <v>222</v>
      </c>
      <c r="AG11" t="s">
        <v>223</v>
      </c>
      <c r="AI11" t="s">
        <v>34</v>
      </c>
      <c r="AJ11" t="s">
        <v>35</v>
      </c>
      <c r="AK11">
        <v>127496</v>
      </c>
      <c r="AL11">
        <v>198631</v>
      </c>
      <c r="AM11">
        <v>198631</v>
      </c>
      <c r="AN11">
        <v>127496</v>
      </c>
      <c r="AO11" t="s">
        <v>36</v>
      </c>
      <c r="AP11" t="str">
        <f t="shared" si="0"/>
        <v>Code valide</v>
      </c>
    </row>
  </sheetData>
  <conditionalFormatting sqref="A2">
    <cfRule type="duplicateValues" dxfId="11" priority="11"/>
  </conditionalFormatting>
  <conditionalFormatting sqref="H1">
    <cfRule type="duplicateValues" dxfId="10" priority="10"/>
  </conditionalFormatting>
  <conditionalFormatting sqref="G1">
    <cfRule type="duplicateValues" dxfId="9" priority="9"/>
  </conditionalFormatting>
  <conditionalFormatting sqref="A1">
    <cfRule type="duplicateValues" dxfId="8" priority="8"/>
  </conditionalFormatting>
  <conditionalFormatting sqref="A3">
    <cfRule type="duplicateValues" dxfId="7" priority="7"/>
  </conditionalFormatting>
  <conditionalFormatting sqref="A4">
    <cfRule type="duplicateValues" dxfId="6" priority="6"/>
  </conditionalFormatting>
  <conditionalFormatting sqref="A5">
    <cfRule type="duplicateValues" dxfId="5" priority="5"/>
  </conditionalFormatting>
  <conditionalFormatting sqref="A6">
    <cfRule type="duplicateValues" dxfId="4" priority="4"/>
  </conditionalFormatting>
  <conditionalFormatting sqref="A7">
    <cfRule type="duplicateValues" dxfId="3" priority="3"/>
  </conditionalFormatting>
  <conditionalFormatting sqref="A8:A9">
    <cfRule type="duplicateValues" dxfId="2" priority="2"/>
  </conditionalFormatting>
  <conditionalFormatting sqref="A10:A11">
    <cfRule type="duplicateValues" dxfId="1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R14"/>
  <sheetViews>
    <sheetView topLeftCell="A7" workbookViewId="0">
      <selection activeCell="A10" sqref="A10:XFD11"/>
    </sheetView>
  </sheetViews>
  <sheetFormatPr baseColWidth="10" defaultRowHeight="15" x14ac:dyDescent="0.25"/>
  <sheetData>
    <row r="1" spans="1:44" s="5" customFormat="1" x14ac:dyDescent="0.25">
      <c r="A1" s="7" t="s">
        <v>129</v>
      </c>
      <c r="B1" s="5" t="s">
        <v>130</v>
      </c>
      <c r="C1" s="5" t="s">
        <v>64</v>
      </c>
      <c r="D1" s="5" t="s">
        <v>65</v>
      </c>
      <c r="E1" s="5" t="s">
        <v>66</v>
      </c>
      <c r="F1" s="5" t="s">
        <v>67</v>
      </c>
      <c r="G1" s="5" t="s">
        <v>68</v>
      </c>
      <c r="H1" s="5" t="s">
        <v>69</v>
      </c>
      <c r="I1" s="5" t="s">
        <v>70</v>
      </c>
      <c r="J1" s="5" t="s">
        <v>71</v>
      </c>
      <c r="K1" s="5" t="s">
        <v>72</v>
      </c>
      <c r="L1" s="5" t="s">
        <v>73</v>
      </c>
      <c r="M1" s="5" t="s">
        <v>74</v>
      </c>
      <c r="N1" s="5" t="s">
        <v>75</v>
      </c>
      <c r="O1" s="5" t="s">
        <v>76</v>
      </c>
      <c r="P1" s="5" t="s">
        <v>77</v>
      </c>
      <c r="Q1" s="5" t="s">
        <v>131</v>
      </c>
      <c r="R1" s="5" t="s">
        <v>39</v>
      </c>
      <c r="S1" s="5" t="s">
        <v>43</v>
      </c>
      <c r="T1" s="5" t="s">
        <v>42</v>
      </c>
      <c r="U1" s="7" t="s">
        <v>129</v>
      </c>
      <c r="V1" s="5" t="s">
        <v>40</v>
      </c>
      <c r="W1" s="5" t="s">
        <v>41</v>
      </c>
      <c r="X1" s="5" t="s">
        <v>132</v>
      </c>
      <c r="Y1" s="5" t="s">
        <v>47</v>
      </c>
      <c r="Z1" s="5" t="s">
        <v>48</v>
      </c>
      <c r="AA1" s="5" t="s">
        <v>49</v>
      </c>
      <c r="AB1" s="5" t="s">
        <v>50</v>
      </c>
      <c r="AC1" s="5" t="s">
        <v>51</v>
      </c>
      <c r="AD1" s="5" t="s">
        <v>52</v>
      </c>
      <c r="AE1" s="5" t="s">
        <v>53</v>
      </c>
      <c r="AF1" s="5" t="s">
        <v>54</v>
      </c>
      <c r="AG1" s="5" t="s">
        <v>55</v>
      </c>
      <c r="AH1" s="5" t="s">
        <v>56</v>
      </c>
      <c r="AI1" s="5" t="s">
        <v>57</v>
      </c>
      <c r="AJ1" s="5" t="s">
        <v>58</v>
      </c>
      <c r="AK1" s="5" t="s">
        <v>59</v>
      </c>
      <c r="AL1" s="5" t="s">
        <v>60</v>
      </c>
      <c r="AM1" s="5" t="s">
        <v>61</v>
      </c>
      <c r="AN1" s="5" t="s">
        <v>62</v>
      </c>
      <c r="AO1" s="5" t="s">
        <v>63</v>
      </c>
      <c r="AR1" s="5" t="s">
        <v>78</v>
      </c>
    </row>
    <row r="2" spans="1:44" x14ac:dyDescent="0.25">
      <c r="A2" s="8" t="s">
        <v>22</v>
      </c>
      <c r="B2" t="s">
        <v>22</v>
      </c>
      <c r="C2" t="s">
        <v>30</v>
      </c>
      <c r="E2" t="s">
        <v>31</v>
      </c>
      <c r="F2" t="s">
        <v>32</v>
      </c>
      <c r="G2" t="s">
        <v>33</v>
      </c>
      <c r="J2" t="s">
        <v>34</v>
      </c>
      <c r="K2" t="s">
        <v>35</v>
      </c>
      <c r="L2">
        <v>94207</v>
      </c>
      <c r="M2">
        <v>191518</v>
      </c>
      <c r="N2">
        <v>191518</v>
      </c>
      <c r="O2">
        <v>94207</v>
      </c>
      <c r="P2" t="s">
        <v>36</v>
      </c>
      <c r="Q2" t="s">
        <v>135</v>
      </c>
      <c r="R2" t="s">
        <v>23</v>
      </c>
      <c r="S2" t="s">
        <v>26</v>
      </c>
      <c r="T2" t="s">
        <v>26</v>
      </c>
      <c r="U2" s="8" t="s">
        <v>22</v>
      </c>
      <c r="V2" t="s">
        <v>24</v>
      </c>
      <c r="W2" t="s">
        <v>25</v>
      </c>
      <c r="X2">
        <v>7</v>
      </c>
      <c r="Y2" t="s">
        <v>28</v>
      </c>
      <c r="AE2" t="s">
        <v>29</v>
      </c>
      <c r="AH2" t="s">
        <v>29</v>
      </c>
      <c r="AI2" t="s">
        <v>29</v>
      </c>
      <c r="AK2" t="s">
        <v>29</v>
      </c>
      <c r="AL2" t="s">
        <v>29</v>
      </c>
      <c r="AR2" t="str">
        <f>IF('[1]Database synonymes complete'!AQ2&lt;&gt;'[1]Database synonymes complete'!AR2,"Synonyme","Code valide")</f>
        <v>Code valide</v>
      </c>
    </row>
    <row r="3" spans="1:44" x14ac:dyDescent="0.25">
      <c r="A3" s="8" t="s">
        <v>15</v>
      </c>
      <c r="B3" t="s">
        <v>15</v>
      </c>
      <c r="C3" t="s">
        <v>30</v>
      </c>
      <c r="E3" t="s">
        <v>31</v>
      </c>
      <c r="F3" t="s">
        <v>85</v>
      </c>
      <c r="G3" t="s">
        <v>86</v>
      </c>
      <c r="J3" t="s">
        <v>34</v>
      </c>
      <c r="K3" t="s">
        <v>35</v>
      </c>
      <c r="L3">
        <v>86087</v>
      </c>
      <c r="M3">
        <v>189895</v>
      </c>
      <c r="N3">
        <v>189895</v>
      </c>
      <c r="O3">
        <v>86087</v>
      </c>
      <c r="P3" t="s">
        <v>36</v>
      </c>
      <c r="Q3" t="s">
        <v>134</v>
      </c>
      <c r="R3" t="s">
        <v>79</v>
      </c>
      <c r="S3" t="s">
        <v>82</v>
      </c>
      <c r="T3" t="s">
        <v>82</v>
      </c>
      <c r="U3" s="8" t="s">
        <v>15</v>
      </c>
      <c r="V3" t="s">
        <v>80</v>
      </c>
      <c r="W3" t="s">
        <v>81</v>
      </c>
      <c r="X3">
        <v>7</v>
      </c>
      <c r="Y3" t="s">
        <v>28</v>
      </c>
      <c r="AR3" t="str">
        <f>IF('[1]Database synonymes complete'!AQ3&lt;&gt;'[1]Database synonymes complete'!AR3,"Synonyme","Code valide")</f>
        <v>Synonyme</v>
      </c>
    </row>
    <row r="4" spans="1:44" x14ac:dyDescent="0.25">
      <c r="A4" s="8" t="s">
        <v>16</v>
      </c>
      <c r="B4" t="s">
        <v>16</v>
      </c>
      <c r="C4" t="s">
        <v>30</v>
      </c>
      <c r="E4" t="s">
        <v>31</v>
      </c>
      <c r="F4" t="s">
        <v>32</v>
      </c>
      <c r="G4" t="s">
        <v>33</v>
      </c>
      <c r="J4" t="s">
        <v>34</v>
      </c>
      <c r="K4" t="s">
        <v>35</v>
      </c>
      <c r="L4">
        <v>85208</v>
      </c>
      <c r="M4">
        <v>189678</v>
      </c>
      <c r="N4">
        <v>189678</v>
      </c>
      <c r="O4">
        <v>85208</v>
      </c>
      <c r="P4" t="s">
        <v>36</v>
      </c>
      <c r="Q4" t="s">
        <v>133</v>
      </c>
      <c r="R4" t="s">
        <v>87</v>
      </c>
      <c r="S4" t="s">
        <v>90</v>
      </c>
      <c r="T4" t="s">
        <v>90</v>
      </c>
      <c r="U4" s="8" t="s">
        <v>16</v>
      </c>
      <c r="V4" t="s">
        <v>88</v>
      </c>
      <c r="W4" t="s">
        <v>89</v>
      </c>
      <c r="X4">
        <v>7</v>
      </c>
      <c r="Y4" t="s">
        <v>28</v>
      </c>
      <c r="AR4" t="str">
        <f>IF('[1]Database synonymes complete'!AQ4&lt;&gt;'[1]Database synonymes complete'!AR4,"Synonyme","Code valide")</f>
        <v>Synonyme</v>
      </c>
    </row>
    <row r="5" spans="1:44" x14ac:dyDescent="0.25">
      <c r="A5" s="8" t="s">
        <v>93</v>
      </c>
      <c r="B5" t="s">
        <v>93</v>
      </c>
      <c r="C5" t="s">
        <v>30</v>
      </c>
      <c r="E5" t="s">
        <v>31</v>
      </c>
      <c r="F5" t="s">
        <v>100</v>
      </c>
      <c r="G5" t="s">
        <v>101</v>
      </c>
      <c r="J5" t="s">
        <v>34</v>
      </c>
      <c r="K5" t="s">
        <v>35</v>
      </c>
      <c r="L5">
        <v>123704</v>
      </c>
      <c r="O5">
        <v>123705</v>
      </c>
      <c r="P5" t="s">
        <v>36</v>
      </c>
      <c r="Q5" t="s">
        <v>139</v>
      </c>
      <c r="R5" t="s">
        <v>140</v>
      </c>
      <c r="S5" t="s">
        <v>141</v>
      </c>
      <c r="T5" t="s">
        <v>97</v>
      </c>
      <c r="U5" s="8" t="s">
        <v>93</v>
      </c>
      <c r="V5" t="s">
        <v>95</v>
      </c>
      <c r="W5" t="s">
        <v>96</v>
      </c>
      <c r="X5">
        <v>7</v>
      </c>
      <c r="Y5" t="s">
        <v>28</v>
      </c>
      <c r="AR5" t="str">
        <f>IF('[1]Database synonymes complete'!AQ5&lt;&gt;'[1]Database synonymes complete'!AR5,"Synonyme","Code valide")</f>
        <v>Synonyme</v>
      </c>
    </row>
    <row r="6" spans="1:44" x14ac:dyDescent="0.25">
      <c r="A6" s="8" t="s">
        <v>18</v>
      </c>
      <c r="B6" t="s">
        <v>18</v>
      </c>
      <c r="C6" t="s">
        <v>30</v>
      </c>
      <c r="E6" t="s">
        <v>31</v>
      </c>
      <c r="F6" t="s">
        <v>32</v>
      </c>
      <c r="G6" t="s">
        <v>33</v>
      </c>
      <c r="J6" t="s">
        <v>34</v>
      </c>
      <c r="K6" t="s">
        <v>35</v>
      </c>
      <c r="L6">
        <v>114332</v>
      </c>
      <c r="M6">
        <v>196467</v>
      </c>
      <c r="N6">
        <v>196467</v>
      </c>
      <c r="O6">
        <v>114332</v>
      </c>
      <c r="P6" t="s">
        <v>36</v>
      </c>
      <c r="Q6" t="s">
        <v>136</v>
      </c>
      <c r="R6" t="s">
        <v>23</v>
      </c>
      <c r="S6" t="s">
        <v>104</v>
      </c>
      <c r="T6" t="s">
        <v>104</v>
      </c>
      <c r="U6" s="8" t="s">
        <v>18</v>
      </c>
      <c r="V6" t="s">
        <v>102</v>
      </c>
      <c r="W6" t="s">
        <v>103</v>
      </c>
      <c r="X6">
        <v>7</v>
      </c>
      <c r="Y6" t="s">
        <v>28</v>
      </c>
      <c r="AE6" t="s">
        <v>29</v>
      </c>
      <c r="AI6" t="s">
        <v>29</v>
      </c>
      <c r="AK6" t="s">
        <v>29</v>
      </c>
      <c r="AR6" t="str">
        <f>IF('[1]Database synonymes complete'!AQ6&lt;&gt;'[1]Database synonymes complete'!AR6,"Synonyme","Code valide")</f>
        <v>Code valide</v>
      </c>
    </row>
    <row r="7" spans="1:44" x14ac:dyDescent="0.25">
      <c r="A7" s="8" t="s">
        <v>107</v>
      </c>
      <c r="B7" t="s">
        <v>107</v>
      </c>
      <c r="C7" t="s">
        <v>30</v>
      </c>
      <c r="E7" t="s">
        <v>31</v>
      </c>
      <c r="F7" t="s">
        <v>115</v>
      </c>
      <c r="G7" t="s">
        <v>116</v>
      </c>
      <c r="J7" t="s">
        <v>34</v>
      </c>
      <c r="K7" t="s">
        <v>35</v>
      </c>
      <c r="L7">
        <v>123711</v>
      </c>
      <c r="M7">
        <v>197674</v>
      </c>
      <c r="N7">
        <v>197674</v>
      </c>
      <c r="O7">
        <v>123711</v>
      </c>
      <c r="P7" t="s">
        <v>36</v>
      </c>
      <c r="Q7" t="s">
        <v>142</v>
      </c>
      <c r="R7" t="s">
        <v>23</v>
      </c>
      <c r="S7" t="s">
        <v>110</v>
      </c>
      <c r="T7" t="s">
        <v>110</v>
      </c>
      <c r="U7" s="8" t="s">
        <v>107</v>
      </c>
      <c r="V7" t="s">
        <v>108</v>
      </c>
      <c r="W7" t="s">
        <v>109</v>
      </c>
      <c r="X7">
        <v>7</v>
      </c>
      <c r="Y7" t="s">
        <v>28</v>
      </c>
      <c r="AA7" t="s">
        <v>28</v>
      </c>
      <c r="AB7" t="s">
        <v>28</v>
      </c>
      <c r="AC7" t="s">
        <v>113</v>
      </c>
      <c r="AD7" t="s">
        <v>113</v>
      </c>
      <c r="AM7" t="s">
        <v>114</v>
      </c>
      <c r="AR7" t="str">
        <f>IF('[1]Database synonymes complete'!AQ7&lt;&gt;'[1]Database synonymes complete'!AR7,"Synonyme","Code valide")</f>
        <v>Synonyme</v>
      </c>
    </row>
    <row r="8" spans="1:44" x14ac:dyDescent="0.25">
      <c r="A8" s="8" t="s">
        <v>117</v>
      </c>
      <c r="B8" t="s">
        <v>117</v>
      </c>
      <c r="C8" t="s">
        <v>30</v>
      </c>
      <c r="E8" t="s">
        <v>31</v>
      </c>
      <c r="F8" t="s">
        <v>115</v>
      </c>
      <c r="G8" t="s">
        <v>123</v>
      </c>
      <c r="J8" t="s">
        <v>34</v>
      </c>
      <c r="K8" t="s">
        <v>35</v>
      </c>
      <c r="L8">
        <v>117458</v>
      </c>
      <c r="M8">
        <v>197080</v>
      </c>
      <c r="N8">
        <v>197080</v>
      </c>
      <c r="O8">
        <v>117458</v>
      </c>
      <c r="P8" t="s">
        <v>36</v>
      </c>
      <c r="Q8" t="s">
        <v>137</v>
      </c>
      <c r="R8" t="s">
        <v>23</v>
      </c>
      <c r="S8" t="s">
        <v>120</v>
      </c>
      <c r="T8" t="s">
        <v>120</v>
      </c>
      <c r="U8" s="8" t="s">
        <v>117</v>
      </c>
      <c r="V8" t="s">
        <v>118</v>
      </c>
      <c r="W8" t="s">
        <v>119</v>
      </c>
      <c r="X8">
        <v>7</v>
      </c>
      <c r="Y8" t="s">
        <v>28</v>
      </c>
      <c r="AR8" t="str">
        <f>IF('[1]Database synonymes complete'!AQ8&lt;&gt;'[1]Database synonymes complete'!AR8,"Synonyme","Code valide")</f>
        <v>Synonyme</v>
      </c>
    </row>
    <row r="9" spans="1:44" x14ac:dyDescent="0.25">
      <c r="A9" s="8" t="s">
        <v>117</v>
      </c>
      <c r="B9" t="s">
        <v>117</v>
      </c>
      <c r="C9" t="s">
        <v>30</v>
      </c>
      <c r="E9" t="s">
        <v>31</v>
      </c>
      <c r="F9" t="s">
        <v>115</v>
      </c>
      <c r="G9" t="s">
        <v>123</v>
      </c>
      <c r="J9" t="s">
        <v>34</v>
      </c>
      <c r="K9" t="s">
        <v>35</v>
      </c>
      <c r="L9">
        <v>117459</v>
      </c>
      <c r="M9">
        <v>197080</v>
      </c>
      <c r="N9">
        <v>197080</v>
      </c>
      <c r="O9">
        <v>117459</v>
      </c>
      <c r="P9" t="s">
        <v>36</v>
      </c>
      <c r="Q9" t="s">
        <v>138</v>
      </c>
      <c r="R9" t="s">
        <v>23</v>
      </c>
      <c r="S9" t="s">
        <v>126</v>
      </c>
      <c r="T9" t="s">
        <v>126</v>
      </c>
      <c r="U9" s="8" t="s">
        <v>117</v>
      </c>
      <c r="V9" t="s">
        <v>124</v>
      </c>
      <c r="W9" t="s">
        <v>125</v>
      </c>
      <c r="X9">
        <v>7</v>
      </c>
      <c r="Y9" t="s">
        <v>28</v>
      </c>
      <c r="AR9" t="str">
        <f>IF('[1]Database synonymes complete'!AQ9&lt;&gt;'[1]Database synonymes complete'!AR9,"Synonyme","Code valide")</f>
        <v>Synonyme</v>
      </c>
    </row>
    <row r="10" spans="1:44" x14ac:dyDescent="0.25">
      <c r="A10" s="8" t="s">
        <v>189</v>
      </c>
      <c r="B10" t="s">
        <v>189</v>
      </c>
      <c r="C10" t="s">
        <v>30</v>
      </c>
      <c r="E10" t="s">
        <v>31</v>
      </c>
      <c r="F10" t="s">
        <v>221</v>
      </c>
      <c r="G10" t="s">
        <v>222</v>
      </c>
      <c r="H10" t="s">
        <v>223</v>
      </c>
      <c r="J10" t="s">
        <v>34</v>
      </c>
      <c r="K10" t="s">
        <v>35</v>
      </c>
      <c r="L10">
        <v>127495</v>
      </c>
      <c r="M10">
        <v>198631</v>
      </c>
      <c r="N10">
        <v>198631</v>
      </c>
      <c r="O10">
        <v>127495</v>
      </c>
      <c r="P10" t="s">
        <v>36</v>
      </c>
      <c r="Q10" t="s">
        <v>224</v>
      </c>
      <c r="R10" t="s">
        <v>23</v>
      </c>
      <c r="S10" t="s">
        <v>225</v>
      </c>
      <c r="T10" t="s">
        <v>225</v>
      </c>
      <c r="U10" s="8" t="s">
        <v>189</v>
      </c>
      <c r="V10" t="s">
        <v>226</v>
      </c>
      <c r="W10" t="s">
        <v>227</v>
      </c>
      <c r="X10">
        <v>7</v>
      </c>
      <c r="Y10" t="s">
        <v>28</v>
      </c>
      <c r="AR10" t="str">
        <f>IF('[1]Database synonymes complete'!AQ10&lt;&gt;'[1]Database synonymes complete'!AR10,"Synonyme","Code valide")</f>
        <v>Code valide</v>
      </c>
    </row>
    <row r="11" spans="1:44" x14ac:dyDescent="0.25">
      <c r="A11" s="8" t="s">
        <v>189</v>
      </c>
      <c r="B11" t="s">
        <v>189</v>
      </c>
      <c r="C11" t="s">
        <v>30</v>
      </c>
      <c r="E11" t="s">
        <v>31</v>
      </c>
      <c r="F11" t="s">
        <v>221</v>
      </c>
      <c r="G11" t="s">
        <v>222</v>
      </c>
      <c r="H11" t="s">
        <v>223</v>
      </c>
      <c r="J11" t="s">
        <v>34</v>
      </c>
      <c r="K11" t="s">
        <v>35</v>
      </c>
      <c r="L11">
        <v>127496</v>
      </c>
      <c r="M11">
        <v>198631</v>
      </c>
      <c r="N11">
        <v>198631</v>
      </c>
      <c r="O11">
        <v>127496</v>
      </c>
      <c r="P11" t="s">
        <v>36</v>
      </c>
      <c r="Q11" t="s">
        <v>228</v>
      </c>
      <c r="R11" t="s">
        <v>229</v>
      </c>
      <c r="S11" t="s">
        <v>230</v>
      </c>
      <c r="T11" t="s">
        <v>230</v>
      </c>
      <c r="U11" s="8" t="s">
        <v>189</v>
      </c>
      <c r="V11" t="s">
        <v>231</v>
      </c>
      <c r="W11" t="s">
        <v>232</v>
      </c>
      <c r="X11">
        <v>7</v>
      </c>
      <c r="Y11" t="s">
        <v>28</v>
      </c>
      <c r="AR11" t="str">
        <f>IF('[1]Database synonymes complete'!AQ11&lt;&gt;'[1]Database synonymes complete'!AR11,"Synonyme","Code valide")</f>
        <v>Synonyme</v>
      </c>
    </row>
    <row r="12" spans="1:44" x14ac:dyDescent="0.25">
      <c r="A12" s="8" t="s">
        <v>189</v>
      </c>
      <c r="B12" t="s">
        <v>233</v>
      </c>
      <c r="C12" t="s">
        <v>30</v>
      </c>
      <c r="E12" t="s">
        <v>31</v>
      </c>
      <c r="F12" t="s">
        <v>221</v>
      </c>
      <c r="G12" t="s">
        <v>222</v>
      </c>
      <c r="H12" t="s">
        <v>223</v>
      </c>
      <c r="J12" t="s">
        <v>34</v>
      </c>
      <c r="K12" t="s">
        <v>35</v>
      </c>
      <c r="L12">
        <v>127502</v>
      </c>
      <c r="O12">
        <v>127495</v>
      </c>
      <c r="P12" t="s">
        <v>36</v>
      </c>
      <c r="Q12" t="s">
        <v>234</v>
      </c>
      <c r="R12" t="s">
        <v>235</v>
      </c>
      <c r="S12" t="s">
        <v>236</v>
      </c>
      <c r="T12" t="s">
        <v>225</v>
      </c>
      <c r="U12" s="8" t="s">
        <v>189</v>
      </c>
      <c r="V12" t="s">
        <v>226</v>
      </c>
      <c r="W12" t="s">
        <v>227</v>
      </c>
      <c r="X12">
        <v>7</v>
      </c>
      <c r="Y12" t="s">
        <v>28</v>
      </c>
      <c r="AR12" t="str">
        <f>IF('[1]Database synonymes complete'!AQ12&lt;&gt;'[1]Database synonymes complete'!AR12,"Synonyme","Code valide")</f>
        <v>Synonyme</v>
      </c>
    </row>
    <row r="13" spans="1:44" x14ac:dyDescent="0.25">
      <c r="A13" s="8" t="s">
        <v>189</v>
      </c>
      <c r="B13" t="s">
        <v>237</v>
      </c>
      <c r="C13" t="s">
        <v>30</v>
      </c>
      <c r="E13" t="s">
        <v>31</v>
      </c>
      <c r="F13" t="s">
        <v>221</v>
      </c>
      <c r="G13" t="s">
        <v>222</v>
      </c>
      <c r="H13" t="s">
        <v>223</v>
      </c>
      <c r="J13" t="s">
        <v>34</v>
      </c>
      <c r="K13" t="s">
        <v>35</v>
      </c>
      <c r="L13">
        <v>112395</v>
      </c>
      <c r="O13">
        <v>127496</v>
      </c>
      <c r="P13" t="s">
        <v>36</v>
      </c>
      <c r="Q13" t="s">
        <v>238</v>
      </c>
      <c r="R13" t="s">
        <v>239</v>
      </c>
      <c r="S13" t="s">
        <v>240</v>
      </c>
      <c r="T13" t="s">
        <v>230</v>
      </c>
      <c r="U13" s="8" t="s">
        <v>189</v>
      </c>
      <c r="V13" t="s">
        <v>231</v>
      </c>
      <c r="W13" t="s">
        <v>232</v>
      </c>
      <c r="X13">
        <v>7</v>
      </c>
      <c r="Y13" t="s">
        <v>28</v>
      </c>
      <c r="AR13" t="str">
        <f>IF('[1]Database synonymes complete'!AQ13&lt;&gt;'[1]Database synonymes complete'!AR13,"Synonyme","Code valide")</f>
        <v>Synonyme</v>
      </c>
    </row>
    <row r="14" spans="1:44" x14ac:dyDescent="0.25">
      <c r="A14" s="8" t="s">
        <v>189</v>
      </c>
      <c r="B14" t="s">
        <v>241</v>
      </c>
      <c r="C14" t="s">
        <v>30</v>
      </c>
      <c r="E14" t="s">
        <v>31</v>
      </c>
      <c r="F14" t="s">
        <v>221</v>
      </c>
      <c r="G14" t="s">
        <v>222</v>
      </c>
      <c r="H14" t="s">
        <v>223</v>
      </c>
      <c r="J14" t="s">
        <v>34</v>
      </c>
      <c r="K14" t="s">
        <v>35</v>
      </c>
      <c r="L14">
        <v>127285</v>
      </c>
      <c r="O14">
        <v>127495</v>
      </c>
      <c r="P14" t="s">
        <v>36</v>
      </c>
      <c r="Q14" t="s">
        <v>242</v>
      </c>
      <c r="R14" t="s">
        <v>243</v>
      </c>
      <c r="S14" t="s">
        <v>244</v>
      </c>
      <c r="T14" t="s">
        <v>225</v>
      </c>
      <c r="U14" s="8" t="s">
        <v>189</v>
      </c>
      <c r="V14" t="s">
        <v>226</v>
      </c>
      <c r="W14" t="s">
        <v>227</v>
      </c>
      <c r="X14">
        <v>7</v>
      </c>
      <c r="Y14" t="s">
        <v>28</v>
      </c>
      <c r="AR14" t="str">
        <f>IF('[1]Database synonymes complete'!AQ14&lt;&gt;'[1]Database synonymes complete'!AR14,"Synonyme","Code valide")</f>
        <v>Code valide</v>
      </c>
    </row>
  </sheetData>
  <conditionalFormatting sqref="Q1">
    <cfRule type="duplicateValues" dxfId="0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15"/>
  <sheetViews>
    <sheetView workbookViewId="0">
      <selection activeCell="H10" sqref="H10"/>
    </sheetView>
  </sheetViews>
  <sheetFormatPr baseColWidth="10" defaultColWidth="9.140625" defaultRowHeight="15" x14ac:dyDescent="0.25"/>
  <cols>
    <col min="4" max="4" width="15.85546875" customWidth="1"/>
  </cols>
  <sheetData>
    <row r="1" spans="1:15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5" x14ac:dyDescent="0.25">
      <c r="A2" t="s">
        <v>12</v>
      </c>
      <c r="B2">
        <v>1234</v>
      </c>
      <c r="C2" t="s">
        <v>13</v>
      </c>
      <c r="D2" t="s">
        <v>21</v>
      </c>
      <c r="E2" t="s">
        <v>14</v>
      </c>
      <c r="G2">
        <v>0</v>
      </c>
      <c r="H2">
        <v>0</v>
      </c>
      <c r="I2">
        <v>3.86625971</v>
      </c>
      <c r="J2">
        <v>43.574222799999902</v>
      </c>
      <c r="K2" s="3">
        <v>43374.529166666667</v>
      </c>
      <c r="L2" t="s">
        <v>20</v>
      </c>
    </row>
    <row r="3" spans="1:15" x14ac:dyDescent="0.25">
      <c r="A3" t="s">
        <v>12</v>
      </c>
      <c r="B3">
        <v>1234</v>
      </c>
      <c r="C3" t="s">
        <v>15</v>
      </c>
      <c r="D3" s="2" t="e">
        <v>#NAME?</v>
      </c>
      <c r="E3">
        <v>0</v>
      </c>
      <c r="G3">
        <v>0</v>
      </c>
      <c r="H3">
        <v>0</v>
      </c>
      <c r="I3">
        <v>3.86625971</v>
      </c>
      <c r="J3">
        <v>43.574222799999902</v>
      </c>
      <c r="K3" s="3">
        <v>43374.529166666667</v>
      </c>
      <c r="L3" t="s">
        <v>20</v>
      </c>
    </row>
    <row r="4" spans="1:15" x14ac:dyDescent="0.25">
      <c r="A4" t="s">
        <v>12</v>
      </c>
      <c r="B4">
        <v>1234</v>
      </c>
      <c r="C4" t="s">
        <v>16</v>
      </c>
      <c r="D4" s="2" t="e">
        <v>#NAME?</v>
      </c>
      <c r="E4">
        <v>0</v>
      </c>
      <c r="G4">
        <v>0</v>
      </c>
      <c r="H4">
        <v>0</v>
      </c>
      <c r="I4">
        <v>3.86625971</v>
      </c>
      <c r="J4">
        <v>43.574222799999902</v>
      </c>
      <c r="K4" s="3">
        <v>43374.529166666667</v>
      </c>
      <c r="L4" t="s">
        <v>20</v>
      </c>
    </row>
    <row r="5" spans="1:15" x14ac:dyDescent="0.25">
      <c r="A5" t="s">
        <v>12</v>
      </c>
      <c r="B5">
        <v>1234</v>
      </c>
      <c r="C5" t="s">
        <v>17</v>
      </c>
      <c r="D5" s="2" t="s">
        <v>21</v>
      </c>
      <c r="E5">
        <v>2</v>
      </c>
      <c r="G5">
        <v>0</v>
      </c>
      <c r="H5">
        <v>0</v>
      </c>
      <c r="I5">
        <v>3.86625971</v>
      </c>
      <c r="J5">
        <v>43.574222799999902</v>
      </c>
      <c r="K5" s="3">
        <v>43374.529166666667</v>
      </c>
      <c r="L5" t="s">
        <v>20</v>
      </c>
    </row>
    <row r="6" spans="1:15" x14ac:dyDescent="0.25">
      <c r="A6" t="s">
        <v>12</v>
      </c>
      <c r="B6">
        <v>1234</v>
      </c>
      <c r="C6" t="s">
        <v>18</v>
      </c>
      <c r="D6" s="2" t="s">
        <v>104</v>
      </c>
      <c r="E6">
        <v>0</v>
      </c>
      <c r="G6">
        <v>0</v>
      </c>
      <c r="H6">
        <v>0</v>
      </c>
      <c r="I6">
        <v>3.86625971</v>
      </c>
      <c r="J6">
        <v>43.574222799999902</v>
      </c>
      <c r="K6" s="3">
        <v>43374.529166666667</v>
      </c>
      <c r="L6" t="s">
        <v>20</v>
      </c>
    </row>
    <row r="7" spans="1:15" x14ac:dyDescent="0.25">
      <c r="A7" t="s">
        <v>12</v>
      </c>
      <c r="B7">
        <v>1234</v>
      </c>
      <c r="C7" t="s">
        <v>19</v>
      </c>
      <c r="D7" s="2" t="s">
        <v>21</v>
      </c>
      <c r="E7">
        <v>0</v>
      </c>
      <c r="G7">
        <v>0</v>
      </c>
      <c r="H7">
        <v>0</v>
      </c>
      <c r="I7">
        <v>3.86625971</v>
      </c>
      <c r="J7">
        <v>43.574222799999902</v>
      </c>
      <c r="K7" s="3">
        <v>43374.529166666667</v>
      </c>
      <c r="L7" t="s">
        <v>20</v>
      </c>
    </row>
    <row r="8" spans="1:15" x14ac:dyDescent="0.25">
      <c r="D8" s="2"/>
      <c r="K8" s="3"/>
    </row>
    <row r="9" spans="1:15" x14ac:dyDescent="0.25">
      <c r="D9" s="2"/>
    </row>
    <row r="12" spans="1:15" x14ac:dyDescent="0.25">
      <c r="O12" s="2"/>
    </row>
    <row r="14" spans="1:15" x14ac:dyDescent="0.25">
      <c r="A14">
        <v>2</v>
      </c>
      <c r="O14" s="2"/>
    </row>
    <row r="15" spans="1:15" x14ac:dyDescent="0.25">
      <c r="O15" s="2"/>
    </row>
  </sheetData>
  <dataValidations disablePrompts="1" count="1">
    <dataValidation type="list" allowBlank="1" showInputMessage="1" showErrorMessage="1" sqref="D2:D9">
      <formula1>Choix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41"/>
  <sheetViews>
    <sheetView tabSelected="1" zoomScale="70" zoomScaleNormal="70" workbookViewId="0">
      <selection activeCell="K47" sqref="K47"/>
    </sheetView>
  </sheetViews>
  <sheetFormatPr baseColWidth="10" defaultRowHeight="15" x14ac:dyDescent="0.25"/>
  <cols>
    <col min="1" max="1" width="43.5703125" customWidth="1"/>
    <col min="2" max="2" width="16.140625" customWidth="1"/>
    <col min="3" max="5" width="21.85546875" customWidth="1"/>
    <col min="6" max="6" width="12.28515625" customWidth="1"/>
    <col min="7" max="7" width="10.140625" customWidth="1"/>
    <col min="8" max="8" width="12.28515625" customWidth="1"/>
    <col min="9" max="9" width="19" customWidth="1"/>
    <col min="10" max="10" width="16" customWidth="1"/>
    <col min="11" max="11" width="19.28515625" customWidth="1"/>
    <col min="12" max="12" width="26.5703125" customWidth="1"/>
    <col min="13" max="13" width="43.28515625" customWidth="1"/>
    <col min="14" max="15" width="21.85546875" customWidth="1"/>
    <col min="16" max="16" width="30" customWidth="1"/>
    <col min="17" max="17" width="36" customWidth="1"/>
    <col min="18" max="18" width="13.42578125" customWidth="1"/>
    <col min="19" max="19" width="39.85546875" customWidth="1"/>
    <col min="20" max="24" width="13.42578125" customWidth="1"/>
    <col min="25" max="25" width="31.140625" customWidth="1"/>
    <col min="26" max="33" width="13.42578125" customWidth="1"/>
    <col min="34" max="34" width="24.140625" customWidth="1"/>
    <col min="35" max="44" width="13.42578125" customWidth="1"/>
    <col min="45" max="45" width="27.140625" customWidth="1"/>
    <col min="46" max="46" width="16.7109375" customWidth="1"/>
    <col min="47" max="47" width="13.42578125" customWidth="1"/>
    <col min="53" max="53" width="17.42578125" customWidth="1"/>
    <col min="54" max="54" width="14.7109375" customWidth="1"/>
  </cols>
  <sheetData>
    <row r="1" spans="1:14" x14ac:dyDescent="0.25">
      <c r="A1" t="s">
        <v>0</v>
      </c>
      <c r="B1" t="s">
        <v>253</v>
      </c>
      <c r="C1" t="s">
        <v>2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147</v>
      </c>
      <c r="K1" t="s">
        <v>11</v>
      </c>
      <c r="N1">
        <v>41</v>
      </c>
    </row>
    <row r="2" spans="1:14" x14ac:dyDescent="0.25">
      <c r="A2" t="s">
        <v>148</v>
      </c>
      <c r="B2">
        <v>3101</v>
      </c>
      <c r="C2" t="s">
        <v>249</v>
      </c>
      <c r="D2" s="9" t="s">
        <v>250</v>
      </c>
      <c r="F2" t="s">
        <v>251</v>
      </c>
      <c r="H2" t="s">
        <v>254</v>
      </c>
      <c r="I2" t="s">
        <v>255</v>
      </c>
      <c r="J2" s="3">
        <v>43804.916666666664</v>
      </c>
      <c r="K2" t="s">
        <v>20</v>
      </c>
    </row>
    <row r="3" spans="1:14" x14ac:dyDescent="0.25">
      <c r="A3" t="s">
        <v>148</v>
      </c>
      <c r="B3">
        <v>3101</v>
      </c>
      <c r="C3" t="s">
        <v>149</v>
      </c>
      <c r="D3" t="s">
        <v>150</v>
      </c>
      <c r="F3" t="s">
        <v>252</v>
      </c>
      <c r="H3">
        <v>2.9</v>
      </c>
      <c r="I3">
        <v>42.6</v>
      </c>
      <c r="J3" s="3">
        <v>43597.916666666664</v>
      </c>
      <c r="K3" t="s">
        <v>20</v>
      </c>
    </row>
    <row r="4" spans="1:14" x14ac:dyDescent="0.25">
      <c r="A4" t="s">
        <v>148</v>
      </c>
      <c r="B4">
        <v>3101</v>
      </c>
      <c r="C4" t="s">
        <v>151</v>
      </c>
      <c r="D4" t="s">
        <v>152</v>
      </c>
      <c r="F4" t="s">
        <v>256</v>
      </c>
      <c r="H4">
        <v>2.9</v>
      </c>
      <c r="I4">
        <v>42.6</v>
      </c>
      <c r="J4" s="3">
        <v>43597.916666666664</v>
      </c>
      <c r="K4" t="s">
        <v>20</v>
      </c>
    </row>
    <row r="5" spans="1:14" x14ac:dyDescent="0.25">
      <c r="A5" t="s">
        <v>148</v>
      </c>
      <c r="B5">
        <v>3101</v>
      </c>
      <c r="C5" t="s">
        <v>153</v>
      </c>
      <c r="D5" t="s">
        <v>154</v>
      </c>
      <c r="F5" t="s">
        <v>257</v>
      </c>
      <c r="H5">
        <v>2.9</v>
      </c>
      <c r="I5">
        <v>42.6</v>
      </c>
      <c r="J5" s="3">
        <v>43597.916666666664</v>
      </c>
      <c r="K5" t="s">
        <v>20</v>
      </c>
    </row>
    <row r="6" spans="1:14" x14ac:dyDescent="0.25">
      <c r="A6" t="s">
        <v>148</v>
      </c>
      <c r="B6">
        <v>3101</v>
      </c>
      <c r="C6" t="s">
        <v>155</v>
      </c>
      <c r="D6" t="s">
        <v>156</v>
      </c>
      <c r="F6" t="s">
        <v>258</v>
      </c>
      <c r="H6">
        <v>2.9</v>
      </c>
      <c r="I6">
        <v>42.6</v>
      </c>
      <c r="J6" s="3">
        <v>43597.916666666664</v>
      </c>
      <c r="K6" t="s">
        <v>20</v>
      </c>
    </row>
    <row r="7" spans="1:14" x14ac:dyDescent="0.25">
      <c r="A7" t="s">
        <v>148</v>
      </c>
      <c r="B7">
        <v>3101</v>
      </c>
      <c r="C7" t="s">
        <v>157</v>
      </c>
      <c r="D7" t="s">
        <v>158</v>
      </c>
      <c r="F7" t="s">
        <v>259</v>
      </c>
      <c r="H7">
        <v>2.9</v>
      </c>
      <c r="I7">
        <v>42.6</v>
      </c>
      <c r="J7" s="3">
        <v>43597.916666666664</v>
      </c>
      <c r="K7" t="s">
        <v>20</v>
      </c>
    </row>
    <row r="8" spans="1:14" x14ac:dyDescent="0.25">
      <c r="A8" t="s">
        <v>148</v>
      </c>
      <c r="B8">
        <v>3101</v>
      </c>
      <c r="C8" t="s">
        <v>159</v>
      </c>
      <c r="D8" t="s">
        <v>160</v>
      </c>
      <c r="F8" t="s">
        <v>260</v>
      </c>
      <c r="H8">
        <v>2.9</v>
      </c>
      <c r="I8">
        <v>42.6</v>
      </c>
      <c r="J8" s="3">
        <v>43597.916666666664</v>
      </c>
      <c r="K8" t="s">
        <v>20</v>
      </c>
    </row>
    <row r="9" spans="1:14" x14ac:dyDescent="0.25">
      <c r="A9" t="s">
        <v>148</v>
      </c>
      <c r="B9">
        <v>3101</v>
      </c>
      <c r="C9" t="s">
        <v>161</v>
      </c>
      <c r="D9" t="s">
        <v>162</v>
      </c>
      <c r="F9" t="s">
        <v>261</v>
      </c>
      <c r="H9">
        <v>2.9</v>
      </c>
      <c r="I9">
        <v>42.6</v>
      </c>
      <c r="J9" s="3">
        <v>43597.916666666664</v>
      </c>
      <c r="K9" t="s">
        <v>20</v>
      </c>
    </row>
    <row r="10" spans="1:14" x14ac:dyDescent="0.25">
      <c r="A10" t="s">
        <v>148</v>
      </c>
      <c r="B10">
        <v>3101</v>
      </c>
      <c r="C10" t="s">
        <v>163</v>
      </c>
      <c r="D10" t="s">
        <v>164</v>
      </c>
      <c r="F10" t="s">
        <v>262</v>
      </c>
      <c r="H10">
        <v>2.9</v>
      </c>
      <c r="I10">
        <v>42.6</v>
      </c>
      <c r="J10" s="3">
        <v>43597.916666666664</v>
      </c>
      <c r="K10" t="s">
        <v>20</v>
      </c>
    </row>
    <row r="11" spans="1:14" x14ac:dyDescent="0.25">
      <c r="A11" t="s">
        <v>148</v>
      </c>
      <c r="B11">
        <v>3101</v>
      </c>
      <c r="C11" t="s">
        <v>165</v>
      </c>
      <c r="D11" t="s">
        <v>166</v>
      </c>
      <c r="F11" t="s">
        <v>263</v>
      </c>
      <c r="H11">
        <v>2.9</v>
      </c>
      <c r="I11">
        <v>42.6</v>
      </c>
      <c r="J11" s="3">
        <v>43597.916666666664</v>
      </c>
      <c r="K11" t="s">
        <v>20</v>
      </c>
    </row>
    <row r="12" spans="1:14" x14ac:dyDescent="0.25">
      <c r="A12" t="s">
        <v>148</v>
      </c>
      <c r="B12">
        <v>3101</v>
      </c>
      <c r="C12" t="s">
        <v>167</v>
      </c>
      <c r="D12" t="s">
        <v>168</v>
      </c>
      <c r="F12" t="s">
        <v>264</v>
      </c>
      <c r="H12">
        <v>2.9</v>
      </c>
      <c r="I12">
        <v>42.6</v>
      </c>
      <c r="J12" s="3">
        <v>43597.916666666664</v>
      </c>
      <c r="K12" t="s">
        <v>20</v>
      </c>
    </row>
    <row r="13" spans="1:14" x14ac:dyDescent="0.25">
      <c r="A13" t="s">
        <v>148</v>
      </c>
      <c r="B13">
        <v>3101</v>
      </c>
      <c r="C13" t="s">
        <v>169</v>
      </c>
      <c r="D13" t="s">
        <v>170</v>
      </c>
      <c r="F13" t="s">
        <v>265</v>
      </c>
      <c r="H13">
        <v>2.9</v>
      </c>
      <c r="I13">
        <v>42.6</v>
      </c>
      <c r="J13" s="3">
        <v>43597.916666666664</v>
      </c>
      <c r="K13" t="s">
        <v>20</v>
      </c>
    </row>
    <row r="14" spans="1:14" x14ac:dyDescent="0.25">
      <c r="A14" t="s">
        <v>148</v>
      </c>
      <c r="B14">
        <v>3101</v>
      </c>
      <c r="C14" t="s">
        <v>171</v>
      </c>
      <c r="D14" t="s">
        <v>172</v>
      </c>
      <c r="F14" t="s">
        <v>266</v>
      </c>
      <c r="H14">
        <v>2.9</v>
      </c>
      <c r="I14">
        <v>42.6</v>
      </c>
      <c r="J14" s="3">
        <v>43597.916666666664</v>
      </c>
      <c r="K14" t="s">
        <v>20</v>
      </c>
    </row>
    <row r="15" spans="1:14" x14ac:dyDescent="0.25">
      <c r="A15" t="s">
        <v>148</v>
      </c>
      <c r="B15">
        <v>3101</v>
      </c>
      <c r="C15" t="s">
        <v>173</v>
      </c>
      <c r="D15" t="s">
        <v>174</v>
      </c>
      <c r="F15" t="s">
        <v>267</v>
      </c>
      <c r="H15">
        <v>2.9</v>
      </c>
      <c r="I15">
        <v>42.6</v>
      </c>
      <c r="J15" s="3">
        <v>43597.916666666664</v>
      </c>
      <c r="K15" t="s">
        <v>20</v>
      </c>
    </row>
    <row r="16" spans="1:14" x14ac:dyDescent="0.25">
      <c r="A16" t="s">
        <v>148</v>
      </c>
      <c r="B16">
        <v>3101</v>
      </c>
      <c r="C16" t="s">
        <v>175</v>
      </c>
      <c r="D16" t="s">
        <v>176</v>
      </c>
      <c r="F16" t="s">
        <v>268</v>
      </c>
      <c r="H16">
        <v>2.9</v>
      </c>
      <c r="I16">
        <v>42.6</v>
      </c>
      <c r="J16" s="3">
        <v>43597.916666666664</v>
      </c>
      <c r="K16" t="s">
        <v>20</v>
      </c>
    </row>
    <row r="17" spans="1:11" x14ac:dyDescent="0.25">
      <c r="A17" t="s">
        <v>148</v>
      </c>
      <c r="B17">
        <v>3101</v>
      </c>
      <c r="C17" t="s">
        <v>177</v>
      </c>
      <c r="D17" t="s">
        <v>178</v>
      </c>
      <c r="F17" t="s">
        <v>269</v>
      </c>
      <c r="H17">
        <v>2.9</v>
      </c>
      <c r="I17">
        <v>42.6</v>
      </c>
      <c r="J17" s="3">
        <v>43597.916666666664</v>
      </c>
      <c r="K17" t="s">
        <v>20</v>
      </c>
    </row>
    <row r="18" spans="1:11" x14ac:dyDescent="0.25">
      <c r="A18" t="s">
        <v>148</v>
      </c>
      <c r="B18">
        <v>3101</v>
      </c>
      <c r="C18" t="s">
        <v>179</v>
      </c>
      <c r="D18" t="s">
        <v>180</v>
      </c>
      <c r="F18" t="s">
        <v>270</v>
      </c>
      <c r="H18">
        <v>2.9</v>
      </c>
      <c r="I18">
        <v>42.6</v>
      </c>
      <c r="J18" s="3">
        <v>43597.916666666664</v>
      </c>
      <c r="K18" t="s">
        <v>20</v>
      </c>
    </row>
    <row r="19" spans="1:11" x14ac:dyDescent="0.25">
      <c r="A19" t="s">
        <v>148</v>
      </c>
      <c r="B19">
        <v>3101</v>
      </c>
      <c r="C19" t="s">
        <v>181</v>
      </c>
      <c r="D19" t="s">
        <v>182</v>
      </c>
      <c r="F19" t="s">
        <v>271</v>
      </c>
      <c r="H19">
        <v>2.9</v>
      </c>
      <c r="I19">
        <v>42.6</v>
      </c>
      <c r="J19" s="3">
        <v>43597.916666666664</v>
      </c>
      <c r="K19" t="s">
        <v>20</v>
      </c>
    </row>
    <row r="20" spans="1:11" x14ac:dyDescent="0.25">
      <c r="A20" t="s">
        <v>148</v>
      </c>
      <c r="B20">
        <v>3101</v>
      </c>
      <c r="C20" t="s">
        <v>183</v>
      </c>
      <c r="D20" t="s">
        <v>184</v>
      </c>
      <c r="F20" t="s">
        <v>272</v>
      </c>
      <c r="H20">
        <v>2.9</v>
      </c>
      <c r="I20">
        <v>42.6</v>
      </c>
      <c r="J20" s="3">
        <v>43597.916666666664</v>
      </c>
      <c r="K20" t="s">
        <v>20</v>
      </c>
    </row>
    <row r="21" spans="1:11" x14ac:dyDescent="0.25">
      <c r="A21" t="s">
        <v>148</v>
      </c>
      <c r="B21">
        <v>3101</v>
      </c>
      <c r="C21" t="s">
        <v>185</v>
      </c>
      <c r="D21" t="s">
        <v>186</v>
      </c>
      <c r="F21" t="s">
        <v>273</v>
      </c>
      <c r="H21">
        <v>2.9</v>
      </c>
      <c r="I21">
        <v>42.6</v>
      </c>
      <c r="J21" s="3">
        <v>43597.916666666664</v>
      </c>
      <c r="K21" t="s">
        <v>20</v>
      </c>
    </row>
    <row r="22" spans="1:11" x14ac:dyDescent="0.25">
      <c r="A22" t="s">
        <v>148</v>
      </c>
      <c r="B22">
        <v>3101</v>
      </c>
      <c r="C22" t="s">
        <v>187</v>
      </c>
      <c r="D22" t="s">
        <v>188</v>
      </c>
      <c r="F22" t="s">
        <v>274</v>
      </c>
      <c r="H22">
        <v>2.9</v>
      </c>
      <c r="I22">
        <v>42.6</v>
      </c>
      <c r="J22" s="3">
        <v>43597.916666666664</v>
      </c>
      <c r="K22" t="s">
        <v>20</v>
      </c>
    </row>
    <row r="23" spans="1:11" x14ac:dyDescent="0.25">
      <c r="A23" t="s">
        <v>148</v>
      </c>
      <c r="B23">
        <v>3101</v>
      </c>
      <c r="C23" t="s">
        <v>189</v>
      </c>
      <c r="D23" s="10" t="s">
        <v>190</v>
      </c>
      <c r="F23" t="s">
        <v>275</v>
      </c>
      <c r="H23" t="s">
        <v>254</v>
      </c>
      <c r="I23" t="s">
        <v>255</v>
      </c>
      <c r="J23" s="3">
        <v>43804.916666666664</v>
      </c>
      <c r="K23" t="s">
        <v>20</v>
      </c>
    </row>
    <row r="24" spans="1:11" x14ac:dyDescent="0.25">
      <c r="A24" t="s">
        <v>148</v>
      </c>
      <c r="B24">
        <v>3101</v>
      </c>
      <c r="C24" t="s">
        <v>191</v>
      </c>
      <c r="D24" t="s">
        <v>192</v>
      </c>
      <c r="F24" t="s">
        <v>276</v>
      </c>
      <c r="H24">
        <v>2.9</v>
      </c>
      <c r="I24">
        <v>42.6</v>
      </c>
      <c r="J24" s="3">
        <v>43597.916666666664</v>
      </c>
      <c r="K24" t="s">
        <v>20</v>
      </c>
    </row>
    <row r="25" spans="1:11" x14ac:dyDescent="0.25">
      <c r="A25" t="s">
        <v>148</v>
      </c>
      <c r="B25">
        <v>3101</v>
      </c>
      <c r="C25" t="s">
        <v>193</v>
      </c>
      <c r="D25" s="2" t="s">
        <v>21</v>
      </c>
      <c r="F25" t="s">
        <v>277</v>
      </c>
      <c r="H25">
        <v>2.9</v>
      </c>
      <c r="I25">
        <v>42.6</v>
      </c>
      <c r="J25" s="3">
        <v>43597.916666666664</v>
      </c>
      <c r="K25" t="s">
        <v>20</v>
      </c>
    </row>
    <row r="26" spans="1:11" x14ac:dyDescent="0.25">
      <c r="A26" t="s">
        <v>148</v>
      </c>
      <c r="B26">
        <v>3101</v>
      </c>
      <c r="C26" t="s">
        <v>194</v>
      </c>
      <c r="D26" t="s">
        <v>195</v>
      </c>
      <c r="F26" t="s">
        <v>278</v>
      </c>
      <c r="H26">
        <v>2.9</v>
      </c>
      <c r="I26">
        <v>42.6</v>
      </c>
      <c r="J26" s="3">
        <v>43597.916666666664</v>
      </c>
      <c r="K26" t="s">
        <v>20</v>
      </c>
    </row>
    <row r="27" spans="1:11" x14ac:dyDescent="0.25">
      <c r="A27" t="s">
        <v>148</v>
      </c>
      <c r="B27">
        <v>3101</v>
      </c>
      <c r="C27" t="s">
        <v>196</v>
      </c>
      <c r="D27" t="s">
        <v>197</v>
      </c>
      <c r="F27" t="s">
        <v>279</v>
      </c>
      <c r="H27">
        <v>2.9</v>
      </c>
      <c r="I27">
        <v>42.6</v>
      </c>
      <c r="J27" s="3">
        <v>43597.916666666664</v>
      </c>
      <c r="K27" t="s">
        <v>20</v>
      </c>
    </row>
    <row r="28" spans="1:11" x14ac:dyDescent="0.25">
      <c r="A28" t="s">
        <v>148</v>
      </c>
      <c r="B28">
        <v>3101</v>
      </c>
      <c r="C28" t="s">
        <v>198</v>
      </c>
      <c r="D28" t="s">
        <v>199</v>
      </c>
      <c r="F28" t="s">
        <v>280</v>
      </c>
      <c r="H28">
        <v>2.9</v>
      </c>
      <c r="I28">
        <v>42.6</v>
      </c>
      <c r="J28" s="3">
        <v>43597.916666666664</v>
      </c>
      <c r="K28" t="s">
        <v>20</v>
      </c>
    </row>
    <row r="29" spans="1:11" x14ac:dyDescent="0.25">
      <c r="A29" t="s">
        <v>148</v>
      </c>
      <c r="B29">
        <v>3101</v>
      </c>
      <c r="C29" t="s">
        <v>200</v>
      </c>
      <c r="D29" t="s">
        <v>201</v>
      </c>
      <c r="F29" t="s">
        <v>281</v>
      </c>
      <c r="H29">
        <v>2.9</v>
      </c>
      <c r="I29">
        <v>42.6</v>
      </c>
      <c r="J29" s="3">
        <v>43597.916666666664</v>
      </c>
      <c r="K29" t="s">
        <v>20</v>
      </c>
    </row>
    <row r="30" spans="1:11" x14ac:dyDescent="0.25">
      <c r="A30" t="s">
        <v>148</v>
      </c>
      <c r="B30">
        <v>3101</v>
      </c>
      <c r="C30" t="s">
        <v>202</v>
      </c>
      <c r="D30" s="2" t="s">
        <v>21</v>
      </c>
      <c r="F30" t="s">
        <v>282</v>
      </c>
      <c r="H30" t="s">
        <v>254</v>
      </c>
      <c r="I30" t="s">
        <v>255</v>
      </c>
      <c r="J30" s="3">
        <v>43804.916666666664</v>
      </c>
      <c r="K30" t="s">
        <v>20</v>
      </c>
    </row>
    <row r="31" spans="1:11" x14ac:dyDescent="0.25">
      <c r="A31" t="s">
        <v>203</v>
      </c>
      <c r="B31">
        <v>3101</v>
      </c>
      <c r="C31" t="s">
        <v>204</v>
      </c>
      <c r="D31" t="s">
        <v>205</v>
      </c>
      <c r="F31" t="s">
        <v>283</v>
      </c>
      <c r="H31">
        <v>2.9</v>
      </c>
      <c r="I31">
        <v>42.6</v>
      </c>
      <c r="J31" s="3"/>
      <c r="K31" t="s">
        <v>20</v>
      </c>
    </row>
    <row r="32" spans="1:11" x14ac:dyDescent="0.25">
      <c r="A32" t="s">
        <v>203</v>
      </c>
      <c r="B32">
        <v>3101</v>
      </c>
      <c r="C32" t="s">
        <v>206</v>
      </c>
      <c r="D32" t="s">
        <v>207</v>
      </c>
      <c r="F32" t="s">
        <v>284</v>
      </c>
      <c r="H32">
        <v>2.9</v>
      </c>
      <c r="I32">
        <v>42.6</v>
      </c>
      <c r="J32" s="3"/>
      <c r="K32" t="s">
        <v>20</v>
      </c>
    </row>
    <row r="33" spans="1:11" x14ac:dyDescent="0.25">
      <c r="A33" t="s">
        <v>203</v>
      </c>
      <c r="B33">
        <v>3101</v>
      </c>
      <c r="C33" t="s">
        <v>208</v>
      </c>
      <c r="D33" t="s">
        <v>209</v>
      </c>
      <c r="F33" t="s">
        <v>285</v>
      </c>
      <c r="H33">
        <v>2.9</v>
      </c>
      <c r="I33">
        <v>42.6</v>
      </c>
      <c r="J33" s="3"/>
      <c r="K33" t="s">
        <v>20</v>
      </c>
    </row>
    <row r="34" spans="1:11" x14ac:dyDescent="0.25">
      <c r="A34" t="s">
        <v>203</v>
      </c>
      <c r="B34">
        <v>3101</v>
      </c>
      <c r="C34" t="s">
        <v>210</v>
      </c>
      <c r="D34" t="s">
        <v>211</v>
      </c>
      <c r="F34" t="s">
        <v>286</v>
      </c>
      <c r="H34">
        <v>2.9</v>
      </c>
      <c r="I34">
        <v>42.6</v>
      </c>
      <c r="J34" s="3"/>
      <c r="K34" t="s">
        <v>20</v>
      </c>
    </row>
    <row r="35" spans="1:11" x14ac:dyDescent="0.25">
      <c r="A35" t="s">
        <v>203</v>
      </c>
      <c r="B35">
        <v>3101</v>
      </c>
      <c r="C35" t="s">
        <v>212</v>
      </c>
      <c r="D35" t="s">
        <v>213</v>
      </c>
      <c r="F35" t="s">
        <v>287</v>
      </c>
      <c r="H35">
        <v>2.9</v>
      </c>
      <c r="I35">
        <v>42.6</v>
      </c>
      <c r="J35" s="3"/>
      <c r="K35" t="s">
        <v>20</v>
      </c>
    </row>
    <row r="36" spans="1:11" x14ac:dyDescent="0.25">
      <c r="A36" t="s">
        <v>203</v>
      </c>
      <c r="B36">
        <v>3101</v>
      </c>
      <c r="C36" t="s">
        <v>214</v>
      </c>
      <c r="D36" t="s">
        <v>215</v>
      </c>
      <c r="F36" t="s">
        <v>288</v>
      </c>
      <c r="H36">
        <v>2.9</v>
      </c>
      <c r="I36">
        <v>42.6</v>
      </c>
      <c r="J36" s="3"/>
      <c r="K36" t="s">
        <v>20</v>
      </c>
    </row>
    <row r="37" spans="1:11" x14ac:dyDescent="0.25">
      <c r="A37" t="s">
        <v>203</v>
      </c>
      <c r="B37">
        <v>3101</v>
      </c>
      <c r="C37" t="s">
        <v>163</v>
      </c>
      <c r="D37" t="s">
        <v>164</v>
      </c>
      <c r="F37" t="s">
        <v>289</v>
      </c>
      <c r="H37">
        <v>2.9</v>
      </c>
      <c r="I37">
        <v>42.6</v>
      </c>
      <c r="J37" s="3"/>
      <c r="K37" t="s">
        <v>20</v>
      </c>
    </row>
    <row r="38" spans="1:11" x14ac:dyDescent="0.25">
      <c r="A38" t="s">
        <v>203</v>
      </c>
      <c r="B38">
        <v>3101</v>
      </c>
      <c r="C38" t="s">
        <v>185</v>
      </c>
      <c r="D38" t="s">
        <v>186</v>
      </c>
      <c r="F38" t="s">
        <v>290</v>
      </c>
      <c r="H38">
        <v>2.9</v>
      </c>
      <c r="I38">
        <v>42.6</v>
      </c>
      <c r="J38" s="3"/>
      <c r="K38" t="s">
        <v>20</v>
      </c>
    </row>
    <row r="39" spans="1:11" x14ac:dyDescent="0.25">
      <c r="A39" t="s">
        <v>203</v>
      </c>
      <c r="B39">
        <v>3101</v>
      </c>
      <c r="C39" t="s">
        <v>216</v>
      </c>
      <c r="D39" t="s">
        <v>217</v>
      </c>
      <c r="F39" t="s">
        <v>291</v>
      </c>
      <c r="H39">
        <v>2.9</v>
      </c>
      <c r="I39">
        <v>42.6</v>
      </c>
      <c r="J39" s="3"/>
      <c r="K39" t="s">
        <v>20</v>
      </c>
    </row>
    <row r="40" spans="1:11" x14ac:dyDescent="0.25">
      <c r="A40" t="s">
        <v>203</v>
      </c>
      <c r="B40">
        <v>3101</v>
      </c>
      <c r="C40" t="s">
        <v>218</v>
      </c>
      <c r="D40" s="2" t="s">
        <v>21</v>
      </c>
      <c r="F40" t="s">
        <v>292</v>
      </c>
      <c r="H40">
        <v>2.9</v>
      </c>
      <c r="I40">
        <v>42.6</v>
      </c>
      <c r="J40" s="3"/>
      <c r="K40" t="s">
        <v>20</v>
      </c>
    </row>
    <row r="41" spans="1:11" x14ac:dyDescent="0.25">
      <c r="A41" t="s">
        <v>203</v>
      </c>
      <c r="B41">
        <v>3101</v>
      </c>
      <c r="C41" t="s">
        <v>219</v>
      </c>
      <c r="D41" t="s">
        <v>220</v>
      </c>
      <c r="F41" t="s">
        <v>293</v>
      </c>
      <c r="H41">
        <v>2.9</v>
      </c>
      <c r="I41">
        <v>42.6</v>
      </c>
      <c r="J41" s="3"/>
      <c r="K41" t="s">
        <v>20</v>
      </c>
    </row>
  </sheetData>
  <phoneticPr fontId="3" type="noConversion"/>
  <dataValidations disablePrompts="1" count="1">
    <dataValidation type="list" allowBlank="1" showInputMessage="1" showErrorMessage="1" sqref="Y1:Y1048576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4"/>
  <sheetViews>
    <sheetView workbookViewId="0">
      <selection activeCell="I15" sqref="I15"/>
    </sheetView>
  </sheetViews>
  <sheetFormatPr baseColWidth="10" defaultRowHeight="15" x14ac:dyDescent="0.25"/>
  <sheetData>
    <row r="1" spans="1:7" x14ac:dyDescent="0.25">
      <c r="A1" t="s">
        <v>145</v>
      </c>
      <c r="B1" t="s">
        <v>144</v>
      </c>
    </row>
    <row r="2" spans="1:7" x14ac:dyDescent="0.25">
      <c r="A2" t="s">
        <v>146</v>
      </c>
      <c r="B2" t="e">
        <f ca="1">OFFSET('Database complete'!$F$1, MATCH(Correspondances!$C2,'Database complete'!$A:$A,0)-1, , MATCH(Correspondances!$C2,'Database complete'!$A:$A,0) - MATCH(Correspondances!$C2,'Database complete'!$A:$A,0) +1)</f>
        <v>#N/A</v>
      </c>
    </row>
    <row r="3" spans="1:7" x14ac:dyDescent="0.25">
      <c r="B3" t="e">
        <f ca="1">OFFSET('Database complete'!$F$1, MATCH(Correspondances!$C3,'Database complete'!$A:$A,0)-1, , MATCH(Correspondances!$C3,'Database complete'!$A:$A,0) - MATCH(Correspondances!$C3,'Database complete'!$A:$A,0) +1)</f>
        <v>#N/A</v>
      </c>
    </row>
    <row r="4" spans="1:7" x14ac:dyDescent="0.25">
      <c r="A4">
        <v>3</v>
      </c>
      <c r="B4" t="e">
        <f ca="1">OFFSET('Database complete'!$F$1, MATCH(Correspondances!$C4,'Database complete'!$A:$A,0)-1, , MATCH(Correspondances!$C4,'Database complete'!$A:$A,0) - MATCH(Correspondances!$C4,'Database complete'!$A:$A,0) +1)</f>
        <v>#N/A</v>
      </c>
    </row>
    <row r="5" spans="1:7" x14ac:dyDescent="0.25">
      <c r="B5" t="e">
        <f ca="1">OFFSET('Database complete'!$F$1, MATCH(Correspondances!$C5,'Database complete'!$A:$A,0)-1, , MATCH(Correspondances!$C5,'Database complete'!$A:$A,0) - MATCH(Correspondances!$C5,'Database complete'!$A:$A,0) +1)</f>
        <v>#N/A</v>
      </c>
    </row>
    <row r="6" spans="1:7" x14ac:dyDescent="0.25">
      <c r="B6" t="e">
        <f ca="1">OFFSET('Database complete'!$F$1, MATCH(Correspondances!$C6,'Database complete'!$A:$A,0)-1, , MATCH(Correspondances!$C6,'Database complete'!$A:$A,0) - MATCH(Correspondances!$C6,'Database complete'!$A:$A,0) +1)</f>
        <v>#N/A</v>
      </c>
    </row>
    <row r="7" spans="1:7" x14ac:dyDescent="0.25">
      <c r="B7" t="e">
        <f ca="1">OFFSET('Database complete'!$F$1, MATCH(Correspondances!$C7,'Database complete'!$A:$A,0)-1, , MATCH(Correspondances!$C7,'Database complete'!$A:$A,0) - MATCH(Correspondances!$C7,'Database complete'!$A:$A,0) +1)</f>
        <v>#N/A</v>
      </c>
    </row>
    <row r="8" spans="1:7" x14ac:dyDescent="0.25">
      <c r="B8" t="e">
        <f ca="1">OFFSET('Database complete'!$F$1, MATCH(Correspondances!$C8,'Database complete'!$A:$A,0)-1, , MATCH(Correspondances!$C8,'Database complete'!$A:$A,0) - MATCH(Correspondances!$C8,'Database complete'!$A:$A,0) +1)</f>
        <v>#N/A</v>
      </c>
    </row>
    <row r="9" spans="1:7" x14ac:dyDescent="0.25">
      <c r="B9" t="e">
        <f ca="1">OFFSET('Database complete'!$F$1, MATCH(Correspondances!$C9,'Database complete'!$A:$A,0)-1, , MATCH(Correspondances!$C9,'Database complete'!$A:$A,0) - MATCH(Correspondances!$C9,'Database complete'!$A:$A,0) +1)</f>
        <v>#N/A</v>
      </c>
      <c r="E9" t="e">
        <f ca="1">OFFSET('Database complete'!$G$1, MATCH(Correspondances!$C3,'Database complete'!$A:$A,0)-1, , MATCH(Correspondances!$C3,'Database complete'!$A:$A,1) - MATCH(Correspondances!$C3,'Database complete'!$A:$A,0) +1)</f>
        <v>#N/A</v>
      </c>
      <c r="G9" t="s">
        <v>143</v>
      </c>
    </row>
    <row r="10" spans="1:7" x14ac:dyDescent="0.25">
      <c r="E10" t="e">
        <f ca="1">OFFSET('Database complete'!$G$1, MATCH(Correspondances!$C4,'Database complete'!$A:$A,0)-1, , MATCH(Correspondances!$C4,'Database complete'!$A:$A,1) - MATCH(Correspondances!$C4,'Database complete'!$A:$A,0) +1)</f>
        <v>#N/A</v>
      </c>
    </row>
    <row r="11" spans="1:7" x14ac:dyDescent="0.25">
      <c r="E11" t="e">
        <f ca="1">OFFSET('Database complete'!$G$1, MATCH(Correspondances!$C5,'Database complete'!$A:$A,0)-1, , MATCH(Correspondances!$C5,'Database complete'!$A:$A,1) - MATCH(Correspondances!$C5,'Database complete'!$A:$A,0) +1)</f>
        <v>#N/A</v>
      </c>
    </row>
    <row r="12" spans="1:7" x14ac:dyDescent="0.25">
      <c r="E12" t="e">
        <f ca="1">OFFSET('Database complete'!$G$1, MATCH(Correspondances!$C6,'Database complete'!$A:$A,0)-1, , MATCH(Correspondances!$C6,'Database complete'!$A:$A,1) - MATCH(Correspondances!$C6,'Database complete'!$A:$A,0) +1)</f>
        <v>#N/A</v>
      </c>
    </row>
    <row r="13" spans="1:7" x14ac:dyDescent="0.25">
      <c r="E13" t="e">
        <f ca="1">OFFSET('Database complete'!$G$1, MATCH(Correspondances!$C7,'Database complete'!$A:$A,0)-1, , MATCH(Correspondances!$C7,'Database complete'!$A:$A,1) - MATCH(Correspondances!$C7,'Database complete'!$A:$A,0) +1)</f>
        <v>#N/A</v>
      </c>
    </row>
    <row r="14" spans="1:7" x14ac:dyDescent="0.25">
      <c r="E14" t="e">
        <f ca="1">OFFSET('Database complete'!$G$1, MATCH(Correspondances!$C8,'Database complete'!$A:$A,0)-1, , MATCH(Correspondances!$C8,'Database complete'!$A:$A,1) - MATCH(Correspondances!$C8,'Database complete'!$A:$A,0) +1)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Database complete</vt:lpstr>
      <vt:lpstr>Database synonymes complete</vt:lpstr>
      <vt:lpstr>Regroupement</vt:lpstr>
      <vt:lpstr>Correspondances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2019-06-11T10:14:12Z</dcterms:modified>
</cp:coreProperties>
</file>