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19425" windowHeight="10425"/>
  </bookViews>
  <sheets>
    <sheet name="Données Générales" sheetId="1" r:id="rId1"/>
    <sheet name="Analyse +100 Jours" sheetId="13" r:id="rId2"/>
    <sheet name="Analyse +200 Jours" sheetId="16" r:id="rId3"/>
    <sheet name="Analyse +300 Jours" sheetId="17" r:id="rId4"/>
    <sheet name="Analyse +00 Jours" sheetId="18" r:id="rId5"/>
  </sheets>
  <definedNames>
    <definedName name="_xlnm._FilterDatabase" localSheetId="4" hidden="1">'Analyse +00 Jours'!$A$1:$AG$36</definedName>
    <definedName name="_xlnm._FilterDatabase" localSheetId="1" hidden="1">'Analyse +100 Jours'!$A$1:$AG$36</definedName>
    <definedName name="_xlnm._FilterDatabase" localSheetId="2" hidden="1">'Analyse +200 Jours'!$A$1:$AG$36</definedName>
    <definedName name="_xlnm._FilterDatabase" localSheetId="3" hidden="1">'Analyse +300 Jours'!$A$1:$AG$36</definedName>
    <definedName name="_xlnm._FilterDatabase" localSheetId="0" hidden="1">'Données Générales'!$A$2:$AG$21</definedName>
  </definedNames>
  <calcPr calcId="14562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3" i="1" l="1"/>
  <c r="AC4" i="1"/>
  <c r="AC5" i="1"/>
  <c r="AC6" i="1"/>
  <c r="AC7" i="1"/>
  <c r="AC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G15" i="1"/>
  <c r="AE3" i="1"/>
  <c r="AE4" i="1"/>
  <c r="AE5" i="1"/>
  <c r="AE6" i="1"/>
  <c r="AE8" i="1"/>
  <c r="AE9" i="1"/>
  <c r="AE7" i="1"/>
  <c r="AE12" i="1"/>
  <c r="AE13" i="1"/>
  <c r="AE15" i="1"/>
  <c r="AE14" i="1"/>
  <c r="AE11" i="1"/>
  <c r="AE16" i="1"/>
  <c r="AE17" i="1"/>
  <c r="AE18" i="1"/>
  <c r="AE19" i="1"/>
  <c r="AE20" i="1"/>
  <c r="AE21" i="1"/>
  <c r="AE10" i="1"/>
  <c r="AD3" i="1"/>
  <c r="AD4" i="1"/>
  <c r="AD5" i="1"/>
  <c r="AD6" i="1"/>
  <c r="AD8" i="1"/>
  <c r="AD9" i="1"/>
  <c r="AD7" i="1"/>
  <c r="AD12" i="1"/>
  <c r="AD13" i="1"/>
  <c r="AD15" i="1"/>
  <c r="AD14" i="1"/>
  <c r="AD11" i="1"/>
  <c r="AD16" i="1"/>
  <c r="AD17" i="1"/>
  <c r="AD18" i="1"/>
  <c r="AD19" i="1"/>
  <c r="AD20" i="1"/>
  <c r="AD21" i="1"/>
  <c r="AD10" i="1"/>
  <c r="AG10" i="1"/>
  <c r="AF10" i="1"/>
  <c r="AG21" i="1"/>
  <c r="AF21" i="1"/>
  <c r="AG20" i="1"/>
  <c r="AF20" i="1"/>
  <c r="AG19" i="1"/>
  <c r="AF19" i="1"/>
  <c r="AG18" i="1"/>
  <c r="AF18" i="1"/>
  <c r="AG17" i="1"/>
  <c r="AF17" i="1"/>
  <c r="AG16" i="1"/>
  <c r="AF16" i="1"/>
  <c r="AG11" i="1"/>
  <c r="AF11" i="1"/>
  <c r="AG14" i="1"/>
  <c r="AF14" i="1"/>
  <c r="AF15" i="1"/>
  <c r="AG13" i="1"/>
  <c r="AF13" i="1"/>
  <c r="AG12" i="1"/>
  <c r="AF12" i="1"/>
  <c r="AG7" i="1"/>
  <c r="AF7" i="1"/>
  <c r="AG9" i="1"/>
  <c r="AF9" i="1"/>
  <c r="AG8" i="1"/>
  <c r="AF8" i="1"/>
  <c r="AG6" i="1"/>
  <c r="AF6" i="1"/>
  <c r="AG5" i="1"/>
  <c r="AF5" i="1"/>
  <c r="AG4" i="1"/>
  <c r="AF4" i="1"/>
  <c r="AG3" i="1"/>
  <c r="AF3" i="1"/>
</calcChain>
</file>

<file path=xl/sharedStrings.xml><?xml version="1.0" encoding="utf-8"?>
<sst xmlns="http://schemas.openxmlformats.org/spreadsheetml/2006/main" count="489" uniqueCount="75">
  <si>
    <t>Numéro</t>
  </si>
  <si>
    <t>Priorité</t>
  </si>
  <si>
    <t>Statut</t>
  </si>
  <si>
    <t>Catégorie</t>
  </si>
  <si>
    <t>Service</t>
  </si>
  <si>
    <t>Cause</t>
  </si>
  <si>
    <t>Groupe</t>
  </si>
  <si>
    <t>Personne</t>
  </si>
  <si>
    <t>Date de création</t>
  </si>
  <si>
    <t>Mises à jour</t>
  </si>
  <si>
    <t xml:space="preserve">Ref Support </t>
  </si>
  <si>
    <t>Source</t>
  </si>
  <si>
    <t>Réslu</t>
  </si>
  <si>
    <t>Résolu par</t>
  </si>
  <si>
    <t>Bloquant</t>
  </si>
  <si>
    <t>Conduite</t>
  </si>
  <si>
    <t>Secteur</t>
  </si>
  <si>
    <t>Trigramme</t>
  </si>
  <si>
    <t>Zone modifiée</t>
  </si>
  <si>
    <t>XXX</t>
  </si>
  <si>
    <t>Date 
 réception</t>
  </si>
  <si>
    <t>Date de prise
 en charge</t>
  </si>
  <si>
    <t>Date de résolution</t>
  </si>
  <si>
    <t>Nature d'anomalie</t>
  </si>
  <si>
    <t xml:space="preserve"> Modifications apportées</t>
  </si>
  <si>
    <t>Date de Retour</t>
  </si>
  <si>
    <t>Nouvelle date de résolution</t>
  </si>
  <si>
    <t>Délai de résolution total</t>
  </si>
  <si>
    <t>Délai de Prise en charge</t>
  </si>
  <si>
    <t>Délai de résolution première correction</t>
  </si>
  <si>
    <t>Durée de résolution première correction</t>
  </si>
  <si>
    <t>Délai de résolution nouvelle correction</t>
  </si>
  <si>
    <t>1</t>
  </si>
  <si>
    <t>4 - Bas</t>
  </si>
  <si>
    <t>Fermé</t>
  </si>
  <si>
    <t>QUelque chose 1</t>
  </si>
  <si>
    <t/>
  </si>
  <si>
    <t>Email</t>
  </si>
  <si>
    <t>X</t>
  </si>
  <si>
    <t>Non défini</t>
  </si>
  <si>
    <t>NDO</t>
  </si>
  <si>
    <t>Non Défini</t>
  </si>
  <si>
    <t>Résolu</t>
  </si>
  <si>
    <t>2</t>
  </si>
  <si>
    <t>3 - Modéré</t>
  </si>
  <si>
    <t>QUelque chose 2</t>
  </si>
  <si>
    <t>Téléphone</t>
  </si>
  <si>
    <t>3</t>
  </si>
  <si>
    <t>QUelque chose 3</t>
  </si>
  <si>
    <t>4</t>
  </si>
  <si>
    <t>QUelque chose 4</t>
  </si>
  <si>
    <t>5</t>
  </si>
  <si>
    <t>QUelque chose 5</t>
  </si>
  <si>
    <t>6</t>
  </si>
  <si>
    <t>7</t>
  </si>
  <si>
    <t>8</t>
  </si>
  <si>
    <t>Actif</t>
  </si>
  <si>
    <t>9</t>
  </si>
  <si>
    <t>10</t>
  </si>
  <si>
    <t>11</t>
  </si>
  <si>
    <t>12</t>
  </si>
  <si>
    <t>13</t>
  </si>
  <si>
    <t>Renvoyé</t>
  </si>
  <si>
    <t>14</t>
  </si>
  <si>
    <t>15</t>
  </si>
  <si>
    <t>16</t>
  </si>
  <si>
    <t>Réassigné</t>
  </si>
  <si>
    <t>17</t>
  </si>
  <si>
    <t>18</t>
  </si>
  <si>
    <t>19</t>
  </si>
  <si>
    <t>Ref Support</t>
  </si>
  <si>
    <t xml:space="preserve">Conduite </t>
  </si>
  <si>
    <t>Statut SIPH</t>
  </si>
  <si>
    <t>Marqueur</t>
  </si>
  <si>
    <t>Statut2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</si>
</sst>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yy\ hh:mm:ss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</font>
    <font>
      <b/>
      <sz val="11"/>
      <color rgb="FF000000"/>
      <name val="Calibri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2"/>
      <color indexed="8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B4C6E7"/>
        <bgColor indexed="64"/>
      </patternFill>
    </fill>
    <fill>
      <patternFill patternType="solid">
        <fgColor rgb="FFFFD966"/>
        <bgColor indexed="64"/>
      </patternFill>
    </fill>
    <fill>
      <patternFill patternType="solid">
        <fgColor theme="0" tint="-0.3499862666707357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rgb="FFFF0000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51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4" fillId="3" borderId="1" xfId="2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center"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6" fillId="4" borderId="1" xfId="2" applyFont="1" applyFill="1" applyBorder="1" applyAlignment="1">
      <alignment vertical="center" wrapText="1"/>
    </xf>
    <xf numFmtId="14" fontId="3" fillId="4" borderId="1" xfId="2" applyNumberFormat="1" applyFont="1" applyFill="1" applyBorder="1" applyAlignment="1">
      <alignment horizontal="center" vertical="center" wrapText="1"/>
    </xf>
    <xf numFmtId="49" fontId="2" fillId="0" borderId="1" xfId="2" applyNumberFormat="1" applyBorder="1" applyAlignment="1">
      <alignment vertical="center"/>
    </xf>
    <xf numFmtId="164" fontId="2" fillId="0" borderId="1" xfId="2" applyNumberFormat="1" applyBorder="1" applyAlignment="1">
      <alignment vertical="center"/>
    </xf>
    <xf numFmtId="49" fontId="2" fillId="0" borderId="1" xfId="2" applyNumberFormat="1" applyBorder="1" applyAlignment="1">
      <alignment horizontal="left" vertical="center"/>
    </xf>
    <xf numFmtId="0" fontId="2" fillId="0" borderId="1" xfId="2" applyBorder="1" applyAlignment="1">
      <alignment vertical="center"/>
    </xf>
    <xf numFmtId="14" fontId="2" fillId="0" borderId="1" xfId="2" applyNumberFormat="1" applyBorder="1" applyAlignment="1">
      <alignment vertical="center"/>
    </xf>
    <xf numFmtId="0" fontId="7" fillId="0" borderId="2" xfId="2" applyFont="1" applyBorder="1" applyAlignment="1">
      <alignment horizontal="center"/>
    </xf>
    <xf numFmtId="0" fontId="7" fillId="0" borderId="1" xfId="2" applyFont="1" applyBorder="1" applyAlignment="1">
      <alignment horizontal="center"/>
    </xf>
    <xf numFmtId="0" fontId="3" fillId="5" borderId="1" xfId="2" applyFont="1" applyFill="1" applyBorder="1" applyAlignment="1">
      <alignment horizontal="center" vertical="center" wrapText="1"/>
    </xf>
    <xf numFmtId="0" fontId="3" fillId="5" borderId="3" xfId="2" applyFont="1" applyFill="1" applyBorder="1" applyAlignment="1">
      <alignment horizontal="center" vertical="center" wrapText="1"/>
    </xf>
    <xf numFmtId="0" fontId="7" fillId="0" borderId="4" xfId="2" applyFont="1" applyBorder="1" applyAlignment="1">
      <alignment horizontal="center"/>
    </xf>
    <xf numFmtId="0" fontId="3" fillId="5" borderId="5" xfId="2" applyFont="1" applyFill="1" applyBorder="1" applyAlignment="1">
      <alignment horizontal="center" vertical="center" wrapText="1"/>
    </xf>
    <xf numFmtId="0" fontId="6" fillId="4" borderId="1" xfId="2" applyFont="1" applyFill="1" applyBorder="1" applyAlignment="1">
      <alignment horizontal="center" vertical="center" wrapText="1"/>
    </xf>
    <xf numFmtId="0" fontId="7" fillId="0" borderId="0" xfId="2" applyFont="1" applyAlignment="1">
      <alignment horizontal="center" vertical="center" wrapText="1"/>
    </xf>
    <xf numFmtId="0" fontId="3" fillId="6" borderId="0" xfId="2" applyFont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3" fillId="2" borderId="3" xfId="2" applyFont="1" applyFill="1" applyBorder="1" applyAlignment="1">
      <alignment horizontal="center" vertical="center" wrapText="1"/>
    </xf>
    <xf numFmtId="49" fontId="2" fillId="0" borderId="3" xfId="2" applyNumberFormat="1" applyBorder="1" applyAlignment="1">
      <alignment vertical="center"/>
    </xf>
    <xf numFmtId="0" fontId="3" fillId="5" borderId="6" xfId="2" applyFont="1" applyFill="1" applyBorder="1" applyAlignment="1">
      <alignment horizontal="center" vertical="center" wrapText="1"/>
    </xf>
    <xf numFmtId="0" fontId="0" fillId="0" borderId="6" xfId="0" applyBorder="1"/>
    <xf numFmtId="49" fontId="2" fillId="0" borderId="7" xfId="2" applyNumberFormat="1" applyBorder="1" applyAlignment="1">
      <alignment vertical="center"/>
    </xf>
    <xf numFmtId="49" fontId="2" fillId="0" borderId="8" xfId="2" applyNumberFormat="1" applyBorder="1" applyAlignment="1">
      <alignment vertical="center"/>
    </xf>
    <xf numFmtId="164" fontId="2" fillId="0" borderId="8" xfId="2" applyNumberFormat="1" applyBorder="1" applyAlignment="1">
      <alignment vertical="center"/>
    </xf>
    <xf numFmtId="49" fontId="2" fillId="0" borderId="8" xfId="2" applyNumberFormat="1" applyBorder="1" applyAlignment="1">
      <alignment horizontal="left" vertical="center"/>
    </xf>
    <xf numFmtId="0" fontId="2" fillId="0" borderId="8" xfId="2" applyBorder="1" applyAlignment="1">
      <alignment vertical="center"/>
    </xf>
    <xf numFmtId="14" fontId="2" fillId="0" borderId="8" xfId="2" applyNumberFormat="1" applyBorder="1" applyAlignment="1">
      <alignment vertical="center"/>
    </xf>
    <xf numFmtId="0" fontId="7" fillId="0" borderId="9" xfId="2" applyFont="1" applyBorder="1" applyAlignment="1">
      <alignment horizontal="center"/>
    </xf>
    <xf numFmtId="0" fontId="7" fillId="0" borderId="8" xfId="2" applyFont="1" applyBorder="1" applyAlignment="1">
      <alignment horizontal="center"/>
    </xf>
    <xf numFmtId="0" fontId="0" fillId="0" borderId="10" xfId="0" applyBorder="1"/>
    <xf numFmtId="49" fontId="2" fillId="0" borderId="7" xfId="2" applyNumberFormat="1" applyBorder="1" applyAlignment="1">
      <alignment horizontal="center" vertical="center" wrapText="1"/>
    </xf>
    <xf numFmtId="49" fontId="2" fillId="0" borderId="8" xfId="2" applyNumberFormat="1" applyBorder="1" applyAlignment="1">
      <alignment horizontal="center" vertical="center" wrapText="1"/>
    </xf>
    <xf numFmtId="164" fontId="2" fillId="0" borderId="8" xfId="2" applyNumberFormat="1" applyBorder="1" applyAlignment="1">
      <alignment horizontal="center" vertical="center" wrapText="1"/>
    </xf>
    <xf numFmtId="0" fontId="2" fillId="0" borderId="8" xfId="2" applyBorder="1" applyAlignment="1">
      <alignment horizontal="center" vertical="center" wrapText="1"/>
    </xf>
    <xf numFmtId="14" fontId="2" fillId="0" borderId="8" xfId="2" applyNumberFormat="1" applyBorder="1" applyAlignment="1">
      <alignment horizontal="center" vertical="center" wrapText="1"/>
    </xf>
    <xf numFmtId="0" fontId="7" fillId="0" borderId="9" xfId="2" applyFont="1" applyBorder="1" applyAlignment="1">
      <alignment horizontal="center" vertical="center" wrapText="1"/>
    </xf>
    <xf numFmtId="0" fontId="7" fillId="0" borderId="8" xfId="2" applyFont="1" applyBorder="1" applyAlignment="1">
      <alignment horizontal="center" vertical="center" wrapText="1"/>
    </xf>
    <xf numFmtId="0" fontId="7" fillId="0" borderId="10" xfId="2" applyFont="1" applyBorder="1" applyAlignment="1">
      <alignment horizontal="center" vertical="center" wrapText="1"/>
    </xf>
    <xf numFmtId="49" fontId="2" fillId="0" borderId="7" xfId="2" applyNumberFormat="1" applyFill="1" applyBorder="1" applyAlignment="1">
      <alignment horizontal="center" vertical="center" wrapText="1"/>
    </xf>
    <xf numFmtId="49" fontId="2" fillId="0" borderId="8" xfId="2" applyNumberFormat="1" applyFill="1" applyBorder="1" applyAlignment="1">
      <alignment horizontal="center" vertical="center" wrapText="1"/>
    </xf>
    <xf numFmtId="164" fontId="2" fillId="0" borderId="8" xfId="2" applyNumberFormat="1" applyFill="1" applyBorder="1" applyAlignment="1">
      <alignment horizontal="center" vertical="center" wrapText="1"/>
    </xf>
    <xf numFmtId="0" fontId="2" fillId="0" borderId="8" xfId="2" applyFill="1" applyBorder="1" applyAlignment="1">
      <alignment horizontal="center" vertical="center" wrapText="1"/>
    </xf>
    <xf numFmtId="14" fontId="2" fillId="0" borderId="8" xfId="2" applyNumberFormat="1" applyFill="1" applyBorder="1" applyAlignment="1">
      <alignment horizontal="center" vertical="center" wrapText="1"/>
    </xf>
    <xf numFmtId="0" fontId="8" fillId="0" borderId="9" xfId="2" applyFont="1" applyFill="1" applyBorder="1" applyAlignment="1">
      <alignment horizontal="center" vertical="center" wrapText="1"/>
    </xf>
    <xf numFmtId="0" fontId="8" fillId="0" borderId="8" xfId="2" applyFont="1" applyFill="1" applyBorder="1" applyAlignment="1">
      <alignment horizontal="center" vertical="center" wrapText="1"/>
    </xf>
    <xf numFmtId="0" fontId="8" fillId="0" borderId="10" xfId="2" applyFont="1" applyFill="1" applyBorder="1" applyAlignment="1">
      <alignment horizontal="center" vertical="center" wrapText="1"/>
    </xf>
  </cellXfs>
  <cellStyles count="3">
    <cellStyle name="Hyperlink" xfId="1"/>
    <cellStyle name="Normal" xfId="0" builtinId="0"/>
    <cellStyle name="Normal 2" xfId="2"/>
  </cellStyles>
  <dxfs count="18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rgb="FFFF0000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rgb="FFFFD96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rgb="FFFF0000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rgb="FFFFD96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rgb="FFFF0000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rgb="FFFFD96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rgb="FFFFD96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ck">
          <color rgb="FFFF0000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164" formatCode="dd\-mm\-yyyy\ hh:mm:ss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numFmt numFmtId="30" formatCode="@"/>
      <alignment horizontal="center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solid">
          <fgColor indexed="64"/>
          <bgColor rgb="FFFFD966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bottom" textRotation="0" wrapText="0" indent="0" justifyLastLine="0" shrinkToFit="0" readingOrder="0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center" vertical="bottom" textRotation="0" wrapText="0" indent="0" justifyLastLine="0" shrinkToFit="0" readingOrder="0"/>
      <border diagonalUp="0" diagonalDown="0">
        <left style="thick">
          <color rgb="FFFF0000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-mm\-yyyy\ hh:mm:ss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-mm\-yyyy\ hh:mm:ss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64" formatCode="dd\-mm\-yyyy\ hh:mm:ss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30" formatCode="@"/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</dxfs>
  <tableStyles count="0" defaultTableStyle="TableStyleMedium2" defaultPivotStyle="PivotStyleMedium9"/>
  <colors>
    <mruColors>
      <color rgb="FFFF969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2</xdr:col>
          <xdr:colOff>0</xdr:colOff>
          <xdr:row>0</xdr:row>
          <xdr:rowOff>544286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2:AH21" totalsRowShown="0" headerRowDxfId="149" dataDxfId="150" tableBorderDxfId="185" headerRowCellStyle="Normal 2" dataCellStyle="Normal 2">
  <autoFilter ref="A2:AH21"/>
  <tableColumns count="34">
    <tableColumn id="1" name="Numéro" dataDxfId="184" dataCellStyle="Normal 2"/>
    <tableColumn id="2" name="Priorité" dataDxfId="183" dataCellStyle="Normal 2"/>
    <tableColumn id="3" name="Statut" dataDxfId="182" dataCellStyle="Normal 2"/>
    <tableColumn id="4" name="Catégorie" dataDxfId="181" dataCellStyle="Normal 2"/>
    <tableColumn id="5" name="Service" dataDxfId="180" dataCellStyle="Normal 2"/>
    <tableColumn id="6" name="Cause" dataDxfId="179" dataCellStyle="Normal 2"/>
    <tableColumn id="7" name="Groupe" dataDxfId="178" dataCellStyle="Normal 2"/>
    <tableColumn id="8" name="Personne" dataDxfId="177" dataCellStyle="Normal 2"/>
    <tableColumn id="9" name="Date de création" dataDxfId="176" dataCellStyle="Normal 2"/>
    <tableColumn id="10" name="Mises à jour" dataDxfId="175" dataCellStyle="Normal 2"/>
    <tableColumn id="11" name="Ref Support " dataDxfId="174" dataCellStyle="Normal 2"/>
    <tableColumn id="12" name="Source" dataDxfId="173" dataCellStyle="Normal 2"/>
    <tableColumn id="13" name="Réslu" dataDxfId="172" dataCellStyle="Normal 2"/>
    <tableColumn id="14" name="Résolu par" dataDxfId="171" dataCellStyle="Normal 2"/>
    <tableColumn id="15" name="Bloquant" dataDxfId="170" dataCellStyle="Normal 2"/>
    <tableColumn id="16" name="Conduite" dataDxfId="169" dataCellStyle="Normal 2"/>
    <tableColumn id="17" name="Secteur" dataDxfId="168" dataCellStyle="Normal 2"/>
    <tableColumn id="18" name="Trigramme" dataDxfId="167" dataCellStyle="Normal 2"/>
    <tableColumn id="19" name="Zone modifiée" dataDxfId="166" dataCellStyle="Normal 2"/>
    <tableColumn id="20" name="XXX" dataDxfId="165" dataCellStyle="Normal 2"/>
    <tableColumn id="21" name="Date _x000a_ réception" dataDxfId="164" dataCellStyle="Normal 2"/>
    <tableColumn id="22" name="Date de prise_x000a_ en charge" dataDxfId="163" dataCellStyle="Normal 2"/>
    <tableColumn id="23" name="Date de résolution" dataDxfId="162" dataCellStyle="Normal 2"/>
    <tableColumn id="24" name="Nature d'anomalie" dataDxfId="161" dataCellStyle="Normal 2"/>
    <tableColumn id="25" name=" Modifications apportées" dataDxfId="160" dataCellStyle="Normal 2"/>
    <tableColumn id="26" name="Statut2" dataDxfId="159" dataCellStyle="Normal 2"/>
    <tableColumn id="27" name="Date de Retour" dataDxfId="158" dataCellStyle="Normal 2"/>
    <tableColumn id="28" name="Nouvelle date de résolution" dataDxfId="157" dataCellStyle="Normal 2"/>
    <tableColumn id="29" name="Délai de résolution total" dataDxfId="156" dataCellStyle="Normal 2">
      <calculatedColumnFormula>IF(AND((W3-U3)&lt;0,(AB3-U3)&lt;0),"Erreur",IF(AB3="",W3-U3,AB3-U3))</calculatedColumnFormula>
    </tableColumn>
    <tableColumn id="30" name="Délai de Prise en charge" dataDxfId="155" dataCellStyle="Normal 2">
      <calculatedColumnFormula>IF(V3-U3&lt;0,"Erreur",V3-U3)</calculatedColumnFormula>
    </tableColumn>
    <tableColumn id="31" name="Délai de résolution première correction" dataDxfId="154" dataCellStyle="Normal 2">
      <calculatedColumnFormula>IF(W3-U3&lt;0,"Erreur",W3-U3)</calculatedColumnFormula>
    </tableColumn>
    <tableColumn id="32" name="Durée de résolution première correction" dataDxfId="153" dataCellStyle="Normal 2">
      <calculatedColumnFormula>IF((W3-V3)&lt;0,"Erreur",W3-V3)</calculatedColumnFormula>
    </tableColumn>
    <tableColumn id="33" name="Délai de résolution nouvelle correction" dataDxfId="152" dataCellStyle="Normal 2">
      <calculatedColumnFormula>IF(AB3="","Non repris",AB3-W3)</calculatedColumnFormula>
    </tableColumn>
    <tableColumn id="34" name="Marqueur" dataDxfId="15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Plus100" displayName="TabPlus100" ref="A1:AG2" insertRow="1" totalsRowShown="0" headerRowDxfId="113" dataDxfId="114" tableBorderDxfId="148" headerRowCellStyle="Normal 2" dataCellStyle="Normal 2">
  <autoFilter ref="A1:AG2"/>
  <tableColumns count="33">
    <tableColumn id="1" name="Numéro" dataDxfId="147" dataCellStyle="Normal 2"/>
    <tableColumn id="2" name="Priorité" dataDxfId="146" dataCellStyle="Normal 2"/>
    <tableColumn id="3" name="Statut" dataDxfId="145" dataCellStyle="Normal 2"/>
    <tableColumn id="4" name="Catégorie" dataDxfId="144" dataCellStyle="Normal 2"/>
    <tableColumn id="5" name="Service" dataDxfId="143" dataCellStyle="Normal 2"/>
    <tableColumn id="6" name="Cause" dataDxfId="142" dataCellStyle="Normal 2"/>
    <tableColumn id="7" name="Groupe" dataDxfId="141" dataCellStyle="Normal 2"/>
    <tableColumn id="8" name="Personne" dataDxfId="140" dataCellStyle="Normal 2"/>
    <tableColumn id="9" name="Date de création" dataDxfId="139" dataCellStyle="Normal 2"/>
    <tableColumn id="10" name="Mises à jour" dataDxfId="138" dataCellStyle="Normal 2"/>
    <tableColumn id="11" name="Ref Support" dataDxfId="137" dataCellStyle="Normal 2"/>
    <tableColumn id="12" name="Source" dataDxfId="136" dataCellStyle="Normal 2"/>
    <tableColumn id="13" name="Résolu" dataDxfId="135" dataCellStyle="Normal 2"/>
    <tableColumn id="14" name="Résolu par" dataDxfId="134" dataCellStyle="Normal 2"/>
    <tableColumn id="15" name="Bloquant" dataDxfId="133" dataCellStyle="Normal 2"/>
    <tableColumn id="16" name="Conduite " dataDxfId="132" dataCellStyle="Normal 2"/>
    <tableColumn id="17" name="Secteur" dataDxfId="131" dataCellStyle="Normal 2"/>
    <tableColumn id="18" name="Trigramme" dataDxfId="130" dataCellStyle="Normal 2"/>
    <tableColumn id="19" name="Zone modifiée" dataDxfId="129" dataCellStyle="Normal 2"/>
    <tableColumn id="20" name="XXX" dataDxfId="128" dataCellStyle="Normal 2"/>
    <tableColumn id="21" name="Date _x000a_ réception" dataDxfId="127" dataCellStyle="Normal 2"/>
    <tableColumn id="22" name="Date de prise_x000a_ en charge" dataDxfId="126" dataCellStyle="Normal 2"/>
    <tableColumn id="23" name="Date de résolution" dataDxfId="125" dataCellStyle="Normal 2"/>
    <tableColumn id="24" name="Nature d'anomalie" dataDxfId="124" dataCellStyle="Normal 2"/>
    <tableColumn id="25" name=" Modifications apportées" dataDxfId="123" dataCellStyle="Normal 2"/>
    <tableColumn id="26" name="Statut SIPH" dataDxfId="122" dataCellStyle="Normal 2"/>
    <tableColumn id="27" name="Date de Retour" dataDxfId="121" dataCellStyle="Normal 2"/>
    <tableColumn id="28" name="Nouvelle date de résolution" dataDxfId="120" dataCellStyle="Normal 2"/>
    <tableColumn id="29" name="Délai de résolution total" dataDxfId="119" dataCellStyle="Normal 2"/>
    <tableColumn id="30" name="Délai de Prise en charge" dataDxfId="118" dataCellStyle="Normal 2"/>
    <tableColumn id="31" name="Délai de résolution première correction" dataDxfId="117" dataCellStyle="Normal 2"/>
    <tableColumn id="32" name="Durée de résolution première correction" dataDxfId="116" dataCellStyle="Normal 2"/>
    <tableColumn id="33" name="Délai de résolution nouvelle correction" dataDxfId="115" dataCellStyle="Normal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Plus200" displayName="TabPlus200" ref="A1:AG2" insertRow="1" totalsRowShown="0" headerRowDxfId="112" dataDxfId="111" tableBorderDxfId="110" headerRowCellStyle="Normal 2" dataCellStyle="Normal 2">
  <autoFilter ref="A1:AG2"/>
  <tableColumns count="33">
    <tableColumn id="1" name="Numéro" dataDxfId="109" dataCellStyle="Normal 2"/>
    <tableColumn id="2" name="Priorité" dataDxfId="108" dataCellStyle="Normal 2"/>
    <tableColumn id="3" name="Statut" dataDxfId="107" dataCellStyle="Normal 2"/>
    <tableColumn id="4" name="Catégorie" dataDxfId="106" dataCellStyle="Normal 2"/>
    <tableColumn id="5" name="Service" dataDxfId="105" dataCellStyle="Normal 2"/>
    <tableColumn id="6" name="Cause" dataDxfId="104" dataCellStyle="Normal 2"/>
    <tableColumn id="7" name="Groupe" dataDxfId="103" dataCellStyle="Normal 2"/>
    <tableColumn id="8" name="Personne" dataDxfId="102" dataCellStyle="Normal 2"/>
    <tableColumn id="9" name="Date de création" dataDxfId="101" dataCellStyle="Normal 2"/>
    <tableColumn id="10" name="Mises à jour" dataDxfId="100" dataCellStyle="Normal 2"/>
    <tableColumn id="11" name="Ref Support" dataDxfId="99" dataCellStyle="Normal 2"/>
    <tableColumn id="12" name="Source" dataDxfId="98" dataCellStyle="Normal 2"/>
    <tableColumn id="13" name="Résolu" dataDxfId="97" dataCellStyle="Normal 2"/>
    <tableColumn id="14" name="Résolu par" dataDxfId="96" dataCellStyle="Normal 2"/>
    <tableColumn id="15" name="Bloquant" dataDxfId="95" dataCellStyle="Normal 2"/>
    <tableColumn id="16" name="Conduite " dataDxfId="94" dataCellStyle="Normal 2"/>
    <tableColumn id="17" name="Secteur" dataDxfId="93" dataCellStyle="Normal 2"/>
    <tableColumn id="18" name="Trigramme" dataDxfId="92" dataCellStyle="Normal 2"/>
    <tableColumn id="19" name="Zone modifiée" dataDxfId="91" dataCellStyle="Normal 2"/>
    <tableColumn id="20" name="XXX" dataDxfId="90" dataCellStyle="Normal 2"/>
    <tableColumn id="21" name="Date _x000a_ réception" dataDxfId="89" dataCellStyle="Normal 2"/>
    <tableColumn id="22" name="Date de prise_x000a_ en charge" dataDxfId="88" dataCellStyle="Normal 2"/>
    <tableColumn id="23" name="Date de résolution" dataDxfId="87" dataCellStyle="Normal 2"/>
    <tableColumn id="24" name="Nature d'anomalie" dataDxfId="86" dataCellStyle="Normal 2"/>
    <tableColumn id="25" name=" Modifications apportées" dataDxfId="85" dataCellStyle="Normal 2"/>
    <tableColumn id="26" name="Statut SIPH" dataDxfId="84" dataCellStyle="Normal 2"/>
    <tableColumn id="27" name="Date de Retour" dataDxfId="83" dataCellStyle="Normal 2"/>
    <tableColumn id="28" name="Nouvelle date de résolution" dataDxfId="82" dataCellStyle="Normal 2"/>
    <tableColumn id="29" name="Délai de résolution total" dataDxfId="81" dataCellStyle="Normal 2"/>
    <tableColumn id="30" name="Délai de Prise en charge" dataDxfId="80" dataCellStyle="Normal 2"/>
    <tableColumn id="31" name="Délai de résolution première correction" dataDxfId="79" dataCellStyle="Normal 2"/>
    <tableColumn id="32" name="Durée de résolution première correction" dataDxfId="78" dataCellStyle="Normal 2"/>
    <tableColumn id="33" name="Délai de résolution nouvelle correction" dataDxfId="77" dataCellStyle="Normal 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Plus300" displayName="TabPlus300" ref="A1:AG2" insertRow="1" totalsRowShown="0" headerRowDxfId="76" dataDxfId="75" tableBorderDxfId="74" headerRowCellStyle="Normal 2" dataCellStyle="Normal 2">
  <autoFilter ref="A1:AG2"/>
  <tableColumns count="33">
    <tableColumn id="1" name="Numéro" dataDxfId="73" dataCellStyle="Normal 2"/>
    <tableColumn id="2" name="Priorité" dataDxfId="72" dataCellStyle="Normal 2"/>
    <tableColumn id="3" name="Statut" dataDxfId="71" dataCellStyle="Normal 2"/>
    <tableColumn id="4" name="Catégorie" dataDxfId="70" dataCellStyle="Normal 2"/>
    <tableColumn id="5" name="Service" dataDxfId="69" dataCellStyle="Normal 2"/>
    <tableColumn id="6" name="Cause" dataDxfId="68" dataCellStyle="Normal 2"/>
    <tableColumn id="7" name="Groupe" dataDxfId="67" dataCellStyle="Normal 2"/>
    <tableColumn id="8" name="Personne" dataDxfId="66" dataCellStyle="Normal 2"/>
    <tableColumn id="9" name="Date de création" dataDxfId="65" dataCellStyle="Normal 2"/>
    <tableColumn id="10" name="Mises à jour" dataDxfId="64" dataCellStyle="Normal 2"/>
    <tableColumn id="11" name="Ref Support" dataDxfId="63" dataCellStyle="Normal 2"/>
    <tableColumn id="12" name="Source" dataDxfId="62" dataCellStyle="Normal 2"/>
    <tableColumn id="13" name="Résolu" dataDxfId="61" dataCellStyle="Normal 2"/>
    <tableColumn id="14" name="Résolu par" dataDxfId="60" dataCellStyle="Normal 2"/>
    <tableColumn id="15" name="Bloquant" dataDxfId="59" dataCellStyle="Normal 2"/>
    <tableColumn id="16" name="Conduite " dataDxfId="58" dataCellStyle="Normal 2"/>
    <tableColumn id="17" name="Secteur" dataDxfId="57" dataCellStyle="Normal 2"/>
    <tableColumn id="18" name="Trigramme" dataDxfId="56" dataCellStyle="Normal 2"/>
    <tableColumn id="19" name="Zone modifiée" dataDxfId="55" dataCellStyle="Normal 2"/>
    <tableColumn id="20" name="XXX" dataDxfId="54" dataCellStyle="Normal 2"/>
    <tableColumn id="21" name="Date _x000a_ réception" dataDxfId="53" dataCellStyle="Normal 2"/>
    <tableColumn id="22" name="Date de prise_x000a_ en charge" dataDxfId="52" dataCellStyle="Normal 2"/>
    <tableColumn id="23" name="Date de résolution" dataDxfId="51" dataCellStyle="Normal 2"/>
    <tableColumn id="24" name="Nature d'anomalie" dataDxfId="50" dataCellStyle="Normal 2"/>
    <tableColumn id="25" name=" Modifications apportées" dataDxfId="49" dataCellStyle="Normal 2"/>
    <tableColumn id="26" name="Statut SIPH" dataDxfId="48" dataCellStyle="Normal 2"/>
    <tableColumn id="27" name="Date de Retour" dataDxfId="47" dataCellStyle="Normal 2"/>
    <tableColumn id="28" name="Nouvelle date de résolution" dataDxfId="46" dataCellStyle="Normal 2"/>
    <tableColumn id="29" name="Délai de résolution total" dataDxfId="45" dataCellStyle="Normal 2"/>
    <tableColumn id="30" name="Délai de Prise en charge" dataDxfId="44" dataCellStyle="Normal 2"/>
    <tableColumn id="31" name="Délai de résolution première correction" dataDxfId="43" dataCellStyle="Normal 2"/>
    <tableColumn id="32" name="Durée de résolution première correction" dataDxfId="42" dataCellStyle="Normal 2"/>
    <tableColumn id="33" name="Délai de résolution nouvelle correction" dataDxfId="41" dataCellStyle="Normal 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Plus00" displayName="TabPlus00" ref="A1:AG2" insertRow="1" totalsRowShown="0" headerRowDxfId="40" dataDxfId="39" tableBorderDxfId="38" headerRowCellStyle="Normal 2" dataCellStyle="Normal 2">
  <autoFilter ref="A1:AG2"/>
  <tableColumns count="33">
    <tableColumn id="1" name="Numéro" dataDxfId="37" dataCellStyle="Normal 2"/>
    <tableColumn id="2" name="Priorité" dataDxfId="36" dataCellStyle="Normal 2"/>
    <tableColumn id="3" name="Statut" dataDxfId="35" dataCellStyle="Normal 2"/>
    <tableColumn id="4" name="Catégorie" dataDxfId="34" dataCellStyle="Normal 2"/>
    <tableColumn id="5" name="Service" dataDxfId="33" dataCellStyle="Normal 2"/>
    <tableColumn id="6" name="Cause" dataDxfId="32" dataCellStyle="Normal 2"/>
    <tableColumn id="7" name="Groupe" dataDxfId="31" dataCellStyle="Normal 2"/>
    <tableColumn id="8" name="Personne" dataDxfId="30" dataCellStyle="Normal 2"/>
    <tableColumn id="9" name="Date de création" dataDxfId="29" dataCellStyle="Normal 2"/>
    <tableColumn id="10" name="Mises à jour" dataDxfId="28" dataCellStyle="Normal 2"/>
    <tableColumn id="11" name="Ref Support" dataDxfId="27" dataCellStyle="Normal 2"/>
    <tableColumn id="12" name="Source" dataDxfId="26" dataCellStyle="Normal 2"/>
    <tableColumn id="13" name="Résolu" dataDxfId="25" dataCellStyle="Normal 2"/>
    <tableColumn id="14" name="Résolu par" dataDxfId="24" dataCellStyle="Normal 2"/>
    <tableColumn id="15" name="Bloquant" dataDxfId="23" dataCellStyle="Normal 2"/>
    <tableColumn id="16" name="Conduite " dataDxfId="22" dataCellStyle="Normal 2"/>
    <tableColumn id="17" name="Secteur" dataDxfId="21" dataCellStyle="Normal 2"/>
    <tableColumn id="18" name="Trigramme" dataDxfId="20" dataCellStyle="Normal 2"/>
    <tableColumn id="19" name="Zone modifiée" dataDxfId="19" dataCellStyle="Normal 2"/>
    <tableColumn id="20" name="XXX" dataDxfId="18" dataCellStyle="Normal 2"/>
    <tableColumn id="21" name="Date _x000a_ réception" dataDxfId="17" dataCellStyle="Normal 2"/>
    <tableColumn id="22" name="Date de prise_x000a_ en charge" dataDxfId="16" dataCellStyle="Normal 2"/>
    <tableColumn id="23" name="Date de résolution" dataDxfId="15" dataCellStyle="Normal 2"/>
    <tableColumn id="24" name="Nature d'anomalie" dataDxfId="14" dataCellStyle="Normal 2"/>
    <tableColumn id="25" name=" Modifications apportées" dataDxfId="13" dataCellStyle="Normal 2"/>
    <tableColumn id="26" name="Statut SIPH" dataDxfId="12" dataCellStyle="Normal 2"/>
    <tableColumn id="27" name="Date de Retour" dataDxfId="11" dataCellStyle="Normal 2"/>
    <tableColumn id="28" name="Nouvelle date de résolution" dataDxfId="10" dataCellStyle="Normal 2"/>
    <tableColumn id="29" name="Délai de résolution total" dataDxfId="9" dataCellStyle="Normal 2"/>
    <tableColumn id="30" name="Délai de Prise en charge" dataDxfId="8" dataCellStyle="Normal 2"/>
    <tableColumn id="31" name="Délai de résolution première correction" dataDxfId="7" dataCellStyle="Normal 2"/>
    <tableColumn id="32" name="Durée de résolution première correction" dataDxfId="6" dataCellStyle="Normal 2"/>
    <tableColumn id="33" name="Délai de résolution nouvelle correction" dataDxfId="5" dataCellStyle="Normal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rgb="FFFF0000"/>
  </sheetPr>
  <dimension ref="A1:AK21"/>
  <sheetViews>
    <sheetView tabSelected="1" zoomScaleNormal="100" workbookViewId="0">
      <pane xSplit="2" ySplit="1" topLeftCell="W2" activePane="bottomRight" state="frozen"/>
      <selection pane="topRight" activeCell="C1" sqref="C1"/>
      <selection pane="bottomLeft" activeCell="A2" sqref="A2"/>
      <selection pane="bottomRight" activeCell="AC2" sqref="AC2"/>
    </sheetView>
  </sheetViews>
  <sheetFormatPr baseColWidth="10" defaultColWidth="8.85546875" defaultRowHeight="15" x14ac:dyDescent="0.25"/>
  <cols>
    <col min="1" max="1" width="13" bestFit="1" customWidth="1"/>
    <col min="2" max="2" width="15" bestFit="1" customWidth="1"/>
    <col min="3" max="3" width="12.140625" customWidth="1"/>
    <col min="4" max="4" width="14.42578125" customWidth="1"/>
    <col min="5" max="5" width="12.140625" bestFit="1" customWidth="1"/>
    <col min="6" max="6" width="71.42578125" customWidth="1"/>
    <col min="7" max="7" width="34.140625" bestFit="1" customWidth="1"/>
    <col min="8" max="8" width="38.5703125" bestFit="1" customWidth="1"/>
    <col min="9" max="9" width="22.28515625" customWidth="1"/>
    <col min="10" max="11" width="19.140625" customWidth="1"/>
    <col min="12" max="12" width="19.140625" bestFit="1" customWidth="1"/>
    <col min="13" max="13" width="29.42578125" customWidth="1"/>
    <col min="14" max="14" width="15.5703125" customWidth="1"/>
    <col min="15" max="18" width="84.5703125" customWidth="1"/>
    <col min="19" max="19" width="84.5703125" bestFit="1" customWidth="1"/>
    <col min="20" max="20" width="13.5703125" bestFit="1" customWidth="1"/>
    <col min="21" max="21" width="21.42578125" bestFit="1" customWidth="1"/>
    <col min="22" max="22" width="21.5703125" bestFit="1" customWidth="1"/>
    <col min="23" max="23" width="24.140625" customWidth="1"/>
    <col min="24" max="24" width="25.42578125" bestFit="1" customWidth="1"/>
    <col min="25" max="25" width="80.140625" customWidth="1"/>
    <col min="26" max="26" width="16.7109375" customWidth="1"/>
    <col min="27" max="27" width="20.42578125" customWidth="1"/>
    <col min="28" max="28" width="34.28515625" customWidth="1"/>
    <col min="29" max="29" width="30.140625" customWidth="1"/>
    <col min="30" max="30" width="31" customWidth="1"/>
    <col min="31" max="31" width="47.140625" customWidth="1"/>
    <col min="32" max="32" width="48.140625" customWidth="1"/>
    <col min="33" max="33" width="47" customWidth="1"/>
    <col min="34" max="34" width="14.140625" customWidth="1"/>
    <col min="35" max="35" width="8.5703125" bestFit="1" customWidth="1"/>
    <col min="36" max="36" width="9.140625" bestFit="1" customWidth="1"/>
  </cols>
  <sheetData>
    <row r="1" spans="1:37" ht="62.25" customHeight="1" x14ac:dyDescent="0.25"/>
    <row r="2" spans="1:37" ht="60" x14ac:dyDescent="0.25">
      <c r="A2" s="22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3" t="s">
        <v>14</v>
      </c>
      <c r="P2" s="4" t="s">
        <v>15</v>
      </c>
      <c r="Q2" s="4" t="s">
        <v>16</v>
      </c>
      <c r="R2" s="4" t="s">
        <v>17</v>
      </c>
      <c r="S2" s="4" t="s">
        <v>18</v>
      </c>
      <c r="T2" s="5" t="s">
        <v>19</v>
      </c>
      <c r="U2" s="6" t="s">
        <v>20</v>
      </c>
      <c r="V2" s="6" t="s">
        <v>21</v>
      </c>
      <c r="W2" s="6" t="s">
        <v>22</v>
      </c>
      <c r="X2" s="4" t="s">
        <v>23</v>
      </c>
      <c r="Y2" s="4" t="s">
        <v>24</v>
      </c>
      <c r="Z2" s="4" t="s">
        <v>74</v>
      </c>
      <c r="AA2" s="6" t="s">
        <v>25</v>
      </c>
      <c r="AB2" s="6" t="s">
        <v>26</v>
      </c>
      <c r="AC2" s="17" t="s">
        <v>27</v>
      </c>
      <c r="AD2" s="15" t="s">
        <v>28</v>
      </c>
      <c r="AE2" s="14" t="s">
        <v>29</v>
      </c>
      <c r="AF2" s="14" t="s">
        <v>30</v>
      </c>
      <c r="AG2" s="14" t="s">
        <v>31</v>
      </c>
      <c r="AH2" s="24" t="s">
        <v>73</v>
      </c>
    </row>
    <row r="3" spans="1:37" ht="15.75" x14ac:dyDescent="0.25">
      <c r="A3" s="23" t="s">
        <v>32</v>
      </c>
      <c r="B3" s="7" t="s">
        <v>33</v>
      </c>
      <c r="C3" s="7" t="s">
        <v>34</v>
      </c>
      <c r="D3" s="7" t="s">
        <v>32</v>
      </c>
      <c r="E3" s="7"/>
      <c r="F3" s="7" t="s">
        <v>35</v>
      </c>
      <c r="G3" s="7" t="s">
        <v>32</v>
      </c>
      <c r="H3" s="7" t="s">
        <v>32</v>
      </c>
      <c r="I3" s="8">
        <v>43633.659513888888</v>
      </c>
      <c r="J3" s="8">
        <v>43639.000439814816</v>
      </c>
      <c r="K3" s="7" t="s">
        <v>36</v>
      </c>
      <c r="L3" s="7" t="s">
        <v>37</v>
      </c>
      <c r="M3" s="8"/>
      <c r="N3" s="7" t="s">
        <v>38</v>
      </c>
      <c r="O3" s="9"/>
      <c r="P3" s="7"/>
      <c r="Q3" s="7" t="s">
        <v>39</v>
      </c>
      <c r="R3" s="10" t="s">
        <v>40</v>
      </c>
      <c r="S3" s="10" t="s">
        <v>39</v>
      </c>
      <c r="T3" s="10"/>
      <c r="U3" s="11">
        <v>43634</v>
      </c>
      <c r="V3" s="11">
        <v>43634</v>
      </c>
      <c r="W3" s="11">
        <v>43639</v>
      </c>
      <c r="X3" s="10" t="s">
        <v>41</v>
      </c>
      <c r="Y3" s="10" t="s">
        <v>42</v>
      </c>
      <c r="Z3" s="10" t="s">
        <v>42</v>
      </c>
      <c r="AA3" s="11"/>
      <c r="AB3" s="11"/>
      <c r="AC3" s="16">
        <f t="shared" ref="AC3:AC21" si="0">IF(AND((W3-U3)&lt;0,(AB3-U3)&lt;0),"Erreur",IF(AB3="",W3-U3,AB3-U3))</f>
        <v>5</v>
      </c>
      <c r="AD3" s="13">
        <f t="shared" ref="AD3:AD21" si="1">IF(V3-U3&lt;0,"Erreur",V3-U3)</f>
        <v>0</v>
      </c>
      <c r="AE3" s="13">
        <f t="shared" ref="AE3:AE21" si="2">IF(W3-U3&lt;0,"Erreur",W3-U3)</f>
        <v>5</v>
      </c>
      <c r="AF3" s="13">
        <f t="shared" ref="AF3:AF21" si="3">IF((W3-V3)&lt;0,"Erreur",W3-V3)</f>
        <v>5</v>
      </c>
      <c r="AG3" s="13" t="str">
        <f t="shared" ref="AG3:AG21" si="4">IF(AB3="","Non repris",AB3-W3)</f>
        <v>Non repris</v>
      </c>
      <c r="AH3" s="25" t="s">
        <v>38</v>
      </c>
    </row>
    <row r="4" spans="1:37" ht="15.75" x14ac:dyDescent="0.25">
      <c r="A4" s="23" t="s">
        <v>43</v>
      </c>
      <c r="B4" s="7" t="s">
        <v>44</v>
      </c>
      <c r="C4" s="7" t="s">
        <v>34</v>
      </c>
      <c r="D4" s="7" t="s">
        <v>43</v>
      </c>
      <c r="E4" s="7"/>
      <c r="F4" s="7" t="s">
        <v>45</v>
      </c>
      <c r="G4" s="7" t="s">
        <v>43</v>
      </c>
      <c r="H4" s="7" t="s">
        <v>43</v>
      </c>
      <c r="I4" s="8">
        <v>43647.495254629626</v>
      </c>
      <c r="J4" s="8">
        <v>44307.683576388888</v>
      </c>
      <c r="K4" s="7" t="s">
        <v>36</v>
      </c>
      <c r="L4" s="7" t="s">
        <v>46</v>
      </c>
      <c r="M4" s="8"/>
      <c r="N4" s="7" t="s">
        <v>38</v>
      </c>
      <c r="O4" s="9"/>
      <c r="P4" s="7"/>
      <c r="Q4" s="7" t="s">
        <v>39</v>
      </c>
      <c r="R4" s="10" t="s">
        <v>40</v>
      </c>
      <c r="S4" s="10" t="s">
        <v>39</v>
      </c>
      <c r="T4" s="10"/>
      <c r="U4" s="11">
        <v>43651</v>
      </c>
      <c r="V4" s="11">
        <v>43651</v>
      </c>
      <c r="W4" s="11">
        <v>44017</v>
      </c>
      <c r="X4" s="10" t="s">
        <v>41</v>
      </c>
      <c r="Y4" s="10" t="s">
        <v>42</v>
      </c>
      <c r="Z4" s="10" t="s">
        <v>42</v>
      </c>
      <c r="AA4" s="11"/>
      <c r="AB4" s="11"/>
      <c r="AC4" s="12">
        <f t="shared" si="0"/>
        <v>366</v>
      </c>
      <c r="AD4" s="13">
        <f t="shared" si="1"/>
        <v>0</v>
      </c>
      <c r="AE4" s="13">
        <f t="shared" si="2"/>
        <v>366</v>
      </c>
      <c r="AF4" s="13">
        <f t="shared" si="3"/>
        <v>366</v>
      </c>
      <c r="AG4" s="13" t="str">
        <f t="shared" si="4"/>
        <v>Non repris</v>
      </c>
      <c r="AH4" s="25" t="s">
        <v>38</v>
      </c>
      <c r="AJ4" s="21"/>
      <c r="AK4" s="21"/>
    </row>
    <row r="5" spans="1:37" ht="15.75" x14ac:dyDescent="0.25">
      <c r="A5" s="23" t="s">
        <v>47</v>
      </c>
      <c r="B5" s="7" t="s">
        <v>44</v>
      </c>
      <c r="C5" s="7" t="s">
        <v>34</v>
      </c>
      <c r="D5" s="7" t="s">
        <v>47</v>
      </c>
      <c r="E5" s="7"/>
      <c r="F5" s="7" t="s">
        <v>48</v>
      </c>
      <c r="G5" s="7" t="s">
        <v>47</v>
      </c>
      <c r="H5" s="7" t="s">
        <v>47</v>
      </c>
      <c r="I5" s="8">
        <v>43663.367986111109</v>
      </c>
      <c r="J5" s="8">
        <v>43931.595706018517</v>
      </c>
      <c r="K5" s="7" t="s">
        <v>36</v>
      </c>
      <c r="L5" s="7" t="s">
        <v>46</v>
      </c>
      <c r="M5" s="8"/>
      <c r="N5" s="7" t="s">
        <v>38</v>
      </c>
      <c r="O5" s="9"/>
      <c r="P5" s="7"/>
      <c r="Q5" s="7" t="s">
        <v>39</v>
      </c>
      <c r="R5" s="10" t="s">
        <v>40</v>
      </c>
      <c r="S5" s="10" t="s">
        <v>39</v>
      </c>
      <c r="T5" s="10"/>
      <c r="U5" s="11">
        <v>43663</v>
      </c>
      <c r="V5" s="11">
        <v>43663</v>
      </c>
      <c r="W5" s="11">
        <v>43668</v>
      </c>
      <c r="X5" s="10" t="s">
        <v>41</v>
      </c>
      <c r="Y5" s="10" t="s">
        <v>42</v>
      </c>
      <c r="Z5" s="10" t="s">
        <v>42</v>
      </c>
      <c r="AA5" s="11"/>
      <c r="AB5" s="11"/>
      <c r="AC5" s="12">
        <f t="shared" si="0"/>
        <v>5</v>
      </c>
      <c r="AD5" s="13">
        <f t="shared" si="1"/>
        <v>0</v>
      </c>
      <c r="AE5" s="13">
        <f t="shared" si="2"/>
        <v>5</v>
      </c>
      <c r="AF5" s="13">
        <f t="shared" si="3"/>
        <v>5</v>
      </c>
      <c r="AG5" s="13" t="str">
        <f t="shared" si="4"/>
        <v>Non repris</v>
      </c>
      <c r="AH5" s="25" t="s">
        <v>38</v>
      </c>
    </row>
    <row r="6" spans="1:37" ht="15.75" x14ac:dyDescent="0.25">
      <c r="A6" s="23" t="s">
        <v>49</v>
      </c>
      <c r="B6" s="7" t="s">
        <v>44</v>
      </c>
      <c r="C6" s="7" t="s">
        <v>34</v>
      </c>
      <c r="D6" s="7" t="s">
        <v>49</v>
      </c>
      <c r="E6" s="7"/>
      <c r="F6" s="7" t="s">
        <v>50</v>
      </c>
      <c r="G6" s="7" t="s">
        <v>49</v>
      </c>
      <c r="H6" s="7" t="s">
        <v>49</v>
      </c>
      <c r="I6" s="8">
        <v>43718.412037037036</v>
      </c>
      <c r="J6" s="8">
        <v>44307.68340277778</v>
      </c>
      <c r="K6" s="7" t="s">
        <v>36</v>
      </c>
      <c r="L6" s="7" t="s">
        <v>46</v>
      </c>
      <c r="M6" s="8"/>
      <c r="N6" s="7" t="s">
        <v>38</v>
      </c>
      <c r="O6" s="9"/>
      <c r="P6" s="7"/>
      <c r="Q6" s="7" t="s">
        <v>39</v>
      </c>
      <c r="R6" s="10" t="s">
        <v>40</v>
      </c>
      <c r="S6" s="10" t="s">
        <v>39</v>
      </c>
      <c r="T6" s="10"/>
      <c r="U6" s="11">
        <v>43718</v>
      </c>
      <c r="V6" s="11">
        <v>43718</v>
      </c>
      <c r="W6" s="11">
        <v>43931</v>
      </c>
      <c r="X6" s="10" t="s">
        <v>41</v>
      </c>
      <c r="Y6" s="10" t="s">
        <v>42</v>
      </c>
      <c r="Z6" s="10" t="s">
        <v>42</v>
      </c>
      <c r="AA6" s="11"/>
      <c r="AB6" s="11"/>
      <c r="AC6" s="12">
        <f t="shared" si="0"/>
        <v>213</v>
      </c>
      <c r="AD6" s="13">
        <f t="shared" si="1"/>
        <v>0</v>
      </c>
      <c r="AE6" s="13">
        <f t="shared" si="2"/>
        <v>213</v>
      </c>
      <c r="AF6" s="13">
        <f t="shared" si="3"/>
        <v>213</v>
      </c>
      <c r="AG6" s="13" t="str">
        <f t="shared" si="4"/>
        <v>Non repris</v>
      </c>
      <c r="AH6" s="25" t="s">
        <v>38</v>
      </c>
    </row>
    <row r="7" spans="1:37" ht="15.75" x14ac:dyDescent="0.25">
      <c r="A7" s="23" t="s">
        <v>51</v>
      </c>
      <c r="B7" s="7" t="s">
        <v>44</v>
      </c>
      <c r="C7" s="7" t="s">
        <v>34</v>
      </c>
      <c r="D7" s="7" t="s">
        <v>51</v>
      </c>
      <c r="E7" s="7"/>
      <c r="F7" s="7" t="s">
        <v>52</v>
      </c>
      <c r="G7" s="7" t="s">
        <v>51</v>
      </c>
      <c r="H7" s="7" t="s">
        <v>51</v>
      </c>
      <c r="I7" s="8">
        <v>43735.450243055559</v>
      </c>
      <c r="J7" s="8">
        <v>43931.596724537034</v>
      </c>
      <c r="K7" s="7" t="s">
        <v>36</v>
      </c>
      <c r="L7" s="7" t="s">
        <v>46</v>
      </c>
      <c r="M7" s="8"/>
      <c r="N7" s="7" t="s">
        <v>38</v>
      </c>
      <c r="O7" s="9"/>
      <c r="P7" s="7"/>
      <c r="Q7" s="7" t="s">
        <v>39</v>
      </c>
      <c r="R7" s="10" t="s">
        <v>40</v>
      </c>
      <c r="S7" s="10" t="s">
        <v>39</v>
      </c>
      <c r="T7" s="10"/>
      <c r="U7" s="11">
        <v>43740</v>
      </c>
      <c r="V7" s="11">
        <v>43740</v>
      </c>
      <c r="W7" s="11">
        <v>43741</v>
      </c>
      <c r="X7" s="10" t="s">
        <v>41</v>
      </c>
      <c r="Y7" s="10" t="s">
        <v>42</v>
      </c>
      <c r="Z7" s="10" t="s">
        <v>42</v>
      </c>
      <c r="AA7" s="11"/>
      <c r="AB7" s="11"/>
      <c r="AC7" s="12">
        <f t="shared" si="0"/>
        <v>1</v>
      </c>
      <c r="AD7" s="13">
        <f t="shared" si="1"/>
        <v>0</v>
      </c>
      <c r="AE7" s="13">
        <f t="shared" si="2"/>
        <v>1</v>
      </c>
      <c r="AF7" s="13">
        <f t="shared" si="3"/>
        <v>1</v>
      </c>
      <c r="AG7" s="13" t="str">
        <f t="shared" si="4"/>
        <v>Non repris</v>
      </c>
      <c r="AH7" s="25" t="s">
        <v>38</v>
      </c>
    </row>
    <row r="8" spans="1:37" ht="15.75" x14ac:dyDescent="0.25">
      <c r="A8" s="23" t="s">
        <v>53</v>
      </c>
      <c r="B8" s="7" t="s">
        <v>44</v>
      </c>
      <c r="C8" s="7" t="s">
        <v>34</v>
      </c>
      <c r="D8" s="7" t="s">
        <v>32</v>
      </c>
      <c r="E8" s="7"/>
      <c r="F8" s="7" t="s">
        <v>45</v>
      </c>
      <c r="G8" s="7" t="s">
        <v>51</v>
      </c>
      <c r="H8" s="7" t="s">
        <v>51</v>
      </c>
      <c r="I8" s="8">
        <v>43724.429432870369</v>
      </c>
      <c r="J8" s="8">
        <v>43931.596319444441</v>
      </c>
      <c r="K8" s="7" t="s">
        <v>36</v>
      </c>
      <c r="L8" s="7" t="s">
        <v>37</v>
      </c>
      <c r="M8" s="8"/>
      <c r="N8" s="7" t="s">
        <v>38</v>
      </c>
      <c r="O8" s="9"/>
      <c r="P8" s="7"/>
      <c r="Q8" s="7" t="s">
        <v>39</v>
      </c>
      <c r="R8" s="10" t="s">
        <v>40</v>
      </c>
      <c r="S8" s="10" t="s">
        <v>39</v>
      </c>
      <c r="T8" s="10"/>
      <c r="U8" s="11">
        <v>43752</v>
      </c>
      <c r="V8" s="11">
        <v>43731</v>
      </c>
      <c r="W8" s="11">
        <v>43875</v>
      </c>
      <c r="X8" s="10" t="s">
        <v>41</v>
      </c>
      <c r="Y8" s="10" t="s">
        <v>42</v>
      </c>
      <c r="Z8" s="10" t="s">
        <v>42</v>
      </c>
      <c r="AA8" s="11"/>
      <c r="AB8" s="11"/>
      <c r="AC8" s="12">
        <f t="shared" si="0"/>
        <v>123</v>
      </c>
      <c r="AD8" s="13" t="str">
        <f t="shared" si="1"/>
        <v>Erreur</v>
      </c>
      <c r="AE8" s="13">
        <f t="shared" si="2"/>
        <v>123</v>
      </c>
      <c r="AF8" s="13">
        <f t="shared" si="3"/>
        <v>144</v>
      </c>
      <c r="AG8" s="13" t="str">
        <f t="shared" si="4"/>
        <v>Non repris</v>
      </c>
      <c r="AH8" s="25" t="s">
        <v>38</v>
      </c>
    </row>
    <row r="9" spans="1:37" ht="15.75" x14ac:dyDescent="0.25">
      <c r="A9" s="23" t="s">
        <v>54</v>
      </c>
      <c r="B9" s="7" t="s">
        <v>44</v>
      </c>
      <c r="C9" s="7" t="s">
        <v>34</v>
      </c>
      <c r="D9" s="7" t="s">
        <v>43</v>
      </c>
      <c r="E9" s="7"/>
      <c r="F9" s="7" t="s">
        <v>48</v>
      </c>
      <c r="G9" s="7" t="s">
        <v>49</v>
      </c>
      <c r="H9" s="7" t="s">
        <v>49</v>
      </c>
      <c r="I9" s="8">
        <v>43726.454340277778</v>
      </c>
      <c r="J9" s="8">
        <v>43931.595324074071</v>
      </c>
      <c r="K9" s="7" t="s">
        <v>36</v>
      </c>
      <c r="L9" s="7" t="s">
        <v>37</v>
      </c>
      <c r="M9" s="8"/>
      <c r="N9" s="7" t="s">
        <v>38</v>
      </c>
      <c r="O9" s="9"/>
      <c r="P9" s="7"/>
      <c r="Q9" s="7" t="s">
        <v>39</v>
      </c>
      <c r="R9" s="10" t="s">
        <v>40</v>
      </c>
      <c r="S9" s="10" t="s">
        <v>39</v>
      </c>
      <c r="T9" s="10"/>
      <c r="U9" s="11">
        <v>43752</v>
      </c>
      <c r="V9" s="11">
        <v>43732</v>
      </c>
      <c r="W9" s="11">
        <v>44026</v>
      </c>
      <c r="X9" s="10" t="s">
        <v>41</v>
      </c>
      <c r="Y9" s="10" t="s">
        <v>42</v>
      </c>
      <c r="Z9" s="10" t="s">
        <v>42</v>
      </c>
      <c r="AA9" s="11"/>
      <c r="AB9" s="11"/>
      <c r="AC9" s="12">
        <f t="shared" si="0"/>
        <v>274</v>
      </c>
      <c r="AD9" s="13" t="str">
        <f t="shared" si="1"/>
        <v>Erreur</v>
      </c>
      <c r="AE9" s="13">
        <f t="shared" si="2"/>
        <v>274</v>
      </c>
      <c r="AF9" s="13">
        <f t="shared" si="3"/>
        <v>294</v>
      </c>
      <c r="AG9" s="13" t="str">
        <f t="shared" si="4"/>
        <v>Non repris</v>
      </c>
      <c r="AH9" s="25" t="s">
        <v>38</v>
      </c>
    </row>
    <row r="10" spans="1:37" ht="15.75" x14ac:dyDescent="0.25">
      <c r="A10" s="23" t="s">
        <v>55</v>
      </c>
      <c r="B10" s="7" t="s">
        <v>44</v>
      </c>
      <c r="C10" s="7" t="s">
        <v>56</v>
      </c>
      <c r="D10" s="7" t="s">
        <v>47</v>
      </c>
      <c r="E10" s="7"/>
      <c r="F10" s="7" t="s">
        <v>50</v>
      </c>
      <c r="G10" s="7" t="s">
        <v>47</v>
      </c>
      <c r="H10" s="7" t="s">
        <v>47</v>
      </c>
      <c r="I10" s="8">
        <v>44320.655891203707</v>
      </c>
      <c r="J10" s="8">
        <v>44342.470648148148</v>
      </c>
      <c r="K10" s="7" t="s">
        <v>36</v>
      </c>
      <c r="L10" s="7" t="s">
        <v>37</v>
      </c>
      <c r="M10" s="8"/>
      <c r="N10" s="7" t="s">
        <v>38</v>
      </c>
      <c r="O10" s="9"/>
      <c r="P10" s="7"/>
      <c r="Q10" s="7" t="s">
        <v>39</v>
      </c>
      <c r="R10" s="10" t="s">
        <v>40</v>
      </c>
      <c r="S10" s="10" t="s">
        <v>39</v>
      </c>
      <c r="T10" s="10"/>
      <c r="U10" s="11">
        <v>43752</v>
      </c>
      <c r="V10" s="11">
        <v>43752</v>
      </c>
      <c r="W10" s="11">
        <v>43758</v>
      </c>
      <c r="X10" s="10" t="s">
        <v>41</v>
      </c>
      <c r="Y10" s="10" t="s">
        <v>42</v>
      </c>
      <c r="Z10" s="10" t="s">
        <v>42</v>
      </c>
      <c r="AA10" s="11"/>
      <c r="AB10" s="11"/>
      <c r="AC10" s="12">
        <f t="shared" si="0"/>
        <v>6</v>
      </c>
      <c r="AD10" s="13">
        <f t="shared" si="1"/>
        <v>0</v>
      </c>
      <c r="AE10" s="13">
        <f t="shared" si="2"/>
        <v>6</v>
      </c>
      <c r="AF10" s="13">
        <f t="shared" si="3"/>
        <v>6</v>
      </c>
      <c r="AG10" s="13" t="str">
        <f t="shared" si="4"/>
        <v>Non repris</v>
      </c>
      <c r="AH10" s="25" t="s">
        <v>38</v>
      </c>
    </row>
    <row r="11" spans="1:37" ht="15.75" x14ac:dyDescent="0.25">
      <c r="A11" s="23" t="s">
        <v>57</v>
      </c>
      <c r="B11" s="7" t="s">
        <v>44</v>
      </c>
      <c r="C11" s="7" t="s">
        <v>34</v>
      </c>
      <c r="D11" s="7" t="s">
        <v>49</v>
      </c>
      <c r="E11" s="7"/>
      <c r="F11" s="7" t="s">
        <v>52</v>
      </c>
      <c r="G11" s="7" t="s">
        <v>43</v>
      </c>
      <c r="H11" s="7" t="s">
        <v>43</v>
      </c>
      <c r="I11" s="8">
        <v>43759.464780092596</v>
      </c>
      <c r="J11" s="8">
        <v>43931.596307870372</v>
      </c>
      <c r="K11" s="7" t="s">
        <v>36</v>
      </c>
      <c r="L11" s="7" t="s">
        <v>37</v>
      </c>
      <c r="M11" s="8"/>
      <c r="N11" s="7" t="s">
        <v>38</v>
      </c>
      <c r="O11" s="9"/>
      <c r="P11" s="7"/>
      <c r="Q11" s="7" t="s">
        <v>39</v>
      </c>
      <c r="R11" s="10" t="s">
        <v>40</v>
      </c>
      <c r="S11" s="10" t="s">
        <v>39</v>
      </c>
      <c r="T11" s="10"/>
      <c r="U11" s="11">
        <v>43759</v>
      </c>
      <c r="V11" s="11">
        <v>43759</v>
      </c>
      <c r="W11" s="11">
        <v>43760</v>
      </c>
      <c r="X11" s="10" t="s">
        <v>41</v>
      </c>
      <c r="Y11" s="10" t="s">
        <v>42</v>
      </c>
      <c r="Z11" s="10" t="s">
        <v>42</v>
      </c>
      <c r="AA11" s="11"/>
      <c r="AB11" s="11"/>
      <c r="AC11" s="12">
        <f t="shared" si="0"/>
        <v>1</v>
      </c>
      <c r="AD11" s="13">
        <f t="shared" si="1"/>
        <v>0</v>
      </c>
      <c r="AE11" s="13">
        <f t="shared" si="2"/>
        <v>1</v>
      </c>
      <c r="AF11" s="13">
        <f t="shared" si="3"/>
        <v>1</v>
      </c>
      <c r="AG11" s="13" t="str">
        <f t="shared" si="4"/>
        <v>Non repris</v>
      </c>
      <c r="AH11" s="25" t="s">
        <v>38</v>
      </c>
    </row>
    <row r="12" spans="1:37" ht="15.75" x14ac:dyDescent="0.25">
      <c r="A12" s="23" t="s">
        <v>58</v>
      </c>
      <c r="B12" s="7" t="s">
        <v>44</v>
      </c>
      <c r="C12" s="7" t="s">
        <v>34</v>
      </c>
      <c r="D12" s="7" t="s">
        <v>51</v>
      </c>
      <c r="E12" s="7"/>
      <c r="F12" s="7" t="s">
        <v>35</v>
      </c>
      <c r="G12" s="7" t="s">
        <v>32</v>
      </c>
      <c r="H12" s="7" t="s">
        <v>32</v>
      </c>
      <c r="I12" s="8">
        <v>43766.399097222224</v>
      </c>
      <c r="J12" s="8">
        <v>43771.000787037039</v>
      </c>
      <c r="K12" s="7" t="s">
        <v>36</v>
      </c>
      <c r="L12" s="7" t="s">
        <v>37</v>
      </c>
      <c r="M12" s="8"/>
      <c r="N12" s="7" t="s">
        <v>38</v>
      </c>
      <c r="O12" s="9"/>
      <c r="P12" s="7"/>
      <c r="Q12" s="7" t="s">
        <v>39</v>
      </c>
      <c r="R12" s="10" t="s">
        <v>40</v>
      </c>
      <c r="S12" s="10" t="s">
        <v>39</v>
      </c>
      <c r="T12" s="10"/>
      <c r="U12" s="11">
        <v>43766</v>
      </c>
      <c r="V12" s="11">
        <v>43766</v>
      </c>
      <c r="W12" s="11">
        <v>43979</v>
      </c>
      <c r="X12" s="10" t="s">
        <v>41</v>
      </c>
      <c r="Y12" s="10" t="s">
        <v>42</v>
      </c>
      <c r="Z12" s="10" t="s">
        <v>42</v>
      </c>
      <c r="AA12" s="11"/>
      <c r="AB12" s="11"/>
      <c r="AC12" s="12">
        <f t="shared" si="0"/>
        <v>213</v>
      </c>
      <c r="AD12" s="13">
        <f t="shared" si="1"/>
        <v>0</v>
      </c>
      <c r="AE12" s="13">
        <f t="shared" si="2"/>
        <v>213</v>
      </c>
      <c r="AF12" s="13">
        <f t="shared" si="3"/>
        <v>213</v>
      </c>
      <c r="AG12" s="13" t="str">
        <f t="shared" si="4"/>
        <v>Non repris</v>
      </c>
      <c r="AH12" s="25" t="s">
        <v>38</v>
      </c>
    </row>
    <row r="13" spans="1:37" ht="15.75" x14ac:dyDescent="0.25">
      <c r="A13" s="23" t="s">
        <v>59</v>
      </c>
      <c r="B13" s="7" t="s">
        <v>44</v>
      </c>
      <c r="C13" s="7" t="s">
        <v>34</v>
      </c>
      <c r="D13" s="7" t="s">
        <v>32</v>
      </c>
      <c r="E13" s="7"/>
      <c r="F13" s="7" t="s">
        <v>45</v>
      </c>
      <c r="G13" s="7" t="s">
        <v>32</v>
      </c>
      <c r="H13" s="7" t="s">
        <v>32</v>
      </c>
      <c r="I13" s="8">
        <v>43769.388379629629</v>
      </c>
      <c r="J13" s="8">
        <v>44307.690023148149</v>
      </c>
      <c r="K13" s="7" t="s">
        <v>36</v>
      </c>
      <c r="L13" s="7" t="s">
        <v>46</v>
      </c>
      <c r="M13" s="8"/>
      <c r="N13" s="7" t="s">
        <v>38</v>
      </c>
      <c r="O13" s="9"/>
      <c r="P13" s="7"/>
      <c r="Q13" s="7" t="s">
        <v>39</v>
      </c>
      <c r="R13" s="10" t="s">
        <v>40</v>
      </c>
      <c r="S13" s="10" t="s">
        <v>39</v>
      </c>
      <c r="T13" s="10"/>
      <c r="U13" s="11">
        <v>43769</v>
      </c>
      <c r="V13" s="11">
        <v>43769</v>
      </c>
      <c r="W13" s="11">
        <v>43921</v>
      </c>
      <c r="X13" s="10" t="s">
        <v>41</v>
      </c>
      <c r="Y13" s="10" t="s">
        <v>42</v>
      </c>
      <c r="Z13" s="10" t="s">
        <v>42</v>
      </c>
      <c r="AA13" s="11"/>
      <c r="AB13" s="11"/>
      <c r="AC13" s="12">
        <f t="shared" si="0"/>
        <v>152</v>
      </c>
      <c r="AD13" s="13">
        <f t="shared" si="1"/>
        <v>0</v>
      </c>
      <c r="AE13" s="13">
        <f t="shared" si="2"/>
        <v>152</v>
      </c>
      <c r="AF13" s="13">
        <f t="shared" si="3"/>
        <v>152</v>
      </c>
      <c r="AG13" s="13" t="str">
        <f t="shared" si="4"/>
        <v>Non repris</v>
      </c>
      <c r="AH13" s="25" t="s">
        <v>38</v>
      </c>
    </row>
    <row r="14" spans="1:37" ht="15.75" x14ac:dyDescent="0.25">
      <c r="A14" s="23" t="s">
        <v>60</v>
      </c>
      <c r="B14" s="7" t="s">
        <v>44</v>
      </c>
      <c r="C14" s="7" t="s">
        <v>34</v>
      </c>
      <c r="D14" s="7" t="s">
        <v>43</v>
      </c>
      <c r="E14" s="7"/>
      <c r="F14" s="7" t="s">
        <v>48</v>
      </c>
      <c r="G14" s="7" t="s">
        <v>43</v>
      </c>
      <c r="H14" s="7" t="s">
        <v>43</v>
      </c>
      <c r="I14" s="8">
        <v>43782.4221412037</v>
      </c>
      <c r="J14" s="8">
        <v>43931.59584490741</v>
      </c>
      <c r="K14" s="7" t="s">
        <v>36</v>
      </c>
      <c r="L14" s="7" t="s">
        <v>37</v>
      </c>
      <c r="M14" s="8"/>
      <c r="N14" s="7" t="s">
        <v>38</v>
      </c>
      <c r="O14" s="9"/>
      <c r="P14" s="7"/>
      <c r="Q14" s="7" t="s">
        <v>39</v>
      </c>
      <c r="R14" s="10" t="s">
        <v>40</v>
      </c>
      <c r="S14" s="10" t="s">
        <v>39</v>
      </c>
      <c r="T14" s="10"/>
      <c r="U14" s="11">
        <v>43782</v>
      </c>
      <c r="V14" s="11">
        <v>43782</v>
      </c>
      <c r="W14" s="11">
        <v>43903</v>
      </c>
      <c r="X14" s="10" t="s">
        <v>41</v>
      </c>
      <c r="Y14" s="10" t="s">
        <v>42</v>
      </c>
      <c r="Z14" s="10" t="s">
        <v>42</v>
      </c>
      <c r="AA14" s="11"/>
      <c r="AB14" s="11"/>
      <c r="AC14" s="12">
        <f t="shared" si="0"/>
        <v>121</v>
      </c>
      <c r="AD14" s="13">
        <f t="shared" si="1"/>
        <v>0</v>
      </c>
      <c r="AE14" s="13">
        <f t="shared" si="2"/>
        <v>121</v>
      </c>
      <c r="AF14" s="13">
        <f t="shared" si="3"/>
        <v>121</v>
      </c>
      <c r="AG14" s="13" t="str">
        <f t="shared" si="4"/>
        <v>Non repris</v>
      </c>
      <c r="AH14" s="25" t="s">
        <v>38</v>
      </c>
    </row>
    <row r="15" spans="1:37" ht="15.75" x14ac:dyDescent="0.25">
      <c r="A15" s="23" t="s">
        <v>61</v>
      </c>
      <c r="B15" s="7" t="s">
        <v>44</v>
      </c>
      <c r="C15" s="7" t="s">
        <v>56</v>
      </c>
      <c r="D15" s="7" t="s">
        <v>47</v>
      </c>
      <c r="E15" s="7"/>
      <c r="F15" s="7" t="s">
        <v>50</v>
      </c>
      <c r="G15" s="7" t="s">
        <v>47</v>
      </c>
      <c r="H15" s="7" t="s">
        <v>47</v>
      </c>
      <c r="I15" s="8">
        <v>43769.609780092593</v>
      </c>
      <c r="J15" s="8">
        <v>44363.418356481481</v>
      </c>
      <c r="K15" s="7" t="s">
        <v>36</v>
      </c>
      <c r="L15" s="7" t="s">
        <v>37</v>
      </c>
      <c r="M15" s="8"/>
      <c r="N15" s="7" t="s">
        <v>38</v>
      </c>
      <c r="O15" s="9"/>
      <c r="P15" s="7"/>
      <c r="Q15" s="7" t="s">
        <v>39</v>
      </c>
      <c r="R15" s="10" t="s">
        <v>40</v>
      </c>
      <c r="S15" s="10" t="s">
        <v>39</v>
      </c>
      <c r="T15" s="10"/>
      <c r="U15" s="11">
        <v>43784</v>
      </c>
      <c r="V15" s="11">
        <v>43784</v>
      </c>
      <c r="W15" s="11">
        <v>44027</v>
      </c>
      <c r="X15" s="10" t="s">
        <v>41</v>
      </c>
      <c r="Y15" s="10" t="s">
        <v>42</v>
      </c>
      <c r="Z15" s="10" t="s">
        <v>62</v>
      </c>
      <c r="AA15" s="11">
        <v>44819</v>
      </c>
      <c r="AB15" s="11"/>
      <c r="AC15" s="12">
        <f t="shared" si="0"/>
        <v>243</v>
      </c>
      <c r="AD15" s="13">
        <f t="shared" si="1"/>
        <v>0</v>
      </c>
      <c r="AE15" s="13">
        <f t="shared" si="2"/>
        <v>243</v>
      </c>
      <c r="AF15" s="13">
        <f t="shared" si="3"/>
        <v>243</v>
      </c>
      <c r="AG15" s="13" t="str">
        <f t="shared" si="4"/>
        <v>Non repris</v>
      </c>
      <c r="AH15" s="25" t="s">
        <v>38</v>
      </c>
    </row>
    <row r="16" spans="1:37" ht="15.75" x14ac:dyDescent="0.25">
      <c r="A16" s="23" t="s">
        <v>63</v>
      </c>
      <c r="B16" s="7" t="s">
        <v>44</v>
      </c>
      <c r="C16" s="7" t="s">
        <v>34</v>
      </c>
      <c r="D16" s="7" t="s">
        <v>49</v>
      </c>
      <c r="E16" s="7"/>
      <c r="F16" s="7" t="s">
        <v>52</v>
      </c>
      <c r="G16" s="7" t="s">
        <v>49</v>
      </c>
      <c r="H16" s="7" t="s">
        <v>49</v>
      </c>
      <c r="I16" s="8">
        <v>43796.413564814815</v>
      </c>
      <c r="J16" s="8">
        <v>44153.002557870372</v>
      </c>
      <c r="K16" s="7" t="s">
        <v>36</v>
      </c>
      <c r="L16" s="7" t="s">
        <v>37</v>
      </c>
      <c r="M16" s="8"/>
      <c r="N16" s="7" t="s">
        <v>38</v>
      </c>
      <c r="O16" s="9"/>
      <c r="P16" s="7"/>
      <c r="Q16" s="7" t="s">
        <v>39</v>
      </c>
      <c r="R16" s="10" t="s">
        <v>40</v>
      </c>
      <c r="S16" s="10" t="s">
        <v>39</v>
      </c>
      <c r="T16" s="10"/>
      <c r="U16" s="11">
        <v>43796</v>
      </c>
      <c r="V16" s="11">
        <v>43796</v>
      </c>
      <c r="W16" s="11">
        <v>43917</v>
      </c>
      <c r="X16" s="10" t="s">
        <v>41</v>
      </c>
      <c r="Y16" s="10" t="s">
        <v>42</v>
      </c>
      <c r="Z16" s="10" t="s">
        <v>42</v>
      </c>
      <c r="AA16" s="11"/>
      <c r="AB16" s="11"/>
      <c r="AC16" s="12">
        <f t="shared" si="0"/>
        <v>121</v>
      </c>
      <c r="AD16" s="13">
        <f t="shared" si="1"/>
        <v>0</v>
      </c>
      <c r="AE16" s="13">
        <f t="shared" si="2"/>
        <v>121</v>
      </c>
      <c r="AF16" s="13">
        <f t="shared" si="3"/>
        <v>121</v>
      </c>
      <c r="AG16" s="13" t="str">
        <f t="shared" si="4"/>
        <v>Non repris</v>
      </c>
      <c r="AH16" s="25" t="s">
        <v>38</v>
      </c>
    </row>
    <row r="17" spans="1:34" ht="15.75" x14ac:dyDescent="0.25">
      <c r="A17" s="23" t="s">
        <v>64</v>
      </c>
      <c r="B17" s="7" t="s">
        <v>44</v>
      </c>
      <c r="C17" s="7" t="s">
        <v>34</v>
      </c>
      <c r="D17" s="7" t="s">
        <v>51</v>
      </c>
      <c r="E17" s="7"/>
      <c r="F17" s="7" t="s">
        <v>45</v>
      </c>
      <c r="G17" s="7" t="s">
        <v>51</v>
      </c>
      <c r="H17" s="7" t="s">
        <v>51</v>
      </c>
      <c r="I17" s="8">
        <v>43796.615578703706</v>
      </c>
      <c r="J17" s="8">
        <v>43931.594386574077</v>
      </c>
      <c r="K17" s="7" t="s">
        <v>36</v>
      </c>
      <c r="L17" s="7" t="s">
        <v>37</v>
      </c>
      <c r="M17" s="8"/>
      <c r="N17" s="7" t="s">
        <v>38</v>
      </c>
      <c r="O17" s="9"/>
      <c r="P17" s="7"/>
      <c r="Q17" s="7" t="s">
        <v>39</v>
      </c>
      <c r="R17" s="10" t="s">
        <v>40</v>
      </c>
      <c r="S17" s="10" t="s">
        <v>39</v>
      </c>
      <c r="T17" s="10"/>
      <c r="U17" s="11">
        <v>43796</v>
      </c>
      <c r="V17" s="11">
        <v>43796</v>
      </c>
      <c r="W17" s="11">
        <v>44168</v>
      </c>
      <c r="X17" s="10" t="s">
        <v>41</v>
      </c>
      <c r="Y17" s="10" t="s">
        <v>42</v>
      </c>
      <c r="Z17" s="10" t="s">
        <v>42</v>
      </c>
      <c r="AA17" s="11"/>
      <c r="AB17" s="11"/>
      <c r="AC17" s="12">
        <f t="shared" si="0"/>
        <v>372</v>
      </c>
      <c r="AD17" s="13">
        <f t="shared" si="1"/>
        <v>0</v>
      </c>
      <c r="AE17" s="13">
        <f t="shared" si="2"/>
        <v>372</v>
      </c>
      <c r="AF17" s="13">
        <f t="shared" si="3"/>
        <v>372</v>
      </c>
      <c r="AG17" s="13" t="str">
        <f t="shared" si="4"/>
        <v>Non repris</v>
      </c>
      <c r="AH17" s="25" t="s">
        <v>38</v>
      </c>
    </row>
    <row r="18" spans="1:34" ht="15.75" x14ac:dyDescent="0.25">
      <c r="A18" s="23" t="s">
        <v>65</v>
      </c>
      <c r="B18" s="7" t="s">
        <v>44</v>
      </c>
      <c r="C18" s="7" t="s">
        <v>34</v>
      </c>
      <c r="D18" s="7" t="s">
        <v>32</v>
      </c>
      <c r="E18" s="7"/>
      <c r="F18" s="7" t="s">
        <v>48</v>
      </c>
      <c r="G18" s="7" t="s">
        <v>51</v>
      </c>
      <c r="H18" s="7" t="s">
        <v>51</v>
      </c>
      <c r="I18" s="8">
        <v>43803.469201388885</v>
      </c>
      <c r="J18" s="8">
        <v>43931.595601851855</v>
      </c>
      <c r="K18" s="7" t="s">
        <v>36</v>
      </c>
      <c r="L18" s="7" t="s">
        <v>37</v>
      </c>
      <c r="M18" s="8"/>
      <c r="N18" s="7" t="s">
        <v>38</v>
      </c>
      <c r="O18" s="9"/>
      <c r="P18" s="7"/>
      <c r="Q18" s="7" t="s">
        <v>39</v>
      </c>
      <c r="R18" s="10" t="s">
        <v>40</v>
      </c>
      <c r="S18" s="10" t="s">
        <v>39</v>
      </c>
      <c r="T18" s="10"/>
      <c r="U18" s="11">
        <v>43803</v>
      </c>
      <c r="V18" s="11">
        <v>43803</v>
      </c>
      <c r="W18" s="11">
        <v>43806</v>
      </c>
      <c r="X18" s="10" t="s">
        <v>41</v>
      </c>
      <c r="Y18" s="10" t="s">
        <v>42</v>
      </c>
      <c r="Z18" s="10" t="s">
        <v>66</v>
      </c>
      <c r="AA18" s="11"/>
      <c r="AB18" s="11"/>
      <c r="AC18" s="12">
        <f t="shared" si="0"/>
        <v>3</v>
      </c>
      <c r="AD18" s="13">
        <f t="shared" si="1"/>
        <v>0</v>
      </c>
      <c r="AE18" s="13">
        <f t="shared" si="2"/>
        <v>3</v>
      </c>
      <c r="AF18" s="13">
        <f t="shared" si="3"/>
        <v>3</v>
      </c>
      <c r="AG18" s="13" t="str">
        <f t="shared" si="4"/>
        <v>Non repris</v>
      </c>
      <c r="AH18" s="25" t="s">
        <v>38</v>
      </c>
    </row>
    <row r="19" spans="1:34" ht="15.75" x14ac:dyDescent="0.25">
      <c r="A19" s="23" t="s">
        <v>67</v>
      </c>
      <c r="B19" s="7" t="s">
        <v>44</v>
      </c>
      <c r="C19" s="7" t="s">
        <v>34</v>
      </c>
      <c r="D19" s="7" t="s">
        <v>43</v>
      </c>
      <c r="E19" s="7"/>
      <c r="F19" s="7" t="s">
        <v>50</v>
      </c>
      <c r="G19" s="7" t="s">
        <v>49</v>
      </c>
      <c r="H19" s="7" t="s">
        <v>49</v>
      </c>
      <c r="I19" s="8">
        <v>43808.357025462959</v>
      </c>
      <c r="J19" s="8">
        <v>43931.596030092594</v>
      </c>
      <c r="K19" s="7" t="s">
        <v>36</v>
      </c>
      <c r="L19" s="7" t="s">
        <v>37</v>
      </c>
      <c r="M19" s="8"/>
      <c r="N19" s="7" t="s">
        <v>38</v>
      </c>
      <c r="O19" s="9"/>
      <c r="P19" s="7"/>
      <c r="Q19" s="7" t="s">
        <v>39</v>
      </c>
      <c r="R19" s="10" t="s">
        <v>40</v>
      </c>
      <c r="S19" s="10" t="s">
        <v>39</v>
      </c>
      <c r="T19" s="10"/>
      <c r="U19" s="11">
        <v>43808</v>
      </c>
      <c r="V19" s="11">
        <v>43808</v>
      </c>
      <c r="W19" s="11">
        <v>43814</v>
      </c>
      <c r="X19" s="10" t="s">
        <v>41</v>
      </c>
      <c r="Y19" s="10" t="s">
        <v>42</v>
      </c>
      <c r="Z19" s="10" t="s">
        <v>42</v>
      </c>
      <c r="AA19" s="11"/>
      <c r="AB19" s="11"/>
      <c r="AC19" s="12">
        <f t="shared" si="0"/>
        <v>6</v>
      </c>
      <c r="AD19" s="13">
        <f t="shared" si="1"/>
        <v>0</v>
      </c>
      <c r="AE19" s="13">
        <f t="shared" si="2"/>
        <v>6</v>
      </c>
      <c r="AF19" s="13">
        <f t="shared" si="3"/>
        <v>6</v>
      </c>
      <c r="AG19" s="13" t="str">
        <f t="shared" si="4"/>
        <v>Non repris</v>
      </c>
      <c r="AH19" s="25" t="s">
        <v>38</v>
      </c>
    </row>
    <row r="20" spans="1:34" ht="15.75" x14ac:dyDescent="0.25">
      <c r="A20" s="23" t="s">
        <v>68</v>
      </c>
      <c r="B20" s="7" t="s">
        <v>44</v>
      </c>
      <c r="C20" s="7" t="s">
        <v>34</v>
      </c>
      <c r="D20" s="7" t="s">
        <v>47</v>
      </c>
      <c r="E20" s="7"/>
      <c r="F20" s="7" t="s">
        <v>52</v>
      </c>
      <c r="G20" s="7" t="s">
        <v>47</v>
      </c>
      <c r="H20" s="7" t="s">
        <v>47</v>
      </c>
      <c r="I20" s="8">
        <v>43808.405474537038</v>
      </c>
      <c r="J20" s="8">
        <v>43931.596550925926</v>
      </c>
      <c r="K20" s="7" t="s">
        <v>36</v>
      </c>
      <c r="L20" s="7" t="s">
        <v>37</v>
      </c>
      <c r="M20" s="8"/>
      <c r="N20" s="7" t="s">
        <v>38</v>
      </c>
      <c r="O20" s="9"/>
      <c r="P20" s="7"/>
      <c r="Q20" s="7" t="s">
        <v>39</v>
      </c>
      <c r="R20" s="10" t="s">
        <v>40</v>
      </c>
      <c r="S20" s="10" t="s">
        <v>39</v>
      </c>
      <c r="T20" s="10"/>
      <c r="U20" s="11">
        <v>43808</v>
      </c>
      <c r="V20" s="11">
        <v>43808</v>
      </c>
      <c r="W20" s="11">
        <v>43808</v>
      </c>
      <c r="X20" s="10" t="s">
        <v>41</v>
      </c>
      <c r="Y20" s="10" t="s">
        <v>42</v>
      </c>
      <c r="Z20" s="10" t="s">
        <v>42</v>
      </c>
      <c r="AA20" s="11"/>
      <c r="AB20" s="11"/>
      <c r="AC20" s="12">
        <f t="shared" si="0"/>
        <v>0</v>
      </c>
      <c r="AD20" s="13">
        <f t="shared" si="1"/>
        <v>0</v>
      </c>
      <c r="AE20" s="13">
        <f t="shared" si="2"/>
        <v>0</v>
      </c>
      <c r="AF20" s="13">
        <f t="shared" si="3"/>
        <v>0</v>
      </c>
      <c r="AG20" s="13" t="str">
        <f t="shared" si="4"/>
        <v>Non repris</v>
      </c>
      <c r="AH20" s="25" t="s">
        <v>38</v>
      </c>
    </row>
    <row r="21" spans="1:34" ht="15.75" x14ac:dyDescent="0.25">
      <c r="A21" s="26" t="s">
        <v>69</v>
      </c>
      <c r="B21" s="27" t="s">
        <v>44</v>
      </c>
      <c r="C21" s="27" t="s">
        <v>34</v>
      </c>
      <c r="D21" s="27" t="s">
        <v>49</v>
      </c>
      <c r="E21" s="27"/>
      <c r="F21" s="27" t="s">
        <v>35</v>
      </c>
      <c r="G21" s="27" t="s">
        <v>43</v>
      </c>
      <c r="H21" s="27" t="s">
        <v>43</v>
      </c>
      <c r="I21" s="28">
        <v>43809.574247685188</v>
      </c>
      <c r="J21" s="28">
        <v>43931.595451388886</v>
      </c>
      <c r="K21" s="27" t="s">
        <v>36</v>
      </c>
      <c r="L21" s="27" t="s">
        <v>37</v>
      </c>
      <c r="M21" s="28"/>
      <c r="N21" s="27" t="s">
        <v>38</v>
      </c>
      <c r="O21" s="29"/>
      <c r="P21" s="27"/>
      <c r="Q21" s="27" t="s">
        <v>39</v>
      </c>
      <c r="R21" s="30" t="s">
        <v>40</v>
      </c>
      <c r="S21" s="30" t="s">
        <v>39</v>
      </c>
      <c r="T21" s="30"/>
      <c r="U21" s="31">
        <v>43809</v>
      </c>
      <c r="V21" s="31">
        <v>43809</v>
      </c>
      <c r="W21" s="31">
        <v>43992</v>
      </c>
      <c r="X21" s="30" t="s">
        <v>41</v>
      </c>
      <c r="Y21" s="30" t="s">
        <v>42</v>
      </c>
      <c r="Z21" s="30" t="s">
        <v>42</v>
      </c>
      <c r="AA21" s="31"/>
      <c r="AB21" s="31"/>
      <c r="AC21" s="32">
        <f t="shared" si="0"/>
        <v>183</v>
      </c>
      <c r="AD21" s="33">
        <f t="shared" si="1"/>
        <v>0</v>
      </c>
      <c r="AE21" s="33">
        <f t="shared" si="2"/>
        <v>183</v>
      </c>
      <c r="AF21" s="33">
        <f t="shared" si="3"/>
        <v>183</v>
      </c>
      <c r="AG21" s="33" t="str">
        <f t="shared" si="4"/>
        <v>Non repris</v>
      </c>
      <c r="AH21" s="34" t="s">
        <v>38</v>
      </c>
    </row>
  </sheetData>
  <sortState ref="A2:AH20">
    <sortCondition descending="1" ref="AC1:AC20"/>
  </sortState>
  <conditionalFormatting sqref="A2:A21">
    <cfRule type="duplicateValues" dxfId="4" priority="39"/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CommandButton1">
          <controlPr defaultSize="0" autoLine="0" r:id="rId4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2</xdr:col>
                <xdr:colOff>0</xdr:colOff>
                <xdr:row>0</xdr:row>
                <xdr:rowOff>542925</xdr:rowOff>
              </to>
            </anchor>
          </controlPr>
        </control>
      </mc:Choice>
      <mc:Fallback>
        <control shapeId="1025" r:id="rId3" name="CommandButton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FF00"/>
  </sheetPr>
  <dimension ref="A1:AH33"/>
  <sheetViews>
    <sheetView zoomScale="70" zoomScaleNormal="70" workbookViewId="0">
      <pane ySplit="1" topLeftCell="A2" activePane="bottomLeft" state="frozen"/>
      <selection activeCell="F1" sqref="F1"/>
      <selection pane="bottomLeft" activeCell="A2" sqref="A2"/>
    </sheetView>
  </sheetViews>
  <sheetFormatPr baseColWidth="10" defaultColWidth="8.85546875" defaultRowHeight="15" x14ac:dyDescent="0.25"/>
  <cols>
    <col min="1" max="1" width="13" bestFit="1" customWidth="1"/>
    <col min="2" max="2" width="11.5703125" bestFit="1" customWidth="1"/>
    <col min="3" max="3" width="14.85546875" bestFit="1" customWidth="1"/>
    <col min="4" max="4" width="21.28515625" bestFit="1" customWidth="1"/>
    <col min="5" max="5" width="12.140625" bestFit="1" customWidth="1"/>
    <col min="6" max="6" width="71.42578125" customWidth="1"/>
    <col min="7" max="7" width="26.7109375" bestFit="1" customWidth="1"/>
    <col min="8" max="8" width="14.28515625" customWidth="1"/>
    <col min="9" max="9" width="22.28515625" customWidth="1"/>
    <col min="10" max="10" width="16.7109375" customWidth="1"/>
    <col min="11" max="11" width="17" customWidth="1"/>
    <col min="12" max="13" width="14.42578125" customWidth="1"/>
    <col min="14" max="14" width="15.5703125" customWidth="1"/>
    <col min="15" max="17" width="14.42578125" customWidth="1"/>
    <col min="18" max="18" width="15.140625" customWidth="1"/>
    <col min="19" max="19" width="22.5703125" bestFit="1" customWidth="1"/>
    <col min="20" max="20" width="15.85546875" bestFit="1" customWidth="1"/>
    <col min="21" max="21" width="13.85546875" bestFit="1" customWidth="1"/>
    <col min="22" max="22" width="16.42578125" bestFit="1" customWidth="1"/>
    <col min="23" max="23" width="24.140625" customWidth="1"/>
    <col min="24" max="24" width="25.42578125" bestFit="1" customWidth="1"/>
    <col min="25" max="25" width="80.7109375" customWidth="1"/>
    <col min="26" max="26" width="16.7109375" customWidth="1"/>
    <col min="27" max="27" width="20.42578125" customWidth="1"/>
    <col min="28" max="28" width="34.28515625" customWidth="1"/>
    <col min="29" max="29" width="30.140625" customWidth="1"/>
    <col min="30" max="30" width="31" customWidth="1"/>
    <col min="31" max="31" width="47.140625" customWidth="1"/>
    <col min="32" max="32" width="48.140625" customWidth="1"/>
    <col min="33" max="33" width="47" customWidth="1"/>
    <col min="34" max="34" width="5" customWidth="1"/>
    <col min="35" max="35" width="9.140625"/>
    <col min="36" max="37" width="16.140625" customWidth="1"/>
    <col min="38" max="38" width="17.7109375" bestFit="1" customWidth="1"/>
    <col min="39" max="39" width="15" bestFit="1" customWidth="1"/>
    <col min="40" max="40" width="18.5703125" bestFit="1" customWidth="1"/>
    <col min="41" max="41" width="16.85546875" bestFit="1" customWidth="1"/>
    <col min="42" max="42" width="6" bestFit="1" customWidth="1"/>
    <col min="43" max="43" width="9.140625"/>
    <col min="44" max="44" width="16" customWidth="1"/>
    <col min="45" max="45" width="18.85546875" bestFit="1" customWidth="1"/>
    <col min="46" max="46" width="15.85546875" bestFit="1" customWidth="1"/>
    <col min="47" max="47" width="20" bestFit="1" customWidth="1"/>
    <col min="48" max="48" width="17.42578125" bestFit="1" customWidth="1"/>
    <col min="49" max="52" width="9.140625"/>
  </cols>
  <sheetData>
    <row r="1" spans="1:34" ht="54" customHeight="1" x14ac:dyDescent="0.25">
      <c r="A1" s="2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70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71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72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24" t="s">
        <v>31</v>
      </c>
      <c r="AH1" s="20"/>
    </row>
    <row r="2" spans="1:34" ht="16.5" customHeight="1" x14ac:dyDescent="0.25">
      <c r="A2" s="35"/>
      <c r="B2" s="36"/>
      <c r="C2" s="36"/>
      <c r="D2" s="36"/>
      <c r="E2" s="36"/>
      <c r="F2" s="36"/>
      <c r="G2" s="36"/>
      <c r="H2" s="36"/>
      <c r="I2" s="37"/>
      <c r="J2" s="37"/>
      <c r="K2" s="36"/>
      <c r="L2" s="36"/>
      <c r="M2" s="37"/>
      <c r="N2" s="36"/>
      <c r="O2" s="36"/>
      <c r="P2" s="36"/>
      <c r="Q2" s="36"/>
      <c r="R2" s="38"/>
      <c r="S2" s="38"/>
      <c r="T2" s="38"/>
      <c r="U2" s="39"/>
      <c r="V2" s="39"/>
      <c r="W2" s="39"/>
      <c r="X2" s="38"/>
      <c r="Y2" s="38"/>
      <c r="Z2" s="38"/>
      <c r="AA2" s="39"/>
      <c r="AB2" s="39"/>
      <c r="AC2" s="40"/>
      <c r="AD2" s="41"/>
      <c r="AE2" s="41"/>
      <c r="AF2" s="41"/>
      <c r="AG2" s="42"/>
      <c r="AH2" s="19"/>
    </row>
    <row r="11" spans="1:34" ht="56.25" customHeight="1" x14ac:dyDescent="0.25"/>
    <row r="12" spans="1:34" ht="16.5" customHeight="1" x14ac:dyDescent="0.25"/>
    <row r="15" spans="1:34" ht="24.75" customHeight="1" x14ac:dyDescent="0.25"/>
    <row r="20" ht="27" customHeight="1" x14ac:dyDescent="0.25"/>
    <row r="23" ht="69" customHeight="1" x14ac:dyDescent="0.25"/>
    <row r="33" ht="33" customHeight="1" x14ac:dyDescent="0.25"/>
  </sheetData>
  <conditionalFormatting sqref="A1:A2">
    <cfRule type="duplicateValues" dxfId="3" priority="42"/>
  </conditionalFormatting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A1:AH33"/>
  <sheetViews>
    <sheetView zoomScale="70" zoomScaleNormal="70" workbookViewId="0">
      <pane ySplit="1" topLeftCell="A2" activePane="bottomLeft" state="frozen"/>
      <selection activeCell="F1" sqref="F1"/>
      <selection pane="bottomLeft" activeCell="A2" sqref="A2"/>
    </sheetView>
  </sheetViews>
  <sheetFormatPr baseColWidth="10" defaultColWidth="8.85546875" defaultRowHeight="15" x14ac:dyDescent="0.25"/>
  <cols>
    <col min="1" max="1" width="13" bestFit="1" customWidth="1"/>
    <col min="2" max="2" width="11.5703125" bestFit="1" customWidth="1"/>
    <col min="3" max="3" width="14.85546875" bestFit="1" customWidth="1"/>
    <col min="4" max="4" width="21.28515625" bestFit="1" customWidth="1"/>
    <col min="5" max="5" width="12.140625" bestFit="1" customWidth="1"/>
    <col min="6" max="6" width="71.42578125" customWidth="1"/>
    <col min="7" max="7" width="26.7109375" bestFit="1" customWidth="1"/>
    <col min="8" max="8" width="14.28515625" customWidth="1"/>
    <col min="9" max="9" width="22.28515625" customWidth="1"/>
    <col min="10" max="10" width="16.7109375" customWidth="1"/>
    <col min="11" max="11" width="17" customWidth="1"/>
    <col min="12" max="13" width="14.42578125" customWidth="1"/>
    <col min="14" max="14" width="15.5703125" customWidth="1"/>
    <col min="15" max="17" width="14.42578125" customWidth="1"/>
    <col min="18" max="18" width="15.140625" customWidth="1"/>
    <col min="19" max="19" width="22.5703125" bestFit="1" customWidth="1"/>
    <col min="20" max="20" width="15.85546875" bestFit="1" customWidth="1"/>
    <col min="21" max="21" width="13.85546875" bestFit="1" customWidth="1"/>
    <col min="22" max="22" width="16.42578125" bestFit="1" customWidth="1"/>
    <col min="23" max="23" width="24.140625" customWidth="1"/>
    <col min="24" max="24" width="25.42578125" bestFit="1" customWidth="1"/>
    <col min="25" max="25" width="80.7109375" customWidth="1"/>
    <col min="26" max="26" width="16.7109375" customWidth="1"/>
    <col min="27" max="27" width="20.42578125" customWidth="1"/>
    <col min="28" max="28" width="34.28515625" customWidth="1"/>
    <col min="29" max="29" width="30.140625" customWidth="1"/>
    <col min="30" max="30" width="31" customWidth="1"/>
    <col min="31" max="31" width="47.140625" customWidth="1"/>
    <col min="32" max="32" width="48.140625" customWidth="1"/>
    <col min="33" max="33" width="47" customWidth="1"/>
    <col min="34" max="34" width="5" customWidth="1"/>
    <col min="36" max="37" width="16.140625" customWidth="1"/>
    <col min="38" max="38" width="17.7109375" bestFit="1" customWidth="1"/>
    <col min="39" max="39" width="15" bestFit="1" customWidth="1"/>
    <col min="40" max="40" width="18.5703125" bestFit="1" customWidth="1"/>
    <col min="41" max="41" width="16.85546875" bestFit="1" customWidth="1"/>
    <col min="42" max="42" width="6" bestFit="1" customWidth="1"/>
    <col min="44" max="44" width="16" customWidth="1"/>
    <col min="45" max="45" width="18.85546875" bestFit="1" customWidth="1"/>
    <col min="46" max="46" width="15.85546875" bestFit="1" customWidth="1"/>
    <col min="47" max="47" width="20" bestFit="1" customWidth="1"/>
    <col min="48" max="48" width="17.42578125" bestFit="1" customWidth="1"/>
  </cols>
  <sheetData>
    <row r="1" spans="1:34" ht="54" customHeight="1" x14ac:dyDescent="0.25">
      <c r="A1" s="2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70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71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72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24" t="s">
        <v>31</v>
      </c>
      <c r="AH1" s="20"/>
    </row>
    <row r="2" spans="1:34" ht="16.5" customHeight="1" x14ac:dyDescent="0.25">
      <c r="A2" s="35"/>
      <c r="B2" s="36"/>
      <c r="C2" s="36"/>
      <c r="D2" s="36"/>
      <c r="E2" s="36"/>
      <c r="F2" s="36"/>
      <c r="G2" s="36"/>
      <c r="H2" s="36"/>
      <c r="I2" s="37"/>
      <c r="J2" s="37"/>
      <c r="K2" s="36"/>
      <c r="L2" s="36"/>
      <c r="M2" s="37"/>
      <c r="N2" s="36"/>
      <c r="O2" s="36"/>
      <c r="P2" s="36"/>
      <c r="Q2" s="36"/>
      <c r="R2" s="38"/>
      <c r="S2" s="38"/>
      <c r="T2" s="38"/>
      <c r="U2" s="39"/>
      <c r="V2" s="39"/>
      <c r="W2" s="39"/>
      <c r="X2" s="38"/>
      <c r="Y2" s="38"/>
      <c r="Z2" s="38"/>
      <c r="AA2" s="39"/>
      <c r="AB2" s="39"/>
      <c r="AC2" s="40"/>
      <c r="AD2" s="41"/>
      <c r="AE2" s="41"/>
      <c r="AF2" s="41"/>
      <c r="AG2" s="42"/>
      <c r="AH2" s="19"/>
    </row>
    <row r="11" spans="1:34" ht="56.25" customHeight="1" x14ac:dyDescent="0.25"/>
    <row r="12" spans="1:34" ht="16.5" customHeight="1" x14ac:dyDescent="0.25"/>
    <row r="15" spans="1:34" ht="24.75" customHeight="1" x14ac:dyDescent="0.25"/>
    <row r="20" ht="27" customHeight="1" x14ac:dyDescent="0.25"/>
    <row r="23" ht="69" customHeight="1" x14ac:dyDescent="0.25"/>
    <row r="33" ht="33" customHeight="1" x14ac:dyDescent="0.25"/>
  </sheetData>
  <conditionalFormatting sqref="A1:A2">
    <cfRule type="duplicateValues" dxfId="2" priority="43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FF00"/>
  </sheetPr>
  <dimension ref="A1:AH33"/>
  <sheetViews>
    <sheetView zoomScale="70" zoomScaleNormal="70" workbookViewId="0">
      <pane ySplit="1" topLeftCell="A2" activePane="bottomLeft" state="frozen"/>
      <selection activeCell="AJ7" sqref="AJ7"/>
      <selection pane="bottomLeft" activeCell="A2" sqref="A2"/>
    </sheetView>
  </sheetViews>
  <sheetFormatPr baseColWidth="10" defaultColWidth="8.85546875" defaultRowHeight="15" x14ac:dyDescent="0.25"/>
  <cols>
    <col min="1" max="1" width="13" bestFit="1" customWidth="1"/>
    <col min="2" max="2" width="11.5703125" bestFit="1" customWidth="1"/>
    <col min="3" max="3" width="14.85546875" bestFit="1" customWidth="1"/>
    <col min="4" max="4" width="21.28515625" bestFit="1" customWidth="1"/>
    <col min="5" max="5" width="12.140625" bestFit="1" customWidth="1"/>
    <col min="6" max="6" width="71.42578125" customWidth="1"/>
    <col min="7" max="7" width="26.7109375" bestFit="1" customWidth="1"/>
    <col min="8" max="8" width="14.28515625" customWidth="1"/>
    <col min="9" max="9" width="22.28515625" customWidth="1"/>
    <col min="10" max="10" width="16.7109375" customWidth="1"/>
    <col min="11" max="11" width="17" customWidth="1"/>
    <col min="12" max="13" width="14.42578125" customWidth="1"/>
    <col min="14" max="14" width="15.5703125" customWidth="1"/>
    <col min="15" max="17" width="14.42578125" customWidth="1"/>
    <col min="18" max="18" width="15.140625" customWidth="1"/>
    <col min="19" max="19" width="22.5703125" bestFit="1" customWidth="1"/>
    <col min="20" max="20" width="15.85546875" bestFit="1" customWidth="1"/>
    <col min="21" max="21" width="13.85546875" bestFit="1" customWidth="1"/>
    <col min="22" max="22" width="16.42578125" bestFit="1" customWidth="1"/>
    <col min="23" max="23" width="24.140625" customWidth="1"/>
    <col min="24" max="24" width="25.42578125" bestFit="1" customWidth="1"/>
    <col min="25" max="25" width="80.7109375" customWidth="1"/>
    <col min="26" max="26" width="16.7109375" customWidth="1"/>
    <col min="27" max="27" width="20.42578125" customWidth="1"/>
    <col min="28" max="28" width="34.28515625" customWidth="1"/>
    <col min="29" max="29" width="30.140625" customWidth="1"/>
    <col min="30" max="30" width="31" customWidth="1"/>
    <col min="31" max="31" width="47.140625" customWidth="1"/>
    <col min="32" max="32" width="48.140625" customWidth="1"/>
    <col min="33" max="33" width="47" customWidth="1"/>
    <col min="34" max="34" width="5" customWidth="1"/>
    <col min="36" max="37" width="16.140625" customWidth="1"/>
    <col min="38" max="38" width="17.7109375" bestFit="1" customWidth="1"/>
    <col min="39" max="39" width="15" bestFit="1" customWidth="1"/>
    <col min="40" max="40" width="18.5703125" bestFit="1" customWidth="1"/>
    <col min="41" max="41" width="16.85546875" bestFit="1" customWidth="1"/>
    <col min="42" max="42" width="6" bestFit="1" customWidth="1"/>
    <col min="44" max="44" width="16" customWidth="1"/>
    <col min="45" max="45" width="18.85546875" bestFit="1" customWidth="1"/>
    <col min="46" max="46" width="15.85546875" bestFit="1" customWidth="1"/>
    <col min="47" max="47" width="20" bestFit="1" customWidth="1"/>
    <col min="48" max="48" width="17.42578125" bestFit="1" customWidth="1"/>
  </cols>
  <sheetData>
    <row r="1" spans="1:34" ht="54" customHeight="1" x14ac:dyDescent="0.25">
      <c r="A1" s="2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70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71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72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24" t="s">
        <v>31</v>
      </c>
      <c r="AH1" s="20"/>
    </row>
    <row r="2" spans="1:34" ht="16.5" customHeight="1" x14ac:dyDescent="0.25">
      <c r="A2" s="35"/>
      <c r="B2" s="36"/>
      <c r="C2" s="36"/>
      <c r="D2" s="36"/>
      <c r="E2" s="36"/>
      <c r="F2" s="36"/>
      <c r="G2" s="36"/>
      <c r="H2" s="36"/>
      <c r="I2" s="37"/>
      <c r="J2" s="37"/>
      <c r="K2" s="36"/>
      <c r="L2" s="36"/>
      <c r="M2" s="37"/>
      <c r="N2" s="36"/>
      <c r="O2" s="36"/>
      <c r="P2" s="36"/>
      <c r="Q2" s="36"/>
      <c r="R2" s="38"/>
      <c r="S2" s="38"/>
      <c r="T2" s="38"/>
      <c r="U2" s="39"/>
      <c r="V2" s="39"/>
      <c r="W2" s="39"/>
      <c r="X2" s="38"/>
      <c r="Y2" s="38"/>
      <c r="Z2" s="38"/>
      <c r="AA2" s="39"/>
      <c r="AB2" s="39"/>
      <c r="AC2" s="40"/>
      <c r="AD2" s="41"/>
      <c r="AE2" s="41"/>
      <c r="AF2" s="41"/>
      <c r="AG2" s="42"/>
      <c r="AH2" s="19"/>
    </row>
    <row r="11" spans="1:34" ht="56.25" customHeight="1" x14ac:dyDescent="0.25"/>
    <row r="12" spans="1:34" ht="16.5" customHeight="1" x14ac:dyDescent="0.25"/>
    <row r="15" spans="1:34" ht="24.75" customHeight="1" x14ac:dyDescent="0.25"/>
    <row r="20" ht="27" customHeight="1" x14ac:dyDescent="0.25"/>
    <row r="23" ht="69" customHeight="1" x14ac:dyDescent="0.25"/>
    <row r="33" ht="33" customHeight="1" x14ac:dyDescent="0.25"/>
  </sheetData>
  <conditionalFormatting sqref="A1:A2">
    <cfRule type="duplicateValues" dxfId="1" priority="44"/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AH33"/>
  <sheetViews>
    <sheetView zoomScale="70" zoomScaleNormal="70" workbookViewId="0">
      <pane ySplit="1" topLeftCell="A2" activePane="bottomLeft" state="frozen"/>
      <selection activeCell="AJ7" sqref="AJ7"/>
      <selection pane="bottomLeft" activeCell="A2" sqref="A2"/>
    </sheetView>
  </sheetViews>
  <sheetFormatPr baseColWidth="10" defaultColWidth="8.85546875" defaultRowHeight="15" x14ac:dyDescent="0.25"/>
  <cols>
    <col min="1" max="1" width="13" bestFit="1" customWidth="1"/>
    <col min="2" max="2" width="11.5703125" bestFit="1" customWidth="1"/>
    <col min="3" max="3" width="14.85546875" bestFit="1" customWidth="1"/>
    <col min="4" max="4" width="21.28515625" bestFit="1" customWidth="1"/>
    <col min="5" max="5" width="12.140625" bestFit="1" customWidth="1"/>
    <col min="6" max="6" width="71.42578125" customWidth="1"/>
    <col min="7" max="7" width="26.7109375" bestFit="1" customWidth="1"/>
    <col min="8" max="8" width="14.28515625" customWidth="1"/>
    <col min="9" max="9" width="22.28515625" customWidth="1"/>
    <col min="10" max="10" width="16.7109375" customWidth="1"/>
    <col min="11" max="11" width="17" customWidth="1"/>
    <col min="12" max="13" width="14.42578125" customWidth="1"/>
    <col min="14" max="14" width="15.5703125" customWidth="1"/>
    <col min="15" max="17" width="14.42578125" customWidth="1"/>
    <col min="18" max="18" width="15.140625" customWidth="1"/>
    <col min="19" max="19" width="22.5703125" bestFit="1" customWidth="1"/>
    <col min="20" max="20" width="15.85546875" bestFit="1" customWidth="1"/>
    <col min="21" max="21" width="13.85546875" bestFit="1" customWidth="1"/>
    <col min="22" max="22" width="16.42578125" bestFit="1" customWidth="1"/>
    <col min="23" max="23" width="24.140625" customWidth="1"/>
    <col min="24" max="24" width="25.42578125" bestFit="1" customWidth="1"/>
    <col min="25" max="25" width="80.7109375" customWidth="1"/>
    <col min="26" max="26" width="16.7109375" customWidth="1"/>
    <col min="27" max="27" width="20.42578125" customWidth="1"/>
    <col min="28" max="28" width="34.28515625" customWidth="1"/>
    <col min="29" max="29" width="30.140625" customWidth="1"/>
    <col min="30" max="30" width="31" customWidth="1"/>
    <col min="31" max="31" width="47.140625" customWidth="1"/>
    <col min="32" max="32" width="48.140625" customWidth="1"/>
    <col min="33" max="33" width="47" customWidth="1"/>
    <col min="34" max="34" width="5" customWidth="1"/>
    <col min="36" max="37" width="16.140625" customWidth="1"/>
    <col min="38" max="38" width="17.7109375" bestFit="1" customWidth="1"/>
    <col min="39" max="39" width="15" bestFit="1" customWidth="1"/>
    <col min="40" max="40" width="18.5703125" bestFit="1" customWidth="1"/>
    <col min="41" max="41" width="16.85546875" bestFit="1" customWidth="1"/>
    <col min="42" max="42" width="6" bestFit="1" customWidth="1"/>
    <col min="44" max="44" width="16" customWidth="1"/>
    <col min="45" max="45" width="18.85546875" bestFit="1" customWidth="1"/>
    <col min="46" max="46" width="15.85546875" bestFit="1" customWidth="1"/>
    <col min="47" max="47" width="20" bestFit="1" customWidth="1"/>
    <col min="48" max="48" width="17.42578125" bestFit="1" customWidth="1"/>
  </cols>
  <sheetData>
    <row r="1" spans="1:34" ht="54" customHeight="1" x14ac:dyDescent="0.25">
      <c r="A1" s="22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2" t="s">
        <v>70</v>
      </c>
      <c r="L1" s="2" t="s">
        <v>11</v>
      </c>
      <c r="M1" s="2" t="s">
        <v>42</v>
      </c>
      <c r="N1" s="2" t="s">
        <v>13</v>
      </c>
      <c r="O1" s="3" t="s">
        <v>14</v>
      </c>
      <c r="P1" s="4" t="s">
        <v>71</v>
      </c>
      <c r="Q1" s="4" t="s">
        <v>16</v>
      </c>
      <c r="R1" s="4" t="s">
        <v>17</v>
      </c>
      <c r="S1" s="4" t="s">
        <v>18</v>
      </c>
      <c r="T1" s="18" t="s">
        <v>19</v>
      </c>
      <c r="U1" s="6" t="s">
        <v>20</v>
      </c>
      <c r="V1" s="6" t="s">
        <v>21</v>
      </c>
      <c r="W1" s="6" t="s">
        <v>22</v>
      </c>
      <c r="X1" s="4" t="s">
        <v>23</v>
      </c>
      <c r="Y1" s="4" t="s">
        <v>24</v>
      </c>
      <c r="Z1" s="4" t="s">
        <v>72</v>
      </c>
      <c r="AA1" s="6" t="s">
        <v>25</v>
      </c>
      <c r="AB1" s="6" t="s">
        <v>26</v>
      </c>
      <c r="AC1" s="17" t="s">
        <v>27</v>
      </c>
      <c r="AD1" s="15" t="s">
        <v>28</v>
      </c>
      <c r="AE1" s="14" t="s">
        <v>29</v>
      </c>
      <c r="AF1" s="14" t="s">
        <v>30</v>
      </c>
      <c r="AG1" s="24" t="s">
        <v>31</v>
      </c>
      <c r="AH1" s="20"/>
    </row>
    <row r="2" spans="1:34" ht="16.5" customHeight="1" x14ac:dyDescent="0.25">
      <c r="A2" s="43"/>
      <c r="B2" s="44"/>
      <c r="C2" s="44"/>
      <c r="D2" s="44"/>
      <c r="E2" s="44"/>
      <c r="F2" s="44"/>
      <c r="G2" s="44"/>
      <c r="H2" s="44"/>
      <c r="I2" s="45"/>
      <c r="J2" s="45"/>
      <c r="K2" s="44"/>
      <c r="L2" s="44"/>
      <c r="M2" s="45"/>
      <c r="N2" s="44"/>
      <c r="O2" s="44"/>
      <c r="P2" s="44"/>
      <c r="Q2" s="44"/>
      <c r="R2" s="46"/>
      <c r="S2" s="46"/>
      <c r="T2" s="46"/>
      <c r="U2" s="47"/>
      <c r="V2" s="47"/>
      <c r="W2" s="47"/>
      <c r="X2" s="46"/>
      <c r="Y2" s="46"/>
      <c r="Z2" s="46"/>
      <c r="AA2" s="47"/>
      <c r="AB2" s="47"/>
      <c r="AC2" s="48"/>
      <c r="AD2" s="49"/>
      <c r="AE2" s="49"/>
      <c r="AF2" s="49"/>
      <c r="AG2" s="50"/>
      <c r="AH2" s="19"/>
    </row>
    <row r="11" spans="1:34" ht="56.25" customHeight="1" x14ac:dyDescent="0.25"/>
    <row r="12" spans="1:34" ht="16.5" customHeight="1" x14ac:dyDescent="0.25"/>
    <row r="15" spans="1:34" ht="24.75" customHeight="1" x14ac:dyDescent="0.25"/>
    <row r="20" ht="27" customHeight="1" x14ac:dyDescent="0.25"/>
    <row r="23" ht="69" customHeight="1" x14ac:dyDescent="0.25"/>
    <row r="33" ht="33" customHeight="1" x14ac:dyDescent="0.25"/>
  </sheetData>
  <conditionalFormatting sqref="A1:A2">
    <cfRule type="duplicateValues" dxfId="0" priority="45"/>
  </conditionalFormatting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E8D79E462400904AA680A64FE9C2BFE7" ma:contentTypeVersion="2" ma:contentTypeDescription="Crée un document." ma:contentTypeScope="" ma:versionID="1c8888ab0d738c8d47736bb678df9094">
  <xsd:schema xmlns:xsd="http://www.w3.org/2001/XMLSchema" xmlns:xs="http://www.w3.org/2001/XMLSchema" xmlns:p="http://schemas.microsoft.com/office/2006/metadata/properties" xmlns:ns3="9836f9c7-b497-4754-ae8e-58336f9c7bae" targetNamespace="http://schemas.microsoft.com/office/2006/metadata/properties" ma:root="true" ma:fieldsID="4e84b820267a77a6cb22704559a6c1b7" ns3:_="">
    <xsd:import namespace="9836f9c7-b497-4754-ae8e-58336f9c7ba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836f9c7-b497-4754-ae8e-58336f9c7ba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1DAA630-01CF-4B65-8A7A-AF7EAFADC9D6}">
  <ds:schemaRefs>
    <ds:schemaRef ds:uri="http://schemas.openxmlformats.org/package/2006/metadata/core-properties"/>
    <ds:schemaRef ds:uri="9836f9c7-b497-4754-ae8e-58336f9c7bae"/>
    <ds:schemaRef ds:uri="http://schemas.microsoft.com/office/2006/documentManagement/types"/>
    <ds:schemaRef ds:uri="http://schemas.microsoft.com/office/2006/metadata/properties"/>
    <ds:schemaRef ds:uri="http://purl.org/dc/elements/1.1/"/>
    <ds:schemaRef ds:uri="http://purl.org/dc/dcmitype/"/>
    <ds:schemaRef ds:uri="http://www.w3.org/XML/1998/namespace"/>
    <ds:schemaRef ds:uri="http://schemas.microsoft.com/office/infopath/2007/PartnerControl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6564A4EE-80F5-450D-8C27-1E8E3E8ABCF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836f9c7-b497-4754-ae8e-58336f9c7ba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D9C345F-E837-4C7E-8DF4-09AF304BE84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 Générales</vt:lpstr>
      <vt:lpstr>Analyse +100 Jours</vt:lpstr>
      <vt:lpstr>Analyse +200 Jours</vt:lpstr>
      <vt:lpstr>Analyse +300 Jours</vt:lpstr>
      <vt:lpstr>Analyse +00 Jours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SAUVAGE Pierre (SNCF RESEAU / SIEGE SNCF RESEAU / DG C&amp;S DIR CAP-SSCS-UPEO)</dc:creator>
  <cp:lastModifiedBy>Robert BALAGUER</cp:lastModifiedBy>
  <cp:revision/>
  <dcterms:created xsi:type="dcterms:W3CDTF">2022-09-16T06:41:49Z</dcterms:created>
  <dcterms:modified xsi:type="dcterms:W3CDTF">2022-09-26T12:59:38Z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0x010100E8D79E462400904AA680A64FE9C2BFE7</vt:lpwstr>
  </property>
</Properties>
</file>