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D7058EA1-342D-4197-84B8-13E0016F4CB2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Transactions investissements" sheetId="15" r:id="rId1"/>
    <sheet name="Sources listes déroulantes" sheetId="5" r:id="rId2"/>
  </sheets>
  <definedNames>
    <definedName name="_xlnm._FilterDatabase" localSheetId="0" hidden="1">'Transactions investissements'!$E$4:$AC$4</definedName>
    <definedName name="Listeinformations">Tinformations[Informations]</definedName>
    <definedName name="ListeMatricule">Tsource['#]</definedName>
    <definedName name="Listetypologies">Ttypologies[Typologies]</definedName>
    <definedName name="Listevilles">Tvilles[Villes]</definedName>
    <definedName name="Numéroligne">'Transactions investissements'!$G$1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5" l="1"/>
  <c r="N6" i="15"/>
  <c r="N7" i="15"/>
  <c r="N8" i="15"/>
  <c r="L1" i="15" l="1"/>
</calcChain>
</file>

<file path=xl/sharedStrings.xml><?xml version="1.0" encoding="utf-8"?>
<sst xmlns="http://schemas.openxmlformats.org/spreadsheetml/2006/main" count="50" uniqueCount="49">
  <si>
    <t>Date</t>
  </si>
  <si>
    <t>Vendeur</t>
  </si>
  <si>
    <t>Acquéreur</t>
  </si>
  <si>
    <t>taux</t>
  </si>
  <si>
    <t>Commentaires</t>
  </si>
  <si>
    <t>#</t>
  </si>
  <si>
    <t>Surface</t>
  </si>
  <si>
    <t>Informations</t>
  </si>
  <si>
    <t>Villes</t>
  </si>
  <si>
    <t>Valeurs locatives</t>
  </si>
  <si>
    <t>Bordeaux</t>
  </si>
  <si>
    <t>Toulouse</t>
  </si>
  <si>
    <t>Lyon</t>
  </si>
  <si>
    <t>Lille</t>
  </si>
  <si>
    <t>Marseille</t>
  </si>
  <si>
    <t>Typologie</t>
  </si>
  <si>
    <t>Evolution du taux de rendement</t>
  </si>
  <si>
    <t>Bureaux</t>
  </si>
  <si>
    <t>Commerce</t>
  </si>
  <si>
    <t>Résidentiel</t>
  </si>
  <si>
    <t>Evolution des loyers</t>
  </si>
  <si>
    <t>Logistique</t>
  </si>
  <si>
    <t>Evolution de la demande placée</t>
  </si>
  <si>
    <t>Vacance</t>
  </si>
  <si>
    <t>Paris QCA</t>
  </si>
  <si>
    <t>Paris NE</t>
  </si>
  <si>
    <t>Paris rive gauche</t>
  </si>
  <si>
    <t>Paris 1ère couronne</t>
  </si>
  <si>
    <t>Transactions investissements</t>
  </si>
  <si>
    <t>Résidence étudiante</t>
  </si>
  <si>
    <t>Résidence sénior</t>
  </si>
  <si>
    <t>La Défense</t>
  </si>
  <si>
    <t>Adresse</t>
  </si>
  <si>
    <t>CP</t>
  </si>
  <si>
    <t>Santé</t>
  </si>
  <si>
    <t>PV AEM</t>
  </si>
  <si>
    <t>PV AEM/m²</t>
  </si>
  <si>
    <t>Volume investissement</t>
  </si>
  <si>
    <t>Ville</t>
  </si>
  <si>
    <t>Mixte</t>
  </si>
  <si>
    <t>Typologies</t>
  </si>
  <si>
    <t>Numéro de ligne</t>
  </si>
  <si>
    <t>Comparabes INVESTISSEMENTS</t>
  </si>
  <si>
    <t>Nombre de références</t>
  </si>
  <si>
    <t>11 avenue du maine</t>
  </si>
  <si>
    <t>Paris</t>
  </si>
  <si>
    <t>Axa</t>
  </si>
  <si>
    <t>Amundi</t>
  </si>
  <si>
    <t>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</si>
</sst>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\ _€_-;\-* #,##0\ _€_-;_-* &quot;-&quot;\ _€_-;_-@_-"/>
    <numFmt numFmtId="164" formatCode="#,###&quot; m²&quot;"/>
    <numFmt numFmtId="165" formatCode="#,###&quot; €/m²&quot;"/>
    <numFmt numFmtId="166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Helvetica Neue"/>
    </font>
    <font>
      <sz val="9"/>
      <name val="Helvetica Neue"/>
    </font>
    <font>
      <b/>
      <sz val="9"/>
      <color theme="1"/>
      <name val="Helvetica Neue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2" borderId="3" xfId="0" applyFont="1" applyFill="1" applyBorder="1"/>
    <xf numFmtId="0" fontId="3" fillId="2" borderId="4" xfId="0" applyFont="1" applyFill="1" applyBorder="1"/>
    <xf numFmtId="164" fontId="2" fillId="0" borderId="0" xfId="0" applyNumberFormat="1" applyFont="1" applyFill="1"/>
    <xf numFmtId="166" fontId="2" fillId="0" borderId="0" xfId="0" applyNumberFormat="1" applyFont="1" applyFill="1"/>
    <xf numFmtId="41" fontId="2" fillId="0" borderId="0" xfId="0" applyNumberFormat="1" applyFont="1" applyFill="1"/>
    <xf numFmtId="165" fontId="2" fillId="0" borderId="0" xfId="0" applyNumberFormat="1" applyFont="1" applyFill="1"/>
    <xf numFmtId="0" fontId="2" fillId="0" borderId="0" xfId="0" applyFont="1" applyFill="1" applyAlignment="1">
      <alignment wrapText="1"/>
    </xf>
    <xf numFmtId="0" fontId="3" fillId="2" borderId="5" xfId="0" applyFont="1" applyFill="1" applyBorder="1" applyAlignment="1">
      <alignment wrapText="1"/>
    </xf>
    <xf numFmtId="10" fontId="2" fillId="0" borderId="0" xfId="0" applyNumberFormat="1" applyFont="1" applyFill="1" applyAlignment="1">
      <alignment wrapText="1"/>
    </xf>
    <xf numFmtId="0" fontId="4" fillId="0" borderId="7" xfId="0" applyFont="1" applyFill="1" applyBorder="1"/>
    <xf numFmtId="0" fontId="2" fillId="0" borderId="7" xfId="0" applyFont="1" applyFill="1" applyBorder="1"/>
    <xf numFmtId="0" fontId="2" fillId="0" borderId="1" xfId="0" applyFont="1" applyFill="1" applyBorder="1"/>
    <xf numFmtId="164" fontId="2" fillId="0" borderId="7" xfId="0" applyNumberFormat="1" applyFont="1" applyFill="1" applyBorder="1"/>
    <xf numFmtId="166" fontId="2" fillId="0" borderId="7" xfId="0" applyNumberFormat="1" applyFont="1" applyFill="1" applyBorder="1"/>
    <xf numFmtId="165" fontId="2" fillId="0" borderId="7" xfId="0" applyNumberFormat="1" applyFont="1" applyFill="1" applyBorder="1"/>
    <xf numFmtId="10" fontId="2" fillId="0" borderId="7" xfId="1" applyNumberFormat="1" applyFont="1" applyFill="1" applyBorder="1"/>
    <xf numFmtId="0" fontId="2" fillId="0" borderId="2" xfId="0" applyFont="1" applyFill="1" applyBorder="1"/>
    <xf numFmtId="10" fontId="2" fillId="0" borderId="7" xfId="0" applyNumberFormat="1" applyFont="1" applyFill="1" applyBorder="1"/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5" formatCode="#,###&quot; €/m²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6" formatCode="#,##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4" formatCode="#,###&quot; m²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Helvetica Neue"/>
        <scheme val="none"/>
      </font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Helvetica Neue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21166</xdr:colOff>
      <xdr:row>0</xdr:row>
      <xdr:rowOff>10937</xdr:rowOff>
    </xdr:from>
    <xdr:to>
      <xdr:col>1</xdr:col>
      <xdr:colOff>1888065</xdr:colOff>
      <xdr:row>15</xdr:row>
      <xdr:rowOff>63500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31233" y="10937"/>
          <a:ext cx="1866899" cy="3041296"/>
        </a:xfrm>
        <a:prstGeom prst="rect">
          <a:avLst/>
        </a:prstGeom>
        <a:solidFill>
          <a:srgbClr val="C00000">
            <a:alpha val="50000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47625</xdr:colOff>
      <xdr:row>5</xdr:row>
      <xdr:rowOff>84668</xdr:rowOff>
    </xdr:from>
    <xdr:to>
      <xdr:col>1</xdr:col>
      <xdr:colOff>1829625</xdr:colOff>
      <xdr:row>7</xdr:row>
      <xdr:rowOff>104776</xdr:rowOff>
    </xdr:to>
    <xdr:sp macro="[0]!Moduleajout.OuvreFormulaire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57692" y="1380068"/>
          <a:ext cx="1782000" cy="358775"/>
        </a:xfrm>
        <a:prstGeom prst="round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Helvetica Neue" panose="02000403000000020004" pitchFamily="2" charset="0"/>
              <a:ea typeface="Helvetica Neue" panose="02000403000000020004" pitchFamily="2" charset="0"/>
            </a:rPr>
            <a:t>Ajouter un actif</a:t>
          </a:r>
        </a:p>
      </xdr:txBody>
    </xdr:sp>
    <xdr:clientData/>
  </xdr:twoCellAnchor>
  <xdr:twoCellAnchor>
    <xdr:from>
      <xdr:col>1</xdr:col>
      <xdr:colOff>47625</xdr:colOff>
      <xdr:row>8</xdr:row>
      <xdr:rowOff>114301</xdr:rowOff>
    </xdr:from>
    <xdr:to>
      <xdr:col>1</xdr:col>
      <xdr:colOff>1828800</xdr:colOff>
      <xdr:row>10</xdr:row>
      <xdr:rowOff>135634</xdr:rowOff>
    </xdr:to>
    <xdr:sp macro="[0]!OuvreFormulaireModification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57692" y="1917701"/>
          <a:ext cx="1781175" cy="360000"/>
        </a:xfrm>
        <a:prstGeom prst="round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Helvetica Neue" panose="02000403000000020004" pitchFamily="2" charset="0"/>
              <a:ea typeface="Helvetica Neue" panose="02000403000000020004" pitchFamily="2" charset="0"/>
            </a:rPr>
            <a:t>Modifier ou Supprimer  un actif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source" displayName="Tsource" ref="D4:P8" totalsRowShown="0" headerRowDxfId="20" dataDxfId="18" headerRowBorderDxfId="19" tableBorderDxfId="17" totalsRowBorderDxfId="16">
  <autoFilter ref="D4:P8" xr:uid="{00000000-0009-0000-0100-000005000000}"/>
  <tableColumns count="13">
    <tableColumn id="1" xr3:uid="{00000000-0010-0000-0000-000001000000}" name="#" dataDxfId="15"/>
    <tableColumn id="2" xr3:uid="{00000000-0010-0000-0000-000002000000}" name="Date" dataDxfId="14"/>
    <tableColumn id="3" xr3:uid="{00000000-0010-0000-0000-000003000000}" name="Adresse" dataDxfId="13"/>
    <tableColumn id="4" xr3:uid="{00000000-0010-0000-0000-000004000000}" name="CP" dataDxfId="12"/>
    <tableColumn id="5" xr3:uid="{00000000-0010-0000-0000-000005000000}" name="Ville" dataDxfId="11"/>
    <tableColumn id="6" xr3:uid="{00000000-0010-0000-0000-000006000000}" name="Typologie" dataDxfId="10"/>
    <tableColumn id="9" xr3:uid="{00000000-0010-0000-0000-000009000000}" name="Surface" dataDxfId="9"/>
    <tableColumn id="10" xr3:uid="{00000000-0010-0000-0000-00000A000000}" name="Vendeur" dataDxfId="8"/>
    <tableColumn id="11" xr3:uid="{00000000-0010-0000-0000-00000B000000}" name="Acquéreur" dataDxfId="7"/>
    <tableColumn id="12" xr3:uid="{00000000-0010-0000-0000-00000C000000}" name="PV AEM" dataDxfId="6"/>
    <tableColumn id="13" xr3:uid="{00000000-0010-0000-0000-00000D000000}" name="PV AEM/m²" dataDxfId="5">
      <calculatedColumnFormula>IF(Tsource[[#This Row],[Surface]]="","",Tsource[[#This Row],[PV AEM]]/Tsource[[#This Row],[Surface]])</calculatedColumnFormula>
    </tableColumn>
    <tableColumn id="16" xr3:uid="{00000000-0010-0000-0000-000010000000}" name="taux" dataDxfId="4"/>
    <tableColumn id="17" xr3:uid="{00000000-0010-0000-0000-000011000000}" name="Commentaire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villes" displayName="Tvilles" ref="B2:B12" totalsRowShown="0" headerRowDxfId="2">
  <autoFilter ref="B2:B12" xr:uid="{00000000-0009-0000-0100-000002000000}"/>
  <tableColumns count="1">
    <tableColumn id="1" xr3:uid="{00000000-0010-0000-0100-000001000000}" name="Villes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informations" displayName="Tinformations" ref="C2:C9" totalsRowShown="0" headerRowDxfId="1">
  <autoFilter ref="C2:C9" xr:uid="{00000000-0009-0000-0100-000003000000}"/>
  <tableColumns count="1">
    <tableColumn id="1" xr3:uid="{00000000-0010-0000-0200-000001000000}" name="Informations"/>
  </tableColumns>
  <tableStyleInfo name="TableStyleMedium1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typologies" displayName="Ttypologies" ref="D2:D10" totalsRowShown="0" headerRowDxfId="0">
  <autoFilter ref="D2:D10" xr:uid="{00000000-0009-0000-0100-000004000000}"/>
  <tableColumns count="1">
    <tableColumn id="1" xr3:uid="{00000000-0010-0000-0300-000001000000}" name="Typologie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D1:P8"/>
  <sheetViews>
    <sheetView showGridLines="0" tabSelected="1" zoomScale="90" zoomScaleNormal="90" workbookViewId="0">
      <selection activeCell="F24" sqref="F24"/>
    </sheetView>
  </sheetViews>
  <sheetFormatPr baseColWidth="10" defaultColWidth="11.42578125" defaultRowHeight="13.5" customHeight="1"/>
  <cols>
    <col min="1" max="1" width="1.5703125" style="2" customWidth="1"/>
    <col min="2" max="2" width="27.42578125" style="2" customWidth="1"/>
    <col min="3" max="3" width="1.28515625" style="2" customWidth="1"/>
    <col min="4" max="4" width="4.7109375" style="2" bestFit="1" customWidth="1"/>
    <col min="5" max="5" width="7.85546875" style="2" bestFit="1" customWidth="1"/>
    <col min="6" max="6" width="30.28515625" style="2" bestFit="1" customWidth="1"/>
    <col min="7" max="7" width="7.140625" style="2" bestFit="1" customWidth="1"/>
    <col min="8" max="8" width="10.7109375" style="2" bestFit="1" customWidth="1"/>
    <col min="9" max="9" width="12.7109375" style="2" bestFit="1" customWidth="1"/>
    <col min="10" max="10" width="13.7109375" style="5" customWidth="1"/>
    <col min="11" max="11" width="21.140625" style="5" bestFit="1" customWidth="1"/>
    <col min="12" max="12" width="15.28515625" style="2" bestFit="1" customWidth="1"/>
    <col min="13" max="13" width="14.28515625" style="6" bestFit="1" customWidth="1"/>
    <col min="14" max="14" width="15.7109375" style="7" bestFit="1" customWidth="1"/>
    <col min="15" max="15" width="9.28515625" style="8" customWidth="1"/>
    <col min="16" max="16" width="28.28515625" style="11" bestFit="1" customWidth="1"/>
    <col min="17" max="17" width="19.42578125" style="2" bestFit="1" customWidth="1"/>
    <col min="18" max="18" width="11.42578125" style="2"/>
    <col min="19" max="19" width="4.28515625" style="2" bestFit="1" customWidth="1"/>
    <col min="20" max="20" width="11.42578125" style="2"/>
    <col min="21" max="21" width="17.5703125" style="2" bestFit="1" customWidth="1"/>
    <col min="22" max="24" width="11.42578125" style="2"/>
    <col min="25" max="25" width="22.42578125" style="2" bestFit="1" customWidth="1"/>
    <col min="26" max="29" width="11.42578125" style="2"/>
    <col min="30" max="30" width="35.5703125" style="2" bestFit="1" customWidth="1"/>
    <col min="31" max="16384" width="11.42578125" style="2"/>
  </cols>
  <sheetData>
    <row r="1" spans="4:16" ht="13.5" customHeight="1">
      <c r="F1" s="2" t="s">
        <v>41</v>
      </c>
      <c r="G1" s="2">
        <v>6</v>
      </c>
      <c r="J1" s="2"/>
      <c r="K1" s="12" t="s">
        <v>43</v>
      </c>
      <c r="L1" s="13">
        <f>MAX(D5:D1048576)</f>
        <v>1</v>
      </c>
      <c r="M1" s="2"/>
      <c r="N1" s="2"/>
      <c r="O1" s="2"/>
      <c r="P1" s="9"/>
    </row>
    <row r="2" spans="4:16" ht="48.6" customHeight="1">
      <c r="J2" s="2"/>
      <c r="K2" s="2"/>
      <c r="M2" s="2"/>
      <c r="N2" s="2"/>
      <c r="O2" s="2"/>
      <c r="P2" s="9"/>
    </row>
    <row r="3" spans="4:16" ht="13.5" customHeight="1">
      <c r="D3" s="21" t="s">
        <v>42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</row>
    <row r="4" spans="4:16" ht="13.5" customHeight="1">
      <c r="D4" s="3" t="s">
        <v>5</v>
      </c>
      <c r="E4" s="4" t="s">
        <v>0</v>
      </c>
      <c r="F4" s="4" t="s">
        <v>32</v>
      </c>
      <c r="G4" s="4" t="s">
        <v>33</v>
      </c>
      <c r="H4" s="4" t="s">
        <v>38</v>
      </c>
      <c r="I4" s="4" t="s">
        <v>15</v>
      </c>
      <c r="J4" s="4" t="s">
        <v>6</v>
      </c>
      <c r="K4" s="4" t="s">
        <v>1</v>
      </c>
      <c r="L4" s="4" t="s">
        <v>2</v>
      </c>
      <c r="M4" s="4" t="s">
        <v>35</v>
      </c>
      <c r="N4" s="4" t="s">
        <v>36</v>
      </c>
      <c r="O4" s="4" t="s">
        <v>3</v>
      </c>
      <c r="P4" s="10" t="s">
        <v>4</v>
      </c>
    </row>
    <row r="5" spans="4:16" ht="13.5" customHeight="1">
      <c r="D5" s="14">
        <v>1</v>
      </c>
      <c r="E5" s="13">
        <v>2022</v>
      </c>
      <c r="F5" s="13" t="s">
        <v>44</v>
      </c>
      <c r="G5" s="13">
        <v>75014</v>
      </c>
      <c r="H5" s="13" t="s">
        <v>45</v>
      </c>
      <c r="I5" s="13" t="s">
        <v>17</v>
      </c>
      <c r="J5" s="15">
        <v>2500</v>
      </c>
      <c r="K5" s="13" t="s">
        <v>46</v>
      </c>
      <c r="L5" s="13" t="s">
        <v>47</v>
      </c>
      <c r="M5" s="16">
        <v>150000000</v>
      </c>
      <c r="N5" s="17">
        <f>IF(Tsource[[#This Row],[Surface]]="","",Tsource[[#This Row],[PV AEM]]/Tsource[[#This Row],[Surface]])</f>
        <v>60000</v>
      </c>
      <c r="O5" s="18">
        <v>2.8000000000000001E-2</v>
      </c>
      <c r="P5" s="19" t="s">
        <v>48</v>
      </c>
    </row>
    <row r="6" spans="4:16" ht="13.5" customHeight="1">
      <c r="D6" s="14"/>
      <c r="E6" s="13"/>
      <c r="F6" s="13"/>
      <c r="G6" s="13"/>
      <c r="H6" s="13"/>
      <c r="I6" s="13"/>
      <c r="J6" s="15"/>
      <c r="K6" s="13"/>
      <c r="L6" s="13"/>
      <c r="M6" s="16"/>
      <c r="N6" s="17" t="str">
        <f>IF(Tsource[[#This Row],[Surface]]="","",Tsource[[#This Row],[PV AEM]]/Tsource[[#This Row],[Surface]])</f>
        <v/>
      </c>
      <c r="O6" s="20"/>
      <c r="P6" s="19"/>
    </row>
    <row r="7" spans="4:16" ht="13.5" customHeight="1">
      <c r="D7" s="14"/>
      <c r="E7" s="13"/>
      <c r="F7" s="13"/>
      <c r="G7" s="13"/>
      <c r="H7" s="13"/>
      <c r="I7" s="13"/>
      <c r="J7" s="15"/>
      <c r="K7" s="13"/>
      <c r="L7" s="13"/>
      <c r="M7" s="16"/>
      <c r="N7" s="17" t="str">
        <f>IF(Tsource[[#This Row],[Surface]]="","",Tsource[[#This Row],[PV AEM]]/Tsource[[#This Row],[Surface]])</f>
        <v/>
      </c>
      <c r="O7" s="20"/>
      <c r="P7" s="19"/>
    </row>
    <row r="8" spans="4:16" ht="13.5" customHeight="1">
      <c r="D8" s="14"/>
      <c r="E8" s="13"/>
      <c r="F8" s="13"/>
      <c r="G8" s="13"/>
      <c r="H8" s="13"/>
      <c r="I8" s="13"/>
      <c r="J8" s="15"/>
      <c r="K8" s="13"/>
      <c r="L8" s="13"/>
      <c r="M8" s="16"/>
      <c r="N8" s="17" t="str">
        <f>IF(Tsource[[#This Row],[Surface]]="","",Tsource[[#This Row],[PV AEM]]/Tsource[[#This Row],[Surface]])</f>
        <v/>
      </c>
      <c r="O8" s="20"/>
      <c r="P8" s="19"/>
    </row>
  </sheetData>
  <mergeCells count="1">
    <mergeCell ref="D3:P3"/>
  </mergeCells>
  <conditionalFormatting sqref="D5:P8">
    <cfRule type="expression" dxfId="21" priority="1">
      <formula>AND(Numéroligne=ROW(),$D5&lt;&gt;"")</formula>
    </cfRule>
  </conditionalFormatting>
  <pageMargins left="0.7" right="0.7" top="0.75" bottom="0.75" header="0.3" footer="0.3"/>
  <pageSetup paperSize="9" orientation="portrait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'Sources listes déroulantes'!$D$3:$D$17</xm:f>
          </x14:formula1>
          <xm:sqref>V5:V16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D12"/>
  <sheetViews>
    <sheetView workbookViewId="0">
      <selection activeCell="D6" sqref="D6"/>
    </sheetView>
  </sheetViews>
  <sheetFormatPr baseColWidth="10" defaultColWidth="11.42578125" defaultRowHeight="15"/>
  <cols>
    <col min="2" max="2" width="18.7109375" bestFit="1" customWidth="1"/>
    <col min="3" max="3" width="27.28515625" bestFit="1" customWidth="1"/>
  </cols>
  <sheetData>
    <row r="2" spans="2:4">
      <c r="B2" s="1" t="s">
        <v>8</v>
      </c>
      <c r="C2" s="1" t="s">
        <v>7</v>
      </c>
      <c r="D2" s="1" t="s">
        <v>40</v>
      </c>
    </row>
    <row r="3" spans="2:4">
      <c r="B3" t="s">
        <v>10</v>
      </c>
      <c r="C3" t="s">
        <v>28</v>
      </c>
      <c r="D3" t="s">
        <v>17</v>
      </c>
    </row>
    <row r="4" spans="2:4">
      <c r="B4" t="s">
        <v>13</v>
      </c>
      <c r="C4" t="s">
        <v>9</v>
      </c>
      <c r="D4" t="s">
        <v>18</v>
      </c>
    </row>
    <row r="5" spans="2:4">
      <c r="B5" t="s">
        <v>12</v>
      </c>
      <c r="C5" t="s">
        <v>16</v>
      </c>
      <c r="D5" t="s">
        <v>21</v>
      </c>
    </row>
    <row r="6" spans="2:4">
      <c r="B6" t="s">
        <v>31</v>
      </c>
      <c r="C6" t="s">
        <v>20</v>
      </c>
      <c r="D6" t="s">
        <v>19</v>
      </c>
    </row>
    <row r="7" spans="2:4">
      <c r="B7" t="s">
        <v>14</v>
      </c>
      <c r="C7" t="s">
        <v>22</v>
      </c>
      <c r="D7" t="s">
        <v>29</v>
      </c>
    </row>
    <row r="8" spans="2:4">
      <c r="B8" t="s">
        <v>27</v>
      </c>
      <c r="C8" t="s">
        <v>23</v>
      </c>
      <c r="D8" t="s">
        <v>30</v>
      </c>
    </row>
    <row r="9" spans="2:4">
      <c r="B9" t="s">
        <v>25</v>
      </c>
      <c r="C9" t="s">
        <v>37</v>
      </c>
      <c r="D9" t="s">
        <v>34</v>
      </c>
    </row>
    <row r="10" spans="2:4">
      <c r="B10" t="s">
        <v>24</v>
      </c>
      <c r="D10" t="s">
        <v>39</v>
      </c>
    </row>
    <row r="11" spans="2:4">
      <c r="B11" t="s">
        <v>26</v>
      </c>
    </row>
    <row r="12" spans="2:4">
      <c r="B12" t="s">
        <v>11</v>
      </c>
    </row>
  </sheetData>
  <sortState ref="B3:D11">
    <sortCondition ref="B3:B11"/>
  </sortState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613130-D637-4B20-B3DF-9751FC1175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Transactions investissements</vt:lpstr>
      <vt:lpstr>Sources listes déroulantes</vt:lpstr>
      <vt:lpstr>Listeinformations</vt:lpstr>
      <vt:lpstr>ListeMatricule</vt:lpstr>
      <vt:lpstr>Listetypologies</vt:lpstr>
      <vt:lpstr>Listevilles</vt:lpstr>
      <vt:lpstr>Numéroligne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SARTORIUS</dc:creator>
  <cp:lastModifiedBy>Robert</cp:lastModifiedBy>
  <dcterms:created xsi:type="dcterms:W3CDTF">2022-06-28T07:49:21Z</dcterms:created>
  <dcterms:modified xsi:type="dcterms:W3CDTF">2022-07-25T17:20:11Z</dcterms:modified>
</cp:coreProperties>
</file>