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defaultThemeVersion="124226"/>
  <bookViews>
    <workbookView xWindow="-105" yWindow="-105" windowWidth="23250" windowHeight="12570" tabRatio="805"/>
  </bookViews>
  <sheets>
    <sheet name="Feuil2" sheetId="12" r:id="rId1"/>
    <sheet name="Horaires" sheetId="15" r:id="rId2"/>
    <sheet name="Feriés Années paires" sheetId="13" r:id="rId3"/>
    <sheet name="Feriés Années Impaires" sheetId="18" r:id="rId4"/>
    <sheet name="Vacances Scolaire" sheetId="16" r:id="rId5"/>
  </sheets>
  <definedNames>
    <definedName name="Année" localSheetId="3">'Feriés Années Impaires'!$B$2</definedName>
    <definedName name="Année">'Feriés Années paires'!$B$2</definedName>
    <definedName name="Dates" localSheetId="3">'Feriés Années Impaires'!$B$4</definedName>
    <definedName name="Dates">'Feriés Années paires'!$B$4</definedName>
    <definedName name="Ferie" localSheetId="3">'Feriés Années Impaires'!$A$4</definedName>
    <definedName name="Ferie">'Feriés Années paires'!$A$4</definedName>
    <definedName name="Horaires">Horaires!$B$1</definedName>
    <definedName name="Légende">Horaires!$D$1</definedName>
    <definedName name="_xlnm.Print_Area" localSheetId="0">Feuil2!$A$1:$AJ$119</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H27" i="12" l="1"/>
  <c r="AH24" i="12"/>
  <c r="AD27" i="12"/>
  <c r="AD24" i="12"/>
  <c r="Z27" i="12"/>
  <c r="Z24" i="12"/>
  <c r="V27" i="12"/>
  <c r="V24" i="12"/>
  <c r="R27" i="12"/>
  <c r="R24" i="12"/>
  <c r="N27" i="12"/>
  <c r="N24" i="12"/>
  <c r="J27" i="12"/>
  <c r="J24" i="12"/>
  <c r="AH21" i="12"/>
  <c r="AH18" i="12"/>
  <c r="AH15" i="12"/>
  <c r="AH12" i="12"/>
  <c r="AH9" i="12"/>
  <c r="AD9" i="12"/>
  <c r="AD12" i="12"/>
  <c r="AD15" i="12"/>
  <c r="AD18" i="12"/>
  <c r="AD21" i="12"/>
  <c r="Z21" i="12"/>
  <c r="Z18" i="12"/>
  <c r="Z15" i="12"/>
  <c r="Z12" i="12"/>
  <c r="Z9" i="12"/>
  <c r="V9" i="12"/>
  <c r="V12" i="12"/>
  <c r="V15" i="12"/>
  <c r="V18" i="12"/>
  <c r="V21" i="12"/>
  <c r="R21" i="12"/>
  <c r="R18" i="12"/>
  <c r="R15" i="12"/>
  <c r="R12" i="12"/>
  <c r="R9" i="12"/>
  <c r="N9" i="12"/>
  <c r="N12" i="12"/>
  <c r="N15" i="12"/>
  <c r="N18" i="12"/>
  <c r="N21" i="12"/>
  <c r="J21" i="12"/>
  <c r="J18" i="12"/>
  <c r="J15" i="12"/>
  <c r="J12" i="12"/>
  <c r="J9" i="12"/>
  <c r="F27" i="12"/>
  <c r="F24" i="12"/>
  <c r="F21" i="12"/>
  <c r="F18" i="12"/>
  <c r="F15" i="12"/>
  <c r="F12" i="12"/>
  <c r="F9" i="12"/>
  <c r="B6" i="13"/>
  <c r="B8" i="13"/>
  <c r="B24" i="12" l="1"/>
  <c r="B9" i="12"/>
  <c r="E4" i="12" s="1"/>
  <c r="B16" i="18" l="1"/>
  <c r="B6" i="18" s="1"/>
  <c r="B15" i="18"/>
  <c r="B14" i="18"/>
  <c r="B13" i="18"/>
  <c r="B12" i="18"/>
  <c r="B11" i="18"/>
  <c r="B8" i="18"/>
  <c r="B7" i="18"/>
  <c r="B5" i="18"/>
  <c r="B10" i="18" l="1"/>
  <c r="B9" i="18"/>
  <c r="B12" i="12"/>
  <c r="B15" i="12"/>
  <c r="B18" i="12"/>
  <c r="B21" i="12"/>
  <c r="B27" i="12"/>
  <c r="B5" i="13" l="1"/>
  <c r="B16" i="13" l="1"/>
  <c r="B7" i="13" l="1"/>
  <c r="B15" i="13" l="1"/>
  <c r="B14" i="13"/>
  <c r="B13" i="13"/>
  <c r="B12" i="13"/>
  <c r="B11" i="13"/>
  <c r="B10" i="13" l="1"/>
  <c r="B9" i="13"/>
  <c r="AH5" i="12" l="1"/>
  <c r="AH35" i="12" s="1"/>
  <c r="AH33" i="12" l="1"/>
  <c r="AH37" i="12" s="1"/>
  <c r="F33" i="12"/>
  <c r="AH39" i="12" l="1"/>
  <c r="AD5" i="12"/>
  <c r="Z5" i="12"/>
  <c r="V5" i="12"/>
  <c r="R5" i="12"/>
  <c r="N5" i="12"/>
  <c r="J5" i="12"/>
  <c r="AD35" i="12" l="1"/>
  <c r="AD33" i="12"/>
  <c r="J35" i="12"/>
  <c r="J33" i="12"/>
  <c r="N35" i="12"/>
  <c r="N33" i="12"/>
  <c r="R35" i="12"/>
  <c r="R33" i="12"/>
  <c r="V33" i="12"/>
  <c r="V35" i="12"/>
  <c r="Z35" i="12"/>
  <c r="Z33" i="12"/>
  <c r="N37" i="12" l="1"/>
  <c r="J37" i="12"/>
  <c r="R37" i="12"/>
  <c r="V37" i="12"/>
  <c r="AD39" i="12"/>
  <c r="J39" i="12"/>
  <c r="Z39" i="12"/>
  <c r="R39" i="12"/>
  <c r="N39" i="12"/>
  <c r="Z37" i="12"/>
  <c r="V39" i="12"/>
  <c r="AD37" i="12"/>
  <c r="F5" i="12" l="1"/>
  <c r="F35" i="12" s="1"/>
  <c r="F37" i="12" l="1"/>
  <c r="F39" i="12"/>
</calcChain>
</file>

<file path=xl/sharedStrings.xml><?xml version="1.0" encoding="utf-8"?>
<sst xmlns="http://schemas.openxmlformats.org/spreadsheetml/2006/main" count="263" uniqueCount="62">
  <si>
    <t>Début</t>
  </si>
  <si>
    <t>Fin</t>
  </si>
  <si>
    <t>Matin</t>
  </si>
  <si>
    <t xml:space="preserve">Solde début </t>
  </si>
  <si>
    <t>En +</t>
  </si>
  <si>
    <t>En -</t>
  </si>
  <si>
    <t xml:space="preserve">Solde fin </t>
  </si>
  <si>
    <t>de cycle =</t>
  </si>
  <si>
    <t>Semaine =</t>
  </si>
  <si>
    <t>de semaine =</t>
  </si>
  <si>
    <t>formation</t>
  </si>
  <si>
    <t>CSE</t>
  </si>
  <si>
    <t>Qualité</t>
  </si>
  <si>
    <t>Horaires</t>
  </si>
  <si>
    <t>Restau</t>
  </si>
  <si>
    <t xml:space="preserve">Semaine </t>
  </si>
  <si>
    <t>A.mdi</t>
  </si>
  <si>
    <t>Effectué:</t>
  </si>
  <si>
    <t>Modulation sur 12 semaines</t>
  </si>
  <si>
    <t>Total Jour</t>
  </si>
  <si>
    <t xml:space="preserve">Année </t>
  </si>
  <si>
    <t>Dates</t>
  </si>
  <si>
    <t>Intitulé</t>
  </si>
  <si>
    <t>Jour de l'an</t>
  </si>
  <si>
    <t>Assomption</t>
  </si>
  <si>
    <t xml:space="preserve">Toussaint </t>
  </si>
  <si>
    <t>Armistice 1918</t>
  </si>
  <si>
    <t>Armistice 1945</t>
  </si>
  <si>
    <t>Liste des années</t>
  </si>
  <si>
    <t>Lundi de Pâques</t>
  </si>
  <si>
    <t>Ascension</t>
  </si>
  <si>
    <t>Fête nationale</t>
  </si>
  <si>
    <t>Noël</t>
  </si>
  <si>
    <t>Lundi de Pencote</t>
  </si>
  <si>
    <t>Fête du travail</t>
  </si>
  <si>
    <t>Paques</t>
  </si>
  <si>
    <t>CA</t>
  </si>
  <si>
    <t>Perm</t>
  </si>
  <si>
    <t>Légende couleurs</t>
  </si>
  <si>
    <t>CT</t>
  </si>
  <si>
    <t>Réu. Equi.</t>
  </si>
  <si>
    <t>Réu. Insti.</t>
  </si>
  <si>
    <t>récup.</t>
  </si>
  <si>
    <t>Num</t>
  </si>
  <si>
    <t>A.Maladie</t>
  </si>
  <si>
    <t>Délég.</t>
  </si>
  <si>
    <t>Année:</t>
  </si>
  <si>
    <t>Zone B</t>
  </si>
  <si>
    <t>Vacances d'hiver</t>
  </si>
  <si>
    <t>Vacances de printemps</t>
  </si>
  <si>
    <t>Vacances d'été</t>
  </si>
  <si>
    <t>Vacances de Toussaint</t>
  </si>
  <si>
    <t>Vacances de Noël</t>
  </si>
  <si>
    <t>PONT Ascenssion</t>
  </si>
  <si>
    <t>ferié</t>
  </si>
  <si>
    <t>Récup.Ferié</t>
  </si>
  <si>
    <t>Semaine Calendaire</t>
  </si>
  <si>
    <t>Tartanpion</t>
  </si>
  <si>
    <t>Mikeline</t>
  </si>
  <si>
    <t>dupont</t>
  </si>
  <si>
    <t>courrier</t>
  </si>
  <si>
    <t>table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</si>
</sst>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h:mm"/>
    <numFmt numFmtId="165" formatCode="[h]:mm"/>
    <numFmt numFmtId="166" formatCode="dd\ mm\ yy"/>
    <numFmt numFmtId="167" formatCode="dddd"/>
    <numFmt numFmtId="168" formatCode="dd/mm/yy"/>
    <numFmt numFmtId="169" formatCode="[$-F800]dddd\,\ mmmm\ dd\,\ yyyy"/>
    <numFmt numFmtId="170" formatCode="[hh]:mm"/>
    <numFmt numFmtId="171" formatCode="hh:mm;@"/>
  </numFmts>
  <fonts count="24" x14ac:knownFonts="1">
    <font>
      <sz val="10"/>
      <name val="Arial"/>
    </font>
    <font>
      <sz val="7"/>
      <name val="Arial"/>
      <family val="2"/>
    </font>
    <font>
      <sz val="8"/>
      <name val="Arial"/>
      <family val="2"/>
    </font>
    <font>
      <b/>
      <sz val="8"/>
      <color indexed="9"/>
      <name val="Arial"/>
      <family val="2"/>
    </font>
    <font>
      <sz val="10"/>
      <color indexed="8"/>
      <name val="Arial"/>
      <family val="2"/>
    </font>
    <font>
      <b/>
      <sz val="10"/>
      <color indexed="8"/>
      <name val="Arial"/>
      <family val="2"/>
    </font>
    <font>
      <b/>
      <sz val="9"/>
      <color indexed="13"/>
      <name val="Arial"/>
      <family val="2"/>
    </font>
    <font>
      <b/>
      <sz val="10"/>
      <name val="Arial"/>
      <family val="2"/>
    </font>
    <font>
      <sz val="6"/>
      <name val="Arial"/>
      <family val="2"/>
    </font>
    <font>
      <b/>
      <sz val="8"/>
      <name val="Arial"/>
      <family val="2"/>
    </font>
    <font>
      <b/>
      <sz val="10"/>
      <color indexed="9"/>
      <name val="Arial"/>
      <family val="2"/>
    </font>
    <font>
      <sz val="10"/>
      <name val="Arial"/>
      <family val="2"/>
    </font>
    <font>
      <b/>
      <u/>
      <sz val="7"/>
      <color indexed="8"/>
      <name val="Arial"/>
      <family val="2"/>
    </font>
    <font>
      <sz val="10"/>
      <color indexed="10"/>
      <name val="Arial"/>
      <family val="2"/>
    </font>
    <font>
      <b/>
      <sz val="7"/>
      <name val="Arial"/>
      <family val="2"/>
    </font>
    <font>
      <sz val="10"/>
      <color theme="1"/>
      <name val="Arial"/>
      <family val="2"/>
    </font>
    <font>
      <sz val="10"/>
      <color rgb="FF212529"/>
      <name val="Segoe UI"/>
      <family val="2"/>
    </font>
    <font>
      <sz val="7"/>
      <color theme="0"/>
      <name val="Arial"/>
      <family val="2"/>
    </font>
    <font>
      <b/>
      <sz val="11"/>
      <color rgb="FFFFFFFF"/>
      <name val="Arial"/>
      <family val="2"/>
    </font>
    <font>
      <sz val="11"/>
      <color rgb="FFFFFFFF"/>
      <name val="Arial"/>
      <family val="2"/>
    </font>
    <font>
      <sz val="11"/>
      <color rgb="FF212529"/>
      <name val="Arial"/>
      <family val="2"/>
    </font>
    <font>
      <b/>
      <sz val="14"/>
      <name val="Arial"/>
      <family val="2"/>
    </font>
    <font>
      <sz val="12"/>
      <name val="Arial"/>
      <family val="2"/>
    </font>
    <font>
      <b/>
      <sz val="12"/>
      <name val="Arial"/>
      <family val="2"/>
    </font>
  </fonts>
  <fills count="22">
    <fill>
      <patternFill patternType="none"/>
    </fill>
    <fill>
      <patternFill patternType="gray125"/>
    </fill>
    <fill>
      <patternFill patternType="solid">
        <fgColor indexed="10"/>
        <bgColor indexed="64"/>
      </patternFill>
    </fill>
    <fill>
      <patternFill patternType="solid">
        <fgColor indexed="55"/>
        <bgColor indexed="64"/>
      </patternFill>
    </fill>
    <fill>
      <patternFill patternType="solid">
        <fgColor indexed="48"/>
        <bgColor indexed="64"/>
      </patternFill>
    </fill>
    <fill>
      <patternFill patternType="solid">
        <fgColor indexed="57"/>
        <bgColor indexed="64"/>
      </patternFill>
    </fill>
    <fill>
      <patternFill patternType="solid">
        <fgColor indexed="44"/>
        <bgColor indexed="64"/>
      </patternFill>
    </fill>
    <fill>
      <patternFill patternType="solid">
        <fgColor rgb="FF00B050"/>
        <bgColor indexed="64"/>
      </patternFill>
    </fill>
    <fill>
      <patternFill patternType="solid">
        <fgColor rgb="FF92D050"/>
        <bgColor indexed="64"/>
      </patternFill>
    </fill>
    <fill>
      <patternFill patternType="solid">
        <fgColor rgb="FFFFFF99"/>
        <bgColor indexed="64"/>
      </patternFill>
    </fill>
    <fill>
      <patternFill patternType="solid">
        <fgColor rgb="FFFFFF00"/>
        <bgColor indexed="64"/>
      </patternFill>
    </fill>
    <fill>
      <patternFill patternType="solid">
        <fgColor rgb="FFFF9933"/>
        <bgColor indexed="64"/>
      </patternFill>
    </fill>
    <fill>
      <patternFill patternType="solid">
        <fgColor rgb="FFFF0000"/>
        <bgColor indexed="64"/>
      </patternFill>
    </fill>
    <fill>
      <patternFill patternType="solid">
        <fgColor theme="3" tint="0.39997558519241921"/>
        <bgColor indexed="64"/>
      </patternFill>
    </fill>
    <fill>
      <patternFill patternType="solid">
        <fgColor rgb="FFFFC000"/>
        <bgColor indexed="64"/>
      </patternFill>
    </fill>
    <fill>
      <patternFill patternType="solid">
        <fgColor rgb="FF00FFFF"/>
        <bgColor indexed="64"/>
      </patternFill>
    </fill>
    <fill>
      <patternFill patternType="solid">
        <fgColor rgb="FF00FF00"/>
        <bgColor indexed="64"/>
      </patternFill>
    </fill>
    <fill>
      <patternFill patternType="solid">
        <fgColor theme="0" tint="-0.34998626667073579"/>
        <bgColor indexed="64"/>
      </patternFill>
    </fill>
    <fill>
      <patternFill patternType="solid">
        <fgColor rgb="FFFFFFFF"/>
        <bgColor indexed="64"/>
      </patternFill>
    </fill>
    <fill>
      <patternFill patternType="solid">
        <fgColor rgb="FFCC66FF"/>
        <bgColor indexed="64"/>
      </patternFill>
    </fill>
    <fill>
      <patternFill patternType="solid">
        <fgColor rgb="FFFF6699"/>
        <bgColor indexed="64"/>
      </patternFill>
    </fill>
    <fill>
      <patternFill patternType="solid">
        <fgColor theme="1"/>
        <bgColor indexed="64"/>
      </patternFill>
    </fill>
  </fills>
  <borders count="28">
    <border>
      <left/>
      <right/>
      <top/>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rgb="FFDEE2E6"/>
      </left>
      <right style="medium">
        <color rgb="FFDEE2E6"/>
      </right>
      <top style="medium">
        <color rgb="FFDEE2E6"/>
      </top>
      <bottom style="medium">
        <color rgb="FFDEE2E6"/>
      </bottom>
      <diagonal/>
    </border>
    <border>
      <left/>
      <right style="medium">
        <color rgb="FFDEE2E6"/>
      </right>
      <top/>
      <bottom style="medium">
        <color rgb="FFDEE2E6"/>
      </bottom>
      <diagonal/>
    </border>
    <border>
      <left style="medium">
        <color rgb="FFDEE2E6"/>
      </left>
      <right style="medium">
        <color rgb="FFDEE2E6"/>
      </right>
      <top style="medium">
        <color rgb="FFDEE2E6"/>
      </top>
      <bottom/>
      <diagonal/>
    </border>
    <border>
      <left style="medium">
        <color rgb="FFDEE2E6"/>
      </left>
      <right style="medium">
        <color rgb="FFDEE2E6"/>
      </right>
      <top/>
      <bottom/>
      <diagonal/>
    </border>
    <border>
      <left style="medium">
        <color rgb="FFDEE2E6"/>
      </left>
      <right style="medium">
        <color rgb="FFDEE2E6"/>
      </right>
      <top/>
      <bottom style="medium">
        <color rgb="FFDEE2E6"/>
      </bottom>
      <diagonal/>
    </border>
    <border>
      <left style="medium">
        <color rgb="FFDEE2E6"/>
      </left>
      <right/>
      <top style="medium">
        <color rgb="FFDEE2E6"/>
      </top>
      <bottom/>
      <diagonal/>
    </border>
    <border>
      <left/>
      <right/>
      <top style="medium">
        <color rgb="FFDEE2E6"/>
      </top>
      <bottom/>
      <diagonal/>
    </border>
    <border>
      <left/>
      <right style="medium">
        <color rgb="FFDEE2E6"/>
      </right>
      <top style="medium">
        <color rgb="FFDEE2E6"/>
      </top>
      <bottom/>
      <diagonal/>
    </border>
    <border>
      <left style="medium">
        <color rgb="FFDEE2E6"/>
      </left>
      <right/>
      <top/>
      <bottom/>
      <diagonal/>
    </border>
    <border>
      <left/>
      <right style="medium">
        <color rgb="FFDEE2E6"/>
      </right>
      <top/>
      <bottom/>
      <diagonal/>
    </border>
    <border>
      <left style="medium">
        <color rgb="FFDEE2E6"/>
      </left>
      <right/>
      <top/>
      <bottom style="medium">
        <color rgb="FFDEE2E6"/>
      </bottom>
      <diagonal/>
    </border>
    <border>
      <left/>
      <right/>
      <top/>
      <bottom style="medium">
        <color rgb="FFDEE2E6"/>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1" fillId="0" borderId="0"/>
  </cellStyleXfs>
  <cellXfs count="155">
    <xf numFmtId="0" fontId="0" fillId="0" borderId="0" xfId="0"/>
    <xf numFmtId="0" fontId="0" fillId="0" borderId="3" xfId="0" applyBorder="1"/>
    <xf numFmtId="0" fontId="0" fillId="0" borderId="0" xfId="0" applyFill="1"/>
    <xf numFmtId="0" fontId="0" fillId="0" borderId="0" xfId="0" applyFill="1" applyBorder="1"/>
    <xf numFmtId="0" fontId="4" fillId="0" borderId="0" xfId="0" applyFont="1" applyFill="1" applyBorder="1"/>
    <xf numFmtId="0" fontId="2" fillId="0" borderId="0" xfId="0" applyFont="1" applyFill="1" applyBorder="1"/>
    <xf numFmtId="0" fontId="1" fillId="0" borderId="0" xfId="0" applyFont="1" applyFill="1" applyBorder="1"/>
    <xf numFmtId="20" fontId="0" fillId="0" borderId="0" xfId="0" applyNumberFormat="1" applyFill="1" applyBorder="1"/>
    <xf numFmtId="0" fontId="13" fillId="0" borderId="0" xfId="0" applyFont="1" applyFill="1" applyBorder="1"/>
    <xf numFmtId="0" fontId="0" fillId="0" borderId="0" xfId="0" applyBorder="1"/>
    <xf numFmtId="0" fontId="11" fillId="0" borderId="0" xfId="0" applyFont="1" applyFill="1" applyBorder="1"/>
    <xf numFmtId="0" fontId="7" fillId="0" borderId="0" xfId="0" applyFont="1"/>
    <xf numFmtId="0" fontId="11" fillId="0" borderId="0" xfId="0" applyFont="1"/>
    <xf numFmtId="165" fontId="10" fillId="5" borderId="0" xfId="1" applyNumberFormat="1" applyFont="1" applyFill="1" applyProtection="1">
      <protection locked="0"/>
    </xf>
    <xf numFmtId="0" fontId="0" fillId="0" borderId="0" xfId="0" applyAlignment="1"/>
    <xf numFmtId="0" fontId="11" fillId="0" borderId="0" xfId="0" applyFont="1" applyAlignment="1"/>
    <xf numFmtId="169" fontId="0" fillId="0" borderId="0" xfId="0" applyNumberFormat="1"/>
    <xf numFmtId="0" fontId="16" fillId="18" borderId="14" xfId="0" applyFont="1" applyFill="1" applyBorder="1" applyAlignment="1">
      <alignment vertical="top" wrapText="1"/>
    </xf>
    <xf numFmtId="0" fontId="7" fillId="0" borderId="0" xfId="0" applyFont="1" applyAlignment="1">
      <alignment horizontal="center"/>
    </xf>
    <xf numFmtId="0" fontId="0" fillId="0" borderId="0" xfId="0" applyFill="1" applyBorder="1" applyAlignment="1"/>
    <xf numFmtId="0" fontId="4" fillId="0" borderId="0" xfId="1" applyFont="1" applyFill="1"/>
    <xf numFmtId="165" fontId="10" fillId="0" borderId="0" xfId="1" applyNumberFormat="1" applyFont="1" applyFill="1" applyProtection="1">
      <protection locked="0"/>
    </xf>
    <xf numFmtId="0" fontId="0" fillId="0" borderId="0" xfId="0" applyFill="1" applyAlignment="1"/>
    <xf numFmtId="165" fontId="10" fillId="0" borderId="0" xfId="1" applyNumberFormat="1" applyFont="1" applyFill="1"/>
    <xf numFmtId="0" fontId="1" fillId="0" borderId="0" xfId="0" applyFont="1" applyFill="1" applyBorder="1" applyAlignment="1"/>
    <xf numFmtId="49" fontId="14" fillId="0" borderId="0" xfId="0" applyNumberFormat="1" applyFont="1" applyFill="1" applyBorder="1" applyAlignment="1"/>
    <xf numFmtId="0" fontId="1" fillId="0" borderId="0" xfId="0" applyFont="1" applyFill="1" applyBorder="1" applyAlignment="1">
      <alignment horizontal="left"/>
    </xf>
    <xf numFmtId="164" fontId="1" fillId="0" borderId="0" xfId="0" applyNumberFormat="1" applyFont="1" applyFill="1" applyBorder="1"/>
    <xf numFmtId="164" fontId="1" fillId="0" borderId="0" xfId="0" applyNumberFormat="1" applyFont="1" applyFill="1" applyBorder="1" applyAlignment="1"/>
    <xf numFmtId="0" fontId="0" fillId="0" borderId="0" xfId="0" applyProtection="1">
      <protection locked="0"/>
    </xf>
    <xf numFmtId="0" fontId="5" fillId="0" borderId="0" xfId="0" applyFont="1" applyFill="1" applyBorder="1" applyAlignment="1" applyProtection="1">
      <alignment vertical="center"/>
      <protection locked="0"/>
    </xf>
    <xf numFmtId="0" fontId="0" fillId="0" borderId="0" xfId="0" applyBorder="1" applyProtection="1">
      <protection locked="0"/>
    </xf>
    <xf numFmtId="0" fontId="3" fillId="4" borderId="0" xfId="0" applyFont="1" applyFill="1" applyAlignment="1" applyProtection="1">
      <alignment vertical="top"/>
      <protection locked="0"/>
    </xf>
    <xf numFmtId="0" fontId="9" fillId="0" borderId="0" xfId="0" applyFont="1" applyAlignment="1" applyProtection="1">
      <alignment horizontal="center"/>
      <protection locked="0"/>
    </xf>
    <xf numFmtId="0" fontId="2" fillId="0" borderId="0" xfId="0" applyFont="1" applyProtection="1">
      <protection locked="0"/>
    </xf>
    <xf numFmtId="0" fontId="8" fillId="0" borderId="0" xfId="0" applyFont="1" applyBorder="1" applyProtection="1">
      <protection locked="0"/>
    </xf>
    <xf numFmtId="14" fontId="2" fillId="17" borderId="13" xfId="0" applyNumberFormat="1" applyFont="1" applyFill="1" applyBorder="1" applyProtection="1">
      <protection locked="0"/>
    </xf>
    <xf numFmtId="14" fontId="2" fillId="0" borderId="11" xfId="0" applyNumberFormat="1" applyFont="1" applyBorder="1" applyProtection="1">
      <protection locked="0"/>
    </xf>
    <xf numFmtId="0" fontId="1" fillId="0" borderId="12" xfId="0" applyFont="1" applyFill="1" applyBorder="1" applyAlignment="1" applyProtection="1">
      <protection locked="0"/>
    </xf>
    <xf numFmtId="14" fontId="2" fillId="17" borderId="9" xfId="0" applyNumberFormat="1" applyFont="1" applyFill="1" applyBorder="1" applyProtection="1">
      <protection locked="0"/>
    </xf>
    <xf numFmtId="14" fontId="2" fillId="0" borderId="0" xfId="0" applyNumberFormat="1" applyFont="1" applyBorder="1" applyProtection="1">
      <protection locked="0"/>
    </xf>
    <xf numFmtId="0" fontId="14" fillId="0" borderId="0" xfId="0" applyFont="1" applyFill="1" applyBorder="1" applyAlignment="1" applyProtection="1">
      <protection locked="0"/>
    </xf>
    <xf numFmtId="14" fontId="2" fillId="0" borderId="1" xfId="0" applyNumberFormat="1" applyFont="1" applyBorder="1" applyProtection="1">
      <protection locked="0"/>
    </xf>
    <xf numFmtId="166" fontId="2" fillId="0" borderId="0" xfId="0" applyNumberFormat="1" applyFont="1" applyBorder="1" applyAlignment="1" applyProtection="1">
      <alignment horizontal="left"/>
      <protection locked="0"/>
    </xf>
    <xf numFmtId="168" fontId="2" fillId="0" borderId="0" xfId="0" applyNumberFormat="1" applyFont="1" applyBorder="1" applyAlignment="1" applyProtection="1">
      <protection locked="0"/>
    </xf>
    <xf numFmtId="14" fontId="2" fillId="0" borderId="11" xfId="0" applyNumberFormat="1" applyFont="1" applyFill="1" applyBorder="1" applyAlignment="1" applyProtection="1">
      <protection locked="0"/>
    </xf>
    <xf numFmtId="14" fontId="2" fillId="0" borderId="0" xfId="0" applyNumberFormat="1" applyFont="1" applyFill="1" applyBorder="1" applyAlignment="1" applyProtection="1">
      <protection locked="0"/>
    </xf>
    <xf numFmtId="165" fontId="0" fillId="0" borderId="0" xfId="0" applyNumberFormat="1" applyBorder="1" applyProtection="1">
      <protection locked="0"/>
    </xf>
    <xf numFmtId="0" fontId="2" fillId="0" borderId="0" xfId="0" applyFont="1" applyFill="1" applyBorder="1" applyProtection="1">
      <protection locked="0"/>
    </xf>
    <xf numFmtId="0" fontId="0" fillId="0" borderId="0" xfId="0" applyFill="1" applyBorder="1" applyProtection="1">
      <protection locked="0"/>
    </xf>
    <xf numFmtId="0" fontId="4" fillId="0" borderId="0" xfId="0" applyFont="1" applyFill="1" applyBorder="1" applyProtection="1">
      <protection locked="0"/>
    </xf>
    <xf numFmtId="0" fontId="11" fillId="0" borderId="0" xfId="1" applyProtection="1">
      <protection locked="0"/>
    </xf>
    <xf numFmtId="0" fontId="12" fillId="0" borderId="0" xfId="0" applyFont="1" applyFill="1" applyBorder="1" applyProtection="1">
      <protection locked="0"/>
    </xf>
    <xf numFmtId="0" fontId="13" fillId="0" borderId="0" xfId="0" applyFont="1" applyFill="1" applyBorder="1" applyProtection="1">
      <protection locked="0"/>
    </xf>
    <xf numFmtId="165" fontId="10" fillId="2" borderId="0" xfId="1" applyNumberFormat="1" applyFont="1" applyFill="1" applyProtection="1">
      <protection locked="0"/>
    </xf>
    <xf numFmtId="0" fontId="9" fillId="0" borderId="0" xfId="0" applyFont="1" applyFill="1" applyBorder="1" applyProtection="1">
      <protection locked="0"/>
    </xf>
    <xf numFmtId="0" fontId="7" fillId="0" borderId="0" xfId="0" applyFont="1" applyFill="1" applyBorder="1" applyProtection="1">
      <protection locked="0"/>
    </xf>
    <xf numFmtId="0" fontId="5" fillId="0" borderId="0" xfId="0" applyFont="1" applyFill="1" applyBorder="1" applyProtection="1">
      <protection locked="0"/>
    </xf>
    <xf numFmtId="20" fontId="7" fillId="0" borderId="0" xfId="0" applyNumberFormat="1" applyFont="1" applyFill="1" applyBorder="1" applyProtection="1">
      <protection locked="0"/>
    </xf>
    <xf numFmtId="165" fontId="5" fillId="0" borderId="0" xfId="1" applyNumberFormat="1" applyFont="1" applyProtection="1">
      <protection locked="0"/>
    </xf>
    <xf numFmtId="0" fontId="4" fillId="0" borderId="0" xfId="1" applyFont="1" applyProtection="1">
      <protection locked="0"/>
    </xf>
    <xf numFmtId="0" fontId="0" fillId="0" borderId="0" xfId="0" applyAlignment="1" applyProtection="1">
      <protection locked="0"/>
    </xf>
    <xf numFmtId="0" fontId="0" fillId="0" borderId="0" xfId="0" applyFill="1" applyProtection="1">
      <protection locked="0"/>
    </xf>
    <xf numFmtId="0" fontId="1" fillId="0" borderId="0" xfId="0" applyFont="1" applyFill="1" applyBorder="1" applyAlignment="1" applyProtection="1">
      <protection locked="0"/>
    </xf>
    <xf numFmtId="164" fontId="1" fillId="0" borderId="0" xfId="0" applyNumberFormat="1" applyFont="1" applyFill="1" applyAlignment="1" applyProtection="1">
      <protection locked="0"/>
    </xf>
    <xf numFmtId="168" fontId="2" fillId="0" borderId="6" xfId="0" applyNumberFormat="1" applyFont="1" applyBorder="1" applyAlignment="1" applyProtection="1">
      <alignment horizontal="right"/>
    </xf>
    <xf numFmtId="165" fontId="6" fillId="3" borderId="4" xfId="0" applyNumberFormat="1" applyFont="1" applyFill="1" applyBorder="1" applyProtection="1"/>
    <xf numFmtId="0" fontId="7" fillId="0" borderId="0" xfId="0" applyFont="1" applyAlignment="1" applyProtection="1">
      <alignment horizontal="center"/>
      <protection locked="0"/>
    </xf>
    <xf numFmtId="0" fontId="7" fillId="0" borderId="0" xfId="0" applyFont="1" applyAlignment="1" applyProtection="1">
      <protection locked="0"/>
    </xf>
    <xf numFmtId="0" fontId="11" fillId="0" borderId="0" xfId="0" applyFont="1" applyAlignment="1" applyProtection="1">
      <protection locked="0"/>
    </xf>
    <xf numFmtId="0" fontId="11" fillId="0" borderId="0" xfId="0" applyFont="1" applyProtection="1">
      <protection locked="0"/>
    </xf>
    <xf numFmtId="169" fontId="0" fillId="0" borderId="0" xfId="0" applyNumberFormat="1" applyProtection="1"/>
    <xf numFmtId="0" fontId="0" fillId="0" borderId="0" xfId="0" applyNumberFormat="1"/>
    <xf numFmtId="0" fontId="19" fillId="0" borderId="16" xfId="0" applyFont="1" applyFill="1" applyBorder="1" applyAlignment="1">
      <alignment horizontal="center" vertical="top"/>
    </xf>
    <xf numFmtId="15" fontId="20" fillId="0" borderId="19" xfId="0" applyNumberFormat="1" applyFont="1" applyFill="1" applyBorder="1" applyAlignment="1">
      <alignment vertical="top"/>
    </xf>
    <xf numFmtId="15" fontId="20" fillId="0" borderId="20" xfId="0" applyNumberFormat="1" applyFont="1" applyFill="1" applyBorder="1" applyAlignment="1">
      <alignment vertical="top"/>
    </xf>
    <xf numFmtId="15" fontId="20" fillId="0" borderId="21" xfId="0" applyNumberFormat="1" applyFont="1" applyFill="1" applyBorder="1" applyAlignment="1">
      <alignment vertical="top"/>
    </xf>
    <xf numFmtId="0" fontId="18" fillId="0" borderId="17" xfId="0" applyFont="1" applyFill="1" applyBorder="1" applyAlignment="1">
      <alignment horizontal="center" vertical="top"/>
    </xf>
    <xf numFmtId="0" fontId="20" fillId="0" borderId="22" xfId="0" applyFont="1" applyFill="1" applyBorder="1" applyAlignment="1">
      <alignment vertical="top"/>
    </xf>
    <xf numFmtId="0" fontId="20" fillId="0" borderId="0" xfId="0" applyFont="1" applyFill="1" applyBorder="1" applyAlignment="1">
      <alignment vertical="top"/>
    </xf>
    <xf numFmtId="0" fontId="20" fillId="0" borderId="23" xfId="0" applyFont="1" applyFill="1" applyBorder="1" applyAlignment="1">
      <alignment vertical="top"/>
    </xf>
    <xf numFmtId="0" fontId="18" fillId="0" borderId="18" xfId="0" applyFont="1" applyFill="1" applyBorder="1" applyAlignment="1">
      <alignment horizontal="center" vertical="top"/>
    </xf>
    <xf numFmtId="15" fontId="20" fillId="0" borderId="24" xfId="0" applyNumberFormat="1" applyFont="1" applyFill="1" applyBorder="1" applyAlignment="1">
      <alignment vertical="top"/>
    </xf>
    <xf numFmtId="15" fontId="20" fillId="0" borderId="25" xfId="0" applyNumberFormat="1" applyFont="1" applyFill="1" applyBorder="1" applyAlignment="1">
      <alignment vertical="top"/>
    </xf>
    <xf numFmtId="15" fontId="20" fillId="0" borderId="15" xfId="0" applyNumberFormat="1" applyFont="1" applyFill="1" applyBorder="1" applyAlignment="1">
      <alignment vertical="top"/>
    </xf>
    <xf numFmtId="15" fontId="20" fillId="0" borderId="0" xfId="0" applyNumberFormat="1" applyFont="1"/>
    <xf numFmtId="15" fontId="20" fillId="0" borderId="12" xfId="0" applyNumberFormat="1" applyFont="1" applyBorder="1"/>
    <xf numFmtId="15" fontId="20" fillId="0" borderId="4" xfId="0" applyNumberFormat="1" applyFont="1" applyBorder="1"/>
    <xf numFmtId="15" fontId="20" fillId="0" borderId="5" xfId="0" applyNumberFormat="1" applyFont="1" applyBorder="1"/>
    <xf numFmtId="0" fontId="0" fillId="0" borderId="5" xfId="0" applyBorder="1"/>
    <xf numFmtId="15" fontId="20" fillId="0" borderId="7" xfId="0" applyNumberFormat="1" applyFont="1" applyBorder="1"/>
    <xf numFmtId="0" fontId="0" fillId="0" borderId="26" xfId="0" applyBorder="1"/>
    <xf numFmtId="15" fontId="20" fillId="0" borderId="2" xfId="0" applyNumberFormat="1" applyFont="1" applyBorder="1"/>
    <xf numFmtId="15" fontId="20" fillId="0" borderId="3" xfId="0" applyNumberFormat="1" applyFont="1" applyBorder="1"/>
    <xf numFmtId="15" fontId="20" fillId="0" borderId="26" xfId="0" applyNumberFormat="1" applyFont="1" applyBorder="1"/>
    <xf numFmtId="0" fontId="11" fillId="0" borderId="0" xfId="0" applyNumberFormat="1" applyFont="1" applyAlignment="1"/>
    <xf numFmtId="0" fontId="1" fillId="0" borderId="4" xfId="0" applyFont="1" applyFill="1" applyBorder="1" applyAlignment="1" applyProtection="1">
      <alignment horizontal="center"/>
      <protection locked="0"/>
    </xf>
    <xf numFmtId="170" fontId="0" fillId="0" borderId="6" xfId="0" applyNumberFormat="1" applyBorder="1" applyAlignment="1" applyProtection="1">
      <alignment horizontal="right"/>
    </xf>
    <xf numFmtId="15" fontId="20" fillId="0" borderId="6" xfId="0" applyNumberFormat="1" applyFont="1" applyBorder="1"/>
    <xf numFmtId="0" fontId="23" fillId="0" borderId="8" xfId="0" applyFont="1" applyBorder="1" applyAlignment="1">
      <alignment horizontal="center" vertical="center" wrapText="1"/>
    </xf>
    <xf numFmtId="0" fontId="23" fillId="0" borderId="27" xfId="0" applyFont="1" applyBorder="1" applyAlignment="1">
      <alignment horizontal="center" vertical="center" wrapText="1"/>
    </xf>
    <xf numFmtId="165" fontId="3" fillId="2" borderId="2" xfId="0" applyNumberFormat="1" applyFont="1" applyFill="1" applyBorder="1" applyProtection="1">
      <protection locked="0"/>
    </xf>
    <xf numFmtId="0" fontId="11" fillId="0" borderId="0" xfId="0" applyFont="1" applyAlignment="1" applyProtection="1">
      <alignment horizontal="center"/>
      <protection locked="0"/>
    </xf>
    <xf numFmtId="165" fontId="0" fillId="0" borderId="0" xfId="0" applyNumberFormat="1" applyProtection="1"/>
    <xf numFmtId="165" fontId="11" fillId="0" borderId="0" xfId="0" applyNumberFormat="1" applyFont="1" applyProtection="1"/>
    <xf numFmtId="20" fontId="0" fillId="0" borderId="0" xfId="0" applyNumberFormat="1" applyProtection="1"/>
    <xf numFmtId="171" fontId="0" fillId="0" borderId="0" xfId="0" applyNumberFormat="1" applyProtection="1"/>
    <xf numFmtId="49" fontId="14" fillId="9" borderId="0" xfId="0" applyNumberFormat="1" applyFont="1" applyFill="1" applyBorder="1" applyAlignment="1" applyProtection="1"/>
    <xf numFmtId="0" fontId="1" fillId="10" borderId="0" xfId="0" applyFont="1" applyFill="1" applyBorder="1" applyAlignment="1" applyProtection="1"/>
    <xf numFmtId="164" fontId="1" fillId="13" borderId="0" xfId="0" applyNumberFormat="1" applyFont="1" applyFill="1" applyAlignment="1" applyProtection="1"/>
    <xf numFmtId="164" fontId="1" fillId="16" borderId="0" xfId="0" applyNumberFormat="1" applyFont="1" applyFill="1" applyAlignment="1" applyProtection="1"/>
    <xf numFmtId="0" fontId="1" fillId="11" borderId="0" xfId="0" applyFont="1" applyFill="1" applyBorder="1" applyAlignment="1" applyProtection="1">
      <alignment horizontal="left"/>
    </xf>
    <xf numFmtId="164" fontId="1" fillId="12" borderId="0" xfId="0" applyNumberFormat="1" applyFont="1" applyFill="1" applyBorder="1" applyProtection="1"/>
    <xf numFmtId="0" fontId="1" fillId="19" borderId="0" xfId="0" applyFont="1" applyFill="1" applyBorder="1" applyProtection="1"/>
    <xf numFmtId="164" fontId="1" fillId="14" borderId="0" xfId="0" applyNumberFormat="1" applyFont="1" applyFill="1" applyAlignment="1" applyProtection="1"/>
    <xf numFmtId="164" fontId="1" fillId="15" borderId="0" xfId="0" applyNumberFormat="1" applyFont="1" applyFill="1" applyBorder="1" applyProtection="1"/>
    <xf numFmtId="164" fontId="1" fillId="20" borderId="0" xfId="0" applyNumberFormat="1" applyFont="1" applyFill="1" applyBorder="1" applyProtection="1"/>
    <xf numFmtId="164" fontId="17" fillId="21" borderId="0" xfId="0" applyNumberFormat="1" applyFont="1" applyFill="1" applyBorder="1" applyProtection="1"/>
    <xf numFmtId="14" fontId="0" fillId="0" borderId="0" xfId="0" applyNumberFormat="1"/>
    <xf numFmtId="164" fontId="17" fillId="7" borderId="0" xfId="0" applyNumberFormat="1" applyFont="1" applyFill="1" applyBorder="1" applyProtection="1"/>
    <xf numFmtId="164" fontId="17" fillId="8" borderId="0" xfId="0" applyNumberFormat="1" applyFont="1" applyFill="1" applyBorder="1" applyProtection="1"/>
    <xf numFmtId="164" fontId="11" fillId="0" borderId="0" xfId="0" applyNumberFormat="1" applyFont="1" applyBorder="1" applyAlignment="1" applyProtection="1">
      <alignment horizontal="center"/>
      <protection locked="0"/>
    </xf>
    <xf numFmtId="164" fontId="11" fillId="0" borderId="11" xfId="0" applyNumberFormat="1" applyFont="1" applyBorder="1" applyAlignment="1" applyProtection="1">
      <alignment horizontal="center"/>
      <protection locked="0"/>
    </xf>
    <xf numFmtId="164" fontId="15" fillId="0" borderId="0" xfId="0" applyNumberFormat="1" applyFont="1" applyFill="1" applyBorder="1" applyAlignment="1" applyProtection="1">
      <alignment horizontal="center"/>
      <protection locked="0"/>
    </xf>
    <xf numFmtId="164" fontId="15" fillId="0" borderId="1" xfId="0" applyNumberFormat="1" applyFont="1" applyFill="1" applyBorder="1" applyAlignment="1" applyProtection="1">
      <alignment horizontal="center"/>
      <protection locked="0"/>
    </xf>
    <xf numFmtId="164" fontId="15" fillId="0" borderId="6" xfId="0" applyNumberFormat="1" applyFont="1" applyFill="1" applyBorder="1" applyAlignment="1" applyProtection="1">
      <alignment horizontal="center"/>
      <protection locked="0"/>
    </xf>
    <xf numFmtId="0" fontId="7" fillId="0" borderId="0" xfId="0" applyFont="1" applyProtection="1"/>
    <xf numFmtId="0" fontId="5" fillId="6" borderId="10" xfId="0" applyFont="1" applyFill="1" applyBorder="1" applyAlignment="1" applyProtection="1">
      <alignment horizontal="center" vertical="center"/>
      <protection locked="0"/>
    </xf>
    <xf numFmtId="0" fontId="5" fillId="6" borderId="11" xfId="0" applyFont="1" applyFill="1" applyBorder="1" applyAlignment="1" applyProtection="1">
      <alignment horizontal="center" vertical="center"/>
      <protection locked="0"/>
    </xf>
    <xf numFmtId="0" fontId="5" fillId="6" borderId="13" xfId="0" applyFont="1" applyFill="1" applyBorder="1" applyAlignment="1" applyProtection="1">
      <alignment horizontal="center" vertical="center"/>
      <protection locked="0"/>
    </xf>
    <xf numFmtId="0" fontId="5" fillId="6" borderId="3" xfId="0" applyFont="1" applyFill="1" applyBorder="1" applyAlignment="1" applyProtection="1">
      <alignment horizontal="center" vertical="center"/>
      <protection locked="0"/>
    </xf>
    <xf numFmtId="0" fontId="5" fillId="6" borderId="1" xfId="0" applyFont="1" applyFill="1" applyBorder="1" applyAlignment="1" applyProtection="1">
      <alignment horizontal="center" vertical="center"/>
      <protection locked="0"/>
    </xf>
    <xf numFmtId="0" fontId="5" fillId="6" borderId="6" xfId="0" applyFont="1" applyFill="1" applyBorder="1" applyAlignment="1" applyProtection="1">
      <alignment horizontal="center" vertical="center"/>
      <protection locked="0"/>
    </xf>
    <xf numFmtId="0" fontId="14" fillId="0" borderId="0" xfId="0" applyFont="1" applyAlignment="1" applyProtection="1">
      <alignment horizontal="center" wrapText="1"/>
      <protection locked="0"/>
    </xf>
    <xf numFmtId="0" fontId="7" fillId="0" borderId="0" xfId="0" applyFont="1" applyAlignment="1" applyProtection="1">
      <alignment horizontal="center" wrapText="1"/>
      <protection locked="0"/>
    </xf>
    <xf numFmtId="0" fontId="0" fillId="0" borderId="0" xfId="0" applyFill="1" applyAlignment="1" applyProtection="1">
      <alignment horizontal="center"/>
      <protection locked="0"/>
    </xf>
    <xf numFmtId="167" fontId="2" fillId="0" borderId="10" xfId="0" applyNumberFormat="1" applyFont="1" applyBorder="1" applyAlignment="1" applyProtection="1">
      <alignment horizontal="center" vertical="top"/>
      <protection locked="0"/>
    </xf>
    <xf numFmtId="167" fontId="2" fillId="0" borderId="2" xfId="0" applyNumberFormat="1" applyFont="1" applyBorder="1" applyAlignment="1" applyProtection="1">
      <alignment horizontal="center" vertical="top"/>
      <protection locked="0"/>
    </xf>
    <xf numFmtId="167" fontId="2" fillId="0" borderId="3" xfId="0" applyNumberFormat="1" applyFont="1" applyBorder="1" applyAlignment="1" applyProtection="1">
      <alignment horizontal="center" vertical="top"/>
      <protection locked="0"/>
    </xf>
    <xf numFmtId="0" fontId="21" fillId="0" borderId="10"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6" xfId="0" applyFont="1" applyBorder="1" applyAlignment="1">
      <alignment horizontal="center" vertical="center" wrapText="1"/>
    </xf>
    <xf numFmtId="0" fontId="22" fillId="0" borderId="10" xfId="0" applyFont="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12" xfId="0" applyFont="1" applyBorder="1" applyAlignment="1">
      <alignment horizontal="center" vertical="center"/>
    </xf>
    <xf numFmtId="0" fontId="22" fillId="0" borderId="4" xfId="0" applyFont="1" applyBorder="1" applyAlignment="1">
      <alignment horizontal="center" vertical="center"/>
    </xf>
    <xf numFmtId="0" fontId="22" fillId="0" borderId="5" xfId="0" applyFont="1" applyBorder="1" applyAlignment="1">
      <alignment horizontal="center" vertical="center"/>
    </xf>
    <xf numFmtId="0" fontId="21" fillId="0" borderId="8" xfId="0" applyFont="1" applyBorder="1" applyAlignment="1">
      <alignment horizontal="center" vertical="center"/>
    </xf>
    <xf numFmtId="0" fontId="21" fillId="0" borderId="27" xfId="0" applyFont="1" applyBorder="1" applyAlignment="1">
      <alignment horizontal="center" vertical="center"/>
    </xf>
    <xf numFmtId="0" fontId="23" fillId="0" borderId="8" xfId="0" applyFont="1" applyBorder="1" applyAlignment="1">
      <alignment horizontal="center" vertical="center" wrapText="1"/>
    </xf>
    <xf numFmtId="0" fontId="23" fillId="0" borderId="7" xfId="0" applyFont="1" applyBorder="1" applyAlignment="1">
      <alignment horizontal="center" vertical="center" wrapText="1"/>
    </xf>
  </cellXfs>
  <cellStyles count="2">
    <cellStyle name="Normal" xfId="0" builtinId="0"/>
    <cellStyle name="Normal 2" xfId="1"/>
  </cellStyles>
  <dxfs count="1011">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FFFF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FFFF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FFFF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FFFF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FFFF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FFFF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92D050"/>
        </patternFill>
      </fill>
    </dxf>
    <dxf>
      <fill>
        <patternFill>
          <bgColor rgb="FF00B050"/>
        </patternFill>
      </fill>
    </dxf>
    <dxf>
      <fill>
        <patternFill>
          <bgColor rgb="FF00B050"/>
        </patternFill>
      </fill>
    </dxf>
    <dxf>
      <fill>
        <patternFill>
          <bgColor rgb="FFFFFF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FFFF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FFFF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FFFF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FFFF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FFFF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92D050"/>
        </patternFill>
      </fill>
    </dxf>
    <dxf>
      <font>
        <color theme="0"/>
      </font>
      <fill>
        <patternFill>
          <bgColor rgb="FF00B050"/>
        </patternFill>
      </fill>
    </dxf>
    <dxf>
      <font>
        <color theme="0"/>
      </font>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ont>
        <color theme="0"/>
      </font>
      <fill>
        <patternFill>
          <bgColor rgb="FF00B050"/>
        </patternFill>
      </fill>
    </dxf>
    <dxf>
      <font>
        <color theme="0"/>
      </font>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00B050"/>
        </patternFill>
      </fill>
    </dxf>
    <dxf>
      <font>
        <color theme="0"/>
      </font>
      <fill>
        <patternFill>
          <bgColor rgb="FF00B050"/>
        </patternFill>
      </fill>
    </dxf>
    <dxf>
      <fill>
        <patternFill>
          <bgColor rgb="FF00B050"/>
        </patternFill>
      </fill>
    </dxf>
    <dxf>
      <fill>
        <patternFill>
          <bgColor rgb="FF92D050"/>
        </patternFill>
      </fill>
    </dxf>
    <dxf>
      <font>
        <color theme="0"/>
      </font>
      <fill>
        <patternFill>
          <bgColor rgb="FF00B050"/>
        </patternFill>
      </fill>
    </dxf>
    <dxf>
      <font>
        <color theme="0"/>
      </font>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ont>
        <color theme="0"/>
      </font>
      <fill>
        <patternFill>
          <bgColor rgb="FF00B050"/>
        </patternFill>
      </fill>
    </dxf>
    <dxf>
      <font>
        <color theme="0"/>
      </font>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92D05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00B050"/>
        </patternFill>
      </fill>
    </dxf>
    <dxf>
      <font>
        <color theme="0"/>
      </font>
      <fill>
        <patternFill>
          <bgColor rgb="FF00B05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00B050"/>
        </patternFill>
      </fill>
    </dxf>
    <dxf>
      <font>
        <color theme="0"/>
      </font>
      <fill>
        <patternFill>
          <bgColor rgb="FF00B05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ill>
        <patternFill>
          <bgColor rgb="FF00B050"/>
        </patternFill>
      </fill>
    </dxf>
    <dxf>
      <fill>
        <patternFill>
          <bgColor rgb="FF00B05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00B050"/>
        </patternFill>
      </fill>
    </dxf>
    <dxf>
      <font>
        <color theme="0"/>
      </font>
      <fill>
        <patternFill>
          <bgColor rgb="FF00B05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ill>
        <patternFill>
          <bgColor rgb="FF00B050"/>
        </patternFill>
      </fill>
    </dxf>
    <dxf>
      <fill>
        <patternFill>
          <bgColor rgb="FF00B05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00B050"/>
        </patternFill>
      </fill>
    </dxf>
    <dxf>
      <font>
        <color theme="0"/>
      </font>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00B050"/>
        </patternFill>
      </fill>
    </dxf>
    <dxf>
      <fill>
        <patternFill>
          <bgColor rgb="FFFFC000"/>
        </patternFill>
      </fill>
    </dxf>
    <dxf>
      <font>
        <color theme="0"/>
      </font>
      <fill>
        <patternFill>
          <bgColor theme="0" tint="-0.499984740745262"/>
        </patternFill>
      </fill>
    </dxf>
    <dxf>
      <fill>
        <patternFill>
          <bgColor rgb="FF92D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00B050"/>
        </patternFill>
      </fill>
    </dxf>
    <dxf>
      <fill>
        <patternFill>
          <bgColor rgb="FFFFC000"/>
        </patternFill>
      </fill>
    </dxf>
    <dxf>
      <font>
        <color theme="0"/>
      </font>
      <fill>
        <patternFill>
          <bgColor theme="0" tint="-0.499984740745262"/>
        </patternFill>
      </fill>
    </dxf>
    <dxf>
      <fill>
        <patternFill>
          <bgColor rgb="FF92D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00B050"/>
        </patternFill>
      </fill>
    </dxf>
    <dxf>
      <fill>
        <patternFill>
          <bgColor rgb="FFFFC000"/>
        </patternFill>
      </fill>
    </dxf>
    <dxf>
      <font>
        <color theme="0"/>
      </font>
      <fill>
        <patternFill>
          <bgColor theme="0" tint="-0.499984740745262"/>
        </patternFill>
      </fill>
    </dxf>
    <dxf>
      <fill>
        <patternFill>
          <bgColor rgb="FF92D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00B050"/>
        </patternFill>
      </fill>
    </dxf>
    <dxf>
      <fill>
        <patternFill>
          <bgColor rgb="FFFFC000"/>
        </patternFill>
      </fill>
    </dxf>
    <dxf>
      <font>
        <color theme="0"/>
      </font>
      <fill>
        <patternFill>
          <bgColor theme="0" tint="-0.499984740745262"/>
        </patternFill>
      </fill>
    </dxf>
    <dxf>
      <fill>
        <patternFill>
          <bgColor rgb="FF92D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00B050"/>
        </patternFill>
      </fill>
    </dxf>
    <dxf>
      <fill>
        <patternFill>
          <bgColor rgb="FFFFC000"/>
        </patternFill>
      </fill>
    </dxf>
    <dxf>
      <font>
        <color theme="0"/>
      </font>
      <fill>
        <patternFill>
          <bgColor theme="0" tint="-0.499984740745262"/>
        </patternFill>
      </fill>
    </dxf>
    <dxf>
      <fill>
        <patternFill>
          <bgColor rgb="FF92D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FFFF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00B050"/>
        </patternFill>
      </fill>
    </dxf>
    <dxf>
      <fill>
        <patternFill>
          <bgColor rgb="FFFFC000"/>
        </patternFill>
      </fill>
    </dxf>
    <dxf>
      <font>
        <color theme="0"/>
      </font>
      <fill>
        <patternFill>
          <bgColor theme="0" tint="-0.499984740745262"/>
        </patternFill>
      </fill>
    </dxf>
    <dxf>
      <fill>
        <patternFill>
          <bgColor rgb="FF92D050"/>
        </patternFill>
      </fill>
    </dxf>
    <dxf>
      <fill>
        <patternFill>
          <bgColor rgb="FFFFFF00"/>
        </patternFill>
      </fill>
    </dxf>
    <dxf>
      <fill>
        <patternFill>
          <bgColor rgb="FFCC66FF"/>
        </patternFill>
      </fill>
    </dxf>
    <dxf>
      <fill>
        <patternFill>
          <bgColor rgb="FFFF6699"/>
        </patternFill>
      </fill>
    </dxf>
    <dxf>
      <fill>
        <patternFill>
          <bgColor rgb="FFFFFF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00"/>
        </patternFill>
      </fill>
    </dxf>
    <dxf>
      <fill>
        <patternFill>
          <bgColor rgb="FFCC66FF"/>
        </patternFill>
      </fill>
    </dxf>
    <dxf>
      <fill>
        <patternFill>
          <bgColor rgb="FFFF66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00B050"/>
        </patternFill>
      </fill>
    </dxf>
    <dxf>
      <fill>
        <patternFill>
          <bgColor rgb="FFFFC000"/>
        </patternFill>
      </fill>
    </dxf>
    <dxf>
      <font>
        <color theme="0"/>
      </font>
      <fill>
        <patternFill>
          <bgColor theme="0" tint="-0.499984740745262"/>
        </patternFill>
      </fill>
    </dxf>
    <dxf>
      <fill>
        <patternFill>
          <bgColor rgb="FF92D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rgb="FF00FF00"/>
        </patternFill>
      </fill>
    </dxf>
    <dxf>
      <fill>
        <patternFill>
          <bgColor rgb="FFFF0000"/>
        </patternFill>
      </fill>
    </dxf>
    <dxf>
      <fill>
        <patternFill>
          <bgColor rgb="FFFFC000"/>
        </patternFill>
      </fill>
    </dxf>
    <dxf>
      <fill>
        <patternFill>
          <bgColor rgb="FF00FFFF"/>
        </patternFill>
      </fill>
    </dxf>
    <dxf>
      <fill>
        <patternFill>
          <bgColor rgb="FF00FFFF"/>
        </patternFill>
      </fill>
    </dxf>
    <dxf>
      <fill>
        <patternFill>
          <bgColor rgb="FF00FFFF"/>
        </patternFill>
      </fill>
    </dxf>
    <dxf>
      <fill>
        <patternFill>
          <bgColor rgb="FF0070C0"/>
        </patternFill>
      </fill>
    </dxf>
    <dxf>
      <fill>
        <patternFill>
          <bgColor rgb="FFFFC000"/>
        </patternFill>
      </fill>
    </dxf>
    <dxf>
      <font>
        <color theme="0"/>
      </font>
      <fill>
        <patternFill>
          <bgColor theme="0" tint="-0.499984740745262"/>
        </patternFill>
      </fill>
    </dxf>
    <dxf>
      <fill>
        <patternFill>
          <bgColor rgb="FF00B050"/>
        </patternFill>
      </fill>
    </dxf>
    <dxf>
      <fill>
        <patternFill>
          <bgColor rgb="FFFFFF99"/>
        </patternFill>
      </fill>
    </dxf>
    <dxf>
      <fill>
        <patternFill>
          <bgColor rgb="FFFFFF00"/>
        </patternFill>
      </fill>
    </dxf>
    <dxf>
      <fill>
        <patternFill>
          <bgColor rgb="FFCC66FF"/>
        </patternFill>
      </fill>
    </dxf>
    <dxf>
      <fill>
        <patternFill>
          <bgColor rgb="FFFF6699"/>
        </patternFill>
      </fill>
    </dxf>
    <dxf>
      <fill>
        <patternFill>
          <bgColor theme="0" tint="-0.34998626667073579"/>
        </patternFill>
      </fill>
    </dxf>
  </dxfs>
  <tableStyles count="0" defaultTableStyle="TableStyleMedium9" defaultPivotStyle="PivotStyleLight16"/>
  <colors>
    <mruColors>
      <color rgb="FF9900FF"/>
      <color rgb="FF8604FC"/>
      <color rgb="FFFF00FF"/>
      <color rgb="FF990033"/>
      <color rgb="FFA50021"/>
      <color rgb="FFE6AF00"/>
      <color rgb="FFFF9900"/>
      <color rgb="FFFF9933"/>
      <color rgb="FFFF6699"/>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I121"/>
  <sheetViews>
    <sheetView tabSelected="1" view="pageBreakPreview" zoomScale="96" zoomScaleNormal="100" zoomScaleSheetLayoutView="96" workbookViewId="0">
      <selection activeCell="F8" sqref="F8"/>
    </sheetView>
  </sheetViews>
  <sheetFormatPr baseColWidth="10" defaultRowHeight="12.75" x14ac:dyDescent="0.2"/>
  <cols>
    <col min="1" max="1" width="8.140625" customWidth="1"/>
    <col min="2" max="2" width="7.28515625" customWidth="1"/>
    <col min="3" max="3" width="5.7109375" bestFit="1" customWidth="1"/>
    <col min="4" max="4" width="7.85546875" customWidth="1"/>
    <col min="5" max="5" width="7.7109375" customWidth="1"/>
    <col min="6" max="6" width="8.28515625" style="9" bestFit="1" customWidth="1"/>
    <col min="7" max="7" width="5.7109375" customWidth="1"/>
    <col min="8" max="9" width="7.7109375" customWidth="1"/>
    <col min="10" max="10" width="8.28515625" style="9" customWidth="1"/>
    <col min="11" max="11" width="5.42578125" customWidth="1"/>
    <col min="12" max="13" width="7.7109375" customWidth="1"/>
    <col min="14" max="14" width="8.28515625" style="9" bestFit="1" customWidth="1"/>
    <col min="15" max="15" width="5.28515625" customWidth="1"/>
    <col min="16" max="17" width="7.7109375" customWidth="1"/>
    <col min="18" max="18" width="8.28515625" style="9" bestFit="1" customWidth="1"/>
    <col min="19" max="19" width="6.42578125" customWidth="1"/>
    <col min="20" max="21" width="7.7109375" customWidth="1"/>
    <col min="22" max="22" width="8.28515625" style="9" bestFit="1" customWidth="1"/>
    <col min="23" max="23" width="5.5703125" customWidth="1"/>
    <col min="24" max="25" width="7.7109375" customWidth="1"/>
    <col min="26" max="26" width="7.140625" style="9" bestFit="1" customWidth="1"/>
    <col min="27" max="27" width="5.28515625" customWidth="1"/>
    <col min="28" max="29" width="7.7109375" customWidth="1"/>
    <col min="30" max="30" width="6.85546875" style="9" bestFit="1" customWidth="1"/>
    <col min="31" max="31" width="5.7109375" customWidth="1"/>
    <col min="32" max="33" width="7.7109375" customWidth="1"/>
    <col min="34" max="34" width="6.85546875" style="9" bestFit="1" customWidth="1"/>
  </cols>
  <sheetData>
    <row r="1" spans="1:35" x14ac:dyDescent="0.2">
      <c r="A1" s="29"/>
      <c r="B1" s="29"/>
      <c r="C1" s="127" t="s">
        <v>57</v>
      </c>
      <c r="D1" s="128"/>
      <c r="E1" s="128"/>
      <c r="F1" s="129"/>
      <c r="G1" s="127" t="s">
        <v>58</v>
      </c>
      <c r="H1" s="128"/>
      <c r="I1" s="128"/>
      <c r="J1" s="129"/>
      <c r="K1" s="127" t="s">
        <v>59</v>
      </c>
      <c r="L1" s="128"/>
      <c r="M1" s="128"/>
      <c r="N1" s="129"/>
      <c r="O1" s="127" t="s">
        <v>60</v>
      </c>
      <c r="P1" s="128"/>
      <c r="Q1" s="128"/>
      <c r="R1" s="129"/>
      <c r="S1" s="127" t="s">
        <v>61</v>
      </c>
      <c r="T1" s="128"/>
      <c r="U1" s="128"/>
      <c r="V1" s="129"/>
      <c r="W1" s="127"/>
      <c r="X1" s="128"/>
      <c r="Y1" s="128"/>
      <c r="Z1" s="129"/>
      <c r="AA1" s="127"/>
      <c r="AB1" s="128"/>
      <c r="AC1" s="128"/>
      <c r="AD1" s="129"/>
      <c r="AE1" s="127"/>
      <c r="AF1" s="128"/>
      <c r="AG1" s="128"/>
      <c r="AH1" s="129"/>
    </row>
    <row r="2" spans="1:35" x14ac:dyDescent="0.2">
      <c r="A2" s="29"/>
      <c r="B2" s="29"/>
      <c r="C2" s="130"/>
      <c r="D2" s="131"/>
      <c r="E2" s="131"/>
      <c r="F2" s="132"/>
      <c r="G2" s="130"/>
      <c r="H2" s="131"/>
      <c r="I2" s="131"/>
      <c r="J2" s="132"/>
      <c r="K2" s="130"/>
      <c r="L2" s="131"/>
      <c r="M2" s="131"/>
      <c r="N2" s="132"/>
      <c r="O2" s="130"/>
      <c r="P2" s="131"/>
      <c r="Q2" s="131"/>
      <c r="R2" s="132"/>
      <c r="S2" s="130"/>
      <c r="T2" s="131"/>
      <c r="U2" s="131"/>
      <c r="V2" s="132"/>
      <c r="W2" s="130"/>
      <c r="X2" s="131"/>
      <c r="Y2" s="131"/>
      <c r="Z2" s="132"/>
      <c r="AA2" s="130"/>
      <c r="AB2" s="131"/>
      <c r="AC2" s="131"/>
      <c r="AD2" s="132"/>
      <c r="AE2" s="130"/>
      <c r="AF2" s="131"/>
      <c r="AG2" s="131"/>
      <c r="AH2" s="132"/>
    </row>
    <row r="3" spans="1:35" ht="13.15" customHeight="1" x14ac:dyDescent="0.2">
      <c r="A3" s="133" t="s">
        <v>18</v>
      </c>
      <c r="B3" s="133"/>
      <c r="C3" s="133"/>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row>
    <row r="4" spans="1:35" ht="19.149999999999999" customHeight="1" x14ac:dyDescent="0.2">
      <c r="A4" s="134" t="s">
        <v>56</v>
      </c>
      <c r="B4" s="134"/>
      <c r="C4" s="134"/>
      <c r="D4" s="134"/>
      <c r="E4" s="126">
        <f>WEEKNUM(B9,2)</f>
        <v>40</v>
      </c>
      <c r="F4" s="31"/>
      <c r="G4" s="29"/>
      <c r="H4" s="29"/>
      <c r="I4" s="29"/>
      <c r="J4" s="31"/>
      <c r="K4" s="29"/>
      <c r="L4" s="29"/>
      <c r="M4" s="29"/>
      <c r="N4" s="31"/>
      <c r="O4" s="29"/>
      <c r="P4" s="29"/>
      <c r="Q4" s="29"/>
      <c r="R4" s="31"/>
      <c r="S4" s="29"/>
      <c r="T4" s="29"/>
      <c r="U4" s="29"/>
      <c r="V4" s="31"/>
      <c r="W4" s="29"/>
      <c r="X4" s="29"/>
      <c r="Y4" s="29"/>
      <c r="Z4" s="31"/>
      <c r="AA4" s="29"/>
      <c r="AB4" s="29"/>
      <c r="AC4" s="29"/>
      <c r="AD4" s="31"/>
      <c r="AE4" s="29"/>
      <c r="AF4" s="29"/>
      <c r="AG4" s="29"/>
      <c r="AH4" s="31"/>
    </row>
    <row r="5" spans="1:35" x14ac:dyDescent="0.2">
      <c r="A5" s="32" t="s">
        <v>15</v>
      </c>
      <c r="B5" s="32"/>
      <c r="C5" s="101">
        <v>1.4583333333333333</v>
      </c>
      <c r="D5" s="33" t="s">
        <v>17</v>
      </c>
      <c r="E5" s="33"/>
      <c r="F5" s="66">
        <f>SUM(F8:F27)</f>
        <v>0</v>
      </c>
      <c r="G5" s="101">
        <v>1.4583333333333333</v>
      </c>
      <c r="H5" s="33" t="s">
        <v>17</v>
      </c>
      <c r="I5" s="33"/>
      <c r="J5" s="66">
        <f>SUM(J7:J27)</f>
        <v>0</v>
      </c>
      <c r="K5" s="101">
        <v>1.4583333333333333</v>
      </c>
      <c r="L5" s="33" t="s">
        <v>17</v>
      </c>
      <c r="M5" s="33"/>
      <c r="N5" s="66">
        <f>SUM(N7:N27)</f>
        <v>0</v>
      </c>
      <c r="O5" s="101">
        <v>1.4583333333333333</v>
      </c>
      <c r="P5" s="33" t="s">
        <v>17</v>
      </c>
      <c r="Q5" s="33"/>
      <c r="R5" s="66">
        <f>SUM(R7:R27)</f>
        <v>0</v>
      </c>
      <c r="S5" s="101">
        <v>1.4583333333333333</v>
      </c>
      <c r="T5" s="33" t="s">
        <v>17</v>
      </c>
      <c r="U5" s="33"/>
      <c r="V5" s="66">
        <f>SUM(V7:V27)</f>
        <v>0</v>
      </c>
      <c r="W5" s="101">
        <v>1.4583333333333333</v>
      </c>
      <c r="X5" s="33" t="s">
        <v>17</v>
      </c>
      <c r="Y5" s="33"/>
      <c r="Z5" s="66">
        <f>SUM(Z7:Z27)</f>
        <v>0</v>
      </c>
      <c r="AA5" s="101">
        <v>1.4583333333333333</v>
      </c>
      <c r="AB5" s="33" t="s">
        <v>17</v>
      </c>
      <c r="AC5" s="33"/>
      <c r="AD5" s="66">
        <f>SUM(AD7:AD27)</f>
        <v>0.33333333333333326</v>
      </c>
      <c r="AE5" s="101">
        <v>1.4583333333333333</v>
      </c>
      <c r="AF5" s="33" t="s">
        <v>17</v>
      </c>
      <c r="AG5" s="33"/>
      <c r="AH5" s="66">
        <f>SUM(AH7:AH27)</f>
        <v>0</v>
      </c>
    </row>
    <row r="6" spans="1:35" x14ac:dyDescent="0.2">
      <c r="A6" s="32"/>
      <c r="B6" s="32">
        <v>1</v>
      </c>
      <c r="C6" s="29"/>
      <c r="D6" s="34" t="s">
        <v>0</v>
      </c>
      <c r="E6" s="34" t="s">
        <v>1</v>
      </c>
      <c r="F6" s="35" t="s">
        <v>19</v>
      </c>
      <c r="G6" s="29"/>
      <c r="H6" s="34" t="s">
        <v>0</v>
      </c>
      <c r="I6" s="34" t="s">
        <v>1</v>
      </c>
      <c r="J6" s="35" t="s">
        <v>19</v>
      </c>
      <c r="K6" s="29"/>
      <c r="L6" s="34" t="s">
        <v>0</v>
      </c>
      <c r="M6" s="34" t="s">
        <v>1</v>
      </c>
      <c r="N6" s="35" t="s">
        <v>19</v>
      </c>
      <c r="O6" s="29"/>
      <c r="P6" s="34" t="s">
        <v>0</v>
      </c>
      <c r="Q6" s="34" t="s">
        <v>1</v>
      </c>
      <c r="R6" s="35" t="s">
        <v>19</v>
      </c>
      <c r="S6" s="29"/>
      <c r="T6" s="34" t="s">
        <v>0</v>
      </c>
      <c r="U6" s="34" t="s">
        <v>1</v>
      </c>
      <c r="V6" s="35" t="s">
        <v>19</v>
      </c>
      <c r="W6" s="29"/>
      <c r="X6" s="34" t="s">
        <v>0</v>
      </c>
      <c r="Y6" s="34" t="s">
        <v>1</v>
      </c>
      <c r="Z6" s="35" t="s">
        <v>19</v>
      </c>
      <c r="AA6" s="29"/>
      <c r="AB6" s="34" t="s">
        <v>0</v>
      </c>
      <c r="AC6" s="34" t="s">
        <v>1</v>
      </c>
      <c r="AD6" s="35" t="s">
        <v>19</v>
      </c>
      <c r="AE6" s="29"/>
      <c r="AF6" s="34" t="s">
        <v>0</v>
      </c>
      <c r="AG6" s="34" t="s">
        <v>1</v>
      </c>
      <c r="AH6" s="35" t="s">
        <v>19</v>
      </c>
    </row>
    <row r="7" spans="1:35" x14ac:dyDescent="0.2">
      <c r="A7" s="136">
        <v>44102</v>
      </c>
      <c r="B7" s="36"/>
      <c r="C7" s="37" t="s">
        <v>2</v>
      </c>
      <c r="D7" s="122"/>
      <c r="E7" s="122"/>
      <c r="F7" s="38"/>
      <c r="G7" s="37" t="s">
        <v>2</v>
      </c>
      <c r="H7" s="122"/>
      <c r="I7" s="122"/>
      <c r="J7" s="38"/>
      <c r="K7" s="37" t="s">
        <v>2</v>
      </c>
      <c r="L7" s="122"/>
      <c r="M7" s="122"/>
      <c r="N7" s="38"/>
      <c r="O7" s="37" t="s">
        <v>2</v>
      </c>
      <c r="P7" s="122"/>
      <c r="Q7" s="122"/>
      <c r="R7" s="38"/>
      <c r="S7" s="37" t="s">
        <v>2</v>
      </c>
      <c r="T7" s="122"/>
      <c r="U7" s="122"/>
      <c r="V7" s="38"/>
      <c r="W7" s="37" t="s">
        <v>2</v>
      </c>
      <c r="X7" s="122"/>
      <c r="Y7" s="122"/>
      <c r="Z7" s="38"/>
      <c r="AA7" s="37" t="s">
        <v>2</v>
      </c>
      <c r="AB7" s="122"/>
      <c r="AC7" s="122"/>
      <c r="AD7" s="38"/>
      <c r="AE7" s="37" t="s">
        <v>2</v>
      </c>
      <c r="AF7" s="122"/>
      <c r="AG7" s="122"/>
      <c r="AH7" s="38"/>
    </row>
    <row r="8" spans="1:35" x14ac:dyDescent="0.2">
      <c r="A8" s="137"/>
      <c r="B8" s="39"/>
      <c r="C8" s="40"/>
      <c r="D8" s="121"/>
      <c r="E8" s="123"/>
      <c r="F8" s="96"/>
      <c r="G8" s="41"/>
      <c r="H8" s="121"/>
      <c r="I8" s="123"/>
      <c r="J8" s="96"/>
      <c r="K8" s="40"/>
      <c r="L8" s="121"/>
      <c r="M8" s="123"/>
      <c r="N8" s="96"/>
      <c r="O8" s="40"/>
      <c r="P8" s="121"/>
      <c r="Q8" s="123"/>
      <c r="R8" s="96"/>
      <c r="S8" s="40"/>
      <c r="T8" s="121"/>
      <c r="U8" s="123"/>
      <c r="V8" s="96"/>
      <c r="W8" s="40"/>
      <c r="X8" s="121"/>
      <c r="Y8" s="123"/>
      <c r="Z8" s="96"/>
      <c r="AA8" s="40"/>
      <c r="AB8" s="121"/>
      <c r="AC8" s="123"/>
      <c r="AD8" s="96"/>
      <c r="AE8" s="40"/>
      <c r="AF8" s="121"/>
      <c r="AG8" s="123"/>
      <c r="AH8" s="96"/>
    </row>
    <row r="9" spans="1:35" x14ac:dyDescent="0.2">
      <c r="A9" s="138"/>
      <c r="B9" s="65">
        <f>A7</f>
        <v>44102</v>
      </c>
      <c r="C9" s="42" t="s">
        <v>16</v>
      </c>
      <c r="D9" s="124"/>
      <c r="E9" s="125"/>
      <c r="F9" s="97">
        <f>IF(F8="",(E7-D7)+(E8-D8)+(E9-D9),IF(F8="ferié","07:00:00"+HOUR(0.03),IF(F8="CA","07:00:00"+HOUR(0.03),IF(F8="CT","07:00:00"+HOUR(0.03),IF(F8="A.maladie","07:00:00"+HOUR(0.03),IF(F8=Horaires!$D$5,(E7-D7)+(E8-D8)+(E9-D9),IF(F8=Horaires!$D$6,(E7-D7)+(E8-D8)+(E9-D9),IF(F8=Horaires!$D$7,(E7-D7)+(E8-D8)+(E9-D9),IF(F8=Horaires!$D$8,(E7-D7)+(E8-D8)+(E9-D9),IF(F8=Horaires!$D$9,(E7-D7)+(E8-D8)+(E9-D9),IF(F8=Horaires!$D$10,(E7-D7)+(E8-D8)+(E9-D9),IF(F8=Horaires!$D$11,(E7-D7)+(E8-D8)+(E9-D9),IF(F8=Horaires!$D$12,(E7-D7)+(E8-D8)+(E9-D9),IF(F8=Horaires!$D$13,(E7-D7)+(E8-D8)+(E9-D9),IF(F8=Horaires!$D$15,(E7-D7)+(E8-D8)+(E9-D9),IF(F8=Horaires!$D$17,(E7-D7)+(E8-D8)+(E9-D9)))))))))))))))))</f>
        <v>0</v>
      </c>
      <c r="G9" s="42" t="s">
        <v>16</v>
      </c>
      <c r="H9" s="124"/>
      <c r="I9" s="125"/>
      <c r="J9" s="97">
        <f>IF(J8="",(I7-H7)+(I8-H8)+(I9-H9),IF(J8="ferié","07:00:00"+HOUR(0.03),IF(J8="CA","07:00:00"+HOUR(0.03),IF(J8="CT","07:00:00"+HOUR(0.03),IF(J8="A.maladie","07:00:00"+HOUR(0.03),IF(J8=Horaires!$D$5,(I7-H7)+(I8-H8)+(I9-H9),IF(J8=Horaires!$D$6,(I7-H7)+(I8-H8)+(I9-H9),IF(J8=Horaires!$D$7,(I7-H7)+(I8-H8)+(I9-H9),IF(J8=Horaires!$D$8,(I7-H7)+(I8-H8)+(I9-H9),IF(J8=Horaires!$D$9,(I7-H7)+(I8-H8)+(I9-H9),IF(J8=Horaires!$D$10,(I7-H7)+(I8-H8)+(I9-H9),IF(J8=Horaires!$D$11,(I7-H7)+(I8-H8)+(I9-H9),IF(J8=Horaires!$D$12,(I7-H7)+(I8-H8)+(I9-H9),IF(J8=Horaires!$D$13,(I7-H7)+(I8-H8)+(I9-H9),IF(J8=Horaires!$D$15,(I7-H7)+(I8-H8)+(I9-H9),IF(J8=Horaires!$D$17,(I7-H7)+(I8-H8)+(I9-H9)))))))))))))))))</f>
        <v>0</v>
      </c>
      <c r="K9" s="42" t="s">
        <v>16</v>
      </c>
      <c r="L9" s="124"/>
      <c r="M9" s="125"/>
      <c r="N9" s="97">
        <f>IF(N8="",(M7-L7)+(M8-L8)+(M9-L9),IF(N8="ferié","07:00:00"+HOUR(0.03),IF(N8="CA","07:00:00"+HOUR(0.03),IF(N8="CT","07:00:00"+HOUR(0.03),IF(N8="A.maladie","07:00:00"+HOUR(0.03),IF(N8=Horaires!$D$5,(M7-L7)+(M8-L8)+(M9-L9),IF(N8=Horaires!$D$6,(M7-L7)+(M8-L8)+(M9-L9),IF(N8=Horaires!$D$7,(M7-L7)+(M8-L8)+(M9-L9),IF(N8=Horaires!$D$8,(M7-L7)+(M8-L8)+(M9-L9),IF(N8=Horaires!$D$9,(M7-L7)+(M8-L8)+(M9-L9),IF(N8=Horaires!$D$10,(M7-L7)+(M8-L8)+(M9-L9),IF(N8=Horaires!$D$11,(M7-L7)+(M8-L8)+(M9-L9),IF(N8=Horaires!$D$12,(M7-L7)+(M8-L8)+(M9-L9),IF(N8=Horaires!$D$13,(M7-L7)+(M8-L8)+(M9-L9),IF(N8=Horaires!$D$15,(M7-L7)+(M8-L8)+(M9-L9),IF(N8=Horaires!$D$17,(M7-L7)+(M8-L8)+(M9-L9)))))))))))))))))</f>
        <v>0</v>
      </c>
      <c r="O9" s="42" t="s">
        <v>16</v>
      </c>
      <c r="P9" s="124"/>
      <c r="Q9" s="125"/>
      <c r="R9" s="97">
        <f>IF(R8="",(Q7-P7)+(Q8-P8)+(Q9-P9),IF(R8="ferié","07:00:00"+HOUR(0.03),IF(R8="CA","07:00:00"+HOUR(0.03),IF(R8="CT","07:00:00"+HOUR(0.03),IF(R8="A.maladie","07:00:00"+HOUR(0.03),IF(R8=Horaires!$D$5,(Q7-P7)+(Q8-P8)+(Q9-P9),IF(R8=Horaires!$D$6,(Q7-P7)+(Q8-P8)+(Q9-P9),IF(R8=Horaires!$D$7,(Q7-P7)+(Q8-P8)+(Q9-P9),IF(R8=Horaires!$D$8,(Q7-P7)+(Q8-P8)+(Q9-P9),IF(R8=Horaires!$D$9,(Q7-P7)+(Q8-P8)+(Q9-P9),IF(R8=Horaires!$D$10,(Q7-P7)+(Q8-P8)+(Q9-P9),IF(R8=Horaires!$D$11,(Q7-P7)+(Q8-P8)+(Q9-P9),IF(R8=Horaires!$D$12,(Q7-P7)+(Q8-P8)+(Q9-P9),IF(R8=Horaires!$D$13,(Q7-P7)+(Q8-P8)+(Q9-P9),IF(R8=Horaires!$D$15,(Q7-P7)+(Q8-P8)+(Q9-P9),IF(R8=Horaires!$D$17,(Q7-P7)+(Q8-P8)+(Q9-P9)))))))))))))))))</f>
        <v>0</v>
      </c>
      <c r="S9" s="42" t="s">
        <v>16</v>
      </c>
      <c r="T9" s="124"/>
      <c r="U9" s="125"/>
      <c r="V9" s="97">
        <f>IF(V8="",(U7-T7)+(U8-T8)+(U9-T9),IF(V8="ferié","07:00:00"+HOUR(0.03),IF(V8="CA","07:00:00"+HOUR(0.03),IF(V8="CT","07:00:00"+HOUR(0.03),IF(V8="A.maladie","07:00:00"+HOUR(0.03),IF(V8=Horaires!$D$5,(U7-T7)+(U8-T8)+(U9-T9),IF(V8=Horaires!$D$6,(U7-T7)+(U8-T8)+(U9-T9),IF(V8=Horaires!$D$7,(U7-T7)+(U8-T8)+(U9-T9),IF(V8=Horaires!$D$8,(U7-T7)+(U8-T8)+(U9-T9),IF(V8=Horaires!$D$9,(U7-T7)+(U8-T8)+(U9-T9),IF(V8=Horaires!$D$10,(U7-T7)+(U8-T8)+(U9-T9),IF(V8=Horaires!$D$11,(U7-T7)+(U8-T8)+(U9-T9),IF(V8=Horaires!$D$12,(U7-T7)+(U8-T8)+(U9-T9),IF(V8=Horaires!$D$13,(U7-T7)+(U8-T8)+(U9-T9),IF(V8=Horaires!$D$15,(U7-T7)+(U8-T8)+(U9-T9),IF(V8=Horaires!$D$17,(U7-T7)+(U8-T8)+(U9-T9)))))))))))))))))</f>
        <v>0</v>
      </c>
      <c r="W9" s="42" t="s">
        <v>16</v>
      </c>
      <c r="X9" s="124"/>
      <c r="Y9" s="125"/>
      <c r="Z9" s="97">
        <f>IF(Z8="",(Y7-X7)+(Y8-X8)+(Y9-X9),IF(Z8="ferié","07:00:00"+HOUR(0.03),IF(Z8="CA","07:00:00"+HOUR(0.03),IF(Z8="CT","07:00:00"+HOUR(0.03),IF(Z8="A.maladie","07:00:00"+HOUR(0.03),IF(Z8=Horaires!$D$5,(Y7-X7)+(Y8-X8)+(Y9-X9),IF(Z8=Horaires!$D$6,(Y7-X7)+(Y8-X8)+(Y9-X9),IF(Z8=Horaires!$D$7,(Y7-X7)+(Y8-X8)+(Y9-X9),IF(Z8=Horaires!$D$8,(Y7-X7)+(Y8-X8)+(Y9-X9),IF(Z8=Horaires!$D$9,(Y7-X7)+(Y8-X8)+(Y9-X9),IF(Z8=Horaires!$D$10,(Y7-X7)+(Y8-X8)+(Y9-X9),IF(Z8=Horaires!$D$11,(Y7-X7)+(Y8-X8)+(Y9-X9),IF(Z8=Horaires!$D$12,(Y7-X7)+(Y8-X8)+(Y9-X9),IF(Z8=Horaires!$D$13,(Y7-X7)+(Y8-X8)+(Y9-X9),IF(Z8=Horaires!$D$15,(Y7-X7)+(Y8-X8)+(Y9-X9),IF(Z8=Horaires!$D$17,(Y7-X7)+(Y8-X8)+(Y9-X9)))))))))))))))))</f>
        <v>0</v>
      </c>
      <c r="AA9" s="42" t="s">
        <v>16</v>
      </c>
      <c r="AB9" s="124"/>
      <c r="AC9" s="125"/>
      <c r="AD9" s="97">
        <f>IF(AD8="",(AC7-AB7)+(AC8-AB8)+(AC9-AB9),IF(AD8="ferié","07:00:00"+HOUR(0.03),IF(AD8="CA","07:00:00"+HOUR(0.03),IF(AD8="CT","07:00:00"+HOUR(0.03),IF(AD8="A.maladie","07:00:00"+HOUR(0.03),IF(AD8=Horaires!$D$5,(AC7-AB7)+(AC8-AB8)+(AC9-AB9),IF(AD8=Horaires!$D$6,(AC7-AB7)+(AC8-AB8)+(AC9-AB9),IF(AD8=Horaires!$D$7,(AC7-AB7)+(AC8-AB8)+(AC9-AB9),IF(AD8=Horaires!$D$8,(AC7-AB7)+(AC8-AB8)+(AC9-AB9),IF(AD8=Horaires!$D$9,(AC7-AB7)+(AC8-AB8)+(AC9-AB9),IF(AD8=Horaires!$D$10,(AC7-AB7)+(AC8-AB8)+(AC9-AB9),IF(AD8=Horaires!$D$11,(AC7-AB7)+(AC8-AB8)+(AC9-AB9),IF(AD8=Horaires!$D$12,(AC7-AB7)+(AC8-AB8)+(AC9-AB9),IF(AD8=Horaires!$D$13,(AC7-AB7)+(AC8-AB8)+(AC9-AB9),IF(AD8=Horaires!$D$15,(AC7-AB7)+(AC8-AB8)+(AC9-AB9),IF(AD8=Horaires!$D$17,(AC7-AB7)+(AC8-AB8)+(AC9-AB9)))))))))))))))))</f>
        <v>0</v>
      </c>
      <c r="AE9" s="42" t="s">
        <v>16</v>
      </c>
      <c r="AF9" s="124"/>
      <c r="AG9" s="125"/>
      <c r="AH9" s="97">
        <f>IF(AH8="",(AG7-AF7)+(AG8-AF8)+(AG9-AF9),IF(AH8="ferié","07:00:00"+HOUR(0.03),IF(AH8="CA","07:00:00"+HOUR(0.03),IF(AH8="CT","07:00:00"+HOUR(0.03),IF(AH8="A.maladie","07:00:00"+HOUR(0.03),IF(AH8=Horaires!$D$5,(AG7-AF7)+(AG8-AF8)+(AG9-AF9),IF(AH8=Horaires!$D$6,(AG7-AF7)+(AG8-AF8)+(AG9-AF9),IF(AH8=Horaires!$D$7,(AG7-AF7)+(AG8-AF8)+(AG9-AF9),IF(AH8=Horaires!$D$8,(AG7-AF7)+(AG8-AF8)+(AG9-AF9),IF(AH8=Horaires!$D$9,(AG7-AF7)+(AG8-AF8)+(AG9-AF9),IF(AH8=Horaires!$D$10,(AG7-AF7)+(AG8-AF8)+(AG9-AF9),IF(AH8=Horaires!$D$11,(AG7-AF7)+(AG8-AF8)+(AG9-AF9),IF(AH8=Horaires!$D$12,(AG7-AF7)+(AG8-AF8)+(AG9-AF9),IF(AH8=Horaires!$D$13,(AG7-AF7)+(AG8-AF8)+(AG9-AF9),IF(AH8=Horaires!$D$15,(AG7-AF7)+(AG8-AF8)+(AG9-AF9),IF(AH8=Horaires!$D$17,(AG7-AF7)+(AG8-AF8)+(AG9-AF9)))))))))))))))))</f>
        <v>0</v>
      </c>
      <c r="AI9" s="118"/>
    </row>
    <row r="10" spans="1:35" x14ac:dyDescent="0.2">
      <c r="A10" s="136">
        <v>44103</v>
      </c>
      <c r="B10" s="36"/>
      <c r="C10" s="37" t="s">
        <v>2</v>
      </c>
      <c r="D10" s="122"/>
      <c r="E10" s="122"/>
      <c r="F10" s="38"/>
      <c r="G10" s="37" t="s">
        <v>2</v>
      </c>
      <c r="H10" s="122"/>
      <c r="I10" s="122"/>
      <c r="J10" s="38"/>
      <c r="K10" s="37" t="s">
        <v>2</v>
      </c>
      <c r="L10" s="122"/>
      <c r="M10" s="122"/>
      <c r="N10" s="38"/>
      <c r="O10" s="37" t="s">
        <v>2</v>
      </c>
      <c r="P10" s="122"/>
      <c r="Q10" s="122"/>
      <c r="R10" s="38"/>
      <c r="S10" s="37" t="s">
        <v>2</v>
      </c>
      <c r="T10" s="122"/>
      <c r="U10" s="122"/>
      <c r="V10" s="38"/>
      <c r="W10" s="37" t="s">
        <v>2</v>
      </c>
      <c r="X10" s="122"/>
      <c r="Y10" s="122"/>
      <c r="Z10" s="38"/>
      <c r="AA10" s="37" t="s">
        <v>2</v>
      </c>
      <c r="AB10" s="122"/>
      <c r="AC10" s="122"/>
      <c r="AD10" s="38"/>
      <c r="AE10" s="37" t="s">
        <v>2</v>
      </c>
      <c r="AF10" s="122"/>
      <c r="AG10" s="122"/>
      <c r="AH10" s="38"/>
    </row>
    <row r="11" spans="1:35" x14ac:dyDescent="0.2">
      <c r="A11" s="137"/>
      <c r="B11" s="39"/>
      <c r="C11" s="40"/>
      <c r="D11" s="121"/>
      <c r="E11" s="123"/>
      <c r="F11" s="96"/>
      <c r="G11" s="41"/>
      <c r="H11" s="121"/>
      <c r="I11" s="123"/>
      <c r="J11" s="96"/>
      <c r="K11" s="40"/>
      <c r="L11" s="121"/>
      <c r="M11" s="123"/>
      <c r="N11" s="96"/>
      <c r="O11" s="40"/>
      <c r="P11" s="121"/>
      <c r="Q11" s="123"/>
      <c r="R11" s="96"/>
      <c r="S11" s="40"/>
      <c r="T11" s="121"/>
      <c r="U11" s="123"/>
      <c r="V11" s="96"/>
      <c r="W11" s="40"/>
      <c r="X11" s="121"/>
      <c r="Y11" s="123"/>
      <c r="Z11" s="96"/>
      <c r="AA11" s="40"/>
      <c r="AB11" s="121">
        <v>0.58333333333333337</v>
      </c>
      <c r="AC11" s="123"/>
      <c r="AD11" s="96"/>
      <c r="AE11" s="40"/>
      <c r="AF11" s="121"/>
      <c r="AG11" s="123"/>
      <c r="AH11" s="96"/>
    </row>
    <row r="12" spans="1:35" x14ac:dyDescent="0.2">
      <c r="A12" s="138"/>
      <c r="B12" s="65">
        <f t="shared" ref="B12:B27" si="0">A10</f>
        <v>44103</v>
      </c>
      <c r="C12" s="42" t="s">
        <v>16</v>
      </c>
      <c r="D12" s="124"/>
      <c r="E12" s="125"/>
      <c r="F12" s="97">
        <f>IF(F11="",(E10-D10)+(E11-D11)+(E12-D12),IF(F11="ferié","07:00:00"+HOUR(0.03),IF(F11="CA","07:00:00"+HOUR(0.03),IF(F11="CT","07:00:00"+HOUR(0.03),IF(F11="A.maladie","07:00:00"+HOUR(0.03),IF(F11=Horaires!$D$5,(E10-D10)+(E11-D11)+(E12-D12),IF(F11=Horaires!$D$6,(E10-D10)+(E11-D11)+(E12-D12),IF(F11=Horaires!$D$7,(E10-D10)+(E11-D11)+(E12-D12),IF(F11=Horaires!$D$8,(E10-D10)+(E11-D11)+(E12-D12),IF(F11=Horaires!$D$9,(E10-D10)+(E11-D11)+(E12-D12),IF(F11=Horaires!$D$10,(E10-D10)+(E11-D11)+(E12-D12),IF(F11=Horaires!$D$11,(E10-D10)+(E11-D11)+(E12-D12),IF(F11=Horaires!$D$12,(E10-D10)+(E11-D11)+(E12-D12),IF(F11=Horaires!$D$13,(E10-D10)+(E11-D11)+(E12-D12),IF(F11=Horaires!$D$15,(E10-D10)+(E11-D11)+(E12-D12),IF(F11=Horaires!$D$17,(E10-D10)+(E11-D11)+(E12-D12)))))))))))))))))</f>
        <v>0</v>
      </c>
      <c r="G12" s="42" t="s">
        <v>16</v>
      </c>
      <c r="H12" s="124"/>
      <c r="I12" s="125"/>
      <c r="J12" s="97">
        <f>IF(J11="",(I10-H10)+(I11-H11)+(I12-H12),IF(J11="ferié","07:00:00"+HOUR(0.03),IF(J11="CA","07:00:00"+HOUR(0.03),IF(J11="CT","07:00:00"+HOUR(0.03),IF(J11="A.maladie","07:00:00"+HOUR(0.03),IF(J11=Horaires!$D$5,(I10-H10)+(I11-H11)+(I12-H12),IF(J11=Horaires!$D$6,(I10-H10)+(I11-H11)+(I12-H12),IF(J11=Horaires!$D$7,(I10-H10)+(I11-H11)+(I12-H12),IF(J11=Horaires!$D$8,(I10-H10)+(I11-H11)+(I12-H12),IF(J11=Horaires!$D$9,(I10-H10)+(I11-H11)+(I12-H12),IF(J11=Horaires!$D$10,(I10-H10)+(I11-H11)+(I12-H12),IF(J11=Horaires!$D$11,(I10-H10)+(I11-H11)+(I12-H12),IF(J11=Horaires!$D$12,(I10-H10)+(I11-H11)+(I12-H12),IF(J11=Horaires!$D$13,(I10-H10)+(I11-H11)+(I12-H12),IF(J11=Horaires!$D$15,(I10-H10)+(I11-H11)+(I12-H12),IF(J11=Horaires!$D$17,(I10-H10)+(I11-H11)+(I12-H12)))))))))))))))))</f>
        <v>0</v>
      </c>
      <c r="K12" s="42" t="s">
        <v>16</v>
      </c>
      <c r="L12" s="124"/>
      <c r="M12" s="125"/>
      <c r="N12" s="97">
        <f>IF(N11="",(M10-L10)+(M11-L11)+(M12-L12),IF(N11="ferié","07:00:00"+HOUR(0.03),IF(N11="CA","07:00:00"+HOUR(0.03),IF(N11="CT","07:00:00"+HOUR(0.03),IF(N11="A.maladie","07:00:00"+HOUR(0.03),IF(N11=Horaires!$D$5,(M10-L10)+(M11-L11)+(M12-L12),IF(N11=Horaires!$D$6,(M10-L10)+(M11-L11)+(M12-L12),IF(N11=Horaires!$D$7,(M10-L10)+(M11-L11)+(M12-L12),IF(N11=Horaires!$D$8,(M10-L10)+(M11-L11)+(M12-L12),IF(N11=Horaires!$D$9,(M10-L10)+(M11-L11)+(M12-L12),IF(N11=Horaires!$D$10,(M10-L10)+(M11-L11)+(M12-L12),IF(N11=Horaires!$D$11,(M10-L10)+(M11-L11)+(M12-L12),IF(N11=Horaires!$D$12,(M10-L10)+(M11-L11)+(M12-L12),IF(N11=Horaires!$D$13,(M10-L10)+(M11-L11)+(M12-L12),IF(N11=Horaires!$D$15,(M10-L10)+(M11-L11)+(M12-L12),IF(N11=Horaires!$D$17,(M10-L10)+(M11-L11)+(M12-L12)))))))))))))))))</f>
        <v>0</v>
      </c>
      <c r="O12" s="42" t="s">
        <v>16</v>
      </c>
      <c r="P12" s="124"/>
      <c r="Q12" s="125"/>
      <c r="R12" s="97">
        <f>IF(R11="",(Q10-P10)+(Q11-P11)+(Q12-P12),IF(R11="ferié","07:00:00"+HOUR(0.03),IF(R11="CA","07:00:00"+HOUR(0.03),IF(R11="CT","07:00:00"+HOUR(0.03),IF(R11="A.maladie","07:00:00"+HOUR(0.03),IF(R11=Horaires!$D$5,(Q10-P10)+(Q11-P11)+(Q12-P12),IF(R11=Horaires!$D$6,(Q10-P10)+(Q11-P11)+(Q12-P12),IF(R11=Horaires!$D$7,(Q10-P10)+(Q11-P11)+(Q12-P12),IF(R11=Horaires!$D$8,(Q10-P10)+(Q11-P11)+(Q12-P12),IF(R11=Horaires!$D$9,(Q10-P10)+(Q11-P11)+(Q12-P12),IF(R11=Horaires!$D$10,(Q10-P10)+(Q11-P11)+(Q12-P12),IF(R11=Horaires!$D$11,(Q10-P10)+(Q11-P11)+(Q12-P12),IF(R11=Horaires!$D$12,(Q10-P10)+(Q11-P11)+(Q12-P12),IF(R11=Horaires!$D$13,(Q10-P10)+(Q11-P11)+(Q12-P12),IF(R11=Horaires!$D$15,(Q10-P10)+(Q11-P11)+(Q12-P12),IF(R11=Horaires!$D$17,(Q10-P10)+(Q11-P11)+(Q12-P12)))))))))))))))))</f>
        <v>0</v>
      </c>
      <c r="S12" s="42" t="s">
        <v>16</v>
      </c>
      <c r="T12" s="124"/>
      <c r="U12" s="125"/>
      <c r="V12" s="97">
        <f>IF(V11="",(U10-T10)+(U11-T11)+(U12-T12),IF(V11="ferié","07:00:00"+HOUR(0.03),IF(V11="CA","07:00:00"+HOUR(0.03),IF(V11="CT","07:00:00"+HOUR(0.03),IF(V11="A.maladie","07:00:00"+HOUR(0.03),IF(V11=Horaires!$D$5,(U10-T10)+(U11-T11)+(U12-T12),IF(V11=Horaires!$D$6,(U10-T10)+(U11-T11)+(U12-T12),IF(V11=Horaires!$D$7,(U10-T10)+(U11-T11)+(U12-T12),IF(V11=Horaires!$D$8,(U10-T10)+(U11-T11)+(U12-T12),IF(V11=Horaires!$D$9,(U10-T10)+(U11-T11)+(U12-T12),IF(V11=Horaires!$D$10,(U10-T10)+(U11-T11)+(U12-T12),IF(V11=Horaires!$D$11,(U10-T10)+(U11-T11)+(U12-T12),IF(V11=Horaires!$D$12,(U10-T10)+(U11-T11)+(U12-T12),IF(V11=Horaires!$D$13,(U10-T10)+(U11-T11)+(U12-T12),IF(V11=Horaires!$D$15,(U10-T10)+(U11-T11)+(U12-T12),IF(V11=Horaires!$D$17,(U10-T10)+(U11-T11)+(U12-T12)))))))))))))))))</f>
        <v>0</v>
      </c>
      <c r="W12" s="42" t="s">
        <v>16</v>
      </c>
      <c r="X12" s="124"/>
      <c r="Y12" s="125"/>
      <c r="Z12" s="97">
        <f>IF(Z11="",(Y10-X10)+(Y11-X11)+(Y12-X12),IF(Z11="ferié","07:00:00"+HOUR(0.03),IF(Z11="CA","07:00:00"+HOUR(0.03),IF(Z11="CT","07:00:00"+HOUR(0.03),IF(Z11="A.maladie","07:00:00"+HOUR(0.03),IF(Z11=Horaires!$D$5,(Y10-X10)+(Y11-X11)+(Y12-X12),IF(Z11=Horaires!$D$6,(Y10-X10)+(Y11-X11)+(Y12-X12),IF(Z11=Horaires!$D$7,(Y10-X10)+(Y11-X11)+(Y12-X12),IF(Z11=Horaires!$D$8,(Y10-X10)+(Y11-X11)+(Y12-X12),IF(Z11=Horaires!$D$9,(Y10-X10)+(Y11-X11)+(Y12-X12),IF(Z11=Horaires!$D$10,(Y10-X10)+(Y11-X11)+(Y12-X12),IF(Z11=Horaires!$D$11,(Y10-X10)+(Y11-X11)+(Y12-X12),IF(Z11=Horaires!$D$12,(Y10-X10)+(Y11-X11)+(Y12-X12),IF(Z11=Horaires!$D$13,(Y10-X10)+(Y11-X11)+(Y12-X12),IF(Z11=Horaires!$D$15,(Y10-X10)+(Y11-X11)+(Y12-X12),IF(Z11=Horaires!$D$17,(Y10-X10)+(Y11-X11)+(Y12-X12)))))))))))))))))</f>
        <v>0</v>
      </c>
      <c r="AA12" s="42" t="s">
        <v>16</v>
      </c>
      <c r="AB12" s="124"/>
      <c r="AC12" s="125">
        <v>0.91666666666666663</v>
      </c>
      <c r="AD12" s="97">
        <f>IF(AD11="",(AC10-AB10)+(AC11-AB11)+(AC12-AB12),IF(AD11="ferié","07:00:00"+HOUR(0.03),IF(AD11="CA","07:00:00"+HOUR(0.03),IF(AD11="CT","07:00:00"+HOUR(0.03),IF(AD11="A.maladie","07:00:00"+HOUR(0.03),IF(AD11=Horaires!$D$5,(AC10-AB10)+(AC11-AB11)+(AC12-AB12),IF(AD11=Horaires!$D$6,(AC10-AB10)+(AC11-AB11)+(AC12-AB12),IF(AD11=Horaires!$D$7,(AC10-AB10)+(AC11-AB11)+(AC12-AB12),IF(AD11=Horaires!$D$8,(AC10-AB10)+(AC11-AB11)+(AC12-AB12),IF(AD11=Horaires!$D$9,(AC10-AB10)+(AC11-AB11)+(AC12-AB12),IF(AD11=Horaires!$D$10,(AC10-AB10)+(AC11-AB11)+(AC12-AB12),IF(AD11=Horaires!$D$11,(AC10-AB10)+(AC11-AB11)+(AC12-AB12),IF(AD11=Horaires!$D$12,(AC10-AB10)+(AC11-AB11)+(AC12-AB12),IF(AD11=Horaires!$D$13,(AC10-AB10)+(AC11-AB11)+(AC12-AB12),IF(AD11=Horaires!$D$15,(AC10-AB10)+(AC11-AB11)+(AC12-AB12),IF(AD11=Horaires!$D$17,(AC10-AB10)+(AC11-AB11)+(AC12-AB12)))))))))))))))))</f>
        <v>0.33333333333333326</v>
      </c>
      <c r="AE12" s="42" t="s">
        <v>16</v>
      </c>
      <c r="AF12" s="124"/>
      <c r="AG12" s="125"/>
      <c r="AH12" s="97">
        <f>IF(AH11="",(AG10-AF10)+(AG11-AF11)+(AG12-AF12),IF(AH11="ferié","07:00:00"+HOUR(0.03),IF(AH11="CA","07:00:00"+HOUR(0.03),IF(AH11="CT","07:00:00"+HOUR(0.03),IF(AH11="A.maladie","07:00:00"+HOUR(0.03),IF(AH11=Horaires!$D$5,(AG10-AF10)+(AG11-AF11)+(AG12-AF12),IF(AH11=Horaires!$D$6,(AG10-AF10)+(AG11-AF11)+(AG12-AF12),IF(AH11=Horaires!$D$7,(AG10-AF10)+(AG11-AF11)+(AG12-AF12),IF(AH11=Horaires!$D$8,(AG10-AF10)+(AG11-AF11)+(AG12-AF12),IF(AH11=Horaires!$D$9,(AG10-AF10)+(AG11-AF11)+(AG12-AF12),IF(AH11=Horaires!$D$10,(AG10-AF10)+(AG11-AF11)+(AG12-AF12),IF(AH11=Horaires!$D$11,(AG10-AF10)+(AG11-AF11)+(AG12-AF12),IF(AH11=Horaires!$D$12,(AG10-AF10)+(AG11-AF11)+(AG12-AF12),IF(AH11=Horaires!$D$13,(AG10-AF10)+(AG11-AF11)+(AG12-AF12),IF(AH11=Horaires!$D$15,(AG10-AF10)+(AG11-AF11)+(AG12-AF12),IF(AH11=Horaires!$D$17,(AG10-AF10)+(AG11-AF11)+(AG12-AF12)))))))))))))))))</f>
        <v>0</v>
      </c>
      <c r="AI12" s="118"/>
    </row>
    <row r="13" spans="1:35" x14ac:dyDescent="0.2">
      <c r="A13" s="136">
        <v>44104</v>
      </c>
      <c r="B13" s="36"/>
      <c r="C13" s="37" t="s">
        <v>2</v>
      </c>
      <c r="D13" s="122"/>
      <c r="E13" s="122"/>
      <c r="F13" s="38"/>
      <c r="G13" s="37" t="s">
        <v>2</v>
      </c>
      <c r="H13" s="122"/>
      <c r="I13" s="122"/>
      <c r="J13" s="38"/>
      <c r="K13" s="37" t="s">
        <v>2</v>
      </c>
      <c r="L13" s="122"/>
      <c r="M13" s="122"/>
      <c r="N13" s="38"/>
      <c r="O13" s="37" t="s">
        <v>2</v>
      </c>
      <c r="P13" s="122"/>
      <c r="Q13" s="122"/>
      <c r="R13" s="38"/>
      <c r="S13" s="37" t="s">
        <v>2</v>
      </c>
      <c r="T13" s="122"/>
      <c r="U13" s="122"/>
      <c r="V13" s="38"/>
      <c r="W13" s="37" t="s">
        <v>2</v>
      </c>
      <c r="X13" s="122"/>
      <c r="Y13" s="122"/>
      <c r="Z13" s="38"/>
      <c r="AA13" s="37" t="s">
        <v>2</v>
      </c>
      <c r="AB13" s="122"/>
      <c r="AC13" s="122"/>
      <c r="AD13" s="38"/>
      <c r="AE13" s="37" t="s">
        <v>2</v>
      </c>
      <c r="AF13" s="122"/>
      <c r="AG13" s="122"/>
      <c r="AH13" s="38"/>
    </row>
    <row r="14" spans="1:35" x14ac:dyDescent="0.2">
      <c r="A14" s="137"/>
      <c r="B14" s="39"/>
      <c r="C14" s="40"/>
      <c r="D14" s="121"/>
      <c r="E14" s="123"/>
      <c r="F14" s="96"/>
      <c r="G14" s="41"/>
      <c r="H14" s="121"/>
      <c r="I14" s="123"/>
      <c r="J14" s="96"/>
      <c r="K14" s="40"/>
      <c r="L14" s="121"/>
      <c r="M14" s="123"/>
      <c r="N14" s="96"/>
      <c r="O14" s="40"/>
      <c r="P14" s="121"/>
      <c r="Q14" s="123"/>
      <c r="R14" s="96"/>
      <c r="S14" s="40"/>
      <c r="T14" s="121"/>
      <c r="U14" s="123"/>
      <c r="V14" s="96"/>
      <c r="W14" s="40"/>
      <c r="X14" s="121"/>
      <c r="Y14" s="123"/>
      <c r="Z14" s="96"/>
      <c r="AA14" s="40"/>
      <c r="AB14" s="121"/>
      <c r="AC14" s="123"/>
      <c r="AD14" s="96"/>
      <c r="AE14" s="40"/>
      <c r="AF14" s="121"/>
      <c r="AG14" s="123"/>
      <c r="AH14" s="96"/>
    </row>
    <row r="15" spans="1:35" x14ac:dyDescent="0.2">
      <c r="A15" s="138"/>
      <c r="B15" s="65">
        <f t="shared" si="0"/>
        <v>44104</v>
      </c>
      <c r="C15" s="42" t="s">
        <v>16</v>
      </c>
      <c r="D15" s="124"/>
      <c r="E15" s="125"/>
      <c r="F15" s="97">
        <f>IF(F14="",(E13-D13)+(E14-D14)+(E15-D15),IF(F14="ferié","07:00:00"+HOUR(0.03),IF(F14="CA","07:00:00"+HOUR(0.03),IF(F14="CT","07:00:00"+HOUR(0.03),IF(F14="A.maladie","07:00:00"+HOUR(0.03),IF(F14=Horaires!$D$5,(E13-D13)+(E14-D14)+(E15-D15),IF(F14=Horaires!$D$6,(E13-D13)+(E14-D14)+(E15-D15),IF(F14=Horaires!$D$7,(E13-D13)+(E14-D14)+(E15-D15),IF(F14=Horaires!$D$8,(E13-D13)+(E14-D14)+(E15-D15),IF(F14=Horaires!$D$9,(E13-D13)+(E14-D14)+(E15-D15),IF(F14=Horaires!$D$10,(E13-D13)+(E14-D14)+(E15-D15),IF(F14=Horaires!$D$11,(E13-D13)+(E14-D14)+(E15-D15),IF(F14=Horaires!$D$12,(E13-D13)+(E14-D14)+(E15-D15),IF(F14=Horaires!$D$13,(E13-D13)+(E14-D14)+(E15-D15),IF(F14=Horaires!$D$15,(E13-D13)+(E14-D14)+(E15-D15),IF(F14=Horaires!$D$17,(E13-D13)+(E14-D14)+(E15-D15)))))))))))))))))</f>
        <v>0</v>
      </c>
      <c r="G15" s="42" t="s">
        <v>16</v>
      </c>
      <c r="H15" s="124"/>
      <c r="I15" s="125"/>
      <c r="J15" s="97">
        <f>IF(J14="",(I13-H13)+(I14-H14)+(I15-H15),IF(J14="ferié","07:00:00"+HOUR(0.03),IF(J14="CA","07:00:00"+HOUR(0.03),IF(J14="CT","07:00:00"+HOUR(0.03),IF(J14="A.maladie","07:00:00"+HOUR(0.03),IF(J14=Horaires!$D$5,(I13-H13)+(I14-H14)+(I15-H15),IF(J14=Horaires!$D$6,(I13-H13)+(I14-H14)+(I15-H15),IF(J14=Horaires!$D$7,(I13-H13)+(I14-H14)+(I15-H15),IF(J14=Horaires!$D$8,(I13-H13)+(I14-H14)+(I15-H15),IF(J14=Horaires!$D$9,(I13-H13)+(I14-H14)+(I15-H15),IF(J14=Horaires!$D$10,(I13-H13)+(I14-H14)+(I15-H15),IF(J14=Horaires!$D$11,(I13-H13)+(I14-H14)+(I15-H15),IF(J14=Horaires!$D$12,(I13-H13)+(I14-H14)+(I15-H15),IF(J14=Horaires!$D$13,(I13-H13)+(I14-H14)+(I15-H15),IF(J14=Horaires!$D$15,(I13-H13)+(I14-H14)+(I15-H15),IF(J14=Horaires!$D$17,(I13-H13)+(I14-H14)+(I15-H15)))))))))))))))))</f>
        <v>0</v>
      </c>
      <c r="K15" s="42" t="s">
        <v>16</v>
      </c>
      <c r="L15" s="124"/>
      <c r="M15" s="125"/>
      <c r="N15" s="97">
        <f>IF(N14="",(M13-L13)+(M14-L14)+(M15-L15),IF(N14="ferié","07:00:00"+HOUR(0.03),IF(N14="CA","07:00:00"+HOUR(0.03),IF(N14="CT","07:00:00"+HOUR(0.03),IF(N14="A.maladie","07:00:00"+HOUR(0.03),IF(N14=Horaires!$D$5,(M13-L13)+(M14-L14)+(M15-L15),IF(N14=Horaires!$D$6,(M13-L13)+(M14-L14)+(M15-L15),IF(N14=Horaires!$D$7,(M13-L13)+(M14-L14)+(M15-L15),IF(N14=Horaires!$D$8,(M13-L13)+(M14-L14)+(M15-L15),IF(N14=Horaires!$D$9,(M13-L13)+(M14-L14)+(M15-L15),IF(N14=Horaires!$D$10,(M13-L13)+(M14-L14)+(M15-L15),IF(N14=Horaires!$D$11,(M13-L13)+(M14-L14)+(M15-L15),IF(N14=Horaires!$D$12,(M13-L13)+(M14-L14)+(M15-L15),IF(N14=Horaires!$D$13,(M13-L13)+(M14-L14)+(M15-L15),IF(N14=Horaires!$D$15,(M13-L13)+(M14-L14)+(M15-L15),IF(N14=Horaires!$D$17,(M13-L13)+(M14-L14)+(M15-L15)))))))))))))))))</f>
        <v>0</v>
      </c>
      <c r="O15" s="42" t="s">
        <v>16</v>
      </c>
      <c r="P15" s="124"/>
      <c r="Q15" s="125"/>
      <c r="R15" s="97">
        <f>IF(R14="",(Q13-P13)+(Q14-P14)+(Q15-P15),IF(R14="ferié","07:00:00"+HOUR(0.03),IF(R14="CA","07:00:00"+HOUR(0.03),IF(R14="CT","07:00:00"+HOUR(0.03),IF(R14="A.maladie","07:00:00"+HOUR(0.03),IF(R14=Horaires!$D$5,(Q13-P13)+(Q14-P14)+(Q15-P15),IF(R14=Horaires!$D$6,(Q13-P13)+(Q14-P14)+(Q15-P15),IF(R14=Horaires!$D$7,(Q13-P13)+(Q14-P14)+(Q15-P15),IF(R14=Horaires!$D$8,(Q13-P13)+(Q14-P14)+(Q15-P15),IF(R14=Horaires!$D$9,(Q13-P13)+(Q14-P14)+(Q15-P15),IF(R14=Horaires!$D$10,(Q13-P13)+(Q14-P14)+(Q15-P15),IF(R14=Horaires!$D$11,(Q13-P13)+(Q14-P14)+(Q15-P15),IF(R14=Horaires!$D$12,(Q13-P13)+(Q14-P14)+(Q15-P15),IF(R14=Horaires!$D$13,(Q13-P13)+(Q14-P14)+(Q15-P15),IF(R14=Horaires!$D$15,(Q13-P13)+(Q14-P14)+(Q15-P15),IF(R14=Horaires!$D$17,(Q13-P13)+(Q14-P14)+(Q15-P15)))))))))))))))))</f>
        <v>0</v>
      </c>
      <c r="S15" s="42" t="s">
        <v>16</v>
      </c>
      <c r="T15" s="124"/>
      <c r="U15" s="125"/>
      <c r="V15" s="97">
        <f>IF(V14="",(U13-T13)+(U14-T14)+(U15-T15),IF(V14="ferié","07:00:00"+HOUR(0.03),IF(V14="CA","07:00:00"+HOUR(0.03),IF(V14="CT","07:00:00"+HOUR(0.03),IF(V14="A.maladie","07:00:00"+HOUR(0.03),IF(V14=Horaires!$D$5,(U13-T13)+(U14-T14)+(U15-T15),IF(V14=Horaires!$D$6,(U13-T13)+(U14-T14)+(U15-T15),IF(V14=Horaires!$D$7,(U13-T13)+(U14-T14)+(U15-T15),IF(V14=Horaires!$D$8,(U13-T13)+(U14-T14)+(U15-T15),IF(V14=Horaires!$D$9,(U13-T13)+(U14-T14)+(U15-T15),IF(V14=Horaires!$D$10,(U13-T13)+(U14-T14)+(U15-T15),IF(V14=Horaires!$D$11,(U13-T13)+(U14-T14)+(U15-T15),IF(V14=Horaires!$D$12,(U13-T13)+(U14-T14)+(U15-T15),IF(V14=Horaires!$D$13,(U13-T13)+(U14-T14)+(U15-T15),IF(V14=Horaires!$D$15,(U13-T13)+(U14-T14)+(U15-T15),IF(V14=Horaires!$D$17,(U13-T13)+(U14-T14)+(U15-T15)))))))))))))))))</f>
        <v>0</v>
      </c>
      <c r="W15" s="42" t="s">
        <v>16</v>
      </c>
      <c r="X15" s="124"/>
      <c r="Y15" s="125"/>
      <c r="Z15" s="97">
        <f>IF(Z14="",(Y13-X13)+(Y14-X14)+(Y15-X15),IF(Z14="ferié","07:00:00"+HOUR(0.03),IF(Z14="CA","07:00:00"+HOUR(0.03),IF(Z14="CT","07:00:00"+HOUR(0.03),IF(Z14="A.maladie","07:00:00"+HOUR(0.03),IF(Z14=Horaires!$D$5,(Y13-X13)+(Y14-X14)+(Y15-X15),IF(Z14=Horaires!$D$6,(Y13-X13)+(Y14-X14)+(Y15-X15),IF(Z14=Horaires!$D$7,(Y13-X13)+(Y14-X14)+(Y15-X15),IF(Z14=Horaires!$D$8,(Y13-X13)+(Y14-X14)+(Y15-X15),IF(Z14=Horaires!$D$9,(Y13-X13)+(Y14-X14)+(Y15-X15),IF(Z14=Horaires!$D$10,(Y13-X13)+(Y14-X14)+(Y15-X15),IF(Z14=Horaires!$D$11,(Y13-X13)+(Y14-X14)+(Y15-X15),IF(Z14=Horaires!$D$12,(Y13-X13)+(Y14-X14)+(Y15-X15),IF(Z14=Horaires!$D$13,(Y13-X13)+(Y14-X14)+(Y15-X15),IF(Z14=Horaires!$D$15,(Y13-X13)+(Y14-X14)+(Y15-X15),IF(Z14=Horaires!$D$17,(Y13-X13)+(Y14-X14)+(Y15-X15)))))))))))))))))</f>
        <v>0</v>
      </c>
      <c r="AA15" s="42" t="s">
        <v>16</v>
      </c>
      <c r="AB15" s="124"/>
      <c r="AC15" s="125"/>
      <c r="AD15" s="97">
        <f>IF(AD14="",(AC13-AB13)+(AC14-AB14)+(AC15-AB15),IF(AD14="ferié","07:00:00"+HOUR(0.03),IF(AD14="CA","07:00:00"+HOUR(0.03),IF(AD14="CT","07:00:00"+HOUR(0.03),IF(AD14="A.maladie","07:00:00"+HOUR(0.03),IF(AD14=Horaires!$D$5,(AC13-AB13)+(AC14-AB14)+(AC15-AB15),IF(AD14=Horaires!$D$6,(AC13-AB13)+(AC14-AB14)+(AC15-AB15),IF(AD14=Horaires!$D$7,(AC13-AB13)+(AC14-AB14)+(AC15-AB15),IF(AD14=Horaires!$D$8,(AC13-AB13)+(AC14-AB14)+(AC15-AB15),IF(AD14=Horaires!$D$9,(AC13-AB13)+(AC14-AB14)+(AC15-AB15),IF(AD14=Horaires!$D$10,(AC13-AB13)+(AC14-AB14)+(AC15-AB15),IF(AD14=Horaires!$D$11,(AC13-AB13)+(AC14-AB14)+(AC15-AB15),IF(AD14=Horaires!$D$12,(AC13-AB13)+(AC14-AB14)+(AC15-AB15),IF(AD14=Horaires!$D$13,(AC13-AB13)+(AC14-AB14)+(AC15-AB15),IF(AD14=Horaires!$D$15,(AC13-AB13)+(AC14-AB14)+(AC15-AB15),IF(AD14=Horaires!$D$17,(AC13-AB13)+(AC14-AB14)+(AC15-AB15)))))))))))))))))</f>
        <v>0</v>
      </c>
      <c r="AE15" s="42" t="s">
        <v>16</v>
      </c>
      <c r="AF15" s="124"/>
      <c r="AG15" s="125"/>
      <c r="AH15" s="97">
        <f>IF(AH14="",(AG13-AF13)+(AG14-AF14)+(AG15-AF15),IF(AH14="ferié","07:00:00"+HOUR(0.03),IF(AH14="CA","07:00:00"+HOUR(0.03),IF(AH14="CT","07:00:00"+HOUR(0.03),IF(AH14="A.maladie","07:00:00"+HOUR(0.03),IF(AH14=Horaires!$D$5,(AG13-AF13)+(AG14-AF14)+(AG15-AF15),IF(AH14=Horaires!$D$6,(AG13-AF13)+(AG14-AF14)+(AG15-AF15),IF(AH14=Horaires!$D$7,(AG13-AF13)+(AG14-AF14)+(AG15-AF15),IF(AH14=Horaires!$D$8,(AG13-AF13)+(AG14-AF14)+(AG15-AF15),IF(AH14=Horaires!$D$9,(AG13-AF13)+(AG14-AF14)+(AG15-AF15),IF(AH14=Horaires!$D$10,(AG13-AF13)+(AG14-AF14)+(AG15-AF15),IF(AH14=Horaires!$D$11,(AG13-AF13)+(AG14-AF14)+(AG15-AF15),IF(AH14=Horaires!$D$12,(AG13-AF13)+(AG14-AF14)+(AG15-AF15),IF(AH14=Horaires!$D$13,(AG13-AF13)+(AG14-AF14)+(AG15-AF15),IF(AH14=Horaires!$D$15,(AG13-AF13)+(AG14-AF14)+(AG15-AF15),IF(AH14=Horaires!$D$17,(AG13-AF13)+(AG14-AF14)+(AG15-AF15)))))))))))))))))</f>
        <v>0</v>
      </c>
      <c r="AI15" s="118"/>
    </row>
    <row r="16" spans="1:35" x14ac:dyDescent="0.2">
      <c r="A16" s="136">
        <v>44105</v>
      </c>
      <c r="B16" s="36"/>
      <c r="C16" s="37" t="s">
        <v>2</v>
      </c>
      <c r="D16" s="122"/>
      <c r="E16" s="122"/>
      <c r="F16" s="38"/>
      <c r="G16" s="37" t="s">
        <v>2</v>
      </c>
      <c r="H16" s="122"/>
      <c r="I16" s="122"/>
      <c r="J16" s="38"/>
      <c r="K16" s="37" t="s">
        <v>2</v>
      </c>
      <c r="L16" s="122"/>
      <c r="M16" s="122"/>
      <c r="N16" s="38"/>
      <c r="O16" s="37" t="s">
        <v>2</v>
      </c>
      <c r="P16" s="122"/>
      <c r="Q16" s="122"/>
      <c r="R16" s="38"/>
      <c r="S16" s="37" t="s">
        <v>2</v>
      </c>
      <c r="T16" s="122"/>
      <c r="U16" s="122"/>
      <c r="V16" s="38"/>
      <c r="W16" s="37" t="s">
        <v>2</v>
      </c>
      <c r="X16" s="122"/>
      <c r="Y16" s="122"/>
      <c r="Z16" s="38"/>
      <c r="AA16" s="37" t="s">
        <v>2</v>
      </c>
      <c r="AB16" s="122"/>
      <c r="AC16" s="122"/>
      <c r="AD16" s="38"/>
      <c r="AE16" s="37" t="s">
        <v>2</v>
      </c>
      <c r="AF16" s="122"/>
      <c r="AG16" s="122"/>
      <c r="AH16" s="38"/>
    </row>
    <row r="17" spans="1:35" x14ac:dyDescent="0.2">
      <c r="A17" s="137"/>
      <c r="B17" s="39"/>
      <c r="C17" s="40"/>
      <c r="D17" s="121"/>
      <c r="E17" s="123"/>
      <c r="F17" s="96"/>
      <c r="G17" s="41"/>
      <c r="H17" s="121"/>
      <c r="I17" s="123"/>
      <c r="J17" s="96"/>
      <c r="K17" s="40"/>
      <c r="L17" s="121"/>
      <c r="M17" s="123"/>
      <c r="N17" s="96"/>
      <c r="O17" s="40"/>
      <c r="P17" s="121"/>
      <c r="Q17" s="123"/>
      <c r="R17" s="96"/>
      <c r="S17" s="40"/>
      <c r="T17" s="121"/>
      <c r="U17" s="123"/>
      <c r="V17" s="96"/>
      <c r="W17" s="40"/>
      <c r="X17" s="121"/>
      <c r="Y17" s="123"/>
      <c r="Z17" s="96"/>
      <c r="AA17" s="40"/>
      <c r="AB17" s="121"/>
      <c r="AC17" s="123"/>
      <c r="AD17" s="96"/>
      <c r="AE17" s="40"/>
      <c r="AF17" s="121"/>
      <c r="AG17" s="123"/>
      <c r="AH17" s="96"/>
    </row>
    <row r="18" spans="1:35" x14ac:dyDescent="0.2">
      <c r="A18" s="138"/>
      <c r="B18" s="65">
        <f t="shared" si="0"/>
        <v>44105</v>
      </c>
      <c r="C18" s="42" t="s">
        <v>16</v>
      </c>
      <c r="D18" s="124"/>
      <c r="E18" s="125"/>
      <c r="F18" s="97">
        <f>IF(F17="",(E16-D16)+(E17-D17)+(E18-D18),IF(F17="ferié","07:00:00"+HOUR(0.03),IF(F17="CA","07:00:00"+HOUR(0.03),IF(F17="CT","07:00:00"+HOUR(0.03),IF(F17="A.maladie","07:00:00"+HOUR(0.03),IF(F17=Horaires!$D$5,(E16-D16)+(E17-D17)+(E18-D18),IF(F17=Horaires!$D$6,(E16-D16)+(E17-D17)+(E18-D18),IF(F17=Horaires!$D$7,(E16-D16)+(E17-D17)+(E18-D18),IF(F17=Horaires!$D$8,(E16-D16)+(E17-D17)+(E18-D18),IF(F17=Horaires!$D$9,(E16-D16)+(E17-D17)+(E18-D18),IF(F17=Horaires!$D$10,(E16-D16)+(E17-D17)+(E18-D18),IF(F17=Horaires!$D$11,(E16-D16)+(E17-D17)+(E18-D18),IF(F17=Horaires!$D$12,(E16-D16)+(E17-D17)+(E18-D18),IF(F17=Horaires!$D$13,(E16-D16)+(E17-D17)+(E18-D18),IF(F17=Horaires!$D$15,(E16-D16)+(E17-D17)+(E18-D18),IF(F17=Horaires!$D$17,(E16-D16)+(E17-D17)+(E18-D18)))))))))))))))))</f>
        <v>0</v>
      </c>
      <c r="G18" s="42" t="s">
        <v>16</v>
      </c>
      <c r="H18" s="124"/>
      <c r="I18" s="125"/>
      <c r="J18" s="97">
        <f>IF(J17="",(I16-H16)+(I17-H17)+(I18-H18),IF(J17="ferié","07:00:00"+HOUR(0.03),IF(J17="CA","07:00:00"+HOUR(0.03),IF(J17="CT","07:00:00"+HOUR(0.03),IF(J17="A.maladie","07:00:00"+HOUR(0.03),IF(J17=Horaires!$D$5,(I16-H16)+(I17-H17)+(I18-H18),IF(J17=Horaires!$D$6,(I16-H16)+(I17-H17)+(I18-H18),IF(J17=Horaires!$D$7,(I16-H16)+(I17-H17)+(I18-H18),IF(J17=Horaires!$D$8,(I16-H16)+(I17-H17)+(I18-H18),IF(J17=Horaires!$D$9,(I16-H16)+(I17-H17)+(I18-H18),IF(J17=Horaires!$D$10,(I16-H16)+(I17-H17)+(I18-H18),IF(J17=Horaires!$D$11,(I16-H16)+(I17-H17)+(I18-H18),IF(J17=Horaires!$D$12,(I16-H16)+(I17-H17)+(I18-H18),IF(J17=Horaires!$D$13,(I16-H16)+(I17-H17)+(I18-H18),IF(J17=Horaires!$D$15,(I16-H16)+(I17-H17)+(I18-H18),IF(J17=Horaires!$D$17,(I16-H16)+(I17-H17)+(I18-H18)))))))))))))))))</f>
        <v>0</v>
      </c>
      <c r="K18" s="42" t="s">
        <v>16</v>
      </c>
      <c r="L18" s="124"/>
      <c r="M18" s="125"/>
      <c r="N18" s="97">
        <f>IF(N17="",(M16-L16)+(M17-L17)+(M18-L18),IF(N17="ferié","07:00:00"+HOUR(0.03),IF(N17="CA","07:00:00"+HOUR(0.03),IF(N17="CT","07:00:00"+HOUR(0.03),IF(N17="A.maladie","07:00:00"+HOUR(0.03),IF(N17=Horaires!$D$5,(M16-L16)+(M17-L17)+(M18-L18),IF(N17=Horaires!$D$6,(M16-L16)+(M17-L17)+(M18-L18),IF(N17=Horaires!$D$7,(M16-L16)+(M17-L17)+(M18-L18),IF(N17=Horaires!$D$8,(M16-L16)+(M17-L17)+(M18-L18),IF(N17=Horaires!$D$9,(M16-L16)+(M17-L17)+(M18-L18),IF(N17=Horaires!$D$10,(M16-L16)+(M17-L17)+(M18-L18),IF(N17=Horaires!$D$11,(M16-L16)+(M17-L17)+(M18-L18),IF(N17=Horaires!$D$12,(M16-L16)+(M17-L17)+(M18-L18),IF(N17=Horaires!$D$13,(M16-L16)+(M17-L17)+(M18-L18),IF(N17=Horaires!$D$15,(M16-L16)+(M17-L17)+(M18-L18),IF(N17=Horaires!$D$17,(M16-L16)+(M17-L17)+(M18-L18)))))))))))))))))</f>
        <v>0</v>
      </c>
      <c r="O18" s="42" t="s">
        <v>16</v>
      </c>
      <c r="P18" s="124"/>
      <c r="Q18" s="125"/>
      <c r="R18" s="97">
        <f>IF(R17="",(Q16-P16)+(Q17-P17)+(Q18-P18),IF(R17="ferié","07:00:00"+HOUR(0.03),IF(R17="CA","07:00:00"+HOUR(0.03),IF(R17="CT","07:00:00"+HOUR(0.03),IF(R17="A.maladie","07:00:00"+HOUR(0.03),IF(R17=Horaires!$D$5,(Q16-P16)+(Q17-P17)+(Q18-P18),IF(R17=Horaires!$D$6,(Q16-P16)+(Q17-P17)+(Q18-P18),IF(R17=Horaires!$D$7,(Q16-P16)+(Q17-P17)+(Q18-P18),IF(R17=Horaires!$D$8,(Q16-P16)+(Q17-P17)+(Q18-P18),IF(R17=Horaires!$D$9,(Q16-P16)+(Q17-P17)+(Q18-P18),IF(R17=Horaires!$D$10,(Q16-P16)+(Q17-P17)+(Q18-P18),IF(R17=Horaires!$D$11,(Q16-P16)+(Q17-P17)+(Q18-P18),IF(R17=Horaires!$D$12,(Q16-P16)+(Q17-P17)+(Q18-P18),IF(R17=Horaires!$D$13,(Q16-P16)+(Q17-P17)+(Q18-P18),IF(R17=Horaires!$D$15,(Q16-P16)+(Q17-P17)+(Q18-P18),IF(R17=Horaires!$D$17,(Q16-P16)+(Q17-P17)+(Q18-P18)))))))))))))))))</f>
        <v>0</v>
      </c>
      <c r="S18" s="42" t="s">
        <v>16</v>
      </c>
      <c r="T18" s="124"/>
      <c r="U18" s="125"/>
      <c r="V18" s="97">
        <f>IF(V17="",(U16-T16)+(U17-T17)+(U18-T18),IF(V17="ferié","07:00:00"+HOUR(0.03),IF(V17="CA","07:00:00"+HOUR(0.03),IF(V17="CT","07:00:00"+HOUR(0.03),IF(V17="A.maladie","07:00:00"+HOUR(0.03),IF(V17=Horaires!$D$5,(U16-T16)+(U17-T17)+(U18-T18),IF(V17=Horaires!$D$6,(U16-T16)+(U17-T17)+(U18-T18),IF(V17=Horaires!$D$7,(U16-T16)+(U17-T17)+(U18-T18),IF(V17=Horaires!$D$8,(U16-T16)+(U17-T17)+(U18-T18),IF(V17=Horaires!$D$9,(U16-T16)+(U17-T17)+(U18-T18),IF(V17=Horaires!$D$10,(U16-T16)+(U17-T17)+(U18-T18),IF(V17=Horaires!$D$11,(U16-T16)+(U17-T17)+(U18-T18),IF(V17=Horaires!$D$12,(U16-T16)+(U17-T17)+(U18-T18),IF(V17=Horaires!$D$13,(U16-T16)+(U17-T17)+(U18-T18),IF(V17=Horaires!$D$15,(U16-T16)+(U17-T17)+(U18-T18),IF(V17=Horaires!$D$17,(U16-T16)+(U17-T17)+(U18-T18)))))))))))))))))</f>
        <v>0</v>
      </c>
      <c r="W18" s="42" t="s">
        <v>16</v>
      </c>
      <c r="X18" s="124"/>
      <c r="Y18" s="125"/>
      <c r="Z18" s="97">
        <f>IF(Z17="",(Y16-X16)+(Y17-X17)+(Y18-X18),IF(Z17="ferié","07:00:00"+HOUR(0.03),IF(Z17="CA","07:00:00"+HOUR(0.03),IF(Z17="CT","07:00:00"+HOUR(0.03),IF(Z17="A.maladie","07:00:00"+HOUR(0.03),IF(Z17=Horaires!$D$5,(Y16-X16)+(Y17-X17)+(Y18-X18),IF(Z17=Horaires!$D$6,(Y16-X16)+(Y17-X17)+(Y18-X18),IF(Z17=Horaires!$D$7,(Y16-X16)+(Y17-X17)+(Y18-X18),IF(Z17=Horaires!$D$8,(Y16-X16)+(Y17-X17)+(Y18-X18),IF(Z17=Horaires!$D$9,(Y16-X16)+(Y17-X17)+(Y18-X18),IF(Z17=Horaires!$D$10,(Y16-X16)+(Y17-X17)+(Y18-X18),IF(Z17=Horaires!$D$11,(Y16-X16)+(Y17-X17)+(Y18-X18),IF(Z17=Horaires!$D$12,(Y16-X16)+(Y17-X17)+(Y18-X18),IF(Z17=Horaires!$D$13,(Y16-X16)+(Y17-X17)+(Y18-X18),IF(Z17=Horaires!$D$15,(Y16-X16)+(Y17-X17)+(Y18-X18),IF(Z17=Horaires!$D$17,(Y16-X16)+(Y17-X17)+(Y18-X18)))))))))))))))))</f>
        <v>0</v>
      </c>
      <c r="AA18" s="42" t="s">
        <v>16</v>
      </c>
      <c r="AB18" s="124"/>
      <c r="AC18" s="125"/>
      <c r="AD18" s="97">
        <f>IF(AD17="",(AC16-AB16)+(AC17-AB17)+(AC18-AB18),IF(AD17="ferié","07:00:00"+HOUR(0.03),IF(AD17="CA","07:00:00"+HOUR(0.03),IF(AD17="CT","07:00:00"+HOUR(0.03),IF(AD17="A.maladie","07:00:00"+HOUR(0.03),IF(AD17=Horaires!$D$5,(AC16-AB16)+(AC17-AB17)+(AC18-AB18),IF(AD17=Horaires!$D$6,(AC16-AB16)+(AC17-AB17)+(AC18-AB18),IF(AD17=Horaires!$D$7,(AC16-AB16)+(AC17-AB17)+(AC18-AB18),IF(AD17=Horaires!$D$8,(AC16-AB16)+(AC17-AB17)+(AC18-AB18),IF(AD17=Horaires!$D$9,(AC16-AB16)+(AC17-AB17)+(AC18-AB18),IF(AD17=Horaires!$D$10,(AC16-AB16)+(AC17-AB17)+(AC18-AB18),IF(AD17=Horaires!$D$11,(AC16-AB16)+(AC17-AB17)+(AC18-AB18),IF(AD17=Horaires!$D$12,(AC16-AB16)+(AC17-AB17)+(AC18-AB18),IF(AD17=Horaires!$D$13,(AC16-AB16)+(AC17-AB17)+(AC18-AB18),IF(AD17=Horaires!$D$15,(AC16-AB16)+(AC17-AB17)+(AC18-AB18),IF(AD17=Horaires!$D$17,(AC16-AB16)+(AC17-AB17)+(AC18-AB18)))))))))))))))))</f>
        <v>0</v>
      </c>
      <c r="AE18" s="42" t="s">
        <v>16</v>
      </c>
      <c r="AF18" s="124"/>
      <c r="AG18" s="125"/>
      <c r="AH18" s="97">
        <f>IF(AH17="",(AG16-AF16)+(AG17-AF17)+(AG18-AF18),IF(AH17="ferié","07:00:00"+HOUR(0.03),IF(AH17="CA","07:00:00"+HOUR(0.03),IF(AH17="CT","07:00:00"+HOUR(0.03),IF(AH17="A.maladie","07:00:00"+HOUR(0.03),IF(AH17=Horaires!$D$5,(AG16-AF16)+(AG17-AF17)+(AG18-AF18),IF(AH17=Horaires!$D$6,(AG16-AF16)+(AG17-AF17)+(AG18-AF18),IF(AH17=Horaires!$D$7,(AG16-AF16)+(AG17-AF17)+(AG18-AF18),IF(AH17=Horaires!$D$8,(AG16-AF16)+(AG17-AF17)+(AG18-AF18),IF(AH17=Horaires!$D$9,(AG16-AF16)+(AG17-AF17)+(AG18-AF18),IF(AH17=Horaires!$D$10,(AG16-AF16)+(AG17-AF17)+(AG18-AF18),IF(AH17=Horaires!$D$11,(AG16-AF16)+(AG17-AF17)+(AG18-AF18),IF(AH17=Horaires!$D$12,(AG16-AF16)+(AG17-AF17)+(AG18-AF18),IF(AH17=Horaires!$D$13,(AG16-AF16)+(AG17-AF17)+(AG18-AF18),IF(AH17=Horaires!$D$15,(AG16-AF16)+(AG17-AF17)+(AG18-AF18),IF(AH17=Horaires!$D$17,(AG16-AF16)+(AG17-AF17)+(AG18-AF18)))))))))))))))))</f>
        <v>0</v>
      </c>
      <c r="AI18" s="118"/>
    </row>
    <row r="19" spans="1:35" x14ac:dyDescent="0.2">
      <c r="A19" s="136">
        <v>44106</v>
      </c>
      <c r="B19" s="36"/>
      <c r="C19" s="37" t="s">
        <v>2</v>
      </c>
      <c r="D19" s="122"/>
      <c r="E19" s="122"/>
      <c r="F19" s="38"/>
      <c r="G19" s="37" t="s">
        <v>2</v>
      </c>
      <c r="H19" s="122"/>
      <c r="I19" s="122"/>
      <c r="J19" s="38"/>
      <c r="K19" s="37" t="s">
        <v>2</v>
      </c>
      <c r="L19" s="122"/>
      <c r="M19" s="122"/>
      <c r="N19" s="38"/>
      <c r="O19" s="37" t="s">
        <v>2</v>
      </c>
      <c r="P19" s="122"/>
      <c r="Q19" s="122"/>
      <c r="R19" s="38"/>
      <c r="S19" s="37" t="s">
        <v>2</v>
      </c>
      <c r="T19" s="122"/>
      <c r="U19" s="122"/>
      <c r="V19" s="38"/>
      <c r="W19" s="37" t="s">
        <v>2</v>
      </c>
      <c r="X19" s="122"/>
      <c r="Y19" s="122"/>
      <c r="Z19" s="38"/>
      <c r="AA19" s="37" t="s">
        <v>2</v>
      </c>
      <c r="AB19" s="122"/>
      <c r="AC19" s="122"/>
      <c r="AD19" s="38"/>
      <c r="AE19" s="37" t="s">
        <v>2</v>
      </c>
      <c r="AF19" s="122"/>
      <c r="AG19" s="122"/>
      <c r="AH19" s="38"/>
    </row>
    <row r="20" spans="1:35" x14ac:dyDescent="0.2">
      <c r="A20" s="137"/>
      <c r="B20" s="39"/>
      <c r="C20" s="40"/>
      <c r="D20" s="121"/>
      <c r="E20" s="123"/>
      <c r="F20" s="96"/>
      <c r="G20" s="41"/>
      <c r="H20" s="121"/>
      <c r="I20" s="123"/>
      <c r="J20" s="96"/>
      <c r="K20" s="40"/>
      <c r="L20" s="121"/>
      <c r="M20" s="123"/>
      <c r="N20" s="96"/>
      <c r="O20" s="40"/>
      <c r="P20" s="121"/>
      <c r="Q20" s="123"/>
      <c r="R20" s="96"/>
      <c r="S20" s="40"/>
      <c r="T20" s="121"/>
      <c r="U20" s="123"/>
      <c r="V20" s="96"/>
      <c r="W20" s="40"/>
      <c r="X20" s="121"/>
      <c r="Y20" s="123"/>
      <c r="Z20" s="96"/>
      <c r="AA20" s="40"/>
      <c r="AB20" s="121"/>
      <c r="AC20" s="123"/>
      <c r="AD20" s="96"/>
      <c r="AE20" s="40"/>
      <c r="AF20" s="121"/>
      <c r="AG20" s="123"/>
      <c r="AH20" s="96"/>
    </row>
    <row r="21" spans="1:35" x14ac:dyDescent="0.2">
      <c r="A21" s="138"/>
      <c r="B21" s="65">
        <f t="shared" si="0"/>
        <v>44106</v>
      </c>
      <c r="C21" s="42" t="s">
        <v>16</v>
      </c>
      <c r="D21" s="124"/>
      <c r="E21" s="125"/>
      <c r="F21" s="97">
        <f>IF(F20="",(E19-D19)+(E20-D20)+(E21-D21),IF(F20="ferié","07:00:00"+HOUR(0.03),IF(F20="CA","07:00:00"+HOUR(0.03),IF(F20="CT","07:00:00"+HOUR(0.03),IF(F20="A.maladie","07:00:00"+HOUR(0.03),IF(F20=Horaires!$D$5,(E19-D19)+(E20-D20)+(E21-D21),IF(F20=Horaires!$D$6,(E19-D19)+(E20-D20)+(E21-D21),IF(F20=Horaires!$D$7,(E19-D19)+(E20-D20)+(E21-D21),IF(F20=Horaires!$D$8,(E19-D19)+(E20-D20)+(E21-D21),IF(F20=Horaires!$D$9,(E19-D19)+(E20-D20)+(E21-D21),IF(F20=Horaires!$D$10,(E19-D19)+(E20-D20)+(E21-D21),IF(F20=Horaires!$D$11,(E19-D19)+(E20-D20)+(E21-D21),IF(F20=Horaires!$D$12,(E19-D19)+(E20-D20)+(E21-D21),IF(F20=Horaires!$D$13,(E19-D19)+(E20-D20)+(E21-D21),IF(F20=Horaires!$D$15,(E19-D19)+(E20-D20)+(E21-D21),IF(F20=Horaires!$D$17,(E19-D19)+(E20-D20)+(E21-D21)))))))))))))))))</f>
        <v>0</v>
      </c>
      <c r="G21" s="42" t="s">
        <v>16</v>
      </c>
      <c r="H21" s="124"/>
      <c r="I21" s="125"/>
      <c r="J21" s="97">
        <f>IF(J20="",(I19-H19)+(I20-H20)+(I21-H21),IF(J20="ferié","07:00:00"+HOUR(0.03),IF(J20="CA","07:00:00"+HOUR(0.03),IF(J20="CT","07:00:00"+HOUR(0.03),IF(J20="A.maladie","07:00:00"+HOUR(0.03),IF(J20=Horaires!$D$5,(I19-H19)+(I20-H20)+(I21-H21),IF(J20=Horaires!$D$6,(I19-H19)+(I20-H20)+(I21-H21),IF(J20=Horaires!$D$7,(I19-H19)+(I20-H20)+(I21-H21),IF(J20=Horaires!$D$8,(I19-H19)+(I20-H20)+(I21-H21),IF(J20=Horaires!$D$9,(I19-H19)+(I20-H20)+(I21-H21),IF(J20=Horaires!$D$10,(I19-H19)+(I20-H20)+(I21-H21),IF(J20=Horaires!$D$11,(I19-H19)+(I20-H20)+(I21-H21),IF(J20=Horaires!$D$12,(I19-H19)+(I20-H20)+(I21-H21),IF(J20=Horaires!$D$13,(I19-H19)+(I20-H20)+(I21-H21),IF(J20=Horaires!$D$15,(I19-H19)+(I20-H20)+(I21-H21),IF(J20=Horaires!$D$17,(I19-H19)+(I20-H20)+(I21-H21)))))))))))))))))</f>
        <v>0</v>
      </c>
      <c r="K21" s="42" t="s">
        <v>16</v>
      </c>
      <c r="L21" s="124"/>
      <c r="M21" s="125"/>
      <c r="N21" s="97">
        <f>IF(N20="",(M19-L19)+(M20-L20)+(M21-L21),IF(N20="ferié","07:00:00"+HOUR(0.03),IF(N20="CA","07:00:00"+HOUR(0.03),IF(N20="CT","07:00:00"+HOUR(0.03),IF(N20="A.maladie","07:00:00"+HOUR(0.03),IF(N20=Horaires!$D$5,(M19-L19)+(M20-L20)+(M21-L21),IF(N20=Horaires!$D$6,(M19-L19)+(M20-L20)+(M21-L21),IF(N20=Horaires!$D$7,(M19-L19)+(M20-L20)+(M21-L21),IF(N20=Horaires!$D$8,(M19-L19)+(M20-L20)+(M21-L21),IF(N20=Horaires!$D$9,(M19-L19)+(M20-L20)+(M21-L21),IF(N20=Horaires!$D$10,(M19-L19)+(M20-L20)+(M21-L21),IF(N20=Horaires!$D$11,(M19-L19)+(M20-L20)+(M21-L21),IF(N20=Horaires!$D$12,(M19-L19)+(M20-L20)+(M21-L21),IF(N20=Horaires!$D$13,(M19-L19)+(M20-L20)+(M21-L21),IF(N20=Horaires!$D$15,(M19-L19)+(M20-L20)+(M21-L21),IF(N20=Horaires!$D$17,(M19-L19)+(M20-L20)+(M21-L21)))))))))))))))))</f>
        <v>0</v>
      </c>
      <c r="O21" s="42" t="s">
        <v>16</v>
      </c>
      <c r="P21" s="124"/>
      <c r="Q21" s="125"/>
      <c r="R21" s="97">
        <f>IF(R20="",(Q19-P19)+(Q20-P20)+(Q21-P21),IF(R20="ferié","07:00:00"+HOUR(0.03),IF(R20="CA","07:00:00"+HOUR(0.03),IF(R20="CT","07:00:00"+HOUR(0.03),IF(R20="A.maladie","07:00:00"+HOUR(0.03),IF(R20=Horaires!$D$5,(Q19-P19)+(Q20-P20)+(Q21-P21),IF(R20=Horaires!$D$6,(Q19-P19)+(Q20-P20)+(Q21-P21),IF(R20=Horaires!$D$7,(Q19-P19)+(Q20-P20)+(Q21-P21),IF(R20=Horaires!$D$8,(Q19-P19)+(Q20-P20)+(Q21-P21),IF(R20=Horaires!$D$9,(Q19-P19)+(Q20-P20)+(Q21-P21),IF(R20=Horaires!$D$10,(Q19-P19)+(Q20-P20)+(Q21-P21),IF(R20=Horaires!$D$11,(Q19-P19)+(Q20-P20)+(Q21-P21),IF(R20=Horaires!$D$12,(Q19-P19)+(Q20-P20)+(Q21-P21),IF(R20=Horaires!$D$13,(Q19-P19)+(Q20-P20)+(Q21-P21),IF(R20=Horaires!$D$15,(Q19-P19)+(Q20-P20)+(Q21-P21),IF(R20=Horaires!$D$17,(Q19-P19)+(Q20-P20)+(Q21-P21)))))))))))))))))</f>
        <v>0</v>
      </c>
      <c r="S21" s="42" t="s">
        <v>16</v>
      </c>
      <c r="T21" s="124"/>
      <c r="U21" s="125"/>
      <c r="V21" s="97">
        <f>IF(V20="",(U19-T19)+(U20-T20)+(U21-T21),IF(V20="ferié","07:00:00"+HOUR(0.03),IF(V20="CA","07:00:00"+HOUR(0.03),IF(V20="CT","07:00:00"+HOUR(0.03),IF(V20="A.maladie","07:00:00"+HOUR(0.03),IF(V20=Horaires!$D$5,(U19-T19)+(U20-T20)+(U21-T21),IF(V20=Horaires!$D$6,(U19-T19)+(U20-T20)+(U21-T21),IF(V20=Horaires!$D$7,(U19-T19)+(U20-T20)+(U21-T21),IF(V20=Horaires!$D$8,(U19-T19)+(U20-T20)+(U21-T21),IF(V20=Horaires!$D$9,(U19-T19)+(U20-T20)+(U21-T21),IF(V20=Horaires!$D$10,(U19-T19)+(U20-T20)+(U21-T21),IF(V20=Horaires!$D$11,(U19-T19)+(U20-T20)+(U21-T21),IF(V20=Horaires!$D$12,(U19-T19)+(U20-T20)+(U21-T21),IF(V20=Horaires!$D$13,(U19-T19)+(U20-T20)+(U21-T21),IF(V20=Horaires!$D$15,(U19-T19)+(U20-T20)+(U21-T21),IF(V20=Horaires!$D$17,(U19-T19)+(U20-T20)+(U21-T21)))))))))))))))))</f>
        <v>0</v>
      </c>
      <c r="W21" s="42" t="s">
        <v>16</v>
      </c>
      <c r="X21" s="124"/>
      <c r="Y21" s="125"/>
      <c r="Z21" s="97">
        <f>IF(Z20="",(Y19-X19)+(Y20-X20)+(Y21-X21),IF(Z20="ferié","07:00:00"+HOUR(0.03),IF(Z20="CA","07:00:00"+HOUR(0.03),IF(Z20="CT","07:00:00"+HOUR(0.03),IF(Z20="A.maladie","07:00:00"+HOUR(0.03),IF(Z20=Horaires!$D$5,(Y19-X19)+(Y20-X20)+(Y21-X21),IF(Z20=Horaires!$D$6,(Y19-X19)+(Y20-X20)+(Y21-X21),IF(Z20=Horaires!$D$7,(Y19-X19)+(Y20-X20)+(Y21-X21),IF(Z20=Horaires!$D$8,(Y19-X19)+(Y20-X20)+(Y21-X21),IF(Z20=Horaires!$D$9,(Y19-X19)+(Y20-X20)+(Y21-X21),IF(Z20=Horaires!$D$10,(Y19-X19)+(Y20-X20)+(Y21-X21),IF(Z20=Horaires!$D$11,(Y19-X19)+(Y20-X20)+(Y21-X21),IF(Z20=Horaires!$D$12,(Y19-X19)+(Y20-X20)+(Y21-X21),IF(Z20=Horaires!$D$13,(Y19-X19)+(Y20-X20)+(Y21-X21),IF(Z20=Horaires!$D$15,(Y19-X19)+(Y20-X20)+(Y21-X21),IF(Z20=Horaires!$D$17,(Y19-X19)+(Y20-X20)+(Y21-X21)))))))))))))))))</f>
        <v>0</v>
      </c>
      <c r="AA21" s="42" t="s">
        <v>16</v>
      </c>
      <c r="AB21" s="124"/>
      <c r="AC21" s="125"/>
      <c r="AD21" s="97">
        <f>IF(AD20="",(AC19-AB19)+(AC20-AB20)+(AC21-AB21),IF(AD20="ferié","07:00:00"+HOUR(0.03),IF(AD20="CA","07:00:00"+HOUR(0.03),IF(AD20="CT","07:00:00"+HOUR(0.03),IF(AD20="A.maladie","07:00:00"+HOUR(0.03),IF(AD20=Horaires!$D$5,(AC19-AB19)+(AC20-AB20)+(AC21-AB21),IF(AD20=Horaires!$D$6,(AC19-AB19)+(AC20-AB20)+(AC21-AB21),IF(AD20=Horaires!$D$7,(AC19-AB19)+(AC20-AB20)+(AC21-AB21),IF(AD20=Horaires!$D$8,(AC19-AB19)+(AC20-AB20)+(AC21-AB21),IF(AD20=Horaires!$D$9,(AC19-AB19)+(AC20-AB20)+(AC21-AB21),IF(AD20=Horaires!$D$10,(AC19-AB19)+(AC20-AB20)+(AC21-AB21),IF(AD20=Horaires!$D$11,(AC19-AB19)+(AC20-AB20)+(AC21-AB21),IF(AD20=Horaires!$D$12,(AC19-AB19)+(AC20-AB20)+(AC21-AB21),IF(AD20=Horaires!$D$13,(AC19-AB19)+(AC20-AB20)+(AC21-AB21),IF(AD20=Horaires!$D$15,(AC19-AB19)+(AC20-AB20)+(AC21-AB21),IF(AD20=Horaires!$D$17,(AC19-AB19)+(AC20-AB20)+(AC21-AB21)))))))))))))))))</f>
        <v>0</v>
      </c>
      <c r="AE21" s="42" t="s">
        <v>16</v>
      </c>
      <c r="AF21" s="124"/>
      <c r="AG21" s="125"/>
      <c r="AH21" s="97">
        <f>IF(AH20="",(AG19-AF19)+(AG20-AF20)+(AG21-AF21),IF(AH20="ferié","07:00:00"+HOUR(0.03),IF(AH20="CA","07:00:00"+HOUR(0.03),IF(AH20="CT","07:00:00"+HOUR(0.03),IF(AH20="A.maladie","07:00:00"+HOUR(0.03),IF(AH20=Horaires!$D$5,(AG19-AF19)+(AG20-AF20)+(AG21-AF21),IF(AH20=Horaires!$D$6,(AG19-AF19)+(AG20-AF20)+(AG21-AF21),IF(AH20=Horaires!$D$7,(AG19-AF19)+(AG20-AF20)+(AG21-AF21),IF(AH20=Horaires!$D$8,(AG19-AF19)+(AG20-AF20)+(AG21-AF21),IF(AH20=Horaires!$D$9,(AG19-AF19)+(AG20-AF20)+(AG21-AF21),IF(AH20=Horaires!$D$10,(AG19-AF19)+(AG20-AF20)+(AG21-AF21),IF(AH20=Horaires!$D$11,(AG19-AF19)+(AG20-AF20)+(AG21-AF21),IF(AH20=Horaires!$D$12,(AG19-AF19)+(AG20-AF20)+(AG21-AF21),IF(AH20=Horaires!$D$13,(AG19-AF19)+(AG20-AF20)+(AG21-AF21),IF(AH20=Horaires!$D$15,(AG19-AF19)+(AG20-AF20)+(AG21-AF21),IF(AH20=Horaires!$D$17,(AG19-AF19)+(AG20-AF20)+(AG21-AF21)))))))))))))))))</f>
        <v>0</v>
      </c>
      <c r="AI21" s="118"/>
    </row>
    <row r="22" spans="1:35" x14ac:dyDescent="0.2">
      <c r="A22" s="136">
        <v>44107</v>
      </c>
      <c r="B22" s="36"/>
      <c r="C22" s="37" t="s">
        <v>2</v>
      </c>
      <c r="D22" s="122"/>
      <c r="E22" s="122"/>
      <c r="F22" s="38"/>
      <c r="G22" s="37" t="s">
        <v>2</v>
      </c>
      <c r="H22" s="122"/>
      <c r="I22" s="122"/>
      <c r="J22" s="38"/>
      <c r="K22" s="37" t="s">
        <v>2</v>
      </c>
      <c r="L22" s="122"/>
      <c r="M22" s="122"/>
      <c r="N22" s="38"/>
      <c r="O22" s="37" t="s">
        <v>2</v>
      </c>
      <c r="P22" s="122"/>
      <c r="Q22" s="122"/>
      <c r="R22" s="38"/>
      <c r="S22" s="37" t="s">
        <v>2</v>
      </c>
      <c r="T22" s="122"/>
      <c r="U22" s="122"/>
      <c r="V22" s="38"/>
      <c r="W22" s="37" t="s">
        <v>2</v>
      </c>
      <c r="X22" s="122"/>
      <c r="Y22" s="122"/>
      <c r="Z22" s="38"/>
      <c r="AA22" s="37" t="s">
        <v>2</v>
      </c>
      <c r="AB22" s="122"/>
      <c r="AC22" s="122"/>
      <c r="AD22" s="38"/>
      <c r="AE22" s="37" t="s">
        <v>2</v>
      </c>
      <c r="AF22" s="122"/>
      <c r="AG22" s="122"/>
      <c r="AH22" s="38"/>
    </row>
    <row r="23" spans="1:35" x14ac:dyDescent="0.2">
      <c r="A23" s="137"/>
      <c r="B23" s="39"/>
      <c r="C23" s="40"/>
      <c r="D23" s="121"/>
      <c r="E23" s="123"/>
      <c r="F23" s="96"/>
      <c r="G23" s="41"/>
      <c r="H23" s="121"/>
      <c r="I23" s="123"/>
      <c r="J23" s="96"/>
      <c r="K23" s="40"/>
      <c r="L23" s="121"/>
      <c r="M23" s="123"/>
      <c r="N23" s="96"/>
      <c r="O23" s="40"/>
      <c r="P23" s="121"/>
      <c r="Q23" s="123"/>
      <c r="R23" s="96"/>
      <c r="S23" s="40"/>
      <c r="T23" s="121"/>
      <c r="U23" s="123"/>
      <c r="V23" s="96"/>
      <c r="W23" s="40"/>
      <c r="X23" s="121"/>
      <c r="Y23" s="123"/>
      <c r="Z23" s="96"/>
      <c r="AA23" s="40"/>
      <c r="AB23" s="121"/>
      <c r="AC23" s="123"/>
      <c r="AD23" s="96"/>
      <c r="AE23" s="40"/>
      <c r="AF23" s="121"/>
      <c r="AG23" s="123"/>
      <c r="AH23" s="96"/>
    </row>
    <row r="24" spans="1:35" x14ac:dyDescent="0.2">
      <c r="A24" s="138"/>
      <c r="B24" s="65">
        <f>A22</f>
        <v>44107</v>
      </c>
      <c r="C24" s="42" t="s">
        <v>16</v>
      </c>
      <c r="D24" s="124"/>
      <c r="E24" s="125"/>
      <c r="F24" s="97">
        <f>IF(F23="",(E22-D22)+(E23-D23)+(E24-D24),IF(F23="ferié","07:00:00"+HOUR(0.03),IF(F23="CA","00:00",IF(F23="CT","00:00",IF(F23="A.maladie","00:00",IF(F23=Horaires!$D$5,(E22-D22)+(E23-D23)+(E24-D24),IF(F23=Horaires!$D$6,(E22-D22)+(E23-D23)+(E24-D24),IF(F23=Horaires!$D$7,(E22-D22)+(E23-D23)+(E24-D24),IF(F23=Horaires!$D$8,(E22-D22)+(E23-D23)+(E24-D24),IF(F23=Horaires!$D$9,(E22-D22)+(E23-D23)+(E24-D24),IF(F23=Horaires!$D$10,(E22-D22)+(E23-D23)+(E24-D24),IF(F23=Horaires!$D$11,(E22-D22)+(E23-D23)+(E24-D24),IF(F23=Horaires!$D$12,(E22-D22)+(E23-D23)+(E24-D24),IF(F23=Horaires!$D$13,(E22-D22)+(E23-D23)+(E24-D24),IF(F23=Horaires!$D$15,(E22-D22)+(E23-D23)+(E24-D24),IF(F23=Horaires!$D$17,(E22-D22)+(E23-D23)+(E24-D24)))))))))))))))))</f>
        <v>0</v>
      </c>
      <c r="G24" s="42" t="s">
        <v>16</v>
      </c>
      <c r="H24" s="124"/>
      <c r="I24" s="125"/>
      <c r="J24" s="97">
        <f>IF(J23="",(I22-H22)+(I23-H23)+(I24-H24),IF(J23="ferié","07:00:00"+HOUR(0.03),IF(J23="CA","00:00",IF(J23="CT","00:00",IF(J23="A.maladie","00:00",IF(J23=Horaires!$D$5,(I22-H22)+(I23-H23)+(I24-H24),IF(J23=Horaires!$D$6,(I22-H22)+(I23-H23)+(I24-H24),IF(J23=Horaires!$D$7,(I22-H22)+(I23-H23)+(I24-H24),IF(J23=Horaires!$D$8,(I22-H22)+(I23-H23)+(I24-H24),IF(J23=Horaires!$D$9,(I22-H22)+(I23-H23)+(I24-H24),IF(J23=Horaires!$D$10,(I22-H22)+(I23-H23)+(I24-H24),IF(J23=Horaires!$D$11,(I22-H22)+(I23-H23)+(I24-H24),IF(J23=Horaires!$D$12,(I22-H22)+(I23-H23)+(I24-H24),IF(J23=Horaires!$D$13,(I22-H22)+(I23-H23)+(I24-H24),IF(J23=Horaires!$D$15,(I22-H22)+(I23-H23)+(I24-H24),IF(J23=Horaires!$D$17,(I22-H22)+(I23-H23)+(I24-H24)))))))))))))))))</f>
        <v>0</v>
      </c>
      <c r="K24" s="42" t="s">
        <v>16</v>
      </c>
      <c r="L24" s="124"/>
      <c r="M24" s="125"/>
      <c r="N24" s="97">
        <f>IF(N23="",(M22-L22)+(M23-L23)+(M24-L24),IF(N23="ferié","07:00:00"+HOUR(0.03),IF(N23="CA","00:00",IF(N23="CT","00:00",IF(N23="A.maladie","00:00",IF(N23=Horaires!$D$5,(M22-L22)+(M23-L23)+(M24-L24),IF(N23=Horaires!$D$6,(M22-L22)+(M23-L23)+(M24-L24),IF(N23=Horaires!$D$7,(M22-L22)+(M23-L23)+(M24-L24),IF(N23=Horaires!$D$8,(M22-L22)+(M23-L23)+(M24-L24),IF(N23=Horaires!$D$9,(M22-L22)+(M23-L23)+(M24-L24),IF(N23=Horaires!$D$10,(M22-L22)+(M23-L23)+(M24-L24),IF(N23=Horaires!$D$11,(M22-L22)+(M23-L23)+(M24-L24),IF(N23=Horaires!$D$12,(M22-L22)+(M23-L23)+(M24-L24),IF(N23=Horaires!$D$13,(M22-L22)+(M23-L23)+(M24-L24),IF(N23=Horaires!$D$15,(M22-L22)+(M23-L23)+(M24-L24),IF(N23=Horaires!$D$17,(M22-L22)+(M23-L23)+(M24-L24)))))))))))))))))</f>
        <v>0</v>
      </c>
      <c r="O24" s="42" t="s">
        <v>16</v>
      </c>
      <c r="P24" s="124"/>
      <c r="Q24" s="125"/>
      <c r="R24" s="97">
        <f>IF(R23="",(Q22-P22)+(Q23-P23)+(Q24-P24),IF(R23="ferié","07:00:00"+HOUR(0.03),IF(R23="CA","00:00",IF(R23="CT","00:00",IF(R23="A.maladie","00:00",IF(R23=Horaires!$D$5,(Q22-P22)+(Q23-P23)+(Q24-P24),IF(R23=Horaires!$D$6,(Q22-P22)+(Q23-P23)+(Q24-P24),IF(R23=Horaires!$D$7,(Q22-P22)+(Q23-P23)+(Q24-P24),IF(R23=Horaires!$D$8,(Q22-P22)+(Q23-P23)+(Q24-P24),IF(R23=Horaires!$D$9,(Q22-P22)+(Q23-P23)+(Q24-P24),IF(R23=Horaires!$D$10,(Q22-P22)+(Q23-P23)+(Q24-P24),IF(R23=Horaires!$D$11,(Q22-P22)+(Q23-P23)+(Q24-P24),IF(R23=Horaires!$D$12,(Q22-P22)+(Q23-P23)+(Q24-P24),IF(R23=Horaires!$D$13,(Q22-P22)+(Q23-P23)+(Q24-P24),IF(R23=Horaires!$D$15,(Q22-P22)+(Q23-P23)+(Q24-P24),IF(R23=Horaires!$D$17,(Q22-P22)+(Q23-P23)+(Q24-P24)))))))))))))))))</f>
        <v>0</v>
      </c>
      <c r="S24" s="42" t="s">
        <v>16</v>
      </c>
      <c r="T24" s="124"/>
      <c r="U24" s="125"/>
      <c r="V24" s="97">
        <f>IF(V23="",(U22-T22)+(U23-T23)+(U24-T24),IF(V23="ferié","07:00:00"+HOUR(0.03),IF(V23="CA","00:00",IF(V23="CT","00:00",IF(V23="A.maladie","00:00",IF(V23=Horaires!$D$5,(U22-T22)+(U23-T23)+(U24-T24),IF(V23=Horaires!$D$6,(U22-T22)+(U23-T23)+(U24-T24),IF(V23=Horaires!$D$7,(U22-T22)+(U23-T23)+(U24-T24),IF(V23=Horaires!$D$8,(U22-T22)+(U23-T23)+(U24-T24),IF(V23=Horaires!$D$9,(U22-T22)+(U23-T23)+(U24-T24),IF(V23=Horaires!$D$10,(U22-T22)+(U23-T23)+(U24-T24),IF(V23=Horaires!$D$11,(U22-T22)+(U23-T23)+(U24-T24),IF(V23=Horaires!$D$12,(U22-T22)+(U23-T23)+(U24-T24),IF(V23=Horaires!$D$13,(U22-T22)+(U23-T23)+(U24-T24),IF(V23=Horaires!$D$15,(U22-T22)+(U23-T23)+(U24-T24),IF(V23=Horaires!$D$17,(U22-T22)+(U23-T23)+(U24-T24)))))))))))))))))</f>
        <v>0</v>
      </c>
      <c r="W24" s="42" t="s">
        <v>16</v>
      </c>
      <c r="X24" s="124"/>
      <c r="Y24" s="125"/>
      <c r="Z24" s="97">
        <f>IF(Z23="",(Y22-X22)+(Y23-X23)+(Y24-X24),IF(Z23="ferié","07:00:00"+HOUR(0.03),IF(Z23="CA","00:00",IF(Z23="CT","00:00",IF(Z23="A.maladie","00:00",IF(Z23=Horaires!$D$5,(Y22-X22)+(Y23-X23)+(Y24-X24),IF(Z23=Horaires!$D$6,(Y22-X22)+(Y23-X23)+(Y24-X24),IF(Z23=Horaires!$D$7,(Y22-X22)+(Y23-X23)+(Y24-X24),IF(Z23=Horaires!$D$8,(Y22-X22)+(Y23-X23)+(Y24-X24),IF(Z23=Horaires!$D$9,(Y22-X22)+(Y23-X23)+(Y24-X24),IF(Z23=Horaires!$D$10,(Y22-X22)+(Y23-X23)+(Y24-X24),IF(Z23=Horaires!$D$11,(Y22-X22)+(Y23-X23)+(Y24-X24),IF(Z23=Horaires!$D$12,(Y22-X22)+(Y23-X23)+(Y24-X24),IF(Z23=Horaires!$D$13,(Y22-X22)+(Y23-X23)+(Y24-X24),IF(Z23=Horaires!$D$15,(Y22-X22)+(Y23-X23)+(Y24-X24),IF(Z23=Horaires!$D$17,(Y22-X22)+(Y23-X23)+(Y24-X24)))))))))))))))))</f>
        <v>0</v>
      </c>
      <c r="AA24" s="42" t="s">
        <v>16</v>
      </c>
      <c r="AB24" s="124"/>
      <c r="AC24" s="125"/>
      <c r="AD24" s="97">
        <f>IF(AD23="",(AC22-AB22)+(AC23-AB23)+(AC24-AB24),IF(AD23="ferié","07:00:00"+HOUR(0.03),IF(AD23="CA","00:00",IF(AD23="CT","00:00",IF(AD23="A.maladie","00:00",IF(AD23=Horaires!$D$5,(AC22-AB22)+(AC23-AB23)+(AC24-AB24),IF(AD23=Horaires!$D$6,(AC22-AB22)+(AC23-AB23)+(AC24-AB24),IF(AD23=Horaires!$D$7,(AC22-AB22)+(AC23-AB23)+(AC24-AB24),IF(AD23=Horaires!$D$8,(AC22-AB22)+(AC23-AB23)+(AC24-AB24),IF(AD23=Horaires!$D$9,(AC22-AB22)+(AC23-AB23)+(AC24-AB24),IF(AD23=Horaires!$D$10,(AC22-AB22)+(AC23-AB23)+(AC24-AB24),IF(AD23=Horaires!$D$11,(AC22-AB22)+(AC23-AB23)+(AC24-AB24),IF(AD23=Horaires!$D$12,(AC22-AB22)+(AC23-AB23)+(AC24-AB24),IF(AD23=Horaires!$D$13,(AC22-AB22)+(AC23-AB23)+(AC24-AB24),IF(AD23=Horaires!$D$15,(AC22-AB22)+(AC23-AB23)+(AC24-AB24),IF(AD23=Horaires!$D$17,(AC22-AB22)+(AC23-AB23)+(AC24-AB24)))))))))))))))))</f>
        <v>0</v>
      </c>
      <c r="AE24" s="42" t="s">
        <v>16</v>
      </c>
      <c r="AF24" s="124"/>
      <c r="AG24" s="125"/>
      <c r="AH24" s="97">
        <f>IF(AH23="",(AG22-AF22)+(AG23-AF23)+(AG24-AF24),IF(AH23="ferié","07:00:00"+HOUR(0.03),IF(AH23="CA","00:00",IF(AH23="CT","00:00",IF(AH23="A.maladie","00:00",IF(AH23=Horaires!$D$5,(AG22-AF22)+(AG23-AF23)+(AG24-AF24),IF(AH23=Horaires!$D$6,(AG22-AF22)+(AG23-AF23)+(AG24-AF24),IF(AH23=Horaires!$D$7,(AG22-AF22)+(AG23-AF23)+(AG24-AF24),IF(AH23=Horaires!$D$8,(AG22-AF22)+(AG23-AF23)+(AG24-AF24),IF(AH23=Horaires!$D$9,(AG22-AF22)+(AG23-AF23)+(AG24-AF24),IF(AH23=Horaires!$D$10,(AG22-AF22)+(AG23-AF23)+(AG24-AF24),IF(AH23=Horaires!$D$11,(AG22-AF22)+(AG23-AF23)+(AG24-AF24),IF(AH23=Horaires!$D$12,(AG22-AF22)+(AG23-AF23)+(AG24-AF24),IF(AH23=Horaires!$D$13,(AG22-AF22)+(AG23-AF23)+(AG24-AF24),IF(AH23=Horaires!$D$15,(AG22-AF22)+(AG23-AF23)+(AG24-AF24),IF(AH23=Horaires!$D$17,(AG22-AF22)+(AG23-AF23)+(AG24-AF24)))))))))))))))))</f>
        <v>0</v>
      </c>
      <c r="AI24" s="118"/>
    </row>
    <row r="25" spans="1:35" x14ac:dyDescent="0.2">
      <c r="A25" s="136">
        <v>44108</v>
      </c>
      <c r="B25" s="36"/>
      <c r="C25" s="37" t="s">
        <v>2</v>
      </c>
      <c r="D25" s="122"/>
      <c r="E25" s="122"/>
      <c r="F25" s="38"/>
      <c r="G25" s="37" t="s">
        <v>2</v>
      </c>
      <c r="H25" s="122"/>
      <c r="I25" s="122"/>
      <c r="J25" s="38"/>
      <c r="K25" s="37" t="s">
        <v>2</v>
      </c>
      <c r="L25" s="122"/>
      <c r="M25" s="122"/>
      <c r="N25" s="38"/>
      <c r="O25" s="37" t="s">
        <v>2</v>
      </c>
      <c r="P25" s="122"/>
      <c r="Q25" s="122"/>
      <c r="R25" s="38"/>
      <c r="S25" s="37" t="s">
        <v>2</v>
      </c>
      <c r="T25" s="122"/>
      <c r="U25" s="122"/>
      <c r="V25" s="38"/>
      <c r="W25" s="37" t="s">
        <v>2</v>
      </c>
      <c r="X25" s="122"/>
      <c r="Y25" s="122"/>
      <c r="Z25" s="38"/>
      <c r="AA25" s="37" t="s">
        <v>2</v>
      </c>
      <c r="AB25" s="122"/>
      <c r="AC25" s="122"/>
      <c r="AD25" s="38"/>
      <c r="AE25" s="37" t="s">
        <v>2</v>
      </c>
      <c r="AF25" s="122"/>
      <c r="AG25" s="122"/>
      <c r="AH25" s="38"/>
    </row>
    <row r="26" spans="1:35" x14ac:dyDescent="0.2">
      <c r="A26" s="137"/>
      <c r="B26" s="39"/>
      <c r="C26" s="40"/>
      <c r="D26" s="121"/>
      <c r="E26" s="123"/>
      <c r="F26" s="96"/>
      <c r="G26" s="41"/>
      <c r="H26" s="121"/>
      <c r="I26" s="123"/>
      <c r="J26" s="96"/>
      <c r="K26" s="40"/>
      <c r="L26" s="121"/>
      <c r="M26" s="123"/>
      <c r="N26" s="96"/>
      <c r="O26" s="40"/>
      <c r="P26" s="121"/>
      <c r="Q26" s="123"/>
      <c r="R26" s="96"/>
      <c r="S26" s="40"/>
      <c r="T26" s="121"/>
      <c r="U26" s="123"/>
      <c r="V26" s="96"/>
      <c r="W26" s="40"/>
      <c r="X26" s="121"/>
      <c r="Y26" s="123"/>
      <c r="Z26" s="96"/>
      <c r="AA26" s="40"/>
      <c r="AB26" s="121"/>
      <c r="AC26" s="123"/>
      <c r="AD26" s="96"/>
      <c r="AE26" s="40"/>
      <c r="AF26" s="121"/>
      <c r="AG26" s="123"/>
      <c r="AH26" s="96"/>
    </row>
    <row r="27" spans="1:35" x14ac:dyDescent="0.2">
      <c r="A27" s="138"/>
      <c r="B27" s="65">
        <f t="shared" si="0"/>
        <v>44108</v>
      </c>
      <c r="C27" s="42" t="s">
        <v>16</v>
      </c>
      <c r="D27" s="124"/>
      <c r="E27" s="125"/>
      <c r="F27" s="97">
        <f>IF(F26="",(E25-D25)+(E26-D26)+(E27-D27),IF(F26="ferié","07:00:00"+HOUR(0.03),IF(F26="CA","00:00",IF(F26="CT","00:00",IF(F26="A.maladie","00:00",IF(F26=Horaires!$D$5,(E25-D25)+(E26-D26)+(E27-D27),IF(F26=Horaires!$D$6,(E25-D25)+(E26-D26)+(E27-D27),IF(F26=Horaires!$D$7,(E25-D25)+(E26-D26)+(E27-D27),IF(F26=Horaires!$D$8,(E25-D25)+(E26-D26)+(E27-D27),IF(F26=Horaires!$D$9,(E25-D25)+(E26-D26)+(E27-D27),IF(F26=Horaires!$D$10,(E25-D25)+(E26-D26)+(E27-D27),IF(F26=Horaires!$D$11,(E25-D25)+(E26-D26)+(E27-D27),IF(F26=Horaires!$D$12,(E25-D25)+(E26-D26)+(E27-D27),IF(F26=Horaires!$D$13,(E25-D25)+(E26-D26)+(E27-D27),IF(F26=Horaires!$D$15,(E25-D25)+(E26-D26)+(E27-D27),IF(F26=Horaires!$D$17,(E25-D25)+(E26-D26)+(E27-D27)))))))))))))))))</f>
        <v>0</v>
      </c>
      <c r="G27" s="42" t="s">
        <v>16</v>
      </c>
      <c r="H27" s="124"/>
      <c r="I27" s="125"/>
      <c r="J27" s="97">
        <f>IF(J26="",(I25-H25)+(I26-H26)+(I27-H27),IF(J26="ferié","07:00:00"+HOUR(0.03),IF(J26="CA","00:00",IF(J26="CT","00:00",IF(J26="A.maladie","00:00",IF(J26=Horaires!$D$5,(I25-H25)+(I26-H26)+(I27-H27),IF(J26=Horaires!$D$6,(I25-H25)+(I26-H26)+(I27-H27),IF(J26=Horaires!$D$7,(I25-H25)+(I26-H26)+(I27-H27),IF(J26=Horaires!$D$8,(I25-H25)+(I26-H26)+(I27-H27),IF(J26=Horaires!$D$9,(I25-H25)+(I26-H26)+(I27-H27),IF(J26=Horaires!$D$10,(I25-H25)+(I26-H26)+(I27-H27),IF(J26=Horaires!$D$11,(I25-H25)+(I26-H26)+(I27-H27),IF(J26=Horaires!$D$12,(I25-H25)+(I26-H26)+(I27-H27),IF(J26=Horaires!$D$13,(I25-H25)+(I26-H26)+(I27-H27),IF(J26=Horaires!$D$15,(I25-H25)+(I26-H26)+(I27-H27),IF(J26=Horaires!$D$17,(I25-H25)+(I26-H26)+(I27-H27)))))))))))))))))</f>
        <v>0</v>
      </c>
      <c r="K27" s="42" t="s">
        <v>16</v>
      </c>
      <c r="L27" s="124"/>
      <c r="M27" s="125"/>
      <c r="N27" s="97">
        <f>IF(N26="",(M25-L25)+(M26-L26)+(M27-L27),IF(N26="ferié","07:00:00"+HOUR(0.03),IF(N26="CA","00:00",IF(N26="CT","00:00",IF(N26="A.maladie","00:00",IF(N26=Horaires!$D$5,(M25-L25)+(M26-L26)+(M27-L27),IF(N26=Horaires!$D$6,(M25-L25)+(M26-L26)+(M27-L27),IF(N26=Horaires!$D$7,(M25-L25)+(M26-L26)+(M27-L27),IF(N26=Horaires!$D$8,(M25-L25)+(M26-L26)+(M27-L27),IF(N26=Horaires!$D$9,(M25-L25)+(M26-L26)+(M27-L27),IF(N26=Horaires!$D$10,(M25-L25)+(M26-L26)+(M27-L27),IF(N26=Horaires!$D$11,(M25-L25)+(M26-L26)+(M27-L27),IF(N26=Horaires!$D$12,(M25-L25)+(M26-L26)+(M27-L27),IF(N26=Horaires!$D$13,(M25-L25)+(M26-L26)+(M27-L27),IF(N26=Horaires!$D$15,(M25-L25)+(M26-L26)+(M27-L27),IF(N26=Horaires!$D$17,(M25-L25)+(M26-L26)+(M27-L27)))))))))))))))))</f>
        <v>0</v>
      </c>
      <c r="O27" s="42" t="s">
        <v>16</v>
      </c>
      <c r="P27" s="124"/>
      <c r="Q27" s="125"/>
      <c r="R27" s="97">
        <f>IF(R26="",(Q25-P25)+(Q26-P26)+(Q27-P27),IF(R26="ferié","07:00:00"+HOUR(0.03),IF(R26="CA","00:00",IF(R26="CT","00:00",IF(R26="A.maladie","00:00",IF(R26=Horaires!$D$5,(Q25-P25)+(Q26-P26)+(Q27-P27),IF(R26=Horaires!$D$6,(Q25-P25)+(Q26-P26)+(Q27-P27),IF(R26=Horaires!$D$7,(Q25-P25)+(Q26-P26)+(Q27-P27),IF(R26=Horaires!$D$8,(Q25-P25)+(Q26-P26)+(Q27-P27),IF(R26=Horaires!$D$9,(Q25-P25)+(Q26-P26)+(Q27-P27),IF(R26=Horaires!$D$10,(Q25-P25)+(Q26-P26)+(Q27-P27),IF(R26=Horaires!$D$11,(Q25-P25)+(Q26-P26)+(Q27-P27),IF(R26=Horaires!$D$12,(Q25-P25)+(Q26-P26)+(Q27-P27),IF(R26=Horaires!$D$13,(Q25-P25)+(Q26-P26)+(Q27-P27),IF(R26=Horaires!$D$15,(Q25-P25)+(Q26-P26)+(Q27-P27),IF(R26=Horaires!$D$17,(Q25-P25)+(Q26-P26)+(Q27-P27)))))))))))))))))</f>
        <v>0</v>
      </c>
      <c r="S27" s="42" t="s">
        <v>16</v>
      </c>
      <c r="T27" s="124"/>
      <c r="U27" s="125"/>
      <c r="V27" s="97">
        <f>IF(V26="",(U25-T25)+(U26-T26)+(U27-T27),IF(V26="ferié","07:00:00"+HOUR(0.03),IF(V26="CA","00:00",IF(V26="CT","00:00",IF(V26="A.maladie","00:00",IF(V26=Horaires!$D$5,(U25-T25)+(U26-T26)+(U27-T27),IF(V26=Horaires!$D$6,(U25-T25)+(U26-T26)+(U27-T27),IF(V26=Horaires!$D$7,(U25-T25)+(U26-T26)+(U27-T27),IF(V26=Horaires!$D$8,(U25-T25)+(U26-T26)+(U27-T27),IF(V26=Horaires!$D$9,(U25-T25)+(U26-T26)+(U27-T27),IF(V26=Horaires!$D$10,(U25-T25)+(U26-T26)+(U27-T27),IF(V26=Horaires!$D$11,(U25-T25)+(U26-T26)+(U27-T27),IF(V26=Horaires!$D$12,(U25-T25)+(U26-T26)+(U27-T27),IF(V26=Horaires!$D$13,(U25-T25)+(U26-T26)+(U27-T27),IF(V26=Horaires!$D$15,(U25-T25)+(U26-T26)+(U27-T27),IF(V26=Horaires!$D$17,(U25-T25)+(U26-T26)+(U27-T27)))))))))))))))))</f>
        <v>0</v>
      </c>
      <c r="W27" s="42" t="s">
        <v>16</v>
      </c>
      <c r="X27" s="124"/>
      <c r="Y27" s="125"/>
      <c r="Z27" s="97">
        <f>IF(Z26="",(Y25-X25)+(Y26-X26)+(Y27-X27),IF(Z26="ferié","07:00:00"+HOUR(0.03),IF(Z26="CA","00:00",IF(Z26="CT","00:00",IF(Z26="A.maladie","00:00",IF(Z26=Horaires!$D$5,(Y25-X25)+(Y26-X26)+(Y27-X27),IF(Z26=Horaires!$D$6,(Y25-X25)+(Y26-X26)+(Y27-X27),IF(Z26=Horaires!$D$7,(Y25-X25)+(Y26-X26)+(Y27-X27),IF(Z26=Horaires!$D$8,(Y25-X25)+(Y26-X26)+(Y27-X27),IF(Z26=Horaires!$D$9,(Y25-X25)+(Y26-X26)+(Y27-X27),IF(Z26=Horaires!$D$10,(Y25-X25)+(Y26-X26)+(Y27-X27),IF(Z26=Horaires!$D$11,(Y25-X25)+(Y26-X26)+(Y27-X27),IF(Z26=Horaires!$D$12,(Y25-X25)+(Y26-X26)+(Y27-X27),IF(Z26=Horaires!$D$13,(Y25-X25)+(Y26-X26)+(Y27-X27),IF(Z26=Horaires!$D$15,(Y25-X25)+(Y26-X26)+(Y27-X27),IF(Z26=Horaires!$D$17,(Y25-X25)+(Y26-X26)+(Y27-X27)))))))))))))))))</f>
        <v>0</v>
      </c>
      <c r="AA27" s="42" t="s">
        <v>16</v>
      </c>
      <c r="AB27" s="124"/>
      <c r="AC27" s="125"/>
      <c r="AD27" s="97">
        <f>IF(AD26="",(AC25-AB25)+(AC26-AB26)+(AC27-AB27),IF(AD26="ferié","07:00:00"+HOUR(0.03),IF(AD26="CA","00:00",IF(AD26="CT","00:00",IF(AD26="A.maladie","00:00",IF(AD26=Horaires!$D$5,(AC25-AB25)+(AC26-AB26)+(AC27-AB27),IF(AD26=Horaires!$D$6,(AC25-AB25)+(AC26-AB26)+(AC27-AB27),IF(AD26=Horaires!$D$7,(AC25-AB25)+(AC26-AB26)+(AC27-AB27),IF(AD26=Horaires!$D$8,(AC25-AB25)+(AC26-AB26)+(AC27-AB27),IF(AD26=Horaires!$D$9,(AC25-AB25)+(AC26-AB26)+(AC27-AB27),IF(AD26=Horaires!$D$10,(AC25-AB25)+(AC26-AB26)+(AC27-AB27),IF(AD26=Horaires!$D$11,(AC25-AB25)+(AC26-AB26)+(AC27-AB27),IF(AD26=Horaires!$D$12,(AC25-AB25)+(AC26-AB26)+(AC27-AB27),IF(AD26=Horaires!$D$13,(AC25-AB25)+(AC26-AB26)+(AC27-AB27),IF(AD26=Horaires!$D$15,(AC25-AB25)+(AC26-AB26)+(AC27-AB27),IF(AD26=Horaires!$D$17,(AC25-AB25)+(AC26-AB26)+(AC27-AB27)))))))))))))))))</f>
        <v>0</v>
      </c>
      <c r="AE27" s="42" t="s">
        <v>16</v>
      </c>
      <c r="AF27" s="124"/>
      <c r="AG27" s="125"/>
      <c r="AH27" s="97">
        <f>IF(AH26="",(AG25-AF25)+(AG26-AF26)+(AG27-AF27),IF(AH26="ferié","07:00:00"+HOUR(0.03),IF(AH26="CA","00:00",IF(AH26="CT","00:00",IF(AH26="A.maladie","00:00",IF(AH26=Horaires!$D$5,(AG25-AF25)+(AG26-AF26)+(AG27-AF27),IF(AH26=Horaires!$D$6,(AG25-AF25)+(AG26-AF26)+(AG27-AF27),IF(AH26=Horaires!$D$7,(AG25-AF25)+(AG26-AF26)+(AG27-AF27),IF(AH26=Horaires!$D$8,(AG25-AF25)+(AG26-AF26)+(AG27-AF27),IF(AH26=Horaires!$D$9,(AG25-AF25)+(AG26-AF26)+(AG27-AF27),IF(AH26=Horaires!$D$10,(AG25-AF25)+(AG26-AF26)+(AG27-AF27),IF(AH26=Horaires!$D$11,(AG25-AF25)+(AG26-AF26)+(AG27-AF27),IF(AH26=Horaires!$D$12,(AG25-AF25)+(AG26-AF26)+(AG27-AF27),IF(AH26=Horaires!$D$13,(AG25-AF25)+(AG26-AF26)+(AG27-AF27),IF(AH26=Horaires!$D$15,(AG25-AF25)+(AG26-AF26)+(AG27-AF27),IF(AH26=Horaires!$D$17,(AG25-AF25)+(AG26-AF26)+(AG27-AF27)))))))))))))))))</f>
        <v>0</v>
      </c>
      <c r="AI27" s="118"/>
    </row>
    <row r="28" spans="1:35" x14ac:dyDescent="0.2">
      <c r="A28" s="43"/>
      <c r="B28" s="44"/>
      <c r="C28" s="45"/>
      <c r="D28" s="46"/>
      <c r="E28" s="45"/>
      <c r="F28" s="45"/>
      <c r="G28" s="40"/>
      <c r="H28" s="47"/>
      <c r="I28" s="47"/>
      <c r="J28" s="47"/>
      <c r="K28" s="40"/>
      <c r="L28" s="47"/>
      <c r="M28" s="47"/>
      <c r="N28" s="47"/>
      <c r="O28" s="40"/>
      <c r="P28" s="47"/>
      <c r="Q28" s="47"/>
      <c r="R28" s="47"/>
      <c r="S28" s="40"/>
      <c r="T28" s="47"/>
      <c r="U28" s="47"/>
      <c r="V28" s="47"/>
      <c r="W28" s="40"/>
      <c r="X28" s="47"/>
      <c r="Y28" s="47"/>
      <c r="Z28" s="47"/>
      <c r="AA28" s="40"/>
      <c r="AB28" s="47"/>
      <c r="AC28" s="47"/>
      <c r="AD28" s="47"/>
      <c r="AE28" s="40"/>
      <c r="AF28" s="47"/>
      <c r="AG28" s="47"/>
      <c r="AH28" s="47"/>
    </row>
    <row r="29" spans="1:35" x14ac:dyDescent="0.2">
      <c r="A29" s="48" t="s">
        <v>3</v>
      </c>
      <c r="B29" s="49"/>
      <c r="C29" s="31"/>
      <c r="D29" s="49" t="s">
        <v>4</v>
      </c>
      <c r="E29" s="29"/>
      <c r="F29" s="13">
        <v>0</v>
      </c>
      <c r="G29" s="31"/>
      <c r="H29" s="49" t="s">
        <v>4</v>
      </c>
      <c r="I29" s="29"/>
      <c r="J29" s="13">
        <v>0</v>
      </c>
      <c r="K29" s="31"/>
      <c r="L29" s="49" t="s">
        <v>4</v>
      </c>
      <c r="M29" s="29"/>
      <c r="N29" s="13">
        <v>0</v>
      </c>
      <c r="O29" s="31"/>
      <c r="P29" s="49" t="s">
        <v>4</v>
      </c>
      <c r="Q29" s="29"/>
      <c r="R29" s="13">
        <v>0</v>
      </c>
      <c r="S29" s="31"/>
      <c r="T29" s="49" t="s">
        <v>4</v>
      </c>
      <c r="U29" s="29"/>
      <c r="V29" s="13">
        <v>0</v>
      </c>
      <c r="W29" s="31"/>
      <c r="X29" s="49" t="s">
        <v>4</v>
      </c>
      <c r="Y29" s="29"/>
      <c r="Z29" s="13">
        <v>0</v>
      </c>
      <c r="AA29" s="31"/>
      <c r="AB29" s="49" t="s">
        <v>4</v>
      </c>
      <c r="AC29" s="29"/>
      <c r="AD29" s="13">
        <v>0</v>
      </c>
      <c r="AE29" s="31"/>
      <c r="AF29" s="49" t="s">
        <v>4</v>
      </c>
      <c r="AG29" s="29"/>
      <c r="AH29" s="13">
        <v>0</v>
      </c>
    </row>
    <row r="30" spans="1:35" x14ac:dyDescent="0.2">
      <c r="A30" s="48" t="s">
        <v>7</v>
      </c>
      <c r="B30" s="49"/>
      <c r="C30" s="31"/>
      <c r="D30" s="50"/>
      <c r="E30" s="50"/>
      <c r="F30" s="51"/>
      <c r="G30" s="31"/>
      <c r="H30" s="50"/>
      <c r="I30" s="50"/>
      <c r="J30" s="51"/>
      <c r="K30" s="31"/>
      <c r="L30" s="50"/>
      <c r="M30" s="50"/>
      <c r="N30" s="51"/>
      <c r="O30" s="31"/>
      <c r="P30" s="50"/>
      <c r="Q30" s="50"/>
      <c r="R30" s="51"/>
      <c r="S30" s="31"/>
      <c r="T30" s="50"/>
      <c r="U30" s="50"/>
      <c r="V30" s="51"/>
      <c r="W30" s="31"/>
      <c r="X30" s="50"/>
      <c r="Y30" s="50"/>
      <c r="Z30" s="51"/>
      <c r="AA30" s="31"/>
      <c r="AB30" s="50"/>
      <c r="AC30" s="50"/>
      <c r="AD30" s="51"/>
      <c r="AE30" s="31"/>
      <c r="AF30" s="50"/>
      <c r="AG30" s="50"/>
      <c r="AH30" s="51"/>
    </row>
    <row r="31" spans="1:35" x14ac:dyDescent="0.2">
      <c r="A31" s="52"/>
      <c r="B31" s="49"/>
      <c r="C31" s="31"/>
      <c r="D31" s="53" t="s">
        <v>5</v>
      </c>
      <c r="E31" s="48"/>
      <c r="F31" s="54">
        <v>0</v>
      </c>
      <c r="G31" s="31"/>
      <c r="H31" s="53" t="s">
        <v>5</v>
      </c>
      <c r="I31" s="48"/>
      <c r="J31" s="54">
        <v>0</v>
      </c>
      <c r="K31" s="31"/>
      <c r="L31" s="53" t="s">
        <v>5</v>
      </c>
      <c r="M31" s="48"/>
      <c r="N31" s="54">
        <v>0</v>
      </c>
      <c r="O31" s="31"/>
      <c r="P31" s="53" t="s">
        <v>5</v>
      </c>
      <c r="Q31" s="48"/>
      <c r="R31" s="54">
        <v>0</v>
      </c>
      <c r="S31" s="31"/>
      <c r="T31" s="53" t="s">
        <v>5</v>
      </c>
      <c r="U31" s="48"/>
      <c r="V31" s="54">
        <v>0</v>
      </c>
      <c r="W31" s="31"/>
      <c r="X31" s="53" t="s">
        <v>5</v>
      </c>
      <c r="Y31" s="48"/>
      <c r="Z31" s="54">
        <v>0</v>
      </c>
      <c r="AA31" s="31"/>
      <c r="AB31" s="53" t="s">
        <v>5</v>
      </c>
      <c r="AC31" s="48"/>
      <c r="AD31" s="54">
        <v>0</v>
      </c>
      <c r="AE31" s="31"/>
      <c r="AF31" s="53" t="s">
        <v>5</v>
      </c>
      <c r="AG31" s="48"/>
      <c r="AH31" s="54">
        <v>0</v>
      </c>
    </row>
    <row r="32" spans="1:35" x14ac:dyDescent="0.2">
      <c r="A32" s="52"/>
      <c r="B32" s="49"/>
      <c r="C32" s="31"/>
      <c r="D32" s="29"/>
      <c r="E32" s="29"/>
      <c r="F32" s="51"/>
      <c r="G32" s="31"/>
      <c r="H32" s="29"/>
      <c r="I32" s="29"/>
      <c r="J32" s="51"/>
      <c r="K32" s="31"/>
      <c r="L32" s="29"/>
      <c r="M32" s="29"/>
      <c r="N32" s="51"/>
      <c r="O32" s="31"/>
      <c r="P32" s="29"/>
      <c r="Q32" s="29"/>
      <c r="R32" s="51"/>
      <c r="S32" s="31"/>
      <c r="T32" s="29"/>
      <c r="U32" s="29"/>
      <c r="V32" s="51"/>
      <c r="W32" s="31"/>
      <c r="X32" s="29"/>
      <c r="Y32" s="29"/>
      <c r="Z32" s="51"/>
      <c r="AA32" s="31"/>
      <c r="AB32" s="29"/>
      <c r="AC32" s="29"/>
      <c r="AD32" s="51"/>
      <c r="AE32" s="31"/>
      <c r="AF32" s="29"/>
      <c r="AG32" s="29"/>
      <c r="AH32" s="51"/>
    </row>
    <row r="33" spans="1:34" x14ac:dyDescent="0.2">
      <c r="A33" s="48" t="s">
        <v>8</v>
      </c>
      <c r="B33" s="49"/>
      <c r="C33" s="31"/>
      <c r="D33" s="49" t="s">
        <v>4</v>
      </c>
      <c r="E33" s="29"/>
      <c r="F33" s="13">
        <f>IF((F3-C3)&gt;0,(F3-C3),0)</f>
        <v>0</v>
      </c>
      <c r="G33" s="31"/>
      <c r="H33" s="49" t="s">
        <v>4</v>
      </c>
      <c r="I33" s="29"/>
      <c r="J33" s="13">
        <f>IF((J5-G5)&gt;0,(J5-G5),0)</f>
        <v>0</v>
      </c>
      <c r="K33" s="31"/>
      <c r="L33" s="49" t="s">
        <v>4</v>
      </c>
      <c r="M33" s="29"/>
      <c r="N33" s="13">
        <f>IF((N5-K5)&gt;0,(N5-K5),0)</f>
        <v>0</v>
      </c>
      <c r="O33" s="31"/>
      <c r="P33" s="49" t="s">
        <v>4</v>
      </c>
      <c r="Q33" s="29"/>
      <c r="R33" s="13">
        <f>IF((R5-O5)&gt;0,(R5-O5),0)</f>
        <v>0</v>
      </c>
      <c r="S33" s="31"/>
      <c r="T33" s="49" t="s">
        <v>4</v>
      </c>
      <c r="U33" s="29"/>
      <c r="V33" s="13">
        <f>IF((V5-S5)&gt;0,(V5-S5),0)</f>
        <v>0</v>
      </c>
      <c r="W33" s="31"/>
      <c r="X33" s="49" t="s">
        <v>4</v>
      </c>
      <c r="Y33" s="29"/>
      <c r="Z33" s="13">
        <f>IF((Z5-W5)&gt;0,(Z5-W5),0)</f>
        <v>0</v>
      </c>
      <c r="AA33" s="31"/>
      <c r="AB33" s="49" t="s">
        <v>4</v>
      </c>
      <c r="AC33" s="29"/>
      <c r="AD33" s="13">
        <f>IF((AD5-AA5)&gt;0,(AD5-AA5),0)</f>
        <v>0</v>
      </c>
      <c r="AE33" s="31"/>
      <c r="AF33" s="49" t="s">
        <v>4</v>
      </c>
      <c r="AG33" s="29"/>
      <c r="AH33" s="13">
        <f>IF((AH5-AE5)&gt;0,(AH5-AE5),0)</f>
        <v>0</v>
      </c>
    </row>
    <row r="34" spans="1:34" x14ac:dyDescent="0.2">
      <c r="A34" s="55"/>
      <c r="B34" s="56"/>
      <c r="C34" s="31"/>
      <c r="D34" s="57"/>
      <c r="E34" s="58"/>
      <c r="F34" s="59"/>
      <c r="G34" s="31"/>
      <c r="H34" s="57"/>
      <c r="I34" s="58"/>
      <c r="J34" s="59"/>
      <c r="K34" s="31"/>
      <c r="L34" s="57"/>
      <c r="M34" s="58"/>
      <c r="N34" s="59"/>
      <c r="O34" s="31"/>
      <c r="P34" s="57"/>
      <c r="Q34" s="58"/>
      <c r="R34" s="59"/>
      <c r="S34" s="31"/>
      <c r="T34" s="57"/>
      <c r="U34" s="58"/>
      <c r="V34" s="59"/>
      <c r="W34" s="31"/>
      <c r="X34" s="57"/>
      <c r="Y34" s="58"/>
      <c r="Z34" s="59"/>
      <c r="AA34" s="31"/>
      <c r="AB34" s="57"/>
      <c r="AC34" s="58"/>
      <c r="AD34" s="59"/>
      <c r="AE34" s="31"/>
      <c r="AF34" s="57"/>
      <c r="AG34" s="58"/>
      <c r="AH34" s="59"/>
    </row>
    <row r="35" spans="1:34" x14ac:dyDescent="0.2">
      <c r="A35" s="49"/>
      <c r="B35" s="49"/>
      <c r="C35" s="31"/>
      <c r="D35" s="53" t="s">
        <v>5</v>
      </c>
      <c r="E35" s="50"/>
      <c r="F35" s="54">
        <f>IF((C5-F5)&gt;0,(C5-F5),0)</f>
        <v>1.4583333333333333</v>
      </c>
      <c r="G35" s="31"/>
      <c r="H35" s="53" t="s">
        <v>5</v>
      </c>
      <c r="I35" s="50"/>
      <c r="J35" s="54">
        <f>IF((G5-J5)&gt;0,(G5-J5),0)</f>
        <v>1.4583333333333333</v>
      </c>
      <c r="K35" s="31"/>
      <c r="L35" s="53" t="s">
        <v>5</v>
      </c>
      <c r="M35" s="50"/>
      <c r="N35" s="54">
        <f>IF((K5-N5)&gt;0,(K5-N5),0)</f>
        <v>1.4583333333333333</v>
      </c>
      <c r="O35" s="31"/>
      <c r="P35" s="53" t="s">
        <v>5</v>
      </c>
      <c r="Q35" s="50"/>
      <c r="R35" s="54">
        <f>IF((O5-R5)&gt;0,(O5-R5),0)</f>
        <v>1.4583333333333333</v>
      </c>
      <c r="S35" s="31"/>
      <c r="T35" s="53" t="s">
        <v>5</v>
      </c>
      <c r="U35" s="50"/>
      <c r="V35" s="54">
        <f>IF((S5-V5)&gt;0,(S5-V5),0)</f>
        <v>1.4583333333333333</v>
      </c>
      <c r="W35" s="31"/>
      <c r="X35" s="53" t="s">
        <v>5</v>
      </c>
      <c r="Y35" s="50"/>
      <c r="Z35" s="54">
        <f>IF((W5-Z5)&gt;0,(W5-Z5),0)</f>
        <v>1.4583333333333333</v>
      </c>
      <c r="AA35" s="31"/>
      <c r="AB35" s="53" t="s">
        <v>5</v>
      </c>
      <c r="AC35" s="50"/>
      <c r="AD35" s="54">
        <f>IF((AA5-AD5)&gt;0,(AA5-AD5),0)</f>
        <v>1.125</v>
      </c>
      <c r="AE35" s="31"/>
      <c r="AF35" s="53" t="s">
        <v>5</v>
      </c>
      <c r="AG35" s="50"/>
      <c r="AH35" s="54">
        <f>IF((AE5-AH5)&gt;0,(AE5-AH5),0)</f>
        <v>1.4583333333333333</v>
      </c>
    </row>
    <row r="36" spans="1:34" x14ac:dyDescent="0.2">
      <c r="A36" s="49"/>
      <c r="B36" s="49"/>
      <c r="C36" s="31"/>
      <c r="D36" s="29"/>
      <c r="E36" s="50"/>
      <c r="F36" s="60"/>
      <c r="G36" s="31"/>
      <c r="H36" s="29"/>
      <c r="I36" s="50"/>
      <c r="J36" s="60"/>
      <c r="K36" s="31"/>
      <c r="L36" s="29"/>
      <c r="M36" s="50"/>
      <c r="N36" s="60"/>
      <c r="O36" s="31"/>
      <c r="P36" s="29"/>
      <c r="Q36" s="50"/>
      <c r="R36" s="60"/>
      <c r="S36" s="31"/>
      <c r="T36" s="29"/>
      <c r="U36" s="50"/>
      <c r="V36" s="60"/>
      <c r="W36" s="31"/>
      <c r="X36" s="29"/>
      <c r="Y36" s="50"/>
      <c r="Z36" s="60"/>
      <c r="AA36" s="31"/>
      <c r="AB36" s="29"/>
      <c r="AC36" s="50"/>
      <c r="AD36" s="60"/>
      <c r="AE36" s="31"/>
      <c r="AF36" s="29"/>
      <c r="AG36" s="50"/>
      <c r="AH36" s="60"/>
    </row>
    <row r="37" spans="1:34" x14ac:dyDescent="0.2">
      <c r="A37" s="48" t="s">
        <v>6</v>
      </c>
      <c r="B37" s="49"/>
      <c r="C37" s="29"/>
      <c r="D37" s="49" t="s">
        <v>4</v>
      </c>
      <c r="E37" s="50"/>
      <c r="F37" s="13">
        <f>IF((F29+F33+F34-F31-F35)&gt;0,(F29+F33+F34-F31-F35),0)</f>
        <v>0</v>
      </c>
      <c r="G37" s="29"/>
      <c r="H37" s="49" t="s">
        <v>4</v>
      </c>
      <c r="I37" s="50"/>
      <c r="J37" s="13">
        <f>IF((J29+J33+J34-J31-J35)&gt;0,(J29+J33+J34-J31-J35),0)</f>
        <v>0</v>
      </c>
      <c r="K37" s="29"/>
      <c r="L37" s="49" t="s">
        <v>4</v>
      </c>
      <c r="M37" s="50"/>
      <c r="N37" s="13">
        <f>IF((N29+N33+N34-N31-N35)&gt;0,(N29+N33+N34-N31-N35),0)</f>
        <v>0</v>
      </c>
      <c r="O37" s="29"/>
      <c r="P37" s="49" t="s">
        <v>4</v>
      </c>
      <c r="Q37" s="50"/>
      <c r="R37" s="13">
        <f>IF((R29+R33+R34-R31-R35)&gt;0,(R29+R33+R34-R31-R35),0)</f>
        <v>0</v>
      </c>
      <c r="S37" s="29"/>
      <c r="T37" s="49" t="s">
        <v>4</v>
      </c>
      <c r="U37" s="50"/>
      <c r="V37" s="13">
        <f>IF((V29+V33+V34-V31-V35)&gt;0,(V29+V33+V34-V31-V35),0)</f>
        <v>0</v>
      </c>
      <c r="W37" s="29"/>
      <c r="X37" s="49" t="s">
        <v>4</v>
      </c>
      <c r="Y37" s="50"/>
      <c r="Z37" s="13">
        <f>IF((Z29+Z33+Z34-Z31-Z35)&gt;0,(Z29+Z33+Z34-Z31-Z35),0)</f>
        <v>0</v>
      </c>
      <c r="AA37" s="29"/>
      <c r="AB37" s="49" t="s">
        <v>4</v>
      </c>
      <c r="AC37" s="50"/>
      <c r="AD37" s="13">
        <f>IF((AD29+AD33+AD34-AD31-AD35)&gt;0,(AD29+AD33+AD34-AD31-AD35),0)</f>
        <v>0</v>
      </c>
      <c r="AE37" s="29"/>
      <c r="AF37" s="49" t="s">
        <v>4</v>
      </c>
      <c r="AG37" s="50"/>
      <c r="AH37" s="13">
        <f>IF((AH29+AH33+AH34-AH31-AH35)&gt;0,(AH29+AH33+AH34-AH31-AH35),0)</f>
        <v>0</v>
      </c>
    </row>
    <row r="38" spans="1:34" x14ac:dyDescent="0.2">
      <c r="A38" s="48" t="s">
        <v>9</v>
      </c>
      <c r="B38" s="49"/>
      <c r="C38" s="29"/>
      <c r="D38" s="50"/>
      <c r="E38" s="50"/>
      <c r="F38" s="60"/>
      <c r="G38" s="29"/>
      <c r="H38" s="50"/>
      <c r="I38" s="50"/>
      <c r="J38" s="60"/>
      <c r="K38" s="29"/>
      <c r="L38" s="50"/>
      <c r="M38" s="50"/>
      <c r="N38" s="60"/>
      <c r="O38" s="29"/>
      <c r="P38" s="50"/>
      <c r="Q38" s="50"/>
      <c r="R38" s="60"/>
      <c r="S38" s="29"/>
      <c r="T38" s="50"/>
      <c r="U38" s="50"/>
      <c r="V38" s="60"/>
      <c r="W38" s="29"/>
      <c r="X38" s="50"/>
      <c r="Y38" s="50"/>
      <c r="Z38" s="60"/>
      <c r="AA38" s="29"/>
      <c r="AB38" s="50"/>
      <c r="AC38" s="50"/>
      <c r="AD38" s="60"/>
      <c r="AE38" s="29"/>
      <c r="AF38" s="50"/>
      <c r="AG38" s="50"/>
      <c r="AH38" s="60"/>
    </row>
    <row r="39" spans="1:34" x14ac:dyDescent="0.2">
      <c r="A39" s="29"/>
      <c r="B39" s="61"/>
      <c r="C39" s="29"/>
      <c r="D39" s="53" t="s">
        <v>5</v>
      </c>
      <c r="E39" s="50"/>
      <c r="F39" s="54">
        <f>IF((F31+F35-F29-F33+F34)&gt;0,(F31+F35-F29-F33+F34),0)</f>
        <v>1.4583333333333333</v>
      </c>
      <c r="G39" s="29"/>
      <c r="H39" s="53" t="s">
        <v>5</v>
      </c>
      <c r="I39" s="50"/>
      <c r="J39" s="54">
        <f>IF((J31+J35-J29-J33+J34)&gt;0,(J31+J35-J29-J33+J34),0)</f>
        <v>1.4583333333333333</v>
      </c>
      <c r="K39" s="29"/>
      <c r="L39" s="53" t="s">
        <v>5</v>
      </c>
      <c r="M39" s="50"/>
      <c r="N39" s="54">
        <f>IF((N31+N35-N29-N33+N34)&gt;0,(N31+N35-N29-N33+N34),0)</f>
        <v>1.4583333333333333</v>
      </c>
      <c r="O39" s="29"/>
      <c r="P39" s="53" t="s">
        <v>5</v>
      </c>
      <c r="Q39" s="50"/>
      <c r="R39" s="54">
        <f>IF((R31+R35-R29-R33+R34)&gt;0,(R31+R35-R29-R33+R34),0)</f>
        <v>1.4583333333333333</v>
      </c>
      <c r="S39" s="29"/>
      <c r="T39" s="53" t="s">
        <v>5</v>
      </c>
      <c r="U39" s="50"/>
      <c r="V39" s="54">
        <f>IF((V31+V35-V29-V33+V34)&gt;0,(V31+V35-V29-V33+V34),0)</f>
        <v>1.4583333333333333</v>
      </c>
      <c r="W39" s="29"/>
      <c r="X39" s="53" t="s">
        <v>5</v>
      </c>
      <c r="Y39" s="50"/>
      <c r="Z39" s="54">
        <f>IF((Z31+Z35-Z29-Z33+Z34)&gt;0,(Z31+Z35-Z29-Z33+Z34),0)</f>
        <v>1.4583333333333333</v>
      </c>
      <c r="AA39" s="29"/>
      <c r="AB39" s="53" t="s">
        <v>5</v>
      </c>
      <c r="AC39" s="50"/>
      <c r="AD39" s="54">
        <f>IF((AD31+AD35-AD29-AD33+AD34)&gt;0,(AD31+AD35-AD29-AD33+AD34),0)</f>
        <v>1.125</v>
      </c>
      <c r="AE39" s="29"/>
      <c r="AF39" s="53" t="s">
        <v>5</v>
      </c>
      <c r="AG39" s="50"/>
      <c r="AH39" s="54">
        <f>IF((AH31+AH35-AH29-AH33+AH34)&gt;0,(AH31+AH35-AH29-AH33+AH34),0)</f>
        <v>1.4583333333333333</v>
      </c>
    </row>
    <row r="40" spans="1:34" x14ac:dyDescent="0.2">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row>
    <row r="41" spans="1:34" s="2" customFormat="1" ht="13.9" customHeight="1" x14ac:dyDescent="0.2">
      <c r="A41" s="135"/>
      <c r="B41" s="135"/>
      <c r="C41" s="135"/>
      <c r="D41" s="135"/>
      <c r="E41" s="135"/>
      <c r="F41" s="135"/>
      <c r="G41" s="135"/>
      <c r="H41" s="135"/>
      <c r="I41" s="135"/>
      <c r="J41" s="135"/>
      <c r="K41" s="135"/>
      <c r="L41" s="135"/>
      <c r="M41" s="135"/>
      <c r="N41" s="135"/>
      <c r="O41" s="135"/>
      <c r="P41" s="135"/>
      <c r="Q41" s="135"/>
      <c r="R41" s="135"/>
      <c r="S41" s="135"/>
      <c r="T41" s="135"/>
      <c r="U41" s="135"/>
      <c r="V41" s="135"/>
      <c r="W41" s="135"/>
      <c r="X41" s="135"/>
      <c r="Y41" s="135"/>
      <c r="Z41" s="135"/>
      <c r="AA41" s="135"/>
      <c r="AB41" s="135"/>
      <c r="AC41" s="135"/>
      <c r="AD41" s="135"/>
      <c r="AE41" s="135"/>
      <c r="AF41" s="135"/>
      <c r="AG41" s="135"/>
      <c r="AH41" s="135"/>
    </row>
    <row r="42" spans="1:34" x14ac:dyDescent="0.2">
      <c r="A42" s="135"/>
      <c r="B42" s="135"/>
      <c r="C42" s="135"/>
      <c r="D42" s="135"/>
      <c r="E42" s="135"/>
      <c r="F42" s="135"/>
      <c r="G42" s="135"/>
      <c r="H42" s="135"/>
      <c r="I42" s="135"/>
      <c r="J42" s="135"/>
      <c r="K42" s="135"/>
      <c r="L42" s="135"/>
      <c r="M42" s="135"/>
      <c r="N42" s="135"/>
      <c r="O42" s="135"/>
      <c r="P42" s="135"/>
      <c r="Q42" s="135"/>
      <c r="R42" s="135"/>
      <c r="S42" s="135"/>
      <c r="T42" s="135"/>
      <c r="U42" s="135"/>
      <c r="V42" s="135"/>
      <c r="W42" s="135"/>
      <c r="X42" s="135"/>
      <c r="Y42" s="135"/>
      <c r="Z42" s="135"/>
      <c r="AA42" s="135"/>
      <c r="AB42" s="135"/>
      <c r="AC42" s="135"/>
      <c r="AD42" s="135"/>
      <c r="AE42" s="135"/>
      <c r="AF42" s="135"/>
      <c r="AG42" s="135"/>
      <c r="AH42" s="135"/>
    </row>
    <row r="43" spans="1:34" x14ac:dyDescent="0.2">
      <c r="A43" s="135"/>
      <c r="B43" s="135"/>
      <c r="C43" s="135"/>
      <c r="D43" s="135"/>
      <c r="E43" s="135"/>
      <c r="F43" s="135"/>
      <c r="G43" s="135"/>
      <c r="H43" s="135"/>
      <c r="I43" s="135"/>
      <c r="J43" s="135"/>
      <c r="K43" s="135"/>
      <c r="L43" s="135"/>
      <c r="M43" s="135"/>
      <c r="N43" s="135"/>
      <c r="O43" s="135"/>
      <c r="P43" s="135"/>
      <c r="Q43" s="135"/>
      <c r="R43" s="135"/>
      <c r="S43" s="135"/>
      <c r="T43" s="135"/>
      <c r="U43" s="135"/>
      <c r="V43" s="135"/>
      <c r="W43" s="135"/>
      <c r="X43" s="135"/>
      <c r="Y43" s="135"/>
      <c r="Z43" s="135"/>
      <c r="AA43" s="135"/>
      <c r="AB43" s="135"/>
      <c r="AC43" s="135"/>
      <c r="AD43" s="135"/>
      <c r="AE43" s="135"/>
      <c r="AF43" s="135"/>
      <c r="AG43" s="135"/>
      <c r="AH43" s="135"/>
    </row>
    <row r="44" spans="1:34" x14ac:dyDescent="0.2">
      <c r="A44" s="135"/>
      <c r="B44" s="135"/>
      <c r="C44" s="135"/>
      <c r="D44" s="135"/>
      <c r="E44" s="135"/>
      <c r="F44" s="135"/>
      <c r="G44" s="135"/>
      <c r="H44" s="135"/>
      <c r="I44" s="135"/>
      <c r="J44" s="135"/>
      <c r="K44" s="135"/>
      <c r="L44" s="135"/>
      <c r="M44" s="135"/>
      <c r="N44" s="135"/>
      <c r="O44" s="135"/>
      <c r="P44" s="135"/>
      <c r="Q44" s="135"/>
      <c r="R44" s="135"/>
      <c r="S44" s="135"/>
      <c r="T44" s="135"/>
      <c r="U44" s="135"/>
      <c r="V44" s="135"/>
      <c r="W44" s="135"/>
      <c r="X44" s="135"/>
      <c r="Y44" s="135"/>
      <c r="Z44" s="135"/>
      <c r="AA44" s="135"/>
      <c r="AB44" s="135"/>
      <c r="AC44" s="135"/>
      <c r="AD44" s="135"/>
      <c r="AE44" s="135"/>
      <c r="AF44" s="135"/>
      <c r="AG44" s="135"/>
      <c r="AH44" s="135"/>
    </row>
    <row r="45" spans="1:34" x14ac:dyDescent="0.2">
      <c r="A45" s="135"/>
      <c r="B45" s="135"/>
      <c r="C45" s="135"/>
      <c r="D45" s="135"/>
      <c r="E45" s="135"/>
      <c r="F45" s="135"/>
      <c r="G45" s="135"/>
      <c r="H45" s="135"/>
      <c r="I45" s="135"/>
      <c r="J45" s="135"/>
      <c r="K45" s="135"/>
      <c r="L45" s="135"/>
      <c r="M45" s="135"/>
      <c r="N45" s="135"/>
      <c r="O45" s="135"/>
      <c r="P45" s="135"/>
      <c r="Q45" s="135"/>
      <c r="R45" s="135"/>
      <c r="S45" s="135"/>
      <c r="T45" s="135"/>
      <c r="U45" s="135"/>
      <c r="V45" s="135"/>
      <c r="W45" s="135"/>
      <c r="X45" s="135"/>
      <c r="Y45" s="135"/>
      <c r="Z45" s="135"/>
      <c r="AA45" s="135"/>
      <c r="AB45" s="135"/>
      <c r="AC45" s="135"/>
      <c r="AD45" s="135"/>
      <c r="AE45" s="135"/>
      <c r="AF45" s="135"/>
      <c r="AG45" s="135"/>
      <c r="AH45" s="135"/>
    </row>
    <row r="46" spans="1:34" x14ac:dyDescent="0.2">
      <c r="A46" s="135"/>
      <c r="B46" s="135"/>
      <c r="C46" s="135"/>
      <c r="D46" s="135"/>
      <c r="E46" s="135"/>
      <c r="F46" s="135"/>
      <c r="G46" s="135"/>
      <c r="H46" s="135"/>
      <c r="I46" s="135"/>
      <c r="J46" s="135"/>
      <c r="K46" s="135"/>
      <c r="L46" s="135"/>
      <c r="M46" s="135"/>
      <c r="N46" s="135"/>
      <c r="O46" s="135"/>
      <c r="P46" s="135"/>
      <c r="Q46" s="135"/>
      <c r="R46" s="135"/>
      <c r="S46" s="135"/>
      <c r="T46" s="135"/>
      <c r="U46" s="135"/>
      <c r="V46" s="135"/>
      <c r="W46" s="135"/>
      <c r="X46" s="135"/>
      <c r="Y46" s="135"/>
      <c r="Z46" s="135"/>
      <c r="AA46" s="135"/>
      <c r="AB46" s="135"/>
      <c r="AC46" s="135"/>
      <c r="AD46" s="135"/>
      <c r="AE46" s="135"/>
      <c r="AF46" s="135"/>
      <c r="AG46" s="135"/>
      <c r="AH46" s="135"/>
    </row>
    <row r="47" spans="1:34" x14ac:dyDescent="0.2">
      <c r="A47" s="135"/>
      <c r="B47" s="135"/>
      <c r="C47" s="135"/>
      <c r="D47" s="135"/>
      <c r="E47" s="135"/>
      <c r="F47" s="135"/>
      <c r="G47" s="135"/>
      <c r="H47" s="135"/>
      <c r="I47" s="135"/>
      <c r="J47" s="135"/>
      <c r="K47" s="135"/>
      <c r="L47" s="135"/>
      <c r="M47" s="135"/>
      <c r="N47" s="135"/>
      <c r="O47" s="135"/>
      <c r="P47" s="135"/>
      <c r="Q47" s="135"/>
      <c r="R47" s="135"/>
      <c r="S47" s="135"/>
      <c r="T47" s="135"/>
      <c r="U47" s="135"/>
      <c r="V47" s="135"/>
      <c r="W47" s="135"/>
      <c r="X47" s="135"/>
      <c r="Y47" s="135"/>
      <c r="Z47" s="135"/>
      <c r="AA47" s="135"/>
      <c r="AB47" s="135"/>
      <c r="AC47" s="135"/>
      <c r="AD47" s="135"/>
      <c r="AE47" s="135"/>
      <c r="AF47" s="135"/>
      <c r="AG47" s="135"/>
      <c r="AH47" s="135"/>
    </row>
    <row r="48" spans="1:34" x14ac:dyDescent="0.2">
      <c r="A48" s="135"/>
      <c r="B48" s="135"/>
      <c r="C48" s="135"/>
      <c r="D48" s="135"/>
      <c r="E48" s="135"/>
      <c r="F48" s="135"/>
      <c r="G48" s="135"/>
      <c r="H48" s="135"/>
      <c r="I48" s="135"/>
      <c r="J48" s="135"/>
      <c r="K48" s="135"/>
      <c r="L48" s="135"/>
      <c r="M48" s="135"/>
      <c r="N48" s="135"/>
      <c r="O48" s="135"/>
      <c r="P48" s="135"/>
      <c r="Q48" s="135"/>
      <c r="R48" s="135"/>
      <c r="S48" s="135"/>
      <c r="T48" s="135"/>
      <c r="U48" s="135"/>
      <c r="V48" s="135"/>
      <c r="W48" s="135"/>
      <c r="X48" s="135"/>
      <c r="Y48" s="135"/>
      <c r="Z48" s="135"/>
      <c r="AA48" s="135"/>
      <c r="AB48" s="135"/>
      <c r="AC48" s="135"/>
      <c r="AD48" s="135"/>
      <c r="AE48" s="135"/>
      <c r="AF48" s="135"/>
      <c r="AG48" s="135"/>
      <c r="AH48" s="135"/>
    </row>
    <row r="49" spans="1:34" x14ac:dyDescent="0.2">
      <c r="A49" s="135"/>
      <c r="B49" s="135"/>
      <c r="C49" s="135"/>
      <c r="D49" s="135"/>
      <c r="E49" s="135"/>
      <c r="F49" s="135"/>
      <c r="G49" s="135"/>
      <c r="H49" s="135"/>
      <c r="I49" s="135"/>
      <c r="J49" s="135"/>
      <c r="K49" s="135"/>
      <c r="L49" s="135"/>
      <c r="M49" s="135"/>
      <c r="N49" s="135"/>
      <c r="O49" s="135"/>
      <c r="P49" s="135"/>
      <c r="Q49" s="135"/>
      <c r="R49" s="135"/>
      <c r="S49" s="135"/>
      <c r="T49" s="135"/>
      <c r="U49" s="135"/>
      <c r="V49" s="135"/>
      <c r="W49" s="135"/>
      <c r="X49" s="135"/>
      <c r="Y49" s="135"/>
      <c r="Z49" s="135"/>
      <c r="AA49" s="135"/>
      <c r="AB49" s="135"/>
      <c r="AC49" s="135"/>
      <c r="AD49" s="135"/>
      <c r="AE49" s="135"/>
      <c r="AF49" s="135"/>
      <c r="AG49" s="135"/>
      <c r="AH49" s="135"/>
    </row>
    <row r="50" spans="1:34" x14ac:dyDescent="0.2">
      <c r="A50" s="135"/>
      <c r="B50" s="135"/>
      <c r="C50" s="135"/>
      <c r="D50" s="135"/>
      <c r="E50" s="135"/>
      <c r="F50" s="135"/>
      <c r="G50" s="135"/>
      <c r="H50" s="135"/>
      <c r="I50" s="135"/>
      <c r="J50" s="135"/>
      <c r="K50" s="135"/>
      <c r="L50" s="135"/>
      <c r="M50" s="135"/>
      <c r="N50" s="135"/>
      <c r="O50" s="135"/>
      <c r="P50" s="135"/>
      <c r="Q50" s="135"/>
      <c r="R50" s="135"/>
      <c r="S50" s="135"/>
      <c r="T50" s="135"/>
      <c r="U50" s="135"/>
      <c r="V50" s="135"/>
      <c r="W50" s="135"/>
      <c r="X50" s="135"/>
      <c r="Y50" s="135"/>
      <c r="Z50" s="135"/>
      <c r="AA50" s="135"/>
      <c r="AB50" s="135"/>
      <c r="AC50" s="135"/>
      <c r="AD50" s="135"/>
      <c r="AE50" s="135"/>
      <c r="AF50" s="135"/>
      <c r="AG50" s="135"/>
      <c r="AH50" s="135"/>
    </row>
    <row r="51" spans="1:34" x14ac:dyDescent="0.2">
      <c r="A51" s="135"/>
      <c r="B51" s="135"/>
      <c r="C51" s="135"/>
      <c r="D51" s="135"/>
      <c r="E51" s="135"/>
      <c r="F51" s="135"/>
      <c r="G51" s="135"/>
      <c r="H51" s="135"/>
      <c r="I51" s="135"/>
      <c r="J51" s="135"/>
      <c r="K51" s="135"/>
      <c r="L51" s="135"/>
      <c r="M51" s="135"/>
      <c r="N51" s="135"/>
      <c r="O51" s="135"/>
      <c r="P51" s="135"/>
      <c r="Q51" s="135"/>
      <c r="R51" s="135"/>
      <c r="S51" s="135"/>
      <c r="T51" s="135"/>
      <c r="U51" s="135"/>
      <c r="V51" s="135"/>
      <c r="W51" s="135"/>
      <c r="X51" s="135"/>
      <c r="Y51" s="135"/>
      <c r="Z51" s="135"/>
      <c r="AA51" s="135"/>
      <c r="AB51" s="135"/>
      <c r="AC51" s="135"/>
      <c r="AD51" s="135"/>
      <c r="AE51" s="135"/>
      <c r="AF51" s="135"/>
      <c r="AG51" s="135"/>
      <c r="AH51" s="135"/>
    </row>
    <row r="52" spans="1:34" x14ac:dyDescent="0.2">
      <c r="A52" s="135"/>
      <c r="B52" s="135"/>
      <c r="C52" s="135"/>
      <c r="D52" s="135"/>
      <c r="E52" s="135"/>
      <c r="F52" s="135"/>
      <c r="G52" s="135"/>
      <c r="H52" s="135"/>
      <c r="I52" s="135"/>
      <c r="J52" s="135"/>
      <c r="K52" s="135"/>
      <c r="L52" s="135"/>
      <c r="M52" s="135"/>
      <c r="N52" s="135"/>
      <c r="O52" s="135"/>
      <c r="P52" s="135"/>
      <c r="Q52" s="135"/>
      <c r="R52" s="135"/>
      <c r="S52" s="135"/>
      <c r="T52" s="135"/>
      <c r="U52" s="135"/>
      <c r="V52" s="135"/>
      <c r="W52" s="135"/>
      <c r="X52" s="135"/>
      <c r="Y52" s="135"/>
      <c r="Z52" s="135"/>
      <c r="AA52" s="135"/>
      <c r="AB52" s="135"/>
      <c r="AC52" s="135"/>
      <c r="AD52" s="135"/>
      <c r="AE52" s="135"/>
      <c r="AF52" s="135"/>
      <c r="AG52" s="135"/>
      <c r="AH52" s="135"/>
    </row>
    <row r="53" spans="1:34" x14ac:dyDescent="0.2">
      <c r="A53" s="135"/>
      <c r="B53" s="135"/>
      <c r="C53" s="135"/>
      <c r="D53" s="135"/>
      <c r="E53" s="135"/>
      <c r="F53" s="135"/>
      <c r="G53" s="135"/>
      <c r="H53" s="135"/>
      <c r="I53" s="135"/>
      <c r="J53" s="135"/>
      <c r="K53" s="135"/>
      <c r="L53" s="135"/>
      <c r="M53" s="135"/>
      <c r="N53" s="135"/>
      <c r="O53" s="135"/>
      <c r="P53" s="135"/>
      <c r="Q53" s="135"/>
      <c r="R53" s="135"/>
      <c r="S53" s="135"/>
      <c r="T53" s="135"/>
      <c r="U53" s="135"/>
      <c r="V53" s="135"/>
      <c r="W53" s="135"/>
      <c r="X53" s="135"/>
      <c r="Y53" s="135"/>
      <c r="Z53" s="135"/>
      <c r="AA53" s="135"/>
      <c r="AB53" s="135"/>
      <c r="AC53" s="135"/>
      <c r="AD53" s="135"/>
      <c r="AE53" s="135"/>
      <c r="AF53" s="135"/>
      <c r="AG53" s="135"/>
      <c r="AH53" s="135"/>
    </row>
    <row r="54" spans="1:34" x14ac:dyDescent="0.2">
      <c r="A54" s="135"/>
      <c r="B54" s="135"/>
      <c r="C54" s="135"/>
      <c r="D54" s="135"/>
      <c r="E54" s="135"/>
      <c r="F54" s="135"/>
      <c r="G54" s="135"/>
      <c r="H54" s="135"/>
      <c r="I54" s="135"/>
      <c r="J54" s="135"/>
      <c r="K54" s="135"/>
      <c r="L54" s="135"/>
      <c r="M54" s="135"/>
      <c r="N54" s="135"/>
      <c r="O54" s="135"/>
      <c r="P54" s="135"/>
      <c r="Q54" s="135"/>
      <c r="R54" s="135"/>
      <c r="S54" s="135"/>
      <c r="T54" s="135"/>
      <c r="U54" s="135"/>
      <c r="V54" s="135"/>
      <c r="W54" s="135"/>
      <c r="X54" s="135"/>
      <c r="Y54" s="135"/>
      <c r="Z54" s="135"/>
      <c r="AA54" s="135"/>
      <c r="AB54" s="135"/>
      <c r="AC54" s="135"/>
      <c r="AD54" s="135"/>
      <c r="AE54" s="135"/>
      <c r="AF54" s="135"/>
      <c r="AG54" s="135"/>
      <c r="AH54" s="135"/>
    </row>
    <row r="55" spans="1:34" x14ac:dyDescent="0.2">
      <c r="A55" s="135"/>
      <c r="B55" s="135"/>
      <c r="C55" s="135"/>
      <c r="D55" s="135"/>
      <c r="E55" s="135"/>
      <c r="F55" s="135"/>
      <c r="G55" s="135"/>
      <c r="H55" s="135"/>
      <c r="I55" s="135"/>
      <c r="J55" s="135"/>
      <c r="K55" s="135"/>
      <c r="L55" s="135"/>
      <c r="M55" s="135"/>
      <c r="N55" s="135"/>
      <c r="O55" s="135"/>
      <c r="P55" s="135"/>
      <c r="Q55" s="135"/>
      <c r="R55" s="135"/>
      <c r="S55" s="135"/>
      <c r="T55" s="135"/>
      <c r="U55" s="135"/>
      <c r="V55" s="135"/>
      <c r="W55" s="135"/>
      <c r="X55" s="135"/>
      <c r="Y55" s="135"/>
      <c r="Z55" s="135"/>
      <c r="AA55" s="135"/>
      <c r="AB55" s="135"/>
      <c r="AC55" s="135"/>
      <c r="AD55" s="135"/>
      <c r="AE55" s="135"/>
      <c r="AF55" s="135"/>
      <c r="AG55" s="135"/>
      <c r="AH55" s="135"/>
    </row>
    <row r="56" spans="1:34" x14ac:dyDescent="0.2">
      <c r="A56" s="135"/>
      <c r="B56" s="135"/>
      <c r="C56" s="135"/>
      <c r="D56" s="135"/>
      <c r="E56" s="135"/>
      <c r="F56" s="135"/>
      <c r="G56" s="135"/>
      <c r="H56" s="135"/>
      <c r="I56" s="135"/>
      <c r="J56" s="135"/>
      <c r="K56" s="135"/>
      <c r="L56" s="135"/>
      <c r="M56" s="135"/>
      <c r="N56" s="135"/>
      <c r="O56" s="135"/>
      <c r="P56" s="135"/>
      <c r="Q56" s="135"/>
      <c r="R56" s="135"/>
      <c r="S56" s="135"/>
      <c r="T56" s="135"/>
      <c r="U56" s="135"/>
      <c r="V56" s="135"/>
      <c r="W56" s="135"/>
      <c r="X56" s="135"/>
      <c r="Y56" s="135"/>
      <c r="Z56" s="135"/>
      <c r="AA56" s="135"/>
      <c r="AB56" s="135"/>
      <c r="AC56" s="135"/>
      <c r="AD56" s="135"/>
      <c r="AE56" s="135"/>
      <c r="AF56" s="135"/>
      <c r="AG56" s="135"/>
      <c r="AH56" s="135"/>
    </row>
    <row r="57" spans="1:34" x14ac:dyDescent="0.2">
      <c r="A57" s="135"/>
      <c r="B57" s="135"/>
      <c r="C57" s="135"/>
      <c r="D57" s="135"/>
      <c r="E57" s="135"/>
      <c r="F57" s="135"/>
      <c r="G57" s="135"/>
      <c r="H57" s="135"/>
      <c r="I57" s="135"/>
      <c r="J57" s="135"/>
      <c r="K57" s="135"/>
      <c r="L57" s="135"/>
      <c r="M57" s="135"/>
      <c r="N57" s="135"/>
      <c r="O57" s="135"/>
      <c r="P57" s="135"/>
      <c r="Q57" s="135"/>
      <c r="R57" s="135"/>
      <c r="S57" s="135"/>
      <c r="T57" s="135"/>
      <c r="U57" s="135"/>
      <c r="V57" s="135"/>
      <c r="W57" s="135"/>
      <c r="X57" s="135"/>
      <c r="Y57" s="135"/>
      <c r="Z57" s="135"/>
      <c r="AA57" s="135"/>
      <c r="AB57" s="135"/>
      <c r="AC57" s="135"/>
      <c r="AD57" s="135"/>
      <c r="AE57" s="135"/>
      <c r="AF57" s="135"/>
      <c r="AG57" s="135"/>
      <c r="AH57" s="135"/>
    </row>
    <row r="58" spans="1:34" x14ac:dyDescent="0.2">
      <c r="A58" s="135"/>
      <c r="B58" s="135"/>
      <c r="C58" s="135"/>
      <c r="D58" s="135"/>
      <c r="E58" s="135"/>
      <c r="F58" s="135"/>
      <c r="G58" s="135"/>
      <c r="H58" s="135"/>
      <c r="I58" s="135"/>
      <c r="J58" s="135"/>
      <c r="K58" s="135"/>
      <c r="L58" s="135"/>
      <c r="M58" s="135"/>
      <c r="N58" s="135"/>
      <c r="O58" s="135"/>
      <c r="P58" s="135"/>
      <c r="Q58" s="135"/>
      <c r="R58" s="135"/>
      <c r="S58" s="135"/>
      <c r="T58" s="135"/>
      <c r="U58" s="135"/>
      <c r="V58" s="135"/>
      <c r="W58" s="135"/>
      <c r="X58" s="135"/>
      <c r="Y58" s="135"/>
      <c r="Z58" s="135"/>
      <c r="AA58" s="135"/>
      <c r="AB58" s="135"/>
      <c r="AC58" s="135"/>
      <c r="AD58" s="135"/>
      <c r="AE58" s="135"/>
      <c r="AF58" s="135"/>
      <c r="AG58" s="135"/>
      <c r="AH58" s="135"/>
    </row>
    <row r="59" spans="1:34" x14ac:dyDescent="0.2">
      <c r="A59" s="135"/>
      <c r="B59" s="135"/>
      <c r="C59" s="135"/>
      <c r="D59" s="135"/>
      <c r="E59" s="135"/>
      <c r="F59" s="135"/>
      <c r="G59" s="135"/>
      <c r="H59" s="135"/>
      <c r="I59" s="135"/>
      <c r="J59" s="135"/>
      <c r="K59" s="135"/>
      <c r="L59" s="135"/>
      <c r="M59" s="135"/>
      <c r="N59" s="135"/>
      <c r="O59" s="135"/>
      <c r="P59" s="135"/>
      <c r="Q59" s="135"/>
      <c r="R59" s="135"/>
      <c r="S59" s="135"/>
      <c r="T59" s="135"/>
      <c r="U59" s="135"/>
      <c r="V59" s="135"/>
      <c r="W59" s="135"/>
      <c r="X59" s="135"/>
      <c r="Y59" s="135"/>
      <c r="Z59" s="135"/>
      <c r="AA59" s="135"/>
      <c r="AB59" s="135"/>
      <c r="AC59" s="135"/>
      <c r="AD59" s="135"/>
      <c r="AE59" s="135"/>
      <c r="AF59" s="135"/>
      <c r="AG59" s="135"/>
      <c r="AH59" s="135"/>
    </row>
    <row r="60" spans="1:34" x14ac:dyDescent="0.2">
      <c r="A60" s="135"/>
      <c r="B60" s="135"/>
      <c r="C60" s="135"/>
      <c r="D60" s="135"/>
      <c r="E60" s="135"/>
      <c r="F60" s="135"/>
      <c r="G60" s="135"/>
      <c r="H60" s="135"/>
      <c r="I60" s="135"/>
      <c r="J60" s="135"/>
      <c r="K60" s="135"/>
      <c r="L60" s="135"/>
      <c r="M60" s="135"/>
      <c r="N60" s="135"/>
      <c r="O60" s="135"/>
      <c r="P60" s="135"/>
      <c r="Q60" s="135"/>
      <c r="R60" s="135"/>
      <c r="S60" s="135"/>
      <c r="T60" s="135"/>
      <c r="U60" s="135"/>
      <c r="V60" s="135"/>
      <c r="W60" s="135"/>
      <c r="X60" s="135"/>
      <c r="Y60" s="135"/>
      <c r="Z60" s="135"/>
      <c r="AA60" s="135"/>
      <c r="AB60" s="135"/>
      <c r="AC60" s="135"/>
      <c r="AD60" s="135"/>
      <c r="AE60" s="135"/>
      <c r="AF60" s="135"/>
      <c r="AG60" s="135"/>
      <c r="AH60" s="135"/>
    </row>
    <row r="61" spans="1:34" x14ac:dyDescent="0.2">
      <c r="A61" s="135"/>
      <c r="B61" s="135"/>
      <c r="C61" s="135"/>
      <c r="D61" s="135"/>
      <c r="E61" s="135"/>
      <c r="F61" s="135"/>
      <c r="G61" s="135"/>
      <c r="H61" s="135"/>
      <c r="I61" s="135"/>
      <c r="J61" s="135"/>
      <c r="K61" s="135"/>
      <c r="L61" s="135"/>
      <c r="M61" s="135"/>
      <c r="N61" s="135"/>
      <c r="O61" s="135"/>
      <c r="P61" s="135"/>
      <c r="Q61" s="135"/>
      <c r="R61" s="135"/>
      <c r="S61" s="135"/>
      <c r="T61" s="135"/>
      <c r="U61" s="135"/>
      <c r="V61" s="135"/>
      <c r="W61" s="135"/>
      <c r="X61" s="135"/>
      <c r="Y61" s="135"/>
      <c r="Z61" s="135"/>
      <c r="AA61" s="135"/>
      <c r="AB61" s="135"/>
      <c r="AC61" s="135"/>
      <c r="AD61" s="135"/>
      <c r="AE61" s="135"/>
      <c r="AF61" s="135"/>
      <c r="AG61" s="135"/>
      <c r="AH61" s="135"/>
    </row>
    <row r="62" spans="1:34" x14ac:dyDescent="0.2">
      <c r="A62" s="135"/>
      <c r="B62" s="135"/>
      <c r="C62" s="135"/>
      <c r="D62" s="135"/>
      <c r="E62" s="135"/>
      <c r="F62" s="135"/>
      <c r="G62" s="135"/>
      <c r="H62" s="135"/>
      <c r="I62" s="135"/>
      <c r="J62" s="135"/>
      <c r="K62" s="135"/>
      <c r="L62" s="135"/>
      <c r="M62" s="135"/>
      <c r="N62" s="135"/>
      <c r="O62" s="135"/>
      <c r="P62" s="135"/>
      <c r="Q62" s="135"/>
      <c r="R62" s="135"/>
      <c r="S62" s="135"/>
      <c r="T62" s="135"/>
      <c r="U62" s="135"/>
      <c r="V62" s="135"/>
      <c r="W62" s="135"/>
      <c r="X62" s="135"/>
      <c r="Y62" s="135"/>
      <c r="Z62" s="135"/>
      <c r="AA62" s="135"/>
      <c r="AB62" s="135"/>
      <c r="AC62" s="135"/>
      <c r="AD62" s="135"/>
      <c r="AE62" s="135"/>
      <c r="AF62" s="135"/>
      <c r="AG62" s="135"/>
      <c r="AH62" s="135"/>
    </row>
    <row r="63" spans="1:34" x14ac:dyDescent="0.2">
      <c r="A63" s="135"/>
      <c r="B63" s="135"/>
      <c r="C63" s="135"/>
      <c r="D63" s="135"/>
      <c r="E63" s="135"/>
      <c r="F63" s="135"/>
      <c r="G63" s="135"/>
      <c r="H63" s="135"/>
      <c r="I63" s="135"/>
      <c r="J63" s="135"/>
      <c r="K63" s="135"/>
      <c r="L63" s="135"/>
      <c r="M63" s="135"/>
      <c r="N63" s="135"/>
      <c r="O63" s="135"/>
      <c r="P63" s="135"/>
      <c r="Q63" s="135"/>
      <c r="R63" s="135"/>
      <c r="S63" s="135"/>
      <c r="T63" s="135"/>
      <c r="U63" s="135"/>
      <c r="V63" s="135"/>
      <c r="W63" s="135"/>
      <c r="X63" s="135"/>
      <c r="Y63" s="135"/>
      <c r="Z63" s="135"/>
      <c r="AA63" s="135"/>
      <c r="AB63" s="135"/>
      <c r="AC63" s="135"/>
      <c r="AD63" s="135"/>
      <c r="AE63" s="135"/>
      <c r="AF63" s="135"/>
      <c r="AG63" s="135"/>
      <c r="AH63" s="135"/>
    </row>
    <row r="64" spans="1:34" x14ac:dyDescent="0.2">
      <c r="A64" s="135"/>
      <c r="B64" s="135"/>
      <c r="C64" s="135"/>
      <c r="D64" s="135"/>
      <c r="E64" s="135"/>
      <c r="F64" s="135"/>
      <c r="G64" s="135"/>
      <c r="H64" s="135"/>
      <c r="I64" s="135"/>
      <c r="J64" s="135"/>
      <c r="K64" s="135"/>
      <c r="L64" s="135"/>
      <c r="M64" s="135"/>
      <c r="N64" s="135"/>
      <c r="O64" s="135"/>
      <c r="P64" s="135"/>
      <c r="Q64" s="135"/>
      <c r="R64" s="135"/>
      <c r="S64" s="135"/>
      <c r="T64" s="135"/>
      <c r="U64" s="135"/>
      <c r="V64" s="135"/>
      <c r="W64" s="135"/>
      <c r="X64" s="135"/>
      <c r="Y64" s="135"/>
      <c r="Z64" s="135"/>
      <c r="AA64" s="135"/>
      <c r="AB64" s="135"/>
      <c r="AC64" s="135"/>
      <c r="AD64" s="135"/>
      <c r="AE64" s="135"/>
      <c r="AF64" s="135"/>
      <c r="AG64" s="135"/>
      <c r="AH64" s="135"/>
    </row>
    <row r="65" spans="1:34" x14ac:dyDescent="0.2">
      <c r="A65" s="135"/>
      <c r="B65" s="135"/>
      <c r="C65" s="135"/>
      <c r="D65" s="135"/>
      <c r="E65" s="135"/>
      <c r="F65" s="135"/>
      <c r="G65" s="135"/>
      <c r="H65" s="135"/>
      <c r="I65" s="135"/>
      <c r="J65" s="135"/>
      <c r="K65" s="135"/>
      <c r="L65" s="135"/>
      <c r="M65" s="135"/>
      <c r="N65" s="135"/>
      <c r="O65" s="135"/>
      <c r="P65" s="135"/>
      <c r="Q65" s="135"/>
      <c r="R65" s="135"/>
      <c r="S65" s="135"/>
      <c r="T65" s="135"/>
      <c r="U65" s="135"/>
      <c r="V65" s="135"/>
      <c r="W65" s="135"/>
      <c r="X65" s="135"/>
      <c r="Y65" s="135"/>
      <c r="Z65" s="135"/>
      <c r="AA65" s="135"/>
      <c r="AB65" s="135"/>
      <c r="AC65" s="135"/>
      <c r="AD65" s="135"/>
      <c r="AE65" s="135"/>
      <c r="AF65" s="135"/>
      <c r="AG65" s="135"/>
      <c r="AH65" s="135"/>
    </row>
    <row r="66" spans="1:34" x14ac:dyDescent="0.2">
      <c r="A66" s="135"/>
      <c r="B66" s="135"/>
      <c r="C66" s="135"/>
      <c r="D66" s="135"/>
      <c r="E66" s="135"/>
      <c r="F66" s="135"/>
      <c r="G66" s="135"/>
      <c r="H66" s="135"/>
      <c r="I66" s="135"/>
      <c r="J66" s="135"/>
      <c r="K66" s="135"/>
      <c r="L66" s="135"/>
      <c r="M66" s="135"/>
      <c r="N66" s="135"/>
      <c r="O66" s="135"/>
      <c r="P66" s="135"/>
      <c r="Q66" s="135"/>
      <c r="R66" s="135"/>
      <c r="S66" s="135"/>
      <c r="T66" s="135"/>
      <c r="U66" s="135"/>
      <c r="V66" s="135"/>
      <c r="W66" s="135"/>
      <c r="X66" s="135"/>
      <c r="Y66" s="135"/>
      <c r="Z66" s="135"/>
      <c r="AA66" s="135"/>
      <c r="AB66" s="135"/>
      <c r="AC66" s="135"/>
      <c r="AD66" s="135"/>
      <c r="AE66" s="135"/>
      <c r="AF66" s="135"/>
      <c r="AG66" s="135"/>
      <c r="AH66" s="135"/>
    </row>
    <row r="67" spans="1:34" x14ac:dyDescent="0.2">
      <c r="A67" s="135"/>
      <c r="B67" s="135"/>
      <c r="C67" s="135"/>
      <c r="D67" s="135"/>
      <c r="E67" s="135"/>
      <c r="F67" s="135"/>
      <c r="G67" s="135"/>
      <c r="H67" s="135"/>
      <c r="I67" s="135"/>
      <c r="J67" s="135"/>
      <c r="K67" s="135"/>
      <c r="L67" s="135"/>
      <c r="M67" s="135"/>
      <c r="N67" s="135"/>
      <c r="O67" s="135"/>
      <c r="P67" s="135"/>
      <c r="Q67" s="135"/>
      <c r="R67" s="135"/>
      <c r="S67" s="135"/>
      <c r="T67" s="135"/>
      <c r="U67" s="135"/>
      <c r="V67" s="135"/>
      <c r="W67" s="135"/>
      <c r="X67" s="135"/>
      <c r="Y67" s="135"/>
      <c r="Z67" s="135"/>
      <c r="AA67" s="135"/>
      <c r="AB67" s="135"/>
      <c r="AC67" s="135"/>
      <c r="AD67" s="135"/>
      <c r="AE67" s="135"/>
      <c r="AF67" s="135"/>
      <c r="AG67" s="135"/>
      <c r="AH67" s="135"/>
    </row>
    <row r="68" spans="1:34" x14ac:dyDescent="0.2">
      <c r="A68" s="135"/>
      <c r="B68" s="135"/>
      <c r="C68" s="135"/>
      <c r="D68" s="135"/>
      <c r="E68" s="135"/>
      <c r="F68" s="135"/>
      <c r="G68" s="135"/>
      <c r="H68" s="135"/>
      <c r="I68" s="135"/>
      <c r="J68" s="135"/>
      <c r="K68" s="135"/>
      <c r="L68" s="135"/>
      <c r="M68" s="135"/>
      <c r="N68" s="135"/>
      <c r="O68" s="135"/>
      <c r="P68" s="135"/>
      <c r="Q68" s="135"/>
      <c r="R68" s="135"/>
      <c r="S68" s="135"/>
      <c r="T68" s="135"/>
      <c r="U68" s="135"/>
      <c r="V68" s="135"/>
      <c r="W68" s="135"/>
      <c r="X68" s="135"/>
      <c r="Y68" s="135"/>
      <c r="Z68" s="135"/>
      <c r="AA68" s="135"/>
      <c r="AB68" s="135"/>
      <c r="AC68" s="135"/>
      <c r="AD68" s="135"/>
      <c r="AE68" s="135"/>
      <c r="AF68" s="135"/>
      <c r="AG68" s="135"/>
      <c r="AH68" s="135"/>
    </row>
    <row r="69" spans="1:34" x14ac:dyDescent="0.2">
      <c r="A69" s="135"/>
      <c r="B69" s="135"/>
      <c r="C69" s="135"/>
      <c r="D69" s="135"/>
      <c r="E69" s="135"/>
      <c r="F69" s="135"/>
      <c r="G69" s="135"/>
      <c r="H69" s="135"/>
      <c r="I69" s="135"/>
      <c r="J69" s="135"/>
      <c r="K69" s="135"/>
      <c r="L69" s="135"/>
      <c r="M69" s="135"/>
      <c r="N69" s="135"/>
      <c r="O69" s="135"/>
      <c r="P69" s="135"/>
      <c r="Q69" s="135"/>
      <c r="R69" s="135"/>
      <c r="S69" s="135"/>
      <c r="T69" s="135"/>
      <c r="U69" s="135"/>
      <c r="V69" s="135"/>
      <c r="W69" s="135"/>
      <c r="X69" s="135"/>
      <c r="Y69" s="135"/>
      <c r="Z69" s="135"/>
      <c r="AA69" s="135"/>
      <c r="AB69" s="135"/>
      <c r="AC69" s="135"/>
      <c r="AD69" s="135"/>
      <c r="AE69" s="135"/>
      <c r="AF69" s="135"/>
      <c r="AG69" s="135"/>
      <c r="AH69" s="135"/>
    </row>
    <row r="70" spans="1:34" x14ac:dyDescent="0.2">
      <c r="A70" s="135"/>
      <c r="B70" s="135"/>
      <c r="C70" s="135"/>
      <c r="D70" s="135"/>
      <c r="E70" s="135"/>
      <c r="F70" s="135"/>
      <c r="G70" s="135"/>
      <c r="H70" s="135"/>
      <c r="I70" s="135"/>
      <c r="J70" s="135"/>
      <c r="K70" s="135"/>
      <c r="L70" s="135"/>
      <c r="M70" s="135"/>
      <c r="N70" s="135"/>
      <c r="O70" s="135"/>
      <c r="P70" s="135"/>
      <c r="Q70" s="135"/>
      <c r="R70" s="135"/>
      <c r="S70" s="135"/>
      <c r="T70" s="135"/>
      <c r="U70" s="135"/>
      <c r="V70" s="135"/>
      <c r="W70" s="135"/>
      <c r="X70" s="135"/>
      <c r="Y70" s="135"/>
      <c r="Z70" s="135"/>
      <c r="AA70" s="135"/>
      <c r="AB70" s="135"/>
      <c r="AC70" s="135"/>
      <c r="AD70" s="135"/>
      <c r="AE70" s="135"/>
      <c r="AF70" s="135"/>
      <c r="AG70" s="135"/>
      <c r="AH70" s="135"/>
    </row>
    <row r="71" spans="1:34" x14ac:dyDescent="0.2">
      <c r="A71" s="135"/>
      <c r="B71" s="135"/>
      <c r="C71" s="135"/>
      <c r="D71" s="135"/>
      <c r="E71" s="135"/>
      <c r="F71" s="135"/>
      <c r="G71" s="135"/>
      <c r="H71" s="135"/>
      <c r="I71" s="135"/>
      <c r="J71" s="135"/>
      <c r="K71" s="135"/>
      <c r="L71" s="135"/>
      <c r="M71" s="135"/>
      <c r="N71" s="135"/>
      <c r="O71" s="135"/>
      <c r="P71" s="135"/>
      <c r="Q71" s="135"/>
      <c r="R71" s="135"/>
      <c r="S71" s="135"/>
      <c r="T71" s="135"/>
      <c r="U71" s="135"/>
      <c r="V71" s="135"/>
      <c r="W71" s="135"/>
      <c r="X71" s="135"/>
      <c r="Y71" s="135"/>
      <c r="Z71" s="135"/>
      <c r="AA71" s="135"/>
      <c r="AB71" s="135"/>
      <c r="AC71" s="135"/>
      <c r="AD71" s="135"/>
      <c r="AE71" s="135"/>
      <c r="AF71" s="135"/>
      <c r="AG71" s="135"/>
      <c r="AH71" s="135"/>
    </row>
    <row r="72" spans="1:34" x14ac:dyDescent="0.2">
      <c r="A72" s="135"/>
      <c r="B72" s="135"/>
      <c r="C72" s="135"/>
      <c r="D72" s="135"/>
      <c r="E72" s="135"/>
      <c r="F72" s="135"/>
      <c r="G72" s="135"/>
      <c r="H72" s="135"/>
      <c r="I72" s="135"/>
      <c r="J72" s="135"/>
      <c r="K72" s="135"/>
      <c r="L72" s="135"/>
      <c r="M72" s="135"/>
      <c r="N72" s="135"/>
      <c r="O72" s="135"/>
      <c r="P72" s="135"/>
      <c r="Q72" s="135"/>
      <c r="R72" s="135"/>
      <c r="S72" s="135"/>
      <c r="T72" s="135"/>
      <c r="U72" s="135"/>
      <c r="V72" s="135"/>
      <c r="W72" s="135"/>
      <c r="X72" s="135"/>
      <c r="Y72" s="135"/>
      <c r="Z72" s="135"/>
      <c r="AA72" s="135"/>
      <c r="AB72" s="135"/>
      <c r="AC72" s="135"/>
      <c r="AD72" s="135"/>
      <c r="AE72" s="135"/>
      <c r="AF72" s="135"/>
      <c r="AG72" s="135"/>
      <c r="AH72" s="135"/>
    </row>
    <row r="73" spans="1:34" x14ac:dyDescent="0.2">
      <c r="A73" s="135"/>
      <c r="B73" s="135"/>
      <c r="C73" s="135"/>
      <c r="D73" s="135"/>
      <c r="E73" s="135"/>
      <c r="F73" s="135"/>
      <c r="G73" s="135"/>
      <c r="H73" s="135"/>
      <c r="I73" s="135"/>
      <c r="J73" s="135"/>
      <c r="K73" s="135"/>
      <c r="L73" s="135"/>
      <c r="M73" s="135"/>
      <c r="N73" s="135"/>
      <c r="O73" s="135"/>
      <c r="P73" s="135"/>
      <c r="Q73" s="135"/>
      <c r="R73" s="135"/>
      <c r="S73" s="135"/>
      <c r="T73" s="135"/>
      <c r="U73" s="135"/>
      <c r="V73" s="135"/>
      <c r="W73" s="135"/>
      <c r="X73" s="135"/>
      <c r="Y73" s="135"/>
      <c r="Z73" s="135"/>
      <c r="AA73" s="135"/>
      <c r="AB73" s="135"/>
      <c r="AC73" s="135"/>
      <c r="AD73" s="135"/>
      <c r="AE73" s="135"/>
      <c r="AF73" s="135"/>
      <c r="AG73" s="135"/>
      <c r="AH73" s="135"/>
    </row>
    <row r="74" spans="1:34" x14ac:dyDescent="0.2">
      <c r="A74" s="135"/>
      <c r="B74" s="135"/>
      <c r="C74" s="135"/>
      <c r="D74" s="135"/>
      <c r="E74" s="135"/>
      <c r="F74" s="135"/>
      <c r="G74" s="135"/>
      <c r="H74" s="135"/>
      <c r="I74" s="135"/>
      <c r="J74" s="135"/>
      <c r="K74" s="135"/>
      <c r="L74" s="135"/>
      <c r="M74" s="135"/>
      <c r="N74" s="135"/>
      <c r="O74" s="135"/>
      <c r="P74" s="135"/>
      <c r="Q74" s="135"/>
      <c r="R74" s="135"/>
      <c r="S74" s="135"/>
      <c r="T74" s="135"/>
      <c r="U74" s="135"/>
      <c r="V74" s="135"/>
      <c r="W74" s="135"/>
      <c r="X74" s="135"/>
      <c r="Y74" s="135"/>
      <c r="Z74" s="135"/>
      <c r="AA74" s="135"/>
      <c r="AB74" s="135"/>
      <c r="AC74" s="135"/>
      <c r="AD74" s="135"/>
      <c r="AE74" s="135"/>
      <c r="AF74" s="135"/>
      <c r="AG74" s="135"/>
      <c r="AH74" s="135"/>
    </row>
    <row r="75" spans="1:34" x14ac:dyDescent="0.2">
      <c r="A75" s="135"/>
      <c r="B75" s="135"/>
      <c r="C75" s="135"/>
      <c r="D75" s="135"/>
      <c r="E75" s="135"/>
      <c r="F75" s="135"/>
      <c r="G75" s="135"/>
      <c r="H75" s="135"/>
      <c r="I75" s="135"/>
      <c r="J75" s="135"/>
      <c r="K75" s="135"/>
      <c r="L75" s="135"/>
      <c r="M75" s="135"/>
      <c r="N75" s="135"/>
      <c r="O75" s="135"/>
      <c r="P75" s="135"/>
      <c r="Q75" s="135"/>
      <c r="R75" s="135"/>
      <c r="S75" s="135"/>
      <c r="T75" s="135"/>
      <c r="U75" s="135"/>
      <c r="V75" s="135"/>
      <c r="W75" s="135"/>
      <c r="X75" s="135"/>
      <c r="Y75" s="135"/>
      <c r="Z75" s="135"/>
      <c r="AA75" s="135"/>
      <c r="AB75" s="135"/>
      <c r="AC75" s="135"/>
      <c r="AD75" s="135"/>
      <c r="AE75" s="135"/>
      <c r="AF75" s="135"/>
      <c r="AG75" s="135"/>
      <c r="AH75" s="135"/>
    </row>
    <row r="76" spans="1:34" x14ac:dyDescent="0.2">
      <c r="A76" s="135"/>
      <c r="B76" s="135"/>
      <c r="C76" s="135"/>
      <c r="D76" s="135"/>
      <c r="E76" s="135"/>
      <c r="F76" s="135"/>
      <c r="G76" s="135"/>
      <c r="H76" s="135"/>
      <c r="I76" s="135"/>
      <c r="J76" s="135"/>
      <c r="K76" s="135"/>
      <c r="L76" s="135"/>
      <c r="M76" s="135"/>
      <c r="N76" s="135"/>
      <c r="O76" s="135"/>
      <c r="P76" s="135"/>
      <c r="Q76" s="135"/>
      <c r="R76" s="135"/>
      <c r="S76" s="135"/>
      <c r="T76" s="135"/>
      <c r="U76" s="135"/>
      <c r="V76" s="135"/>
      <c r="W76" s="135"/>
      <c r="X76" s="135"/>
      <c r="Y76" s="135"/>
      <c r="Z76" s="135"/>
      <c r="AA76" s="135"/>
      <c r="AB76" s="135"/>
      <c r="AC76" s="135"/>
      <c r="AD76" s="135"/>
      <c r="AE76" s="135"/>
      <c r="AF76" s="135"/>
      <c r="AG76" s="135"/>
      <c r="AH76" s="135"/>
    </row>
    <row r="77" spans="1:34" x14ac:dyDescent="0.2">
      <c r="A77" s="135"/>
      <c r="B77" s="135"/>
      <c r="C77" s="135"/>
      <c r="D77" s="135"/>
      <c r="E77" s="135"/>
      <c r="F77" s="135"/>
      <c r="G77" s="135"/>
      <c r="H77" s="135"/>
      <c r="I77" s="135"/>
      <c r="J77" s="135"/>
      <c r="K77" s="135"/>
      <c r="L77" s="135"/>
      <c r="M77" s="135"/>
      <c r="N77" s="135"/>
      <c r="O77" s="135"/>
      <c r="P77" s="135"/>
      <c r="Q77" s="135"/>
      <c r="R77" s="135"/>
      <c r="S77" s="135"/>
      <c r="T77" s="135"/>
      <c r="U77" s="135"/>
      <c r="V77" s="135"/>
      <c r="W77" s="135"/>
      <c r="X77" s="135"/>
      <c r="Y77" s="135"/>
      <c r="Z77" s="135"/>
      <c r="AA77" s="135"/>
      <c r="AB77" s="135"/>
      <c r="AC77" s="135"/>
      <c r="AD77" s="135"/>
      <c r="AE77" s="135"/>
      <c r="AF77" s="135"/>
      <c r="AG77" s="135"/>
      <c r="AH77" s="135"/>
    </row>
    <row r="78" spans="1:34" x14ac:dyDescent="0.2">
      <c r="A78" s="135"/>
      <c r="B78" s="135"/>
      <c r="C78" s="135"/>
      <c r="D78" s="135"/>
      <c r="E78" s="135"/>
      <c r="F78" s="135"/>
      <c r="G78" s="135"/>
      <c r="H78" s="135"/>
      <c r="I78" s="135"/>
      <c r="J78" s="135"/>
      <c r="K78" s="135"/>
      <c r="L78" s="135"/>
      <c r="M78" s="135"/>
      <c r="N78" s="135"/>
      <c r="O78" s="135"/>
      <c r="P78" s="135"/>
      <c r="Q78" s="135"/>
      <c r="R78" s="135"/>
      <c r="S78" s="135"/>
      <c r="T78" s="135"/>
      <c r="U78" s="135"/>
      <c r="V78" s="135"/>
      <c r="W78" s="135"/>
      <c r="X78" s="135"/>
      <c r="Y78" s="135"/>
      <c r="Z78" s="135"/>
      <c r="AA78" s="135"/>
      <c r="AB78" s="135"/>
      <c r="AC78" s="135"/>
      <c r="AD78" s="135"/>
      <c r="AE78" s="135"/>
      <c r="AF78" s="135"/>
      <c r="AG78" s="135"/>
      <c r="AH78" s="135"/>
    </row>
    <row r="79" spans="1:34" x14ac:dyDescent="0.2">
      <c r="A79" s="135"/>
      <c r="B79" s="135"/>
      <c r="C79" s="135"/>
      <c r="D79" s="135"/>
      <c r="E79" s="135"/>
      <c r="F79" s="135"/>
      <c r="G79" s="135"/>
      <c r="H79" s="135"/>
      <c r="I79" s="135"/>
      <c r="J79" s="135"/>
      <c r="K79" s="135"/>
      <c r="L79" s="135"/>
      <c r="M79" s="135"/>
      <c r="N79" s="135"/>
      <c r="O79" s="135"/>
      <c r="P79" s="135"/>
      <c r="Q79" s="135"/>
      <c r="R79" s="135"/>
      <c r="S79" s="135"/>
      <c r="T79" s="135"/>
      <c r="U79" s="135"/>
      <c r="V79" s="135"/>
      <c r="W79" s="135"/>
      <c r="X79" s="135"/>
      <c r="Y79" s="135"/>
      <c r="Z79" s="135"/>
      <c r="AA79" s="135"/>
      <c r="AB79" s="135"/>
      <c r="AC79" s="135"/>
      <c r="AD79" s="135"/>
      <c r="AE79" s="135"/>
      <c r="AF79" s="135"/>
      <c r="AG79" s="135"/>
      <c r="AH79" s="135"/>
    </row>
    <row r="80" spans="1:34" x14ac:dyDescent="0.2">
      <c r="A80" s="135"/>
      <c r="B80" s="135"/>
      <c r="C80" s="135"/>
      <c r="D80" s="135"/>
      <c r="E80" s="135"/>
      <c r="F80" s="135"/>
      <c r="G80" s="135"/>
      <c r="H80" s="135"/>
      <c r="I80" s="135"/>
      <c r="J80" s="135"/>
      <c r="K80" s="135"/>
      <c r="L80" s="135"/>
      <c r="M80" s="135"/>
      <c r="N80" s="135"/>
      <c r="O80" s="135"/>
      <c r="P80" s="135"/>
      <c r="Q80" s="135"/>
      <c r="R80" s="135"/>
      <c r="S80" s="135"/>
      <c r="T80" s="135"/>
      <c r="U80" s="135"/>
      <c r="V80" s="135"/>
      <c r="W80" s="135"/>
      <c r="X80" s="135"/>
      <c r="Y80" s="135"/>
      <c r="Z80" s="135"/>
      <c r="AA80" s="135"/>
      <c r="AB80" s="135"/>
      <c r="AC80" s="135"/>
      <c r="AD80" s="135"/>
      <c r="AE80" s="135"/>
      <c r="AF80" s="135"/>
      <c r="AG80" s="135"/>
      <c r="AH80" s="135"/>
    </row>
    <row r="81" spans="1:35" s="14" customFormat="1" x14ac:dyDescent="0.2">
      <c r="A81" s="135"/>
      <c r="B81" s="135"/>
      <c r="C81" s="135"/>
      <c r="D81" s="135"/>
      <c r="E81" s="135"/>
      <c r="F81" s="135"/>
      <c r="G81" s="135"/>
      <c r="H81" s="135"/>
      <c r="I81" s="135"/>
      <c r="J81" s="135"/>
      <c r="K81" s="135"/>
      <c r="L81" s="135"/>
      <c r="M81" s="135"/>
      <c r="N81" s="135"/>
      <c r="O81" s="135"/>
      <c r="P81" s="135"/>
      <c r="Q81" s="135"/>
      <c r="R81" s="135"/>
      <c r="S81" s="135"/>
      <c r="T81" s="135"/>
      <c r="U81" s="135"/>
      <c r="V81" s="135"/>
      <c r="W81" s="135"/>
      <c r="X81" s="135"/>
      <c r="Y81" s="135"/>
      <c r="Z81" s="135"/>
      <c r="AA81" s="135"/>
      <c r="AB81" s="135"/>
      <c r="AC81" s="135"/>
      <c r="AD81" s="135"/>
      <c r="AE81" s="135"/>
      <c r="AF81" s="135"/>
      <c r="AG81" s="135"/>
      <c r="AH81" s="135"/>
      <c r="AI81"/>
    </row>
    <row r="82" spans="1:35" x14ac:dyDescent="0.2">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row>
    <row r="83" spans="1:35" x14ac:dyDescent="0.2">
      <c r="A83" s="10"/>
      <c r="B83" s="3"/>
      <c r="C83" s="3"/>
      <c r="D83" s="25"/>
      <c r="E83" s="24"/>
      <c r="F83" s="28"/>
      <c r="G83" s="28"/>
      <c r="H83" s="26"/>
      <c r="I83" s="27"/>
      <c r="J83" s="6"/>
      <c r="K83" s="28"/>
      <c r="L83" s="27"/>
      <c r="M83" s="27"/>
      <c r="N83" s="27"/>
      <c r="O83" s="3"/>
      <c r="P83" s="7"/>
      <c r="Q83" s="3"/>
      <c r="R83" s="19"/>
      <c r="S83" s="19"/>
      <c r="T83" s="19"/>
      <c r="U83" s="19"/>
      <c r="V83" s="19"/>
      <c r="W83" s="19"/>
      <c r="X83" s="19"/>
      <c r="Y83" s="19"/>
      <c r="Z83" s="19"/>
      <c r="AA83" s="19"/>
      <c r="AB83" s="19"/>
      <c r="AC83" s="19"/>
      <c r="AD83" s="19"/>
      <c r="AE83" s="19"/>
      <c r="AF83" s="19"/>
      <c r="AG83" s="19"/>
      <c r="AH83" s="19"/>
    </row>
    <row r="84" spans="1:35" x14ac:dyDescent="0.2">
      <c r="C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c r="AG84" s="19"/>
      <c r="AH84" s="19"/>
    </row>
    <row r="85" spans="1:35" x14ac:dyDescent="0.2">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c r="AG85" s="19"/>
      <c r="AH85" s="19"/>
    </row>
    <row r="86" spans="1:35" x14ac:dyDescent="0.2">
      <c r="A86" s="19"/>
      <c r="B86" s="19"/>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19"/>
      <c r="AH86" s="19"/>
    </row>
    <row r="87" spans="1:35" x14ac:dyDescent="0.2">
      <c r="A87" s="19"/>
      <c r="B87" s="19"/>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G87" s="19"/>
      <c r="AH87" s="19"/>
    </row>
    <row r="88" spans="1:35" x14ac:dyDescent="0.2">
      <c r="A88" s="19"/>
      <c r="B88" s="19"/>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row>
    <row r="89" spans="1:35" x14ac:dyDescent="0.2">
      <c r="A89" s="19"/>
      <c r="B89" s="19"/>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19"/>
      <c r="AH89" s="19"/>
    </row>
    <row r="90" spans="1:35" x14ac:dyDescent="0.2">
      <c r="A90" s="19"/>
      <c r="B90" s="19"/>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c r="AH90" s="19"/>
    </row>
    <row r="91" spans="1:35" x14ac:dyDescent="0.2">
      <c r="A91" s="19"/>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row>
    <row r="92" spans="1:35" x14ac:dyDescent="0.2">
      <c r="A92" s="19"/>
      <c r="B92" s="19"/>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row>
    <row r="93" spans="1:35" x14ac:dyDescent="0.2">
      <c r="A93" s="19"/>
      <c r="B93" s="19"/>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19"/>
      <c r="AH93" s="19"/>
    </row>
    <row r="94" spans="1:35" x14ac:dyDescent="0.2">
      <c r="A94" s="19"/>
      <c r="B94" s="19"/>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c r="AG94" s="19"/>
      <c r="AH94" s="19"/>
    </row>
    <row r="95" spans="1:35" x14ac:dyDescent="0.2">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G95" s="19"/>
      <c r="AH95" s="19"/>
    </row>
    <row r="96" spans="1:35" x14ac:dyDescent="0.2">
      <c r="A96" s="19"/>
      <c r="B96" s="19"/>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G96" s="19"/>
      <c r="AH96" s="19"/>
    </row>
    <row r="97" spans="1:34" x14ac:dyDescent="0.2">
      <c r="A97" s="19"/>
      <c r="B97" s="19"/>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c r="AH97" s="19"/>
    </row>
    <row r="98" spans="1:34" x14ac:dyDescent="0.2">
      <c r="A98" s="19"/>
      <c r="B98" s="19"/>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G98" s="19"/>
      <c r="AH98" s="19"/>
    </row>
    <row r="99" spans="1:34" x14ac:dyDescent="0.2">
      <c r="A99" s="19"/>
      <c r="B99" s="19"/>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c r="AG99" s="19"/>
      <c r="AH99" s="19"/>
    </row>
    <row r="100" spans="1:34" x14ac:dyDescent="0.2">
      <c r="A100" s="19"/>
      <c r="B100" s="19"/>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c r="AH100" s="19"/>
    </row>
    <row r="101" spans="1:34" x14ac:dyDescent="0.2">
      <c r="A101" s="19"/>
      <c r="B101" s="19"/>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c r="AG101" s="19"/>
      <c r="AH101" s="19"/>
    </row>
    <row r="102" spans="1:34" x14ac:dyDescent="0.2">
      <c r="A102" s="19"/>
      <c r="B102" s="19"/>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c r="AG102" s="19"/>
      <c r="AH102" s="19"/>
    </row>
    <row r="103" spans="1:34" x14ac:dyDescent="0.2">
      <c r="A103" s="19"/>
      <c r="B103" s="19"/>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19"/>
      <c r="AH103" s="19"/>
    </row>
    <row r="104" spans="1:34" x14ac:dyDescent="0.2">
      <c r="A104" s="19"/>
      <c r="B104" s="19"/>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c r="AG104" s="19"/>
      <c r="AH104" s="19"/>
    </row>
    <row r="105" spans="1:34" x14ac:dyDescent="0.2">
      <c r="A105" s="19"/>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19"/>
      <c r="AH105" s="19"/>
    </row>
    <row r="106" spans="1:34" x14ac:dyDescent="0.2">
      <c r="A106" s="19"/>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row>
    <row r="107" spans="1:34" x14ac:dyDescent="0.2">
      <c r="A107" s="19"/>
      <c r="B107" s="19"/>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c r="AH107" s="19"/>
    </row>
    <row r="108" spans="1:34" x14ac:dyDescent="0.2">
      <c r="A108" s="19"/>
      <c r="B108" s="19"/>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9"/>
      <c r="AG108" s="19"/>
      <c r="AH108" s="19"/>
    </row>
    <row r="109" spans="1:34" x14ac:dyDescent="0.2">
      <c r="A109" s="19"/>
      <c r="B109" s="19"/>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c r="AF109" s="19"/>
      <c r="AG109" s="19"/>
      <c r="AH109" s="19"/>
    </row>
    <row r="110" spans="1:34" x14ac:dyDescent="0.2">
      <c r="A110" s="19"/>
      <c r="B110" s="19"/>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19"/>
      <c r="AE110" s="19"/>
      <c r="AF110" s="19"/>
      <c r="AG110" s="19"/>
      <c r="AH110" s="19"/>
    </row>
    <row r="111" spans="1:34" x14ac:dyDescent="0.2">
      <c r="A111" s="19"/>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row>
    <row r="112" spans="1:34" x14ac:dyDescent="0.2">
      <c r="A112" s="19"/>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row>
    <row r="113" spans="1:34" x14ac:dyDescent="0.2">
      <c r="A113" s="19"/>
      <c r="B113" s="19"/>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row>
    <row r="114" spans="1:34" x14ac:dyDescent="0.2">
      <c r="A114" s="19"/>
      <c r="B114" s="19"/>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row>
    <row r="115" spans="1:34" x14ac:dyDescent="0.2">
      <c r="A115" s="19"/>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row>
    <row r="116" spans="1:34" x14ac:dyDescent="0.2">
      <c r="A116" s="19"/>
      <c r="B116" s="19"/>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row>
    <row r="117" spans="1:34" x14ac:dyDescent="0.2">
      <c r="A117" s="19"/>
      <c r="B117" s="19"/>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row>
    <row r="118" spans="1:34" x14ac:dyDescent="0.2">
      <c r="A118" s="3"/>
      <c r="B118" s="3"/>
      <c r="C118" s="3"/>
      <c r="D118" s="2"/>
      <c r="E118" s="4"/>
      <c r="F118" s="20"/>
      <c r="G118" s="3"/>
      <c r="H118" s="2"/>
      <c r="I118" s="4"/>
      <c r="J118" s="20"/>
      <c r="K118" s="3"/>
      <c r="L118" s="2"/>
      <c r="M118" s="4"/>
      <c r="N118" s="20"/>
      <c r="O118" s="3"/>
      <c r="P118" s="2"/>
      <c r="Q118" s="4"/>
      <c r="R118" s="20"/>
      <c r="S118" s="3"/>
      <c r="T118" s="2"/>
      <c r="U118" s="4"/>
      <c r="V118" s="20"/>
      <c r="W118" s="3"/>
      <c r="X118" s="2"/>
      <c r="Y118" s="4"/>
      <c r="Z118" s="20"/>
      <c r="AA118" s="3"/>
      <c r="AB118" s="2"/>
      <c r="AC118" s="4"/>
      <c r="AD118" s="20"/>
      <c r="AE118" s="3"/>
      <c r="AF118" s="2"/>
      <c r="AG118" s="4"/>
      <c r="AH118" s="20"/>
    </row>
    <row r="119" spans="1:34" x14ac:dyDescent="0.2">
      <c r="A119" s="5"/>
      <c r="B119" s="3"/>
      <c r="C119" s="2"/>
      <c r="D119" s="3"/>
      <c r="E119" s="4"/>
      <c r="F119" s="21"/>
      <c r="G119" s="2"/>
      <c r="H119" s="3"/>
      <c r="I119" s="4"/>
      <c r="J119" s="21"/>
      <c r="K119" s="2"/>
      <c r="L119" s="3"/>
      <c r="M119" s="4"/>
      <c r="N119" s="21"/>
      <c r="O119" s="2"/>
      <c r="P119" s="3"/>
      <c r="Q119" s="4"/>
      <c r="R119" s="21"/>
      <c r="S119" s="2"/>
      <c r="T119" s="3"/>
      <c r="U119" s="4"/>
      <c r="V119" s="21"/>
      <c r="W119" s="2"/>
      <c r="X119" s="3"/>
      <c r="Y119" s="4"/>
      <c r="Z119" s="21"/>
      <c r="AA119" s="2"/>
      <c r="AB119" s="3"/>
      <c r="AC119" s="4"/>
      <c r="AD119" s="21"/>
      <c r="AE119" s="2"/>
      <c r="AF119" s="3"/>
      <c r="AG119" s="4"/>
      <c r="AH119" s="21"/>
    </row>
    <row r="120" spans="1:34" x14ac:dyDescent="0.2">
      <c r="A120" s="5"/>
      <c r="B120" s="3"/>
      <c r="C120" s="2"/>
      <c r="D120" s="4"/>
      <c r="E120" s="4"/>
      <c r="F120" s="20"/>
      <c r="G120" s="2"/>
      <c r="H120" s="4"/>
      <c r="I120" s="4"/>
      <c r="J120" s="20"/>
      <c r="K120" s="2"/>
      <c r="L120" s="4"/>
      <c r="M120" s="4"/>
      <c r="N120" s="20"/>
      <c r="O120" s="2"/>
      <c r="P120" s="4"/>
      <c r="Q120" s="4"/>
      <c r="R120" s="20"/>
      <c r="S120" s="2"/>
      <c r="T120" s="4"/>
      <c r="U120" s="4"/>
      <c r="V120" s="20"/>
      <c r="W120" s="2"/>
      <c r="X120" s="4"/>
      <c r="Y120" s="4"/>
      <c r="Z120" s="20"/>
      <c r="AA120" s="2"/>
      <c r="AB120" s="4"/>
      <c r="AC120" s="4"/>
      <c r="AD120" s="20"/>
      <c r="AE120" s="2"/>
      <c r="AF120" s="4"/>
      <c r="AG120" s="4"/>
      <c r="AH120" s="20"/>
    </row>
    <row r="121" spans="1:34" x14ac:dyDescent="0.2">
      <c r="A121" s="2"/>
      <c r="B121" s="22"/>
      <c r="C121" s="2"/>
      <c r="D121" s="8"/>
      <c r="E121" s="4"/>
      <c r="F121" s="23"/>
      <c r="G121" s="2"/>
      <c r="H121" s="8"/>
      <c r="I121" s="4"/>
      <c r="J121" s="23"/>
      <c r="K121" s="2"/>
      <c r="L121" s="8"/>
      <c r="M121" s="4"/>
      <c r="N121" s="23"/>
      <c r="O121" s="2"/>
      <c r="P121" s="8"/>
      <c r="Q121" s="4"/>
      <c r="R121" s="23"/>
      <c r="S121" s="2"/>
      <c r="T121" s="8"/>
      <c r="U121" s="4"/>
      <c r="V121" s="23"/>
      <c r="W121" s="2"/>
      <c r="X121" s="8"/>
      <c r="Y121" s="4"/>
      <c r="Z121" s="23"/>
      <c r="AA121" s="2"/>
      <c r="AB121" s="8"/>
      <c r="AC121" s="4"/>
      <c r="AD121" s="23"/>
      <c r="AE121" s="2"/>
      <c r="AF121" s="8"/>
      <c r="AG121" s="4"/>
      <c r="AH121" s="23"/>
    </row>
  </sheetData>
  <sheetProtection selectLockedCells="1"/>
  <mergeCells count="18">
    <mergeCell ref="A3:C3"/>
    <mergeCell ref="A4:D4"/>
    <mergeCell ref="A41:AH81"/>
    <mergeCell ref="A22:A24"/>
    <mergeCell ref="A25:A27"/>
    <mergeCell ref="A7:A9"/>
    <mergeCell ref="A10:A12"/>
    <mergeCell ref="A13:A15"/>
    <mergeCell ref="A16:A18"/>
    <mergeCell ref="A19:A21"/>
    <mergeCell ref="AE1:AH2"/>
    <mergeCell ref="C1:F2"/>
    <mergeCell ref="W1:Z2"/>
    <mergeCell ref="AA1:AD2"/>
    <mergeCell ref="G1:J2"/>
    <mergeCell ref="K1:N2"/>
    <mergeCell ref="O1:R2"/>
    <mergeCell ref="S1:V2"/>
  </mergeCells>
  <phoneticPr fontId="2" type="noConversion"/>
  <conditionalFormatting sqref="A7 A10 A13 A16 A19 A22 A25">
    <cfRule type="expression" dxfId="1010" priority="6569">
      <formula>WEEKDAY(A7,2)=7</formula>
    </cfRule>
  </conditionalFormatting>
  <printOptions horizontalCentered="1" verticalCentered="1" headings="1" gridLines="1"/>
  <pageMargins left="0.23622047244094491" right="0.23622047244094491" top="0.74803149606299213" bottom="0.74803149606299213" header="0.31496062992125984" footer="0.31496062992125984"/>
  <pageSetup paperSize="9" scale="58" fitToWidth="0" fitToHeight="0" orientation="landscape" r:id="rId1"/>
  <headerFooter>
    <oddHeader xml:space="preserve">&amp;C
Modulation Iliade
Du 28/09/2020 au 20/12/2020
</oddHeader>
    <oddFooter>&amp;C&amp;D
&amp;P/&amp;N</oddFooter>
  </headerFooter>
  <rowBreaks count="2" manualBreakCount="2">
    <brk id="40" max="35" man="1"/>
    <brk id="81" max="35" man="1"/>
  </rowBreaks>
  <colBreaks count="1" manualBreakCount="1">
    <brk id="34" max="118" man="1"/>
  </colBreaks>
  <extLst>
    <ext xmlns:x14="http://schemas.microsoft.com/office/spreadsheetml/2009/9/main" uri="{78C0D931-6437-407d-A8EE-F0AAD7539E65}">
      <x14:conditionalFormattings>
        <x14:conditionalFormatting xmlns:xm="http://schemas.microsoft.com/office/excel/2006/main">
          <x14:cfRule type="expression" priority="10269" id="{41728B33-352B-4624-A3C4-2F88F5B0DC39}">
            <xm:f>$F$8=Horaires!$D$14</xm:f>
            <x14:dxf>
              <fill>
                <patternFill>
                  <bgColor rgb="FFFF6699"/>
                </patternFill>
              </fill>
            </x14:dxf>
          </x14:cfRule>
          <x14:cfRule type="expression" priority="10280" id="{AD671725-4C80-4765-8883-33B6C1B5E72A}">
            <xm:f>$F$8=Horaires!$D$9</xm:f>
            <x14:dxf>
              <fill>
                <patternFill>
                  <bgColor rgb="FFCC66FF"/>
                </patternFill>
              </fill>
            </x14:dxf>
          </x14:cfRule>
          <x14:cfRule type="expression" priority="10284" id="{3A7195D8-D266-4B68-9C15-B5DB4D9092BB}">
            <xm:f>$F$8=Horaires!$D$4</xm:f>
            <x14:dxf>
              <fill>
                <patternFill>
                  <bgColor rgb="FFFFFF00"/>
                </patternFill>
              </fill>
            </x14:dxf>
          </x14:cfRule>
          <x14:cfRule type="expression" priority="10411" id="{77444113-0ADE-4FC1-8594-834C469456E5}">
            <xm:f>$F$8=Horaires!$D$3</xm:f>
            <x14:dxf>
              <fill>
                <patternFill>
                  <bgColor rgb="FFFFFF99"/>
                </patternFill>
              </fill>
            </x14:dxf>
          </x14:cfRule>
          <xm:sqref>D7:E9 F8</xm:sqref>
        </x14:conditionalFormatting>
        <x14:conditionalFormatting xmlns:xm="http://schemas.microsoft.com/office/excel/2006/main">
          <x14:cfRule type="expression" priority="1144" id="{CE7C3EB5-F7CF-4DD1-9D91-12C27031CF0A}">
            <xm:f>$F8=Horaires!$D$16</xm:f>
            <x14:dxf>
              <fill>
                <patternFill>
                  <bgColor rgb="FF00B050"/>
                </patternFill>
              </fill>
            </x14:dxf>
          </x14:cfRule>
          <x14:cfRule type="expression" priority="9285" id="{B3F3E875-2CB2-48C6-ADE0-D5AB2F859F02}">
            <xm:f>$F$8=Horaires!$D$15</xm:f>
            <x14:dxf>
              <font>
                <color theme="0"/>
              </font>
              <fill>
                <patternFill>
                  <bgColor theme="0" tint="-0.499984740745262"/>
                </patternFill>
              </fill>
            </x14:dxf>
          </x14:cfRule>
          <x14:cfRule type="expression" priority="10293" id="{68788F96-83A7-4C5D-A338-061FCADEB93E}">
            <xm:f>$F8=Horaires!$D$7</xm:f>
            <x14:dxf>
              <fill>
                <patternFill>
                  <bgColor rgb="FFFFC000"/>
                </patternFill>
              </fill>
            </x14:dxf>
          </x14:cfRule>
          <xm:sqref>F8</xm:sqref>
        </x14:conditionalFormatting>
        <x14:conditionalFormatting xmlns:xm="http://schemas.microsoft.com/office/excel/2006/main">
          <x14:cfRule type="expression" priority="10283" id="{6DDAB277-15AA-499B-B7E2-D9CACDAA861E}">
            <xm:f>$F$8=Horaires!$D$5</xm:f>
            <x14:dxf>
              <fill>
                <patternFill>
                  <bgColor rgb="FF0070C0"/>
                </patternFill>
              </fill>
            </x14:dxf>
          </x14:cfRule>
          <xm:sqref>D8:E8 F8</xm:sqref>
        </x14:conditionalFormatting>
        <x14:conditionalFormatting xmlns:xm="http://schemas.microsoft.com/office/excel/2006/main">
          <x14:cfRule type="expression" priority="10270" id="{88E079BD-C613-4579-8635-82B72CDD919C}">
            <xm:f>$F$8=Horaires!$D$13</xm:f>
            <x14:dxf>
              <fill>
                <patternFill>
                  <bgColor rgb="FF00FFFF"/>
                </patternFill>
              </fill>
            </x14:dxf>
          </x14:cfRule>
          <x14:cfRule type="expression" priority="10271" id="{D980A3DE-08C9-4918-A981-4EA161B9A481}">
            <xm:f>$F$8=Horaires!$D$12</xm:f>
            <x14:dxf>
              <fill>
                <patternFill>
                  <bgColor rgb="FF00FFFF"/>
                </patternFill>
              </fill>
            </x14:dxf>
          </x14:cfRule>
          <x14:cfRule type="expression" priority="10272" id="{7FFFDBA2-8588-4CBC-BF53-7BCC90ED5749}">
            <xm:f>$F$8=Horaires!$D$11</xm:f>
            <x14:dxf>
              <fill>
                <patternFill>
                  <bgColor rgb="FF00FFFF"/>
                </patternFill>
              </fill>
            </x14:dxf>
          </x14:cfRule>
          <x14:cfRule type="expression" priority="10279" id="{0BB9E4D6-1129-47AE-9FA5-445FA1BCB29F}">
            <xm:f>$F$8=Horaires!$D$10</xm:f>
            <x14:dxf>
              <fill>
                <patternFill>
                  <bgColor rgb="FFFFC000"/>
                </patternFill>
              </fill>
            </x14:dxf>
          </x14:cfRule>
          <x14:cfRule type="expression" priority="10281" id="{6EBD7F77-AC1D-4A8A-9046-40E6DDBBE907}">
            <xm:f>$F$8=Horaires!$D$8</xm:f>
            <x14:dxf>
              <fill>
                <patternFill>
                  <bgColor rgb="FFFF0000"/>
                </patternFill>
              </fill>
            </x14:dxf>
          </x14:cfRule>
          <x14:cfRule type="expression" priority="10282" id="{2FE00CA5-8BE6-4225-8A7A-7725D2F03E7B}">
            <xm:f>$F$8=Horaires!$D$6</xm:f>
            <x14:dxf>
              <fill>
                <patternFill>
                  <bgColor rgb="FF00FF00"/>
                </patternFill>
              </fill>
            </x14:dxf>
          </x14:cfRule>
          <xm:sqref>D8:F8</xm:sqref>
        </x14:conditionalFormatting>
        <x14:conditionalFormatting xmlns:xm="http://schemas.microsoft.com/office/excel/2006/main">
          <x14:cfRule type="expression" priority="8719" id="{6EB0473E-BF2C-4540-AA58-ED51958C872B}">
            <xm:f>$R$8=Horaires!$D$14</xm:f>
            <x14:dxf>
              <fill>
                <patternFill>
                  <bgColor rgb="FFFF6699"/>
                </patternFill>
              </fill>
            </x14:dxf>
          </x14:cfRule>
          <x14:cfRule type="expression" priority="8724" id="{4C1DDCBE-591D-4312-832F-2FA648F447FE}">
            <xm:f>$R$8=Horaires!$D$9</xm:f>
            <x14:dxf>
              <fill>
                <patternFill>
                  <bgColor rgb="FFCC66FF"/>
                </patternFill>
              </fill>
            </x14:dxf>
          </x14:cfRule>
          <x14:cfRule type="expression" priority="8728" id="{ECCAA087-ED93-4BCF-8BBB-753C63E3379D}">
            <xm:f>$R$8=Horaires!$D$4</xm:f>
            <x14:dxf>
              <fill>
                <patternFill>
                  <bgColor rgb="FFFFFF00"/>
                </patternFill>
              </fill>
            </x14:dxf>
          </x14:cfRule>
          <x14:cfRule type="expression" priority="8730" id="{B4C0F1AC-B0ED-47AA-948C-75F2944ABE57}">
            <xm:f>$R$8=Horaires!$D$3</xm:f>
            <x14:dxf>
              <fill>
                <patternFill>
                  <bgColor rgb="FFFFFF99"/>
                </patternFill>
              </fill>
            </x14:dxf>
          </x14:cfRule>
          <x14:cfRule type="expression" priority="719" id="{2EF352D2-60DE-45FE-8A13-1C09D3644EFD}">
            <xm:f>$R$8=Horaires!$D$17</xm:f>
            <x14:dxf>
              <fill>
                <patternFill>
                  <bgColor rgb="FF92D050"/>
                </patternFill>
              </fill>
            </x14:dxf>
          </x14:cfRule>
          <xm:sqref>P7:Q9 R8</xm:sqref>
        </x14:conditionalFormatting>
        <x14:conditionalFormatting xmlns:xm="http://schemas.microsoft.com/office/excel/2006/main">
          <x14:cfRule type="expression" priority="8718" id="{2F11A3D9-2763-4BCD-9F0A-633463077825}">
            <xm:f>$R8=Horaires!$D$15</xm:f>
            <x14:dxf>
              <font>
                <color theme="0"/>
              </font>
              <fill>
                <patternFill>
                  <bgColor theme="0" tint="-0.499984740745262"/>
                </patternFill>
              </fill>
            </x14:dxf>
          </x14:cfRule>
          <x14:cfRule type="expression" priority="8729" id="{5C2FCCF5-CF72-4887-B68B-EB4C00DA67B6}">
            <xm:f>$R8=Horaires!$D$7</xm:f>
            <x14:dxf>
              <fill>
                <patternFill>
                  <bgColor rgb="FFFFC000"/>
                </patternFill>
              </fill>
            </x14:dxf>
          </x14:cfRule>
          <x14:cfRule type="expression" priority="525" id="{9A16241F-1A65-41E2-8A48-DCC6D6D0E734}">
            <xm:f>$R8=Horaires!$D$16</xm:f>
            <x14:dxf>
              <fill>
                <patternFill>
                  <bgColor rgb="FF00B050"/>
                </patternFill>
              </fill>
            </x14:dxf>
          </x14:cfRule>
          <xm:sqref>R8</xm:sqref>
        </x14:conditionalFormatting>
        <x14:conditionalFormatting xmlns:xm="http://schemas.microsoft.com/office/excel/2006/main">
          <x14:cfRule type="expression" priority="8727" id="{87DCFEC5-85F2-4B29-8068-1E02FAEE04FB}">
            <xm:f>$R8=Horaires!$D$5</xm:f>
            <x14:dxf>
              <fill>
                <patternFill>
                  <bgColor rgb="FF0070C0"/>
                </patternFill>
              </fill>
            </x14:dxf>
          </x14:cfRule>
          <xm:sqref>P8:R8</xm:sqref>
        </x14:conditionalFormatting>
        <x14:conditionalFormatting xmlns:xm="http://schemas.microsoft.com/office/excel/2006/main">
          <x14:cfRule type="expression" priority="8720" id="{0726A52D-0EDB-4A49-A995-6E51BADD63FF}">
            <xm:f>$R8=Horaires!$D$13</xm:f>
            <x14:dxf>
              <fill>
                <patternFill>
                  <bgColor rgb="FF00FFFF"/>
                </patternFill>
              </fill>
            </x14:dxf>
          </x14:cfRule>
          <x14:cfRule type="expression" priority="8721" id="{B3AB7CF0-7C54-4ED9-82DB-F2C1866BCBFE}">
            <xm:f>$R8=Horaires!$D$12</xm:f>
            <x14:dxf>
              <fill>
                <patternFill>
                  <bgColor rgb="FF00FFFF"/>
                </patternFill>
              </fill>
            </x14:dxf>
          </x14:cfRule>
          <x14:cfRule type="expression" priority="8722" id="{9ED054DF-1A06-429A-A4B1-267C7BA00013}">
            <xm:f>$R8=Horaires!$D$11</xm:f>
            <x14:dxf>
              <fill>
                <patternFill>
                  <bgColor rgb="FF00FFFF"/>
                </patternFill>
              </fill>
            </x14:dxf>
          </x14:cfRule>
          <x14:cfRule type="expression" priority="8723" id="{96DB3481-35FA-452D-AE1F-7A155CA28B0D}">
            <xm:f>$R8=Horaires!$D$10</xm:f>
            <x14:dxf>
              <fill>
                <patternFill>
                  <bgColor rgb="FFFFC000"/>
                </patternFill>
              </fill>
            </x14:dxf>
          </x14:cfRule>
          <x14:cfRule type="expression" priority="8725" id="{47B36B1C-6E71-4CA7-A7E1-A4A7F644536F}">
            <xm:f>$R8=Horaires!$D$8</xm:f>
            <x14:dxf>
              <fill>
                <patternFill>
                  <bgColor rgb="FFFF0000"/>
                </patternFill>
              </fill>
            </x14:dxf>
          </x14:cfRule>
          <x14:cfRule type="expression" priority="8726" id="{736C40AE-701B-41D6-B3E8-7D851F3DB613}">
            <xm:f>$R8=Horaires!$D$6</xm:f>
            <x14:dxf>
              <fill>
                <patternFill>
                  <bgColor rgb="FF00FF00"/>
                </patternFill>
              </fill>
            </x14:dxf>
          </x14:cfRule>
          <xm:sqref>P8:R8</xm:sqref>
        </x14:conditionalFormatting>
        <x14:conditionalFormatting xmlns:xm="http://schemas.microsoft.com/office/excel/2006/main">
          <x14:cfRule type="expression" priority="4472" id="{9170FF0C-499D-433A-9B5B-0EAEC2CF1895}">
            <xm:f>$J$8=Horaires!$D$14</xm:f>
            <x14:dxf>
              <fill>
                <patternFill>
                  <bgColor rgb="FFFF6699"/>
                </patternFill>
              </fill>
            </x14:dxf>
          </x14:cfRule>
          <x14:cfRule type="expression" priority="4477" id="{3C34F761-49A2-4F64-ABCE-0F04B079F1B5}">
            <xm:f>$J$8=Horaires!$D$9</xm:f>
            <x14:dxf>
              <fill>
                <patternFill>
                  <bgColor rgb="FFCC66FF"/>
                </patternFill>
              </fill>
            </x14:dxf>
          </x14:cfRule>
          <x14:cfRule type="expression" priority="4481" id="{55E01C62-C17B-42F2-A974-6DB587A2F933}">
            <xm:f>$J$8=Horaires!$D$4</xm:f>
            <x14:dxf>
              <fill>
                <patternFill>
                  <bgColor rgb="FFFFFF00"/>
                </patternFill>
              </fill>
            </x14:dxf>
          </x14:cfRule>
          <xm:sqref>H7:I9 J8</xm:sqref>
        </x14:conditionalFormatting>
        <x14:conditionalFormatting xmlns:xm="http://schemas.microsoft.com/office/excel/2006/main">
          <x14:cfRule type="expression" priority="1011" id="{A126AB40-9602-4509-B2C5-540B0A66E92C}">
            <xm:f>$J8=Horaires!$D$16</xm:f>
            <x14:dxf>
              <fill>
                <patternFill>
                  <bgColor rgb="FF00B050"/>
                </patternFill>
              </fill>
            </x14:dxf>
          </x14:cfRule>
          <x14:cfRule type="expression" priority="4471" id="{E9004908-EF39-4CD5-8926-4A3B1B5CF909}">
            <xm:f>$J8=Horaires!$D$15</xm:f>
            <x14:dxf>
              <font>
                <color theme="0"/>
              </font>
              <fill>
                <patternFill>
                  <bgColor theme="0" tint="-0.499984740745262"/>
                </patternFill>
              </fill>
            </x14:dxf>
          </x14:cfRule>
          <x14:cfRule type="expression" priority="4482" id="{23074A52-188B-4D07-B8EB-D2825CDF9B57}">
            <xm:f>$J8=Horaires!$D$7</xm:f>
            <x14:dxf>
              <fill>
                <patternFill>
                  <bgColor rgb="FFFFC000"/>
                </patternFill>
              </fill>
            </x14:dxf>
          </x14:cfRule>
          <xm:sqref>J8</xm:sqref>
        </x14:conditionalFormatting>
        <x14:conditionalFormatting xmlns:xm="http://schemas.microsoft.com/office/excel/2006/main">
          <x14:cfRule type="expression" priority="4480" id="{61795DCF-B67F-41B1-9DA7-26AF9F5A9D73}">
            <xm:f>$J8=Horaires!$D$5</xm:f>
            <x14:dxf>
              <fill>
                <patternFill>
                  <bgColor rgb="FF0070C0"/>
                </patternFill>
              </fill>
            </x14:dxf>
          </x14:cfRule>
          <xm:sqref>H8:J8</xm:sqref>
        </x14:conditionalFormatting>
        <x14:conditionalFormatting xmlns:xm="http://schemas.microsoft.com/office/excel/2006/main">
          <x14:cfRule type="expression" priority="4473" id="{65E02AFF-8B44-4BEF-AE03-92C198908B6E}">
            <xm:f>$J8=Horaires!$D$13</xm:f>
            <x14:dxf>
              <fill>
                <patternFill>
                  <bgColor rgb="FF00FFFF"/>
                </patternFill>
              </fill>
            </x14:dxf>
          </x14:cfRule>
          <x14:cfRule type="expression" priority="4474" id="{2ACBC656-847C-4411-BEF8-F895FCF0640F}">
            <xm:f>$J8=Horaires!$D$12</xm:f>
            <x14:dxf>
              <fill>
                <patternFill>
                  <bgColor rgb="FF00FFFF"/>
                </patternFill>
              </fill>
            </x14:dxf>
          </x14:cfRule>
          <x14:cfRule type="expression" priority="4475" id="{0DF05D06-F4EC-4620-BE91-37C3C2B2FB9B}">
            <xm:f>$J8=Horaires!$D$11</xm:f>
            <x14:dxf>
              <fill>
                <patternFill>
                  <bgColor rgb="FF00FFFF"/>
                </patternFill>
              </fill>
            </x14:dxf>
          </x14:cfRule>
          <x14:cfRule type="expression" priority="4476" id="{211ED8D6-3309-4751-8E00-F6051BF6CD03}">
            <xm:f>$J8=Horaires!$D$10</xm:f>
            <x14:dxf>
              <fill>
                <patternFill>
                  <bgColor rgb="FFFFC000"/>
                </patternFill>
              </fill>
            </x14:dxf>
          </x14:cfRule>
          <x14:cfRule type="expression" priority="4478" id="{EE45EF5D-57C0-4FDB-A581-33A4C7AD16AE}">
            <xm:f>$J8=Horaires!$D$8</xm:f>
            <x14:dxf>
              <fill>
                <patternFill>
                  <bgColor rgb="FFFF0000"/>
                </patternFill>
              </fill>
            </x14:dxf>
          </x14:cfRule>
          <x14:cfRule type="expression" priority="4479" id="{28D5C1CD-B7ED-4BAE-B23A-7C8705F4D0AE}">
            <xm:f>$J8=Horaires!$D$6</xm:f>
            <x14:dxf>
              <fill>
                <patternFill>
                  <bgColor rgb="FF00FF00"/>
                </patternFill>
              </fill>
            </x14:dxf>
          </x14:cfRule>
          <xm:sqref>H8:J8</xm:sqref>
        </x14:conditionalFormatting>
        <x14:conditionalFormatting xmlns:xm="http://schemas.microsoft.com/office/excel/2006/main">
          <x14:cfRule type="expression" priority="4483" id="{1FAA384C-5CE9-4C5F-872A-70A35D970FB4}">
            <xm:f>$J$8=Horaires!$D$3</xm:f>
            <x14:dxf>
              <fill>
                <patternFill>
                  <bgColor rgb="FFFFFF99"/>
                </patternFill>
              </fill>
            </x14:dxf>
          </x14:cfRule>
          <xm:sqref>H7:I7 H9:I9 H8:J8</xm:sqref>
        </x14:conditionalFormatting>
        <x14:conditionalFormatting xmlns:xm="http://schemas.microsoft.com/office/excel/2006/main">
          <x14:cfRule type="expression" priority="4374" id="{69FDFB94-61E0-4E35-AFD8-B010F3CED0D0}">
            <xm:f>$N$8=Horaires!$D$14</xm:f>
            <x14:dxf>
              <fill>
                <patternFill>
                  <bgColor rgb="FFFF6699"/>
                </patternFill>
              </fill>
            </x14:dxf>
          </x14:cfRule>
          <x14:cfRule type="expression" priority="4379" id="{3FD92264-AF1D-444D-B62B-A95411CDD0DA}">
            <xm:f>$N$8=Horaires!$D$9</xm:f>
            <x14:dxf>
              <fill>
                <patternFill>
                  <bgColor rgb="FFCC66FF"/>
                </patternFill>
              </fill>
            </x14:dxf>
          </x14:cfRule>
          <x14:cfRule type="expression" priority="4383" id="{4F687D50-C0A9-4E88-81B2-37D357917A9E}">
            <xm:f>$N$8=Horaires!$D$4</xm:f>
            <x14:dxf>
              <fill>
                <patternFill>
                  <bgColor rgb="FFFFFF00"/>
                </patternFill>
              </fill>
            </x14:dxf>
          </x14:cfRule>
          <x14:cfRule type="expression" priority="908" id="{A15B0254-6DBE-4E0D-920A-EBBBD072397F}">
            <xm:f>$N$8=Horaires!$D$17</xm:f>
            <x14:dxf>
              <fill>
                <patternFill>
                  <bgColor rgb="FF92D050"/>
                </patternFill>
              </fill>
            </x14:dxf>
          </x14:cfRule>
          <xm:sqref>L7:M9 N8</xm:sqref>
        </x14:conditionalFormatting>
        <x14:conditionalFormatting xmlns:xm="http://schemas.microsoft.com/office/excel/2006/main">
          <x14:cfRule type="expression" priority="4373" id="{BE8D0536-0C16-4383-B4A4-4A9E58DBB0C8}">
            <xm:f>$N8=Horaires!$D$15</xm:f>
            <x14:dxf>
              <font>
                <color theme="0"/>
              </font>
              <fill>
                <patternFill>
                  <bgColor theme="0" tint="-0.499984740745262"/>
                </patternFill>
              </fill>
            </x14:dxf>
          </x14:cfRule>
          <x14:cfRule type="expression" priority="4384" id="{D7D2CA99-0A67-4FC7-BDA0-239B35A4F9A4}">
            <xm:f>$N8=Horaires!$D$7</xm:f>
            <x14:dxf>
              <fill>
                <patternFill>
                  <bgColor rgb="FFFFC000"/>
                </patternFill>
              </fill>
            </x14:dxf>
          </x14:cfRule>
          <x14:cfRule type="expression" priority="907" id="{ACEA8200-86BF-4B12-A8BB-A560EEFE651A}">
            <xm:f>$N8=Horaires!$D$16</xm:f>
            <x14:dxf>
              <fill>
                <patternFill>
                  <bgColor rgb="FF00B050"/>
                </patternFill>
              </fill>
            </x14:dxf>
          </x14:cfRule>
          <xm:sqref>N8</xm:sqref>
        </x14:conditionalFormatting>
        <x14:conditionalFormatting xmlns:xm="http://schemas.microsoft.com/office/excel/2006/main">
          <x14:cfRule type="expression" priority="4382" id="{EC10BE9D-0E53-4D87-9DDB-992B280C98B6}">
            <xm:f>$N8=Horaires!$D$5</xm:f>
            <x14:dxf>
              <fill>
                <patternFill>
                  <bgColor rgb="FF0070C0"/>
                </patternFill>
              </fill>
            </x14:dxf>
          </x14:cfRule>
          <xm:sqref>L8:N8</xm:sqref>
        </x14:conditionalFormatting>
        <x14:conditionalFormatting xmlns:xm="http://schemas.microsoft.com/office/excel/2006/main">
          <x14:cfRule type="expression" priority="4375" id="{800D291D-D87C-4099-81B7-6C60DE3FF5AA}">
            <xm:f>$N8=Horaires!$D$13</xm:f>
            <x14:dxf>
              <fill>
                <patternFill>
                  <bgColor rgb="FF00FFFF"/>
                </patternFill>
              </fill>
            </x14:dxf>
          </x14:cfRule>
          <x14:cfRule type="expression" priority="4376" id="{9DFC9BE7-5DD3-49D3-83C8-7F74108F5434}">
            <xm:f>$N8=Horaires!$D$12</xm:f>
            <x14:dxf>
              <fill>
                <patternFill>
                  <bgColor rgb="FF00FFFF"/>
                </patternFill>
              </fill>
            </x14:dxf>
          </x14:cfRule>
          <x14:cfRule type="expression" priority="4377" id="{6FD745F0-5B7F-4191-A6F3-D0B4ABD8E0C0}">
            <xm:f>$N8=Horaires!$D$11</xm:f>
            <x14:dxf>
              <fill>
                <patternFill>
                  <bgColor rgb="FF00FFFF"/>
                </patternFill>
              </fill>
            </x14:dxf>
          </x14:cfRule>
          <x14:cfRule type="expression" priority="4378" id="{94089EF1-2E4C-476D-B2B6-AA5AED0F1E1E}">
            <xm:f>$N8=Horaires!$D$10</xm:f>
            <x14:dxf>
              <fill>
                <patternFill>
                  <bgColor rgb="FFFFC000"/>
                </patternFill>
              </fill>
            </x14:dxf>
          </x14:cfRule>
          <x14:cfRule type="expression" priority="4380" id="{03EFB6AA-A809-4F5C-80C6-FD31A65C9943}">
            <xm:f>$N8=Horaires!$D$8</xm:f>
            <x14:dxf>
              <fill>
                <patternFill>
                  <bgColor rgb="FFFF0000"/>
                </patternFill>
              </fill>
            </x14:dxf>
          </x14:cfRule>
          <x14:cfRule type="expression" priority="4381" id="{04B2478F-DA75-4910-A2DD-05DF1A6C7B02}">
            <xm:f>$N8=Horaires!$D$6</xm:f>
            <x14:dxf>
              <fill>
                <patternFill>
                  <bgColor rgb="FF00FF00"/>
                </patternFill>
              </fill>
            </x14:dxf>
          </x14:cfRule>
          <xm:sqref>L8:N8</xm:sqref>
        </x14:conditionalFormatting>
        <x14:conditionalFormatting xmlns:xm="http://schemas.microsoft.com/office/excel/2006/main">
          <x14:cfRule type="expression" priority="4385" id="{E3C8CA01-9D13-4CF0-923C-927A3E55852F}">
            <xm:f>$N$8=Horaires!$D$3</xm:f>
            <x14:dxf>
              <fill>
                <patternFill>
                  <bgColor rgb="FFFFFF99"/>
                </patternFill>
              </fill>
            </x14:dxf>
          </x14:cfRule>
          <xm:sqref>L7:M7 L9:M9 L8:N8</xm:sqref>
        </x14:conditionalFormatting>
        <x14:conditionalFormatting xmlns:xm="http://schemas.microsoft.com/office/excel/2006/main">
          <x14:cfRule type="expression" priority="4220" id="{0A62A59F-D5AE-4D04-8460-B58A4D58E0BC}">
            <xm:f>$R$14=Horaires!$D$14</xm:f>
            <x14:dxf>
              <fill>
                <patternFill>
                  <bgColor rgb="FFFF6699"/>
                </patternFill>
              </fill>
            </x14:dxf>
          </x14:cfRule>
          <x14:cfRule type="expression" priority="4225" id="{0D21AA8F-7364-4938-9005-79FF2A3375AB}">
            <xm:f>$R$14=Horaires!$D$9</xm:f>
            <x14:dxf>
              <fill>
                <patternFill>
                  <bgColor rgb="FFCC66FF"/>
                </patternFill>
              </fill>
            </x14:dxf>
          </x14:cfRule>
          <x14:cfRule type="expression" priority="4229" id="{E6AB5658-7630-40AE-A4A6-219A6C7798A0}">
            <xm:f>$R$14=Horaires!$D$4</xm:f>
            <x14:dxf>
              <fill>
                <patternFill>
                  <bgColor rgb="FFFFFF00"/>
                </patternFill>
              </fill>
            </x14:dxf>
          </x14:cfRule>
          <x14:cfRule type="expression" priority="4231" id="{66743619-C588-4DAF-BAD8-CC6A0E5FA6A1}">
            <xm:f>$R$14=Horaires!$D$3</xm:f>
            <x14:dxf>
              <fill>
                <patternFill>
                  <bgColor rgb="FFFFFF99"/>
                </patternFill>
              </fill>
            </x14:dxf>
          </x14:cfRule>
          <x14:cfRule type="expression" priority="507" id="{71D60D59-FA57-4F9C-AC1F-3BC8D7C65E38}">
            <xm:f>$R$14=Horaires!$D$17</xm:f>
            <x14:dxf>
              <fill>
                <patternFill>
                  <bgColor rgb="FF92D050"/>
                </patternFill>
              </fill>
            </x14:dxf>
          </x14:cfRule>
          <xm:sqref>P13:Q15 R14</xm:sqref>
        </x14:conditionalFormatting>
        <x14:conditionalFormatting xmlns:xm="http://schemas.microsoft.com/office/excel/2006/main">
          <x14:cfRule type="expression" priority="4219" id="{DB27C33E-B8D4-4895-9774-718FB8D25323}">
            <xm:f>$R14=Horaires!$D$15</xm:f>
            <x14:dxf>
              <font>
                <color theme="0"/>
              </font>
              <fill>
                <patternFill>
                  <bgColor theme="0" tint="-0.499984740745262"/>
                </patternFill>
              </fill>
            </x14:dxf>
          </x14:cfRule>
          <x14:cfRule type="expression" priority="4230" id="{2E694D3A-D3D3-4A9C-9320-5805C88222ED}">
            <xm:f>$R14=Horaires!$D$7</xm:f>
            <x14:dxf>
              <fill>
                <patternFill>
                  <bgColor rgb="FFFFC000"/>
                </patternFill>
              </fill>
            </x14:dxf>
          </x14:cfRule>
          <x14:cfRule type="expression" priority="506" id="{D438462F-D00C-4349-A9EB-CB29A70E250E}">
            <xm:f>$R14=Horaires!$D$16</xm:f>
            <x14:dxf>
              <fill>
                <patternFill>
                  <bgColor rgb="FF00B050"/>
                </patternFill>
              </fill>
            </x14:dxf>
          </x14:cfRule>
          <xm:sqref>R14</xm:sqref>
        </x14:conditionalFormatting>
        <x14:conditionalFormatting xmlns:xm="http://schemas.microsoft.com/office/excel/2006/main">
          <x14:cfRule type="expression" priority="4228" id="{65B6341C-DB78-461A-859F-B7AC00287EF4}">
            <xm:f>$R14=Horaires!$D$5</xm:f>
            <x14:dxf>
              <fill>
                <patternFill>
                  <bgColor rgb="FF0070C0"/>
                </patternFill>
              </fill>
            </x14:dxf>
          </x14:cfRule>
          <xm:sqref>P14:R14</xm:sqref>
        </x14:conditionalFormatting>
        <x14:conditionalFormatting xmlns:xm="http://schemas.microsoft.com/office/excel/2006/main">
          <x14:cfRule type="expression" priority="4221" id="{F4DA66BB-80A4-4A66-A670-E361894AFA65}">
            <xm:f>$R14=Horaires!$D$13</xm:f>
            <x14:dxf>
              <fill>
                <patternFill>
                  <bgColor rgb="FF00FFFF"/>
                </patternFill>
              </fill>
            </x14:dxf>
          </x14:cfRule>
          <x14:cfRule type="expression" priority="4222" id="{94C412FC-2147-4572-9D56-ADE80A591F0A}">
            <xm:f>$R14=Horaires!$D$12</xm:f>
            <x14:dxf>
              <fill>
                <patternFill>
                  <bgColor rgb="FF00FFFF"/>
                </patternFill>
              </fill>
            </x14:dxf>
          </x14:cfRule>
          <x14:cfRule type="expression" priority="4223" id="{6C438CBB-8F45-4810-BA42-4393E85EDE91}">
            <xm:f>$R14=Horaires!$D$11</xm:f>
            <x14:dxf>
              <fill>
                <patternFill>
                  <bgColor rgb="FF00FFFF"/>
                </patternFill>
              </fill>
            </x14:dxf>
          </x14:cfRule>
          <x14:cfRule type="expression" priority="4224" id="{EA7462A4-033E-4E68-9EC4-C1EE08987317}">
            <xm:f>$R14=Horaires!$D$10</xm:f>
            <x14:dxf>
              <fill>
                <patternFill>
                  <bgColor rgb="FFFFC000"/>
                </patternFill>
              </fill>
            </x14:dxf>
          </x14:cfRule>
          <x14:cfRule type="expression" priority="4226" id="{F478A7E7-8CB8-4669-A483-0C7AFDC0B9AB}">
            <xm:f>$R14=Horaires!$D$8</xm:f>
            <x14:dxf>
              <fill>
                <patternFill>
                  <bgColor rgb="FFFF0000"/>
                </patternFill>
              </fill>
            </x14:dxf>
          </x14:cfRule>
          <x14:cfRule type="expression" priority="4227" id="{EDE78760-2617-45D0-B9AD-74F514FBF879}">
            <xm:f>$R14=Horaires!$D$6</xm:f>
            <x14:dxf>
              <fill>
                <patternFill>
                  <bgColor rgb="FF00FF00"/>
                </patternFill>
              </fill>
            </x14:dxf>
          </x14:cfRule>
          <xm:sqref>P14:R14</xm:sqref>
        </x14:conditionalFormatting>
        <x14:conditionalFormatting xmlns:xm="http://schemas.microsoft.com/office/excel/2006/main">
          <x14:cfRule type="expression" priority="4206" id="{657AFF67-6633-480A-AD6C-2979125BCD0D}">
            <xm:f>$R$17=Horaires!$D$14</xm:f>
            <x14:dxf>
              <fill>
                <patternFill>
                  <bgColor rgb="FFFF6699"/>
                </patternFill>
              </fill>
            </x14:dxf>
          </x14:cfRule>
          <x14:cfRule type="expression" priority="4211" id="{F1D1C6D6-7613-4662-989D-295385F8529A}">
            <xm:f>$R$17=Horaires!$D$9</xm:f>
            <x14:dxf>
              <fill>
                <patternFill>
                  <bgColor rgb="FFCC66FF"/>
                </patternFill>
              </fill>
            </x14:dxf>
          </x14:cfRule>
          <x14:cfRule type="expression" priority="4215" id="{1C22AF0D-A99F-4ECC-94DD-D637579C580C}">
            <xm:f>$R$17=Horaires!$D$4</xm:f>
            <x14:dxf>
              <fill>
                <patternFill>
                  <bgColor rgb="FFFFFF00"/>
                </patternFill>
              </fill>
            </x14:dxf>
          </x14:cfRule>
          <x14:cfRule type="expression" priority="4217" id="{60F3A943-4040-436E-913F-ED910D9C93B8}">
            <xm:f>$R$17=Horaires!$D$3</xm:f>
            <x14:dxf>
              <fill>
                <patternFill>
                  <bgColor rgb="FFFFFF99"/>
                </patternFill>
              </fill>
            </x14:dxf>
          </x14:cfRule>
          <x14:cfRule type="expression" priority="505" id="{90C4C3EB-6154-4DBD-8F91-6D1CBBDEF929}">
            <xm:f>$R$17=Horaires!$D$17</xm:f>
            <x14:dxf>
              <fill>
                <patternFill>
                  <bgColor rgb="FF92D050"/>
                </patternFill>
              </fill>
            </x14:dxf>
          </x14:cfRule>
          <xm:sqref>P16:Q18 R17</xm:sqref>
        </x14:conditionalFormatting>
        <x14:conditionalFormatting xmlns:xm="http://schemas.microsoft.com/office/excel/2006/main">
          <x14:cfRule type="expression" priority="4205" id="{852442B9-AD79-4272-97B9-06C78208AB93}">
            <xm:f>$R17=Horaires!$D$15</xm:f>
            <x14:dxf>
              <font>
                <color theme="0"/>
              </font>
              <fill>
                <patternFill>
                  <bgColor theme="0" tint="-0.499984740745262"/>
                </patternFill>
              </fill>
            </x14:dxf>
          </x14:cfRule>
          <x14:cfRule type="expression" priority="4216" id="{A9E0C285-EC08-482A-9B20-683DDCF5CB58}">
            <xm:f>$R17=Horaires!$D$7</xm:f>
            <x14:dxf>
              <fill>
                <patternFill>
                  <bgColor rgb="FFFFC000"/>
                </patternFill>
              </fill>
            </x14:dxf>
          </x14:cfRule>
          <x14:cfRule type="expression" priority="504" id="{5D80BDD0-6921-41ED-9D8A-D49921BBA614}">
            <xm:f>$R17=Horaires!$D$16</xm:f>
            <x14:dxf>
              <fill>
                <patternFill>
                  <bgColor rgb="FF00B050"/>
                </patternFill>
              </fill>
            </x14:dxf>
          </x14:cfRule>
          <xm:sqref>R17</xm:sqref>
        </x14:conditionalFormatting>
        <x14:conditionalFormatting xmlns:xm="http://schemas.microsoft.com/office/excel/2006/main">
          <x14:cfRule type="expression" priority="4214" id="{8B97784F-40FF-4DE7-8AC8-5A4DE70BC7BB}">
            <xm:f>$R17=Horaires!$D$5</xm:f>
            <x14:dxf>
              <fill>
                <patternFill>
                  <bgColor rgb="FF0070C0"/>
                </patternFill>
              </fill>
            </x14:dxf>
          </x14:cfRule>
          <xm:sqref>P17:R17</xm:sqref>
        </x14:conditionalFormatting>
        <x14:conditionalFormatting xmlns:xm="http://schemas.microsoft.com/office/excel/2006/main">
          <x14:cfRule type="expression" priority="4207" id="{DF4E544A-0A4F-402E-8800-014CB3D10BE5}">
            <xm:f>$R17=Horaires!$D$13</xm:f>
            <x14:dxf>
              <fill>
                <patternFill>
                  <bgColor rgb="FF00FFFF"/>
                </patternFill>
              </fill>
            </x14:dxf>
          </x14:cfRule>
          <x14:cfRule type="expression" priority="4208" id="{3F646628-EEF9-4FF7-A3EB-82C0D40956B3}">
            <xm:f>$R17=Horaires!$D$12</xm:f>
            <x14:dxf>
              <fill>
                <patternFill>
                  <bgColor rgb="FF00FFFF"/>
                </patternFill>
              </fill>
            </x14:dxf>
          </x14:cfRule>
          <x14:cfRule type="expression" priority="4209" id="{E10C3CC6-E3F3-46DB-AE75-23C1729CBF78}">
            <xm:f>$R17=Horaires!$D$11</xm:f>
            <x14:dxf>
              <fill>
                <patternFill>
                  <bgColor rgb="FF00FFFF"/>
                </patternFill>
              </fill>
            </x14:dxf>
          </x14:cfRule>
          <x14:cfRule type="expression" priority="4210" id="{5197CDC2-FF33-4397-9FD7-EBC369563454}">
            <xm:f>$R17=Horaires!$D$10</xm:f>
            <x14:dxf>
              <fill>
                <patternFill>
                  <bgColor rgb="FFFFC000"/>
                </patternFill>
              </fill>
            </x14:dxf>
          </x14:cfRule>
          <x14:cfRule type="expression" priority="4212" id="{09672D2E-2A4D-45AF-962B-B2BD6B7AD60C}">
            <xm:f>$R17=Horaires!$D$8</xm:f>
            <x14:dxf>
              <fill>
                <patternFill>
                  <bgColor rgb="FFFF0000"/>
                </patternFill>
              </fill>
            </x14:dxf>
          </x14:cfRule>
          <x14:cfRule type="expression" priority="4213" id="{E1EACF43-24D0-4E2B-8279-8B42D9BEF3FA}">
            <xm:f>$R17=Horaires!$D$6</xm:f>
            <x14:dxf>
              <fill>
                <patternFill>
                  <bgColor rgb="FF00FF00"/>
                </patternFill>
              </fill>
            </x14:dxf>
          </x14:cfRule>
          <xm:sqref>P17:R17</xm:sqref>
        </x14:conditionalFormatting>
        <x14:conditionalFormatting xmlns:xm="http://schemas.microsoft.com/office/excel/2006/main">
          <x14:cfRule type="expression" priority="4192" id="{A0A2C6B1-5BE0-4086-B716-B5ED8353DA1E}">
            <xm:f>$R$20=Horaires!$D$14</xm:f>
            <x14:dxf>
              <fill>
                <patternFill>
                  <bgColor rgb="FFFF6699"/>
                </patternFill>
              </fill>
            </x14:dxf>
          </x14:cfRule>
          <x14:cfRule type="expression" priority="4197" id="{D34EC4F2-7F2F-4BB6-AA46-39F8090B89F3}">
            <xm:f>$R$20=Horaires!$D$9</xm:f>
            <x14:dxf>
              <fill>
                <patternFill>
                  <bgColor rgb="FFCC66FF"/>
                </patternFill>
              </fill>
            </x14:dxf>
          </x14:cfRule>
          <x14:cfRule type="expression" priority="4201" id="{182577CA-B492-4FAB-BEA9-4DB77DBADB56}">
            <xm:f>$R$20=Horaires!$D$4</xm:f>
            <x14:dxf>
              <fill>
                <patternFill>
                  <bgColor rgb="FFFFFF00"/>
                </patternFill>
              </fill>
            </x14:dxf>
          </x14:cfRule>
          <x14:cfRule type="expression" priority="4203" id="{426CDBB4-BD57-41B0-A26E-4B04370B191A}">
            <xm:f>$R$20=Horaires!$D$3</xm:f>
            <x14:dxf>
              <fill>
                <patternFill>
                  <bgColor rgb="FFFFFF99"/>
                </patternFill>
              </fill>
            </x14:dxf>
          </x14:cfRule>
          <x14:cfRule type="expression" priority="503" id="{ED9695C9-309E-43E3-ADE8-405C5FF5B289}">
            <xm:f>$R$20=Horaires!$D$17</xm:f>
            <x14:dxf>
              <fill>
                <patternFill>
                  <bgColor rgb="FF92D050"/>
                </patternFill>
              </fill>
            </x14:dxf>
          </x14:cfRule>
          <xm:sqref>P19:Q21 R20</xm:sqref>
        </x14:conditionalFormatting>
        <x14:conditionalFormatting xmlns:xm="http://schemas.microsoft.com/office/excel/2006/main">
          <x14:cfRule type="expression" priority="4191" id="{F4323962-CFAD-45F5-A1E5-DF70037FFC92}">
            <xm:f>$R20=Horaires!$D$15</xm:f>
            <x14:dxf>
              <font>
                <color theme="0"/>
              </font>
              <fill>
                <patternFill>
                  <bgColor theme="0" tint="-0.499984740745262"/>
                </patternFill>
              </fill>
            </x14:dxf>
          </x14:cfRule>
          <x14:cfRule type="expression" priority="4202" id="{D02EDAF2-3EFC-4036-BD3A-06F4E2851FF3}">
            <xm:f>$R20=Horaires!$D$7</xm:f>
            <x14:dxf>
              <fill>
                <patternFill>
                  <bgColor rgb="FFFFC000"/>
                </patternFill>
              </fill>
            </x14:dxf>
          </x14:cfRule>
          <x14:cfRule type="expression" priority="502" id="{4983A231-DDA8-4F66-BAB8-97503B46127B}">
            <xm:f>$R20=Horaires!$D$16</xm:f>
            <x14:dxf>
              <fill>
                <patternFill>
                  <bgColor rgb="FF00B050"/>
                </patternFill>
              </fill>
            </x14:dxf>
          </x14:cfRule>
          <xm:sqref>R20</xm:sqref>
        </x14:conditionalFormatting>
        <x14:conditionalFormatting xmlns:xm="http://schemas.microsoft.com/office/excel/2006/main">
          <x14:cfRule type="expression" priority="4200" id="{F7017858-5825-474A-81F8-7171B783F2A1}">
            <xm:f>$R20=Horaires!$D$5</xm:f>
            <x14:dxf>
              <fill>
                <patternFill>
                  <bgColor rgb="FF0070C0"/>
                </patternFill>
              </fill>
            </x14:dxf>
          </x14:cfRule>
          <xm:sqref>P20:R20</xm:sqref>
        </x14:conditionalFormatting>
        <x14:conditionalFormatting xmlns:xm="http://schemas.microsoft.com/office/excel/2006/main">
          <x14:cfRule type="expression" priority="4193" id="{89B6715C-B915-4722-85F6-ACD3C207A1A0}">
            <xm:f>$R20=Horaires!$D$13</xm:f>
            <x14:dxf>
              <fill>
                <patternFill>
                  <bgColor rgb="FF00FFFF"/>
                </patternFill>
              </fill>
            </x14:dxf>
          </x14:cfRule>
          <x14:cfRule type="expression" priority="4194" id="{814306B5-B26F-41A2-9183-97F07843568E}">
            <xm:f>$R20=Horaires!$D$12</xm:f>
            <x14:dxf>
              <fill>
                <patternFill>
                  <bgColor rgb="FF00FFFF"/>
                </patternFill>
              </fill>
            </x14:dxf>
          </x14:cfRule>
          <x14:cfRule type="expression" priority="4195" id="{92B29529-3215-419C-A8FA-68651B743FB1}">
            <xm:f>$R20=Horaires!$D$11</xm:f>
            <x14:dxf>
              <fill>
                <patternFill>
                  <bgColor rgb="FF00FFFF"/>
                </patternFill>
              </fill>
            </x14:dxf>
          </x14:cfRule>
          <x14:cfRule type="expression" priority="4196" id="{C9754BFB-48B6-496D-837B-758CEA636124}">
            <xm:f>$R20=Horaires!$D$10</xm:f>
            <x14:dxf>
              <fill>
                <patternFill>
                  <bgColor rgb="FFFFC000"/>
                </patternFill>
              </fill>
            </x14:dxf>
          </x14:cfRule>
          <x14:cfRule type="expression" priority="4198" id="{6D4C2DB5-E95F-40E6-88AA-CCFCA0FAEEA0}">
            <xm:f>$R20=Horaires!$D$8</xm:f>
            <x14:dxf>
              <fill>
                <patternFill>
                  <bgColor rgb="FFFF0000"/>
                </patternFill>
              </fill>
            </x14:dxf>
          </x14:cfRule>
          <x14:cfRule type="expression" priority="4199" id="{EC38A157-FF55-4F5F-8AEE-54E098DDF190}">
            <xm:f>$R20=Horaires!$D$6</xm:f>
            <x14:dxf>
              <fill>
                <patternFill>
                  <bgColor rgb="FF00FF00"/>
                </patternFill>
              </fill>
            </x14:dxf>
          </x14:cfRule>
          <xm:sqref>P20:R20</xm:sqref>
        </x14:conditionalFormatting>
        <x14:conditionalFormatting xmlns:xm="http://schemas.microsoft.com/office/excel/2006/main">
          <x14:cfRule type="expression" priority="4178" id="{DC889475-E01B-483F-9629-A5EE0EBF1111}">
            <xm:f>$R$23=Horaires!$D$14</xm:f>
            <x14:dxf>
              <fill>
                <patternFill>
                  <bgColor rgb="FFFF6699"/>
                </patternFill>
              </fill>
            </x14:dxf>
          </x14:cfRule>
          <x14:cfRule type="expression" priority="4183" id="{373C4BE6-9364-4C43-B035-B42AC9F3ED79}">
            <xm:f>$R$23=Horaires!$D$9</xm:f>
            <x14:dxf>
              <fill>
                <patternFill>
                  <bgColor rgb="FFCC66FF"/>
                </patternFill>
              </fill>
            </x14:dxf>
          </x14:cfRule>
          <x14:cfRule type="expression" priority="4187" id="{2262BE12-D14E-4E67-8EA4-77917B70AD78}">
            <xm:f>$R$23=Horaires!$D$4</xm:f>
            <x14:dxf>
              <fill>
                <patternFill>
                  <bgColor rgb="FFFFFF00"/>
                </patternFill>
              </fill>
            </x14:dxf>
          </x14:cfRule>
          <x14:cfRule type="expression" priority="4189" id="{9A6B1FD8-42B0-4D1A-969E-CBD4C2B6E571}">
            <xm:f>$R$23=Horaires!$D$3</xm:f>
            <x14:dxf>
              <fill>
                <patternFill>
                  <bgColor rgb="FFFFFF99"/>
                </patternFill>
              </fill>
            </x14:dxf>
          </x14:cfRule>
          <x14:cfRule type="expression" priority="501" id="{0925C96C-CBA4-4F9D-953E-844E6F579E64}">
            <xm:f>$R$23=Horaires!$D$17</xm:f>
            <x14:dxf>
              <fill>
                <patternFill>
                  <bgColor rgb="FF92D050"/>
                </patternFill>
              </fill>
            </x14:dxf>
          </x14:cfRule>
          <xm:sqref>P22:Q24 R23</xm:sqref>
        </x14:conditionalFormatting>
        <x14:conditionalFormatting xmlns:xm="http://schemas.microsoft.com/office/excel/2006/main">
          <x14:cfRule type="expression" priority="4177" id="{E672732E-1D55-472B-A166-A10FF0DD6D0A}">
            <xm:f>$R23=Horaires!$D$15</xm:f>
            <x14:dxf>
              <font>
                <color theme="0"/>
              </font>
              <fill>
                <patternFill>
                  <bgColor theme="0" tint="-0.499984740745262"/>
                </patternFill>
              </fill>
            </x14:dxf>
          </x14:cfRule>
          <x14:cfRule type="expression" priority="4188" id="{BC5B9EBE-1FA6-466E-AEB6-EEF056B3146C}">
            <xm:f>$R23=Horaires!$D$7</xm:f>
            <x14:dxf>
              <fill>
                <patternFill>
                  <bgColor rgb="FFFFC000"/>
                </patternFill>
              </fill>
            </x14:dxf>
          </x14:cfRule>
          <x14:cfRule type="expression" priority="500" id="{DABDE10B-3F67-4DF4-B58A-9B1F97DCB0FD}">
            <xm:f>$R23=Horaires!$D$16</xm:f>
            <x14:dxf>
              <fill>
                <patternFill>
                  <bgColor rgb="FF00B050"/>
                </patternFill>
              </fill>
            </x14:dxf>
          </x14:cfRule>
          <xm:sqref>R23</xm:sqref>
        </x14:conditionalFormatting>
        <x14:conditionalFormatting xmlns:xm="http://schemas.microsoft.com/office/excel/2006/main">
          <x14:cfRule type="expression" priority="4186" id="{8C3A6E2D-CD66-4566-8B28-0C1F908D32A6}">
            <xm:f>$R23=Horaires!$D$5</xm:f>
            <x14:dxf>
              <fill>
                <patternFill>
                  <bgColor rgb="FF0070C0"/>
                </patternFill>
              </fill>
            </x14:dxf>
          </x14:cfRule>
          <xm:sqref>P23:R23</xm:sqref>
        </x14:conditionalFormatting>
        <x14:conditionalFormatting xmlns:xm="http://schemas.microsoft.com/office/excel/2006/main">
          <x14:cfRule type="expression" priority="4179" id="{AF319690-AD3F-4024-85FF-C6D1648B3EDF}">
            <xm:f>$R23=Horaires!$D$13</xm:f>
            <x14:dxf>
              <fill>
                <patternFill>
                  <bgColor rgb="FF00FFFF"/>
                </patternFill>
              </fill>
            </x14:dxf>
          </x14:cfRule>
          <x14:cfRule type="expression" priority="4180" id="{696085B0-5DD7-42C0-9090-EF61E06C8501}">
            <xm:f>$R23=Horaires!$D$12</xm:f>
            <x14:dxf>
              <fill>
                <patternFill>
                  <bgColor rgb="FF00FFFF"/>
                </patternFill>
              </fill>
            </x14:dxf>
          </x14:cfRule>
          <x14:cfRule type="expression" priority="4181" id="{8EDF1931-0774-4CAC-A754-F6DE315FCBB5}">
            <xm:f>$R23=Horaires!$D$11</xm:f>
            <x14:dxf>
              <fill>
                <patternFill>
                  <bgColor rgb="FF00FFFF"/>
                </patternFill>
              </fill>
            </x14:dxf>
          </x14:cfRule>
          <x14:cfRule type="expression" priority="4182" id="{5CC24261-EDA6-4DE9-8DF1-0C0350FBA143}">
            <xm:f>$R23=Horaires!$D$10</xm:f>
            <x14:dxf>
              <fill>
                <patternFill>
                  <bgColor rgb="FFFFC000"/>
                </patternFill>
              </fill>
            </x14:dxf>
          </x14:cfRule>
          <x14:cfRule type="expression" priority="4184" id="{87D0C18F-D055-4B16-B330-4284C6545B68}">
            <xm:f>$R23=Horaires!$D$8</xm:f>
            <x14:dxf>
              <fill>
                <patternFill>
                  <bgColor rgb="FFFF0000"/>
                </patternFill>
              </fill>
            </x14:dxf>
          </x14:cfRule>
          <x14:cfRule type="expression" priority="4185" id="{1CC55E5B-BB68-4FA7-9461-F86BBB6C3C5A}">
            <xm:f>$R23=Horaires!$D$6</xm:f>
            <x14:dxf>
              <fill>
                <patternFill>
                  <bgColor rgb="FF00FF00"/>
                </patternFill>
              </fill>
            </x14:dxf>
          </x14:cfRule>
          <xm:sqref>P23:R23</xm:sqref>
        </x14:conditionalFormatting>
        <x14:conditionalFormatting xmlns:xm="http://schemas.microsoft.com/office/excel/2006/main">
          <x14:cfRule type="expression" priority="4164" id="{6EF12154-F24E-4A93-B18D-0E099CC8CEEB}">
            <xm:f>$R$26=Horaires!$D$14</xm:f>
            <x14:dxf>
              <fill>
                <patternFill>
                  <bgColor rgb="FFFF6699"/>
                </patternFill>
              </fill>
            </x14:dxf>
          </x14:cfRule>
          <x14:cfRule type="expression" priority="4169" id="{C230A8DE-A405-4809-87C8-F8C5FFB1A4B0}">
            <xm:f>$R$26=Horaires!$D$9</xm:f>
            <x14:dxf>
              <fill>
                <patternFill>
                  <bgColor rgb="FFCC66FF"/>
                </patternFill>
              </fill>
            </x14:dxf>
          </x14:cfRule>
          <x14:cfRule type="expression" priority="4173" id="{A7F0F931-AE70-46AF-B241-9D30992D3FF8}">
            <xm:f>$R$26=Horaires!$D$4</xm:f>
            <x14:dxf>
              <fill>
                <patternFill>
                  <bgColor rgb="FFFFFF00"/>
                </patternFill>
              </fill>
            </x14:dxf>
          </x14:cfRule>
          <x14:cfRule type="expression" priority="4175" id="{AD70722B-0A18-45FA-A10D-E8F2CDCFCACC}">
            <xm:f>$R$26=Horaires!$D$3</xm:f>
            <x14:dxf>
              <fill>
                <patternFill>
                  <bgColor rgb="FFFFFF99"/>
                </patternFill>
              </fill>
            </x14:dxf>
          </x14:cfRule>
          <x14:cfRule type="expression" priority="499" id="{00D2D506-99DF-4A03-887B-E9951653F963}">
            <xm:f>$R$20=Horaires!$D$17</xm:f>
            <x14:dxf>
              <fill>
                <patternFill>
                  <bgColor rgb="FF92D050"/>
                </patternFill>
              </fill>
            </x14:dxf>
          </x14:cfRule>
          <xm:sqref>P25:Q27 R26</xm:sqref>
        </x14:conditionalFormatting>
        <x14:conditionalFormatting xmlns:xm="http://schemas.microsoft.com/office/excel/2006/main">
          <x14:cfRule type="expression" priority="4163" id="{C6F5CFA5-EBC8-444C-ACD2-EA9202BBC8BB}">
            <xm:f>$R26=Horaires!$D$15</xm:f>
            <x14:dxf>
              <font>
                <color theme="0"/>
              </font>
              <fill>
                <patternFill>
                  <bgColor theme="0" tint="-0.499984740745262"/>
                </patternFill>
              </fill>
            </x14:dxf>
          </x14:cfRule>
          <x14:cfRule type="expression" priority="4174" id="{C6F97B75-721D-400B-9A4C-392DA4D52B35}">
            <xm:f>$R26=Horaires!$D$7</xm:f>
            <x14:dxf>
              <fill>
                <patternFill>
                  <bgColor rgb="FFFFC000"/>
                </patternFill>
              </fill>
            </x14:dxf>
          </x14:cfRule>
          <x14:cfRule type="expression" priority="498" id="{56B0D7BF-3585-4014-A84E-5249D31A2BC5}">
            <xm:f>$R26=Horaires!$D$16</xm:f>
            <x14:dxf>
              <fill>
                <patternFill>
                  <bgColor rgb="FF00B050"/>
                </patternFill>
              </fill>
            </x14:dxf>
          </x14:cfRule>
          <xm:sqref>R26</xm:sqref>
        </x14:conditionalFormatting>
        <x14:conditionalFormatting xmlns:xm="http://schemas.microsoft.com/office/excel/2006/main">
          <x14:cfRule type="expression" priority="4172" id="{7AAB9512-319D-4739-A649-B920BC145BD2}">
            <xm:f>$R26=Horaires!$D$5</xm:f>
            <x14:dxf>
              <fill>
                <patternFill>
                  <bgColor rgb="FF0070C0"/>
                </patternFill>
              </fill>
            </x14:dxf>
          </x14:cfRule>
          <xm:sqref>P26:R26</xm:sqref>
        </x14:conditionalFormatting>
        <x14:conditionalFormatting xmlns:xm="http://schemas.microsoft.com/office/excel/2006/main">
          <x14:cfRule type="expression" priority="4165" id="{82E47DE7-2291-4669-985E-940A04F00EE5}">
            <xm:f>$R26=Horaires!$D$13</xm:f>
            <x14:dxf>
              <fill>
                <patternFill>
                  <bgColor rgb="FF00FFFF"/>
                </patternFill>
              </fill>
            </x14:dxf>
          </x14:cfRule>
          <x14:cfRule type="expression" priority="4166" id="{283830CE-3358-41A6-863B-5AC558BC84A6}">
            <xm:f>$R26=Horaires!$D$12</xm:f>
            <x14:dxf>
              <fill>
                <patternFill>
                  <bgColor rgb="FF00FFFF"/>
                </patternFill>
              </fill>
            </x14:dxf>
          </x14:cfRule>
          <x14:cfRule type="expression" priority="4167" id="{C9724745-54B2-404C-8AD2-17AAB9C085C5}">
            <xm:f>$R26=Horaires!$D$11</xm:f>
            <x14:dxf>
              <fill>
                <patternFill>
                  <bgColor rgb="FF00FFFF"/>
                </patternFill>
              </fill>
            </x14:dxf>
          </x14:cfRule>
          <x14:cfRule type="expression" priority="4168" id="{FEF59C7B-516A-4776-B42A-72F908541E7B}">
            <xm:f>$R26=Horaires!$D$10</xm:f>
            <x14:dxf>
              <fill>
                <patternFill>
                  <bgColor rgb="FFFFC000"/>
                </patternFill>
              </fill>
            </x14:dxf>
          </x14:cfRule>
          <x14:cfRule type="expression" priority="4170" id="{1938817C-DD82-47F4-97D9-F0839FC1AAE5}">
            <xm:f>$R26=Horaires!$D$8</xm:f>
            <x14:dxf>
              <fill>
                <patternFill>
                  <bgColor rgb="FFFF0000"/>
                </patternFill>
              </fill>
            </x14:dxf>
          </x14:cfRule>
          <x14:cfRule type="expression" priority="4171" id="{9C529FA7-DB97-4A5D-91B2-3D0F3E8AD3BA}">
            <xm:f>$R26=Horaires!$D$6</xm:f>
            <x14:dxf>
              <fill>
                <patternFill>
                  <bgColor rgb="FF00FF00"/>
                </patternFill>
              </fill>
            </x14:dxf>
          </x14:cfRule>
          <xm:sqref>P26:R26</xm:sqref>
        </x14:conditionalFormatting>
        <x14:conditionalFormatting xmlns:xm="http://schemas.microsoft.com/office/excel/2006/main">
          <x14:cfRule type="expression" priority="3707" id="{C6F4DFF9-4250-4565-8FBD-65A49BD93D3B}">
            <xm:f>$B$15=VLOOKUP($B$15,'Feriés Années paires'!$B$5:$B$15,1,0)</xm:f>
            <x14:dxf>
              <fill>
                <patternFill>
                  <bgColor rgb="FF00B050"/>
                </patternFill>
              </fill>
            </x14:dxf>
          </x14:cfRule>
          <xm:sqref>P13:Q15</xm:sqref>
        </x14:conditionalFormatting>
        <x14:conditionalFormatting xmlns:xm="http://schemas.microsoft.com/office/excel/2006/main">
          <x14:cfRule type="expression" priority="3699" id="{E028C21F-76E2-4835-BB3D-42666839C44A}">
            <xm:f>$B$18=VLOOKUP($B$18,'Feriés Années Impaires'!$B$5:$B$15,1,0)</xm:f>
            <x14:dxf>
              <fill>
                <patternFill>
                  <bgColor rgb="FF00B050"/>
                </patternFill>
              </fill>
            </x14:dxf>
          </x14:cfRule>
          <x14:cfRule type="expression" priority="3706" id="{4936D114-CF8F-452A-BF7D-5548D8964BA4}">
            <xm:f>$B$18=VLOOKUP($B$18,'Feriés Années paires'!$B$5:$B$15,1,0)</xm:f>
            <x14:dxf>
              <fill>
                <patternFill>
                  <bgColor rgb="FF00B050"/>
                </patternFill>
              </fill>
            </x14:dxf>
          </x14:cfRule>
          <xm:sqref>P16:Q18</xm:sqref>
        </x14:conditionalFormatting>
        <x14:conditionalFormatting xmlns:xm="http://schemas.microsoft.com/office/excel/2006/main">
          <x14:cfRule type="expression" priority="3705" id="{F32C9F4A-C53A-403D-9E0B-C5D399419737}">
            <xm:f>$B$21=VLOOKUP($B$21,'Feriés Années paires'!$B$5:$B$15,1,0)</xm:f>
            <x14:dxf>
              <fill>
                <patternFill>
                  <bgColor rgb="FF00B050"/>
                </patternFill>
              </fill>
            </x14:dxf>
          </x14:cfRule>
          <xm:sqref>P19:Q21</xm:sqref>
        </x14:conditionalFormatting>
        <x14:conditionalFormatting xmlns:xm="http://schemas.microsoft.com/office/excel/2006/main">
          <x14:cfRule type="expression" priority="3704" id="{0AECF30F-1582-4E44-8D75-8110E65504F0}">
            <xm:f>$B$24=VLOOKUP($B$24,'Feriés Années paires'!$B$5:$B$15,1,0)</xm:f>
            <x14:dxf>
              <fill>
                <patternFill>
                  <bgColor rgb="FF00B050"/>
                </patternFill>
              </fill>
            </x14:dxf>
          </x14:cfRule>
          <xm:sqref>P22:Q24</xm:sqref>
        </x14:conditionalFormatting>
        <x14:conditionalFormatting xmlns:xm="http://schemas.microsoft.com/office/excel/2006/main">
          <x14:cfRule type="expression" priority="3703" id="{A7CF4590-D900-4634-8EFC-BE9A10DF30E8}">
            <xm:f>$B$27=VLOOKUP($B$27,'Feriés Années paires'!$B$5:$B$15,1,0)</xm:f>
            <x14:dxf>
              <fill>
                <patternFill>
                  <bgColor rgb="FF00B050"/>
                </patternFill>
              </fill>
            </x14:dxf>
          </x14:cfRule>
          <xm:sqref>P25:Q27</xm:sqref>
        </x14:conditionalFormatting>
        <x14:conditionalFormatting xmlns:xm="http://schemas.microsoft.com/office/excel/2006/main">
          <x14:cfRule type="expression" priority="3700" id="{1035BA01-EB5A-4391-AD0F-6AC714CD3BC4}">
            <xm:f>$B$15=VLOOKUP($B$15,'Feriés Années Impaires'!$B$5:$B$15,1,0)</xm:f>
            <x14:dxf>
              <fill>
                <patternFill>
                  <bgColor rgb="FF00B050"/>
                </patternFill>
              </fill>
            </x14:dxf>
          </x14:cfRule>
          <xm:sqref>P13:Q15</xm:sqref>
        </x14:conditionalFormatting>
        <x14:conditionalFormatting xmlns:xm="http://schemas.microsoft.com/office/excel/2006/main">
          <x14:cfRule type="expression" priority="3698" id="{14250E42-3DE2-4FA5-A56A-0C277177A418}">
            <xm:f>$B$21=VLOOKUP($B$21,'Feriés Années Impaires'!$B$5:$B$15,1,0)</xm:f>
            <x14:dxf>
              <fill>
                <patternFill>
                  <bgColor rgb="FF00B050"/>
                </patternFill>
              </fill>
            </x14:dxf>
          </x14:cfRule>
          <xm:sqref>P19:Q21</xm:sqref>
        </x14:conditionalFormatting>
        <x14:conditionalFormatting xmlns:xm="http://schemas.microsoft.com/office/excel/2006/main">
          <x14:cfRule type="expression" priority="3697" id="{5316996E-DB45-4C05-95B7-6710AF920358}">
            <xm:f>$B$24=VLOOKUP($B$24,'Feriés Années Impaires'!$B$5:$B$15,1,0)</xm:f>
            <x14:dxf>
              <fill>
                <patternFill>
                  <bgColor rgb="FF00B050"/>
                </patternFill>
              </fill>
            </x14:dxf>
          </x14:cfRule>
          <xm:sqref>P22:Q24</xm:sqref>
        </x14:conditionalFormatting>
        <x14:conditionalFormatting xmlns:xm="http://schemas.microsoft.com/office/excel/2006/main">
          <x14:cfRule type="expression" priority="3696" id="{DFAC4038-B6B4-4367-8164-38678059615F}">
            <xm:f>$B$27=VLOOKUP($B$27,'Feriés Années Impaires'!$B$5:$B$15,1,0)</xm:f>
            <x14:dxf>
              <fill>
                <patternFill>
                  <bgColor rgb="FF00B050"/>
                </patternFill>
              </fill>
            </x14:dxf>
          </x14:cfRule>
          <xm:sqref>P25:Q27</xm:sqref>
        </x14:conditionalFormatting>
        <x14:conditionalFormatting xmlns:xm="http://schemas.microsoft.com/office/excel/2006/main">
          <x14:cfRule type="expression" priority="2141" id="{30220DC1-A1DB-4BD1-BADB-719DBB2D061E}">
            <xm:f>$B$18=VLOOKUP($B$18,'Feriés Années Impaires'!$B$5:$B$15,1,0)</xm:f>
            <x14:dxf>
              <fill>
                <patternFill>
                  <bgColor rgb="FF00B050"/>
                </patternFill>
              </fill>
            </x14:dxf>
          </x14:cfRule>
          <xm:sqref>P16:Q18</xm:sqref>
        </x14:conditionalFormatting>
        <x14:conditionalFormatting xmlns:xm="http://schemas.microsoft.com/office/excel/2006/main">
          <x14:cfRule type="expression" priority="3713" id="{5771FD64-E787-4EB2-BF73-80AE39C1ACC5}">
            <xm:f>$B$9=VLOOKUP($B$9,'Feriés Années paires'!$B$5:$B$15,1,0)</xm:f>
            <x14:dxf>
              <fill>
                <patternFill>
                  <bgColor rgb="FF00B050"/>
                </patternFill>
              </fill>
            </x14:dxf>
          </x14:cfRule>
          <xm:sqref>D7:E9 H7:I9 L7:M9 P7:Q9</xm:sqref>
        </x14:conditionalFormatting>
        <x14:conditionalFormatting xmlns:xm="http://schemas.microsoft.com/office/excel/2006/main">
          <x14:cfRule type="expression" priority="1281" id="{ABB8AA95-680E-4288-9B1B-B796AE396372}">
            <xm:f>$B12=VLOOKUP($B12,'Feriés Années Impaires'!$B$5:$B$15,1,0)</xm:f>
            <x14:dxf>
              <font>
                <color theme="0"/>
              </font>
              <fill>
                <patternFill>
                  <bgColor rgb="FF00B050"/>
                </patternFill>
              </fill>
            </x14:dxf>
          </x14:cfRule>
          <x14:cfRule type="expression" priority="1282" id="{6AC107D9-42F5-4DE2-91C5-42E13DC3E925}">
            <xm:f>$B12=VLOOKUP($B12,'Feriés Années paires'!$B$5:$B$15,1,0)</xm:f>
            <x14:dxf>
              <font>
                <color theme="0"/>
              </font>
              <fill>
                <patternFill>
                  <bgColor rgb="FF00B050"/>
                </patternFill>
              </fill>
            </x14:dxf>
          </x14:cfRule>
          <xm:sqref>B12</xm:sqref>
        </x14:conditionalFormatting>
        <x14:conditionalFormatting xmlns:xm="http://schemas.microsoft.com/office/excel/2006/main">
          <x14:cfRule type="expression" priority="1280" id="{FD0E5637-ACA8-461C-A875-C4A0138F06CC}">
            <xm:f>$B12=VLOOKUP($B12,'Vacances Scolaire'!$H$4:$H$78,1,0)</xm:f>
            <x14:dxf>
              <font>
                <color theme="0"/>
              </font>
              <fill>
                <patternFill>
                  <bgColor rgb="FFC00000"/>
                </patternFill>
              </fill>
            </x14:dxf>
          </x14:cfRule>
          <x14:cfRule type="expression" priority="1283" id="{64C429EE-8DB7-42B6-9A4B-5BD37BE240D4}">
            <xm:f>$B12=VLOOKUP($B12,'Vacances Scolaire'!$I$4:$I$78,1,0)</xm:f>
            <x14:dxf>
              <font>
                <color theme="0"/>
              </font>
              <fill>
                <patternFill>
                  <bgColor rgb="FFC00000"/>
                </patternFill>
              </fill>
            </x14:dxf>
          </x14:cfRule>
          <x14:cfRule type="expression" priority="1284" id="{23F7A09C-8E8F-40CD-B6F1-48FB503E3717}">
            <xm:f>$B12=VLOOKUP($B12,'Vacances Scolaire'!$G$4:$G$78,1,0)</xm:f>
            <x14:dxf>
              <font>
                <color theme="0"/>
              </font>
              <fill>
                <patternFill>
                  <bgColor rgb="FFC00000"/>
                </patternFill>
              </fill>
            </x14:dxf>
          </x14:cfRule>
          <x14:cfRule type="expression" priority="1285" id="{9375324B-FCEC-45E9-B933-FA8C696E99DA}">
            <xm:f>$B12=VLOOKUP($B12,'Vacances Scolaire'!$F$4:$F$78,1,0)</xm:f>
            <x14:dxf>
              <font>
                <color theme="0"/>
              </font>
              <fill>
                <patternFill>
                  <bgColor rgb="FFC00000"/>
                </patternFill>
              </fill>
            </x14:dxf>
          </x14:cfRule>
          <x14:cfRule type="expression" priority="1286" id="{D9A260A0-1244-4A45-9ADB-EEE7209FBF3A}">
            <xm:f>$B12=VLOOKUP($B12,'Vacances Scolaire'!$E$4:$E$78,1,0)</xm:f>
            <x14:dxf>
              <font>
                <color theme="0"/>
              </font>
              <fill>
                <patternFill>
                  <bgColor rgb="FFC00000"/>
                </patternFill>
              </fill>
            </x14:dxf>
          </x14:cfRule>
          <x14:cfRule type="expression" priority="1287" id="{A776C965-87E9-4DE5-A843-87E809475796}">
            <xm:f>$B12=VLOOKUP($B12,'Vacances Scolaire'!$D$4:$D$78,1,0)</xm:f>
            <x14:dxf>
              <font>
                <color theme="0"/>
              </font>
              <fill>
                <patternFill>
                  <bgColor rgb="FFC00000"/>
                </patternFill>
              </fill>
            </x14:dxf>
          </x14:cfRule>
          <x14:cfRule type="expression" priority="1288" id="{267E70A8-23D0-4C89-8A4D-81933FBBE6EA}">
            <xm:f>$B12=VLOOKUP($B12,'Vacances Scolaire'!$C$4:$C$78,1,0)</xm:f>
            <x14:dxf>
              <font>
                <color theme="0"/>
              </font>
              <fill>
                <patternFill>
                  <bgColor rgb="FFC00000"/>
                </patternFill>
              </fill>
            </x14:dxf>
          </x14:cfRule>
          <xm:sqref>B12</xm:sqref>
        </x14:conditionalFormatting>
        <x14:conditionalFormatting xmlns:xm="http://schemas.microsoft.com/office/excel/2006/main">
          <x14:cfRule type="expression" priority="1272" id="{9562EB18-BA87-47F5-849E-3EC1F46C95B1}">
            <xm:f>$B15=VLOOKUP($B15,'Feriés Années Impaires'!$B$5:$B$15,1,0)</xm:f>
            <x14:dxf>
              <fill>
                <patternFill>
                  <bgColor rgb="FF00B050"/>
                </patternFill>
              </fill>
            </x14:dxf>
          </x14:cfRule>
          <x14:cfRule type="expression" priority="1273" id="{1C1EBB13-8326-495B-AAE5-F2563B1A06F5}">
            <xm:f>$B15=VLOOKUP($B15,'Feriés Années paires'!$B$5:$B$15,1,0)</xm:f>
            <x14:dxf>
              <fill>
                <patternFill>
                  <bgColor rgb="FF00B050"/>
                </patternFill>
              </fill>
            </x14:dxf>
          </x14:cfRule>
          <xm:sqref>B15</xm:sqref>
        </x14:conditionalFormatting>
        <x14:conditionalFormatting xmlns:xm="http://schemas.microsoft.com/office/excel/2006/main">
          <x14:cfRule type="expression" priority="1271" id="{5F381B3A-6FF7-4792-8F68-002C77ACF1F2}">
            <xm:f>$B15=VLOOKUP($B15,'Vacances Scolaire'!$H$4:$H$78,1,0)</xm:f>
            <x14:dxf>
              <font>
                <color theme="0"/>
              </font>
              <fill>
                <patternFill>
                  <bgColor rgb="FFC00000"/>
                </patternFill>
              </fill>
            </x14:dxf>
          </x14:cfRule>
          <x14:cfRule type="expression" priority="1274" id="{42CF62DF-9F51-41C2-9311-072FDCC7EA51}">
            <xm:f>$B15=VLOOKUP($B15,'Vacances Scolaire'!$I$4:$I$78,1,0)</xm:f>
            <x14:dxf>
              <font>
                <color theme="0"/>
              </font>
              <fill>
                <patternFill>
                  <bgColor rgb="FFC00000"/>
                </patternFill>
              </fill>
            </x14:dxf>
          </x14:cfRule>
          <x14:cfRule type="expression" priority="1275" id="{85215CFB-9598-4DCD-9E2F-BADF73AE7904}">
            <xm:f>$B15=VLOOKUP($B15,'Vacances Scolaire'!$G$4:$G$78,1,0)</xm:f>
            <x14:dxf>
              <font>
                <color theme="0"/>
              </font>
              <fill>
                <patternFill>
                  <bgColor rgb="FFC00000"/>
                </patternFill>
              </fill>
            </x14:dxf>
          </x14:cfRule>
          <x14:cfRule type="expression" priority="1276" id="{BB22ED86-23CE-45EE-AC0A-C9E29CBEE31D}">
            <xm:f>$B15=VLOOKUP($B15,'Vacances Scolaire'!$F$4:$F$78,1,0)</xm:f>
            <x14:dxf>
              <font>
                <color theme="0"/>
              </font>
              <fill>
                <patternFill>
                  <bgColor rgb="FFC00000"/>
                </patternFill>
              </fill>
            </x14:dxf>
          </x14:cfRule>
          <x14:cfRule type="expression" priority="1277" id="{47F36983-119E-4716-96DA-726D3EC287C7}">
            <xm:f>$B15=VLOOKUP($B15,'Vacances Scolaire'!$E$4:$E$78,1,0)</xm:f>
            <x14:dxf>
              <font>
                <color theme="0"/>
              </font>
              <fill>
                <patternFill>
                  <bgColor rgb="FFC00000"/>
                </patternFill>
              </fill>
            </x14:dxf>
          </x14:cfRule>
          <x14:cfRule type="expression" priority="1278" id="{D4D2D5B0-EE21-4DBA-AC55-89DB0C307470}">
            <xm:f>$B15=VLOOKUP($B15,'Vacances Scolaire'!$D$4:$D$78,1,0)</xm:f>
            <x14:dxf>
              <font>
                <color theme="0"/>
              </font>
              <fill>
                <patternFill>
                  <bgColor rgb="FFC00000"/>
                </patternFill>
              </fill>
            </x14:dxf>
          </x14:cfRule>
          <x14:cfRule type="expression" priority="1279" id="{C199FFD5-8594-43D3-83D0-84A143E06173}">
            <xm:f>$B15=VLOOKUP($B15,'Vacances Scolaire'!$C$4:$C$78,1,0)</xm:f>
            <x14:dxf>
              <font>
                <color theme="0"/>
              </font>
              <fill>
                <patternFill>
                  <bgColor rgb="FFC00000"/>
                </patternFill>
              </fill>
            </x14:dxf>
          </x14:cfRule>
          <xm:sqref>B15</xm:sqref>
        </x14:conditionalFormatting>
        <x14:conditionalFormatting xmlns:xm="http://schemas.microsoft.com/office/excel/2006/main">
          <x14:cfRule type="expression" priority="1263" id="{3D37DB4C-0B7A-4EAA-ABDD-612C6C8986EE}">
            <xm:f>$B18=VLOOKUP($B18,'Feriés Années Impaires'!$B$5:$B$15,1,0)</xm:f>
            <x14:dxf>
              <font>
                <color theme="0"/>
              </font>
              <fill>
                <patternFill>
                  <bgColor rgb="FF00B050"/>
                </patternFill>
              </fill>
            </x14:dxf>
          </x14:cfRule>
          <x14:cfRule type="expression" priority="1264" id="{9C23D42C-DCA0-4FC9-8F56-84A92BB0155A}">
            <xm:f>$B18=VLOOKUP($B18,'Feriés Années paires'!$B$5:$B$15,1,0)</xm:f>
            <x14:dxf>
              <font>
                <color theme="0"/>
              </font>
              <fill>
                <patternFill>
                  <bgColor rgb="FF00B050"/>
                </patternFill>
              </fill>
            </x14:dxf>
          </x14:cfRule>
          <xm:sqref>B18</xm:sqref>
        </x14:conditionalFormatting>
        <x14:conditionalFormatting xmlns:xm="http://schemas.microsoft.com/office/excel/2006/main">
          <x14:cfRule type="expression" priority="1262" id="{94940B56-F9E9-4E66-B618-432E60B93BD3}">
            <xm:f>$B18=VLOOKUP($B18,'Vacances Scolaire'!$H$4:$H$78,1,0)</xm:f>
            <x14:dxf>
              <font>
                <color theme="0"/>
              </font>
              <fill>
                <patternFill>
                  <bgColor rgb="FFC00000"/>
                </patternFill>
              </fill>
            </x14:dxf>
          </x14:cfRule>
          <x14:cfRule type="expression" priority="1265" id="{D459060B-5106-4FBF-84C4-34069CD0B94A}">
            <xm:f>$B18=VLOOKUP($B18,'Vacances Scolaire'!$I$4:$I$78,1,0)</xm:f>
            <x14:dxf>
              <font>
                <color theme="0"/>
              </font>
              <fill>
                <patternFill>
                  <bgColor rgb="FFC00000"/>
                </patternFill>
              </fill>
            </x14:dxf>
          </x14:cfRule>
          <x14:cfRule type="expression" priority="1266" id="{80AF0F15-0D18-4A34-A66C-F7C053CB047B}">
            <xm:f>$B18=VLOOKUP($B18,'Vacances Scolaire'!$G$4:$G$78,1,0)</xm:f>
            <x14:dxf>
              <font>
                <color theme="0"/>
              </font>
              <fill>
                <patternFill>
                  <bgColor rgb="FFC00000"/>
                </patternFill>
              </fill>
            </x14:dxf>
          </x14:cfRule>
          <x14:cfRule type="expression" priority="1267" id="{BC7D0F7B-A78D-44D7-85FA-27A5CEAC58F7}">
            <xm:f>$B18=VLOOKUP($B18,'Vacances Scolaire'!$F$4:$F$78,1,0)</xm:f>
            <x14:dxf>
              <font>
                <color theme="0"/>
              </font>
              <fill>
                <patternFill>
                  <bgColor rgb="FFC00000"/>
                </patternFill>
              </fill>
            </x14:dxf>
          </x14:cfRule>
          <x14:cfRule type="expression" priority="1268" id="{7B8055C1-AC32-4302-9C06-6598A349B974}">
            <xm:f>$B18=VLOOKUP($B18,'Vacances Scolaire'!$E$4:$E$78,1,0)</xm:f>
            <x14:dxf>
              <font>
                <color theme="0"/>
              </font>
              <fill>
                <patternFill>
                  <bgColor rgb="FFC00000"/>
                </patternFill>
              </fill>
            </x14:dxf>
          </x14:cfRule>
          <x14:cfRule type="expression" priority="1269" id="{1197BCB1-C645-48AC-A62F-15F6BC233FA9}">
            <xm:f>$B18=VLOOKUP($B18,'Vacances Scolaire'!$D$4:$D$78,1,0)</xm:f>
            <x14:dxf>
              <font>
                <color theme="0"/>
              </font>
              <fill>
                <patternFill>
                  <bgColor rgb="FFC00000"/>
                </patternFill>
              </fill>
            </x14:dxf>
          </x14:cfRule>
          <x14:cfRule type="expression" priority="1270" id="{BAA1303F-7CA8-4ACF-9856-37D37D01B42A}">
            <xm:f>$B18=VLOOKUP($B18,'Vacances Scolaire'!$C$4:$C$78,1,0)</xm:f>
            <x14:dxf>
              <font>
                <color theme="0"/>
              </font>
              <fill>
                <patternFill>
                  <bgColor rgb="FFC00000"/>
                </patternFill>
              </fill>
            </x14:dxf>
          </x14:cfRule>
          <xm:sqref>B18</xm:sqref>
        </x14:conditionalFormatting>
        <x14:conditionalFormatting xmlns:xm="http://schemas.microsoft.com/office/excel/2006/main">
          <x14:cfRule type="expression" priority="1254" id="{2FB6D107-964D-4EE3-AC0E-77AD2CE56D7B}">
            <xm:f>$B21=VLOOKUP($B21,'Feriés Années Impaires'!$B$5:$B$15,1,0)</xm:f>
            <x14:dxf>
              <fill>
                <patternFill>
                  <bgColor rgb="FF00B050"/>
                </patternFill>
              </fill>
            </x14:dxf>
          </x14:cfRule>
          <x14:cfRule type="expression" priority="1255" id="{B1F5AA4E-6287-47EC-B7F1-0884C02B94FF}">
            <xm:f>$B21=VLOOKUP($B21,'Feriés Années paires'!$B$5:$B$15,1,0)</xm:f>
            <x14:dxf>
              <fill>
                <patternFill>
                  <bgColor rgb="FF00B050"/>
                </patternFill>
              </fill>
            </x14:dxf>
          </x14:cfRule>
          <xm:sqref>B21</xm:sqref>
        </x14:conditionalFormatting>
        <x14:conditionalFormatting xmlns:xm="http://schemas.microsoft.com/office/excel/2006/main">
          <x14:cfRule type="expression" priority="1253" id="{C86645A2-53A7-4835-84CC-1EA6362DE549}">
            <xm:f>$B21=VLOOKUP($B21,'Vacances Scolaire'!$H$4:$H$78,1,0)</xm:f>
            <x14:dxf>
              <font>
                <color theme="0"/>
              </font>
              <fill>
                <patternFill>
                  <bgColor rgb="FFC00000"/>
                </patternFill>
              </fill>
            </x14:dxf>
          </x14:cfRule>
          <x14:cfRule type="expression" priority="1256" id="{9533CBA2-2847-4710-856F-66D2DD2313D5}">
            <xm:f>$B21=VLOOKUP($B21,'Vacances Scolaire'!$I$4:$I$78,1,0)</xm:f>
            <x14:dxf>
              <font>
                <color theme="0"/>
              </font>
              <fill>
                <patternFill>
                  <bgColor rgb="FFC00000"/>
                </patternFill>
              </fill>
            </x14:dxf>
          </x14:cfRule>
          <x14:cfRule type="expression" priority="1257" id="{A9EF5F52-0D16-4C2E-AAB2-AD0EF4E8D9DE}">
            <xm:f>$B21=VLOOKUP($B21,'Vacances Scolaire'!$G$4:$G$78,1,0)</xm:f>
            <x14:dxf>
              <font>
                <color theme="0"/>
              </font>
              <fill>
                <patternFill>
                  <bgColor rgb="FFC00000"/>
                </patternFill>
              </fill>
            </x14:dxf>
          </x14:cfRule>
          <x14:cfRule type="expression" priority="1258" id="{A5EB5F14-D4BE-45A2-88AA-C7723A939122}">
            <xm:f>$B21=VLOOKUP($B21,'Vacances Scolaire'!$F$4:$F$78,1,0)</xm:f>
            <x14:dxf>
              <font>
                <color theme="0"/>
              </font>
              <fill>
                <patternFill>
                  <bgColor rgb="FFC00000"/>
                </patternFill>
              </fill>
            </x14:dxf>
          </x14:cfRule>
          <x14:cfRule type="expression" priority="1259" id="{55281388-23EB-40BB-B8E4-E16E7CB04E94}">
            <xm:f>$B21=VLOOKUP($B21,'Vacances Scolaire'!$E$4:$E$78,1,0)</xm:f>
            <x14:dxf>
              <font>
                <color theme="0"/>
              </font>
              <fill>
                <patternFill>
                  <bgColor rgb="FFC00000"/>
                </patternFill>
              </fill>
            </x14:dxf>
          </x14:cfRule>
          <x14:cfRule type="expression" priority="1260" id="{3FF3DCCB-2C03-475F-9915-61DCFF8FE5E9}">
            <xm:f>$B21=VLOOKUP($B21,'Vacances Scolaire'!$D$4:$D$78,1,0)</xm:f>
            <x14:dxf>
              <font>
                <color theme="0"/>
              </font>
              <fill>
                <patternFill>
                  <bgColor rgb="FFC00000"/>
                </patternFill>
              </fill>
            </x14:dxf>
          </x14:cfRule>
          <x14:cfRule type="expression" priority="1261" id="{B694A56A-69F4-4CB8-8908-204BC681D232}">
            <xm:f>$B21=VLOOKUP($B21,'Vacances Scolaire'!$C$4:$C$78,1,0)</xm:f>
            <x14:dxf>
              <font>
                <color theme="0"/>
              </font>
              <fill>
                <patternFill>
                  <bgColor rgb="FFC00000"/>
                </patternFill>
              </fill>
            </x14:dxf>
          </x14:cfRule>
          <xm:sqref>B21</xm:sqref>
        </x14:conditionalFormatting>
        <x14:conditionalFormatting xmlns:xm="http://schemas.microsoft.com/office/excel/2006/main">
          <x14:cfRule type="expression" priority="1245" id="{07CD290C-35A2-42F6-873A-739F1464510A}">
            <xm:f>$B24=VLOOKUP($B24,'Feriés Années Impaires'!$B$5:$B$15,1,0)</xm:f>
            <x14:dxf>
              <font>
                <color theme="0"/>
              </font>
              <fill>
                <patternFill>
                  <bgColor rgb="FF00B050"/>
                </patternFill>
              </fill>
            </x14:dxf>
          </x14:cfRule>
          <x14:cfRule type="expression" priority="1246" id="{5D759A1A-1598-4FD0-A044-97A3B5389A8F}">
            <xm:f>$B24=VLOOKUP($B24,'Feriés Années paires'!$B$5:$B$15,1,0)</xm:f>
            <x14:dxf>
              <font>
                <color theme="0"/>
              </font>
              <fill>
                <patternFill>
                  <bgColor rgb="FF00B050"/>
                </patternFill>
              </fill>
            </x14:dxf>
          </x14:cfRule>
          <xm:sqref>B24</xm:sqref>
        </x14:conditionalFormatting>
        <x14:conditionalFormatting xmlns:xm="http://schemas.microsoft.com/office/excel/2006/main">
          <x14:cfRule type="expression" priority="1244" id="{D6A684A0-FE15-498E-99CB-209C73A656B6}">
            <xm:f>$B24=VLOOKUP($B24,'Vacances Scolaire'!$H$4:$H$78,1,0)</xm:f>
            <x14:dxf>
              <font>
                <color theme="0"/>
              </font>
              <fill>
                <patternFill>
                  <bgColor rgb="FFC00000"/>
                </patternFill>
              </fill>
            </x14:dxf>
          </x14:cfRule>
          <x14:cfRule type="expression" priority="1247" id="{7DC2A25B-1807-4748-8C7D-AC01DD8D29FB}">
            <xm:f>$B24=VLOOKUP($B24,'Vacances Scolaire'!$I$4:$I$78,1,0)</xm:f>
            <x14:dxf>
              <font>
                <color theme="0"/>
              </font>
              <fill>
                <patternFill>
                  <bgColor rgb="FFC00000"/>
                </patternFill>
              </fill>
            </x14:dxf>
          </x14:cfRule>
          <x14:cfRule type="expression" priority="1248" id="{6F964512-A262-484F-AD39-010DB788E58A}">
            <xm:f>$B24=VLOOKUP($B24,'Vacances Scolaire'!$G$4:$G$78,1,0)</xm:f>
            <x14:dxf>
              <font>
                <color theme="0"/>
              </font>
              <fill>
                <patternFill>
                  <bgColor rgb="FFC00000"/>
                </patternFill>
              </fill>
            </x14:dxf>
          </x14:cfRule>
          <x14:cfRule type="expression" priority="1249" id="{19606083-C967-472B-9192-2C3A5D8A6837}">
            <xm:f>$B24=VLOOKUP($B24,'Vacances Scolaire'!$F$4:$F$78,1,0)</xm:f>
            <x14:dxf>
              <font>
                <color theme="0"/>
              </font>
              <fill>
                <patternFill>
                  <bgColor rgb="FFC00000"/>
                </patternFill>
              </fill>
            </x14:dxf>
          </x14:cfRule>
          <x14:cfRule type="expression" priority="1250" id="{C8E97711-14B6-4AF7-8313-7EBBEB2BC518}">
            <xm:f>$B24=VLOOKUP($B24,'Vacances Scolaire'!$E$4:$E$78,1,0)</xm:f>
            <x14:dxf>
              <font>
                <color theme="0"/>
              </font>
              <fill>
                <patternFill>
                  <bgColor rgb="FFC00000"/>
                </patternFill>
              </fill>
            </x14:dxf>
          </x14:cfRule>
          <x14:cfRule type="expression" priority="1251" id="{A7CD65CD-CC7A-425C-9A2E-EA8B6D74CAEC}">
            <xm:f>$B24=VLOOKUP($B24,'Vacances Scolaire'!$D$4:$D$78,1,0)</xm:f>
            <x14:dxf>
              <font>
                <color theme="0"/>
              </font>
              <fill>
                <patternFill>
                  <bgColor rgb="FFC00000"/>
                </patternFill>
              </fill>
            </x14:dxf>
          </x14:cfRule>
          <x14:cfRule type="expression" priority="1252" id="{E6439228-211E-4F62-A595-1D3C50021625}">
            <xm:f>$B24=VLOOKUP($B24,'Vacances Scolaire'!$C$4:$C$78,1,0)</xm:f>
            <x14:dxf>
              <font>
                <color theme="0"/>
              </font>
              <fill>
                <patternFill>
                  <bgColor rgb="FFC00000"/>
                </patternFill>
              </fill>
            </x14:dxf>
          </x14:cfRule>
          <xm:sqref>B24</xm:sqref>
        </x14:conditionalFormatting>
        <x14:conditionalFormatting xmlns:xm="http://schemas.microsoft.com/office/excel/2006/main">
          <x14:cfRule type="expression" priority="1236" id="{69503D53-E776-45F5-95C7-56B575BF00F7}">
            <xm:f>$B27=VLOOKUP($B27,'Feriés Années Impaires'!$B$5:$B$15,1,0)</xm:f>
            <x14:dxf>
              <font>
                <color theme="0"/>
              </font>
              <fill>
                <patternFill>
                  <bgColor rgb="FF00B050"/>
                </patternFill>
              </fill>
            </x14:dxf>
          </x14:cfRule>
          <x14:cfRule type="expression" priority="1237" id="{4239BCFB-AD7A-45FB-A384-D4235C57E1DA}">
            <xm:f>$B27=VLOOKUP($B27,'Feriés Années paires'!$B$5:$B$15,1,0)</xm:f>
            <x14:dxf>
              <font>
                <color theme="0"/>
              </font>
              <fill>
                <patternFill>
                  <bgColor rgb="FF00B050"/>
                </patternFill>
              </fill>
            </x14:dxf>
          </x14:cfRule>
          <xm:sqref>B27</xm:sqref>
        </x14:conditionalFormatting>
        <x14:conditionalFormatting xmlns:xm="http://schemas.microsoft.com/office/excel/2006/main">
          <x14:cfRule type="expression" priority="1235" id="{C7B9EC83-45D6-4E0D-9306-31A0F28F5266}">
            <xm:f>$B27=VLOOKUP($B27,'Vacances Scolaire'!$H$4:$H$78,1,0)</xm:f>
            <x14:dxf>
              <font>
                <color theme="0"/>
              </font>
              <fill>
                <patternFill>
                  <bgColor rgb="FFC00000"/>
                </patternFill>
              </fill>
            </x14:dxf>
          </x14:cfRule>
          <x14:cfRule type="expression" priority="1238" id="{ACE9F346-3D41-47E5-B49C-1680FEC6F503}">
            <xm:f>$B27=VLOOKUP($B27,'Vacances Scolaire'!$I$4:$I$78,1,0)</xm:f>
            <x14:dxf>
              <font>
                <color theme="0"/>
              </font>
              <fill>
                <patternFill>
                  <bgColor rgb="FFC00000"/>
                </patternFill>
              </fill>
            </x14:dxf>
          </x14:cfRule>
          <x14:cfRule type="expression" priority="1239" id="{410DB7E5-9A5F-4CBE-9A97-962593C17B65}">
            <xm:f>$B27=VLOOKUP($B27,'Vacances Scolaire'!$G$4:$G$78,1,0)</xm:f>
            <x14:dxf>
              <font>
                <color theme="0"/>
              </font>
              <fill>
                <patternFill>
                  <bgColor rgb="FFC00000"/>
                </patternFill>
              </fill>
            </x14:dxf>
          </x14:cfRule>
          <x14:cfRule type="expression" priority="1240" id="{2F51BB05-24F9-4C6E-B89C-7A4F24CC7B12}">
            <xm:f>$B27=VLOOKUP($B27,'Vacances Scolaire'!$F$4:$F$78,1,0)</xm:f>
            <x14:dxf>
              <font>
                <color theme="0"/>
              </font>
              <fill>
                <patternFill>
                  <bgColor rgb="FFC00000"/>
                </patternFill>
              </fill>
            </x14:dxf>
          </x14:cfRule>
          <x14:cfRule type="expression" priority="1241" id="{4F9D4E43-CF8C-49A6-AF0C-9ACA0B495002}">
            <xm:f>$B27=VLOOKUP($B27,'Vacances Scolaire'!$E$4:$E$78,1,0)</xm:f>
            <x14:dxf>
              <font>
                <color theme="0"/>
              </font>
              <fill>
                <patternFill>
                  <bgColor rgb="FFC00000"/>
                </patternFill>
              </fill>
            </x14:dxf>
          </x14:cfRule>
          <x14:cfRule type="expression" priority="1242" id="{C737B277-97B2-4E82-89AA-7290C0F6E232}">
            <xm:f>$B27=VLOOKUP($B27,'Vacances Scolaire'!$D$4:$D$78,1,0)</xm:f>
            <x14:dxf>
              <font>
                <color theme="0"/>
              </font>
              <fill>
                <patternFill>
                  <bgColor rgb="FFC00000"/>
                </patternFill>
              </fill>
            </x14:dxf>
          </x14:cfRule>
          <x14:cfRule type="expression" priority="1243" id="{390C538B-ED4F-4BDA-A8DC-15FD87392E17}">
            <xm:f>$B27=VLOOKUP($B27,'Vacances Scolaire'!$C$4:$C$78,1,0)</xm:f>
            <x14:dxf>
              <font>
                <color theme="0"/>
              </font>
              <fill>
                <patternFill>
                  <bgColor rgb="FFC00000"/>
                </patternFill>
              </fill>
            </x14:dxf>
          </x14:cfRule>
          <xm:sqref>B27</xm:sqref>
        </x14:conditionalFormatting>
        <x14:conditionalFormatting xmlns:xm="http://schemas.microsoft.com/office/excel/2006/main">
          <x14:cfRule type="expression" priority="1145" id="{836BB929-DA74-43C9-8749-BD7653667256}">
            <xm:f>$F$8=Horaires!$D$17</xm:f>
            <x14:dxf>
              <fill>
                <patternFill>
                  <bgColor rgb="FF92D050"/>
                </patternFill>
              </fill>
            </x14:dxf>
          </x14:cfRule>
          <xm:sqref>F8 D7:E9</xm:sqref>
        </x14:conditionalFormatting>
        <x14:conditionalFormatting xmlns:xm="http://schemas.microsoft.com/office/excel/2006/main">
          <x14:cfRule type="expression" priority="1116" id="{B1BD04D0-48C5-49C9-8069-FC3CA1C722C1}">
            <xm:f>$F$11=Horaires!$D$14</xm:f>
            <x14:dxf>
              <fill>
                <patternFill>
                  <bgColor rgb="FFFF6699"/>
                </patternFill>
              </fill>
            </x14:dxf>
          </x14:cfRule>
          <x14:cfRule type="expression" priority="1121" id="{9F92BD55-E3BF-4740-845A-03C30FB46465}">
            <xm:f>$F$11=Horaires!$D$9</xm:f>
            <x14:dxf>
              <fill>
                <patternFill>
                  <bgColor rgb="FFCC66FF"/>
                </patternFill>
              </fill>
            </x14:dxf>
          </x14:cfRule>
          <x14:cfRule type="expression" priority="1125" id="{18E213C1-A85B-4AC1-A65F-F0031F833CC8}">
            <xm:f>$F$11=Horaires!$D$4</xm:f>
            <x14:dxf>
              <fill>
                <patternFill>
                  <bgColor rgb="FFFFFF00"/>
                </patternFill>
              </fill>
            </x14:dxf>
          </x14:cfRule>
          <x14:cfRule type="expression" priority="1127" id="{E5F489A8-59CB-48D8-BC9F-B61731EF00B1}">
            <xm:f>$F$11=Horaires!$D$3</xm:f>
            <x14:dxf>
              <fill>
                <patternFill>
                  <bgColor rgb="FFFFFF99"/>
                </patternFill>
              </fill>
            </x14:dxf>
          </x14:cfRule>
          <xm:sqref>D10:E12 F11</xm:sqref>
        </x14:conditionalFormatting>
        <x14:conditionalFormatting xmlns:xm="http://schemas.microsoft.com/office/excel/2006/main">
          <x14:cfRule type="expression" priority="1111" id="{F7550EE0-6197-414A-9A08-D6A20E91DD88}">
            <xm:f>$F11=Horaires!$D$16</xm:f>
            <x14:dxf>
              <fill>
                <patternFill>
                  <bgColor rgb="FF00B050"/>
                </patternFill>
              </fill>
            </x14:dxf>
          </x14:cfRule>
          <x14:cfRule type="expression" priority="1115" id="{48BD651E-1BA1-43E5-BC9D-7B6846D93652}">
            <xm:f>$F11=Horaires!$D$15</xm:f>
            <x14:dxf>
              <font>
                <color theme="0"/>
              </font>
              <fill>
                <patternFill>
                  <bgColor theme="0" tint="-0.499984740745262"/>
                </patternFill>
              </fill>
            </x14:dxf>
          </x14:cfRule>
          <x14:cfRule type="expression" priority="1126" id="{AFBFFCD2-F375-4238-8E15-F310FCF328F8}">
            <xm:f>$F11=Horaires!$D$7</xm:f>
            <x14:dxf>
              <fill>
                <patternFill>
                  <bgColor rgb="FFFFC000"/>
                </patternFill>
              </fill>
            </x14:dxf>
          </x14:cfRule>
          <xm:sqref>F11</xm:sqref>
        </x14:conditionalFormatting>
        <x14:conditionalFormatting xmlns:xm="http://schemas.microsoft.com/office/excel/2006/main">
          <x14:cfRule type="expression" priority="1124" id="{C26F6B81-BB52-4F5D-B2AC-288794817918}">
            <xm:f>$F11=Horaires!$D$5</xm:f>
            <x14:dxf>
              <fill>
                <patternFill>
                  <bgColor rgb="FF0070C0"/>
                </patternFill>
              </fill>
            </x14:dxf>
          </x14:cfRule>
          <xm:sqref>D11:F11</xm:sqref>
        </x14:conditionalFormatting>
        <x14:conditionalFormatting xmlns:xm="http://schemas.microsoft.com/office/excel/2006/main">
          <x14:cfRule type="expression" priority="1117" id="{029AC429-E28F-49E1-BD3F-291011EA6CCC}">
            <xm:f>$F11=Horaires!$D$13</xm:f>
            <x14:dxf>
              <fill>
                <patternFill>
                  <bgColor rgb="FF00FFFF"/>
                </patternFill>
              </fill>
            </x14:dxf>
          </x14:cfRule>
          <x14:cfRule type="expression" priority="1118" id="{1C878ED9-9A8F-40BB-8B3A-27543CA97EF4}">
            <xm:f>$F11=Horaires!$D$12</xm:f>
            <x14:dxf>
              <fill>
                <patternFill>
                  <bgColor rgb="FF00FFFF"/>
                </patternFill>
              </fill>
            </x14:dxf>
          </x14:cfRule>
          <x14:cfRule type="expression" priority="1119" id="{87F3EE55-C478-42A3-BC2D-B374743A76EF}">
            <xm:f>$F11=Horaires!$D$11</xm:f>
            <x14:dxf>
              <fill>
                <patternFill>
                  <bgColor rgb="FF00FFFF"/>
                </patternFill>
              </fill>
            </x14:dxf>
          </x14:cfRule>
          <x14:cfRule type="expression" priority="1120" id="{78519939-3731-40D3-A907-DEB46DCCC2EE}">
            <xm:f>$F11=Horaires!$D$10</xm:f>
            <x14:dxf>
              <fill>
                <patternFill>
                  <bgColor rgb="FFFFC000"/>
                </patternFill>
              </fill>
            </x14:dxf>
          </x14:cfRule>
          <x14:cfRule type="expression" priority="1122" id="{DA5E8736-5081-4709-A713-57F00A0CB5DF}">
            <xm:f>$F11=Horaires!$D$8</xm:f>
            <x14:dxf>
              <fill>
                <patternFill>
                  <bgColor rgb="FFFF0000"/>
                </patternFill>
              </fill>
            </x14:dxf>
          </x14:cfRule>
          <x14:cfRule type="expression" priority="1123" id="{D8205B62-4933-47F7-B792-CA17146AA92C}">
            <xm:f>$F11=Horaires!$D$6</xm:f>
            <x14:dxf>
              <fill>
                <patternFill>
                  <bgColor rgb="FF00FF00"/>
                </patternFill>
              </fill>
            </x14:dxf>
          </x14:cfRule>
          <xm:sqref>D11:F11</xm:sqref>
        </x14:conditionalFormatting>
        <x14:conditionalFormatting xmlns:xm="http://schemas.microsoft.com/office/excel/2006/main">
          <x14:cfRule type="expression" priority="1113" id="{CAF3635B-E4BB-4875-BCC2-275B97006960}">
            <xm:f>$B$12=VLOOKUP($B$12,'Feriés Années Impaires'!$B$5:$B$15,1,0)</xm:f>
            <x14:dxf>
              <fill>
                <patternFill>
                  <bgColor rgb="FF00B050"/>
                </patternFill>
              </fill>
            </x14:dxf>
          </x14:cfRule>
          <x14:cfRule type="expression" priority="1114" id="{8D6E726F-C857-45D7-BFE5-4CA7F1B5E610}">
            <xm:f>$B$12=VLOOKUP($B$12,'Feriés Années paires'!$B$5:$B$15,1,0)</xm:f>
            <x14:dxf>
              <fill>
                <patternFill>
                  <bgColor rgb="FF00B050"/>
                </patternFill>
              </fill>
            </x14:dxf>
          </x14:cfRule>
          <xm:sqref>D10:E12</xm:sqref>
        </x14:conditionalFormatting>
        <x14:conditionalFormatting xmlns:xm="http://schemas.microsoft.com/office/excel/2006/main">
          <x14:cfRule type="expression" priority="1112" id="{9F505232-770E-4163-8F85-E637B10C3C3F}">
            <xm:f>$F$11=Horaires!$D$17</xm:f>
            <x14:dxf>
              <fill>
                <patternFill>
                  <bgColor rgb="FF92D050"/>
                </patternFill>
              </fill>
            </x14:dxf>
          </x14:cfRule>
          <xm:sqref>F11 D10:E12</xm:sqref>
        </x14:conditionalFormatting>
        <x14:conditionalFormatting xmlns:xm="http://schemas.microsoft.com/office/excel/2006/main">
          <x14:cfRule type="expression" priority="1099" id="{0B67C8F4-B46F-4A4A-97C2-FB5AFF771D39}">
            <xm:f>$F$14=Horaires!$D$14</xm:f>
            <x14:dxf>
              <fill>
                <patternFill>
                  <bgColor rgb="FFFF6699"/>
                </patternFill>
              </fill>
            </x14:dxf>
          </x14:cfRule>
          <x14:cfRule type="expression" priority="1104" id="{172438DA-442F-40ED-931C-1C0BC56FD7E3}">
            <xm:f>$F$14=Horaires!$D$9</xm:f>
            <x14:dxf>
              <fill>
                <patternFill>
                  <bgColor rgb="FFCC66FF"/>
                </patternFill>
              </fill>
            </x14:dxf>
          </x14:cfRule>
          <x14:cfRule type="expression" priority="1108" id="{A59A4520-C13E-42A1-A3C3-7B2A25F89149}">
            <xm:f>$F$14=Horaires!$D$4</xm:f>
            <x14:dxf>
              <fill>
                <patternFill>
                  <bgColor rgb="FFFFFF00"/>
                </patternFill>
              </fill>
            </x14:dxf>
          </x14:cfRule>
          <x14:cfRule type="expression" priority="1110" id="{E3D85022-0D2C-4DA0-BDAE-99D071AE9FA3}">
            <xm:f>$F$14=Horaires!$D$3</xm:f>
            <x14:dxf>
              <fill>
                <patternFill>
                  <bgColor rgb="FFFFFF99"/>
                </patternFill>
              </fill>
            </x14:dxf>
          </x14:cfRule>
          <xm:sqref>D13:E15 F14</xm:sqref>
        </x14:conditionalFormatting>
        <x14:conditionalFormatting xmlns:xm="http://schemas.microsoft.com/office/excel/2006/main">
          <x14:cfRule type="expression" priority="1094" id="{BA2DF9B7-DA51-4278-B475-4FB59904C980}">
            <xm:f>$F14=Horaires!$D$16</xm:f>
            <x14:dxf>
              <fill>
                <patternFill>
                  <bgColor rgb="FF00B050"/>
                </patternFill>
              </fill>
            </x14:dxf>
          </x14:cfRule>
          <x14:cfRule type="expression" priority="1098" id="{E85E2B32-7B3E-4C4F-AEB6-79AA9F211FCD}">
            <xm:f>$F14=Horaires!$D$15</xm:f>
            <x14:dxf>
              <font>
                <color theme="0"/>
              </font>
              <fill>
                <patternFill>
                  <bgColor theme="0" tint="-0.499984740745262"/>
                </patternFill>
              </fill>
            </x14:dxf>
          </x14:cfRule>
          <x14:cfRule type="expression" priority="1109" id="{D1D506F6-0404-4A07-B3D0-B0EB5DE63503}">
            <xm:f>$F14=Horaires!$D$7</xm:f>
            <x14:dxf>
              <fill>
                <patternFill>
                  <bgColor rgb="FFFFC000"/>
                </patternFill>
              </fill>
            </x14:dxf>
          </x14:cfRule>
          <xm:sqref>F14</xm:sqref>
        </x14:conditionalFormatting>
        <x14:conditionalFormatting xmlns:xm="http://schemas.microsoft.com/office/excel/2006/main">
          <x14:cfRule type="expression" priority="1107" id="{F219F388-3DC3-479E-8334-16209934EC8A}">
            <xm:f>$F14=Horaires!$D$5</xm:f>
            <x14:dxf>
              <fill>
                <patternFill>
                  <bgColor rgb="FF0070C0"/>
                </patternFill>
              </fill>
            </x14:dxf>
          </x14:cfRule>
          <xm:sqref>D14:F14</xm:sqref>
        </x14:conditionalFormatting>
        <x14:conditionalFormatting xmlns:xm="http://schemas.microsoft.com/office/excel/2006/main">
          <x14:cfRule type="expression" priority="1100" id="{A0F1EF87-B52A-4AD7-AEC0-0A3AEDA33B52}">
            <xm:f>$F14=Horaires!$D$13</xm:f>
            <x14:dxf>
              <fill>
                <patternFill>
                  <bgColor rgb="FF00FFFF"/>
                </patternFill>
              </fill>
            </x14:dxf>
          </x14:cfRule>
          <x14:cfRule type="expression" priority="1101" id="{032C271C-71EA-4899-A07C-C003C17319D5}">
            <xm:f>$F14=Horaires!$D$12</xm:f>
            <x14:dxf>
              <fill>
                <patternFill>
                  <bgColor rgb="FF00FFFF"/>
                </patternFill>
              </fill>
            </x14:dxf>
          </x14:cfRule>
          <x14:cfRule type="expression" priority="1102" id="{EF3DDB21-DC14-43F8-901F-B791FD7CA72A}">
            <xm:f>$F14=Horaires!$D$11</xm:f>
            <x14:dxf>
              <fill>
                <patternFill>
                  <bgColor rgb="FF00FFFF"/>
                </patternFill>
              </fill>
            </x14:dxf>
          </x14:cfRule>
          <x14:cfRule type="expression" priority="1103" id="{2324BE39-7CC5-4439-AB21-CF87820401E0}">
            <xm:f>$F14=Horaires!$D$10</xm:f>
            <x14:dxf>
              <fill>
                <patternFill>
                  <bgColor rgb="FFFFC000"/>
                </patternFill>
              </fill>
            </x14:dxf>
          </x14:cfRule>
          <x14:cfRule type="expression" priority="1105" id="{227CFA7F-35D2-4B60-9983-C2A0B6F8E786}">
            <xm:f>$F14=Horaires!$D$8</xm:f>
            <x14:dxf>
              <fill>
                <patternFill>
                  <bgColor rgb="FFFF0000"/>
                </patternFill>
              </fill>
            </x14:dxf>
          </x14:cfRule>
          <x14:cfRule type="expression" priority="1106" id="{6DBA4CDE-D343-4147-8822-C9F1DABDBCF6}">
            <xm:f>$F14=Horaires!$D$6</xm:f>
            <x14:dxf>
              <fill>
                <patternFill>
                  <bgColor rgb="FF00FF00"/>
                </patternFill>
              </fill>
            </x14:dxf>
          </x14:cfRule>
          <xm:sqref>D14:F14</xm:sqref>
        </x14:conditionalFormatting>
        <x14:conditionalFormatting xmlns:xm="http://schemas.microsoft.com/office/excel/2006/main">
          <x14:cfRule type="expression" priority="1096" id="{6EFB96C6-4595-4D7C-AA67-06526370A8D3}">
            <xm:f>$B$15=VLOOKUP($B$15,'Feriés Années Impaires'!$B$5:$B$15,1,0)</xm:f>
            <x14:dxf>
              <fill>
                <patternFill>
                  <bgColor rgb="FF00B050"/>
                </patternFill>
              </fill>
            </x14:dxf>
          </x14:cfRule>
          <x14:cfRule type="expression" priority="1097" id="{F6D95D67-FD5E-4F68-8F27-523ABEE3A793}">
            <xm:f>$B$15=VLOOKUP($B$15,'Feriés Années paires'!$B$5:$B$15,1,0)</xm:f>
            <x14:dxf>
              <fill>
                <patternFill>
                  <bgColor rgb="FF00B050"/>
                </patternFill>
              </fill>
            </x14:dxf>
          </x14:cfRule>
          <xm:sqref>D13:E15</xm:sqref>
        </x14:conditionalFormatting>
        <x14:conditionalFormatting xmlns:xm="http://schemas.microsoft.com/office/excel/2006/main">
          <x14:cfRule type="expression" priority="1095" id="{FA10016C-AEB7-494A-B9C4-54ABF01B67DD}">
            <xm:f>$F$14=Horaires!$D$17</xm:f>
            <x14:dxf>
              <fill>
                <patternFill>
                  <bgColor rgb="FF92D050"/>
                </patternFill>
              </fill>
            </x14:dxf>
          </x14:cfRule>
          <xm:sqref>F14 D13:E15</xm:sqref>
        </x14:conditionalFormatting>
        <x14:conditionalFormatting xmlns:xm="http://schemas.microsoft.com/office/excel/2006/main">
          <x14:cfRule type="expression" priority="1082" id="{0E5FC58C-EE35-4982-94DB-33392B994E8E}">
            <xm:f>$F$17=Horaires!$D$14</xm:f>
            <x14:dxf>
              <fill>
                <patternFill>
                  <bgColor rgb="FFFF6699"/>
                </patternFill>
              </fill>
            </x14:dxf>
          </x14:cfRule>
          <x14:cfRule type="expression" priority="1087" id="{91536633-F601-4197-9CC5-74C194632B1A}">
            <xm:f>$F$17=Horaires!$D$9</xm:f>
            <x14:dxf>
              <fill>
                <patternFill>
                  <bgColor rgb="FFCC66FF"/>
                </patternFill>
              </fill>
            </x14:dxf>
          </x14:cfRule>
          <x14:cfRule type="expression" priority="1091" id="{D94D31D5-E8E8-4899-BA65-A12D2A9255B9}">
            <xm:f>$F$17=Horaires!$D$4</xm:f>
            <x14:dxf>
              <fill>
                <patternFill>
                  <bgColor rgb="FFFFFF00"/>
                </patternFill>
              </fill>
            </x14:dxf>
          </x14:cfRule>
          <x14:cfRule type="expression" priority="1093" id="{6863474E-F792-4E66-B415-89A2930A819F}">
            <xm:f>$F$17=Horaires!$D$3</xm:f>
            <x14:dxf>
              <fill>
                <patternFill>
                  <bgColor rgb="FFFFFF99"/>
                </patternFill>
              </fill>
            </x14:dxf>
          </x14:cfRule>
          <xm:sqref>D16:E18 F17</xm:sqref>
        </x14:conditionalFormatting>
        <x14:conditionalFormatting xmlns:xm="http://schemas.microsoft.com/office/excel/2006/main">
          <x14:cfRule type="expression" priority="1077" id="{598F17C8-4E97-4EF0-978D-9EC4670A2A9E}">
            <xm:f>$F17=Horaires!$D$16</xm:f>
            <x14:dxf>
              <fill>
                <patternFill>
                  <bgColor rgb="FF00B050"/>
                </patternFill>
              </fill>
            </x14:dxf>
          </x14:cfRule>
          <x14:cfRule type="expression" priority="1081" id="{2A833440-7C10-490D-B1C0-C683F3B3CE6D}">
            <xm:f>$F17=Horaires!$D$15</xm:f>
            <x14:dxf>
              <font>
                <color theme="0"/>
              </font>
              <fill>
                <patternFill>
                  <bgColor theme="0" tint="-0.499984740745262"/>
                </patternFill>
              </fill>
            </x14:dxf>
          </x14:cfRule>
          <x14:cfRule type="expression" priority="1092" id="{B907FA3B-4547-41A5-BC1F-4B7605BCC5C1}">
            <xm:f>$F17=Horaires!$D$7</xm:f>
            <x14:dxf>
              <fill>
                <patternFill>
                  <bgColor rgb="FFFFC000"/>
                </patternFill>
              </fill>
            </x14:dxf>
          </x14:cfRule>
          <xm:sqref>F17</xm:sqref>
        </x14:conditionalFormatting>
        <x14:conditionalFormatting xmlns:xm="http://schemas.microsoft.com/office/excel/2006/main">
          <x14:cfRule type="expression" priority="1090" id="{38847CC8-509E-49EC-B62C-D72CAB5E0D8B}">
            <xm:f>$F17=Horaires!$D$5</xm:f>
            <x14:dxf>
              <fill>
                <patternFill>
                  <bgColor rgb="FF0070C0"/>
                </patternFill>
              </fill>
            </x14:dxf>
          </x14:cfRule>
          <xm:sqref>D17:F17</xm:sqref>
        </x14:conditionalFormatting>
        <x14:conditionalFormatting xmlns:xm="http://schemas.microsoft.com/office/excel/2006/main">
          <x14:cfRule type="expression" priority="1083" id="{BFF659D9-69F2-405A-832E-B43270C62942}">
            <xm:f>$F17=Horaires!$D$13</xm:f>
            <x14:dxf>
              <fill>
                <patternFill>
                  <bgColor rgb="FF00FFFF"/>
                </patternFill>
              </fill>
            </x14:dxf>
          </x14:cfRule>
          <x14:cfRule type="expression" priority="1084" id="{06BC0BC2-7DA1-4CAD-BD83-826826071B94}">
            <xm:f>$F17=Horaires!$D$12</xm:f>
            <x14:dxf>
              <fill>
                <patternFill>
                  <bgColor rgb="FF00FFFF"/>
                </patternFill>
              </fill>
            </x14:dxf>
          </x14:cfRule>
          <x14:cfRule type="expression" priority="1085" id="{76987CD2-652F-4C90-8852-802AB37F647F}">
            <xm:f>$F17=Horaires!$D$11</xm:f>
            <x14:dxf>
              <fill>
                <patternFill>
                  <bgColor rgb="FF00FFFF"/>
                </patternFill>
              </fill>
            </x14:dxf>
          </x14:cfRule>
          <x14:cfRule type="expression" priority="1086" id="{620D0210-CF5E-47EF-9D82-2C653631ADFE}">
            <xm:f>$F17=Horaires!$D$10</xm:f>
            <x14:dxf>
              <fill>
                <patternFill>
                  <bgColor rgb="FFFFC000"/>
                </patternFill>
              </fill>
            </x14:dxf>
          </x14:cfRule>
          <x14:cfRule type="expression" priority="1088" id="{D727AB04-3214-4128-AB83-55A65D798E8D}">
            <xm:f>$F17=Horaires!$D$8</xm:f>
            <x14:dxf>
              <fill>
                <patternFill>
                  <bgColor rgb="FFFF0000"/>
                </patternFill>
              </fill>
            </x14:dxf>
          </x14:cfRule>
          <x14:cfRule type="expression" priority="1089" id="{D6719798-8949-4379-9B11-4D81433FBDBA}">
            <xm:f>$F17=Horaires!$D$6</xm:f>
            <x14:dxf>
              <fill>
                <patternFill>
                  <bgColor rgb="FF00FF00"/>
                </patternFill>
              </fill>
            </x14:dxf>
          </x14:cfRule>
          <xm:sqref>D17:F17</xm:sqref>
        </x14:conditionalFormatting>
        <x14:conditionalFormatting xmlns:xm="http://schemas.microsoft.com/office/excel/2006/main">
          <x14:cfRule type="expression" priority="1079" id="{0051FDB7-81EE-4B0C-BF6D-EA196A0112C1}">
            <xm:f>$B$18=VLOOKUP($B$18,'Feriés Années Impaires'!$B$5:$B$15,1,0)</xm:f>
            <x14:dxf>
              <font>
                <color theme="0"/>
              </font>
              <fill>
                <patternFill>
                  <bgColor rgb="FF00B050"/>
                </patternFill>
              </fill>
            </x14:dxf>
          </x14:cfRule>
          <x14:cfRule type="expression" priority="1080" id="{9D60ED36-FBCA-441D-9A7A-4F0BC02EB1D0}">
            <xm:f>$B$18=VLOOKUP($B$18,'Feriés Années paires'!$B$5:$B$15,1,0)</xm:f>
            <x14:dxf>
              <font>
                <color theme="0"/>
              </font>
              <fill>
                <patternFill>
                  <bgColor rgb="FF00B050"/>
                </patternFill>
              </fill>
            </x14:dxf>
          </x14:cfRule>
          <xm:sqref>D16:E18</xm:sqref>
        </x14:conditionalFormatting>
        <x14:conditionalFormatting xmlns:xm="http://schemas.microsoft.com/office/excel/2006/main">
          <x14:cfRule type="expression" priority="1078" id="{78347F2F-6F35-4255-BEDB-6DD15AB3ED4A}">
            <xm:f>$F$17=Horaires!$D$17</xm:f>
            <x14:dxf>
              <fill>
                <patternFill>
                  <bgColor rgb="FF92D050"/>
                </patternFill>
              </fill>
            </x14:dxf>
          </x14:cfRule>
          <xm:sqref>F17 D16:E18</xm:sqref>
        </x14:conditionalFormatting>
        <x14:conditionalFormatting xmlns:xm="http://schemas.microsoft.com/office/excel/2006/main">
          <x14:cfRule type="expression" priority="1065" id="{A1964916-D88A-4AD0-8E5D-1C6CF91FBB25}">
            <xm:f>$F$20=Horaires!$D$14</xm:f>
            <x14:dxf>
              <fill>
                <patternFill>
                  <bgColor rgb="FFFF6699"/>
                </patternFill>
              </fill>
            </x14:dxf>
          </x14:cfRule>
          <x14:cfRule type="expression" priority="1070" id="{8EA06670-D5E3-44B6-80AB-646E93295A89}">
            <xm:f>$F$20=Horaires!$D$9</xm:f>
            <x14:dxf>
              <fill>
                <patternFill>
                  <bgColor rgb="FFCC66FF"/>
                </patternFill>
              </fill>
            </x14:dxf>
          </x14:cfRule>
          <x14:cfRule type="expression" priority="1074" id="{7A4AB6BD-E8CA-4A6C-83CA-77B18AFB24C1}">
            <xm:f>$F$20=Horaires!$D$4</xm:f>
            <x14:dxf>
              <fill>
                <patternFill>
                  <bgColor rgb="FFFFFF00"/>
                </patternFill>
              </fill>
            </x14:dxf>
          </x14:cfRule>
          <x14:cfRule type="expression" priority="1076" id="{C062EAEA-74F8-4C2D-8543-31BB3DCD1907}">
            <xm:f>$F$20=Horaires!$D$3</xm:f>
            <x14:dxf>
              <fill>
                <patternFill>
                  <bgColor rgb="FFFFFF99"/>
                </patternFill>
              </fill>
            </x14:dxf>
          </x14:cfRule>
          <xm:sqref>D19:E21 F20</xm:sqref>
        </x14:conditionalFormatting>
        <x14:conditionalFormatting xmlns:xm="http://schemas.microsoft.com/office/excel/2006/main">
          <x14:cfRule type="expression" priority="1060" id="{3AB7C746-0365-40BF-8153-B41E5C53549D}">
            <xm:f>$F20=Horaires!$D$16</xm:f>
            <x14:dxf>
              <fill>
                <patternFill>
                  <bgColor rgb="FF00B050"/>
                </patternFill>
              </fill>
            </x14:dxf>
          </x14:cfRule>
          <x14:cfRule type="expression" priority="1064" id="{280FE812-42C9-400E-A626-51195D826675}">
            <xm:f>$F20=Horaires!$D$15</xm:f>
            <x14:dxf>
              <font>
                <color theme="0"/>
              </font>
              <fill>
                <patternFill>
                  <bgColor theme="0" tint="-0.499984740745262"/>
                </patternFill>
              </fill>
            </x14:dxf>
          </x14:cfRule>
          <x14:cfRule type="expression" priority="1075" id="{310856A6-55EB-44D8-8F8E-0E25BC537DE1}">
            <xm:f>$F20=Horaires!$D$7</xm:f>
            <x14:dxf>
              <fill>
                <patternFill>
                  <bgColor rgb="FFFFC000"/>
                </patternFill>
              </fill>
            </x14:dxf>
          </x14:cfRule>
          <xm:sqref>F20</xm:sqref>
        </x14:conditionalFormatting>
        <x14:conditionalFormatting xmlns:xm="http://schemas.microsoft.com/office/excel/2006/main">
          <x14:cfRule type="expression" priority="1073" id="{3F3A5269-FB7E-43AA-B0EC-3A718074B68C}">
            <xm:f>$F20=Horaires!$D$5</xm:f>
            <x14:dxf>
              <fill>
                <patternFill>
                  <bgColor rgb="FF0070C0"/>
                </patternFill>
              </fill>
            </x14:dxf>
          </x14:cfRule>
          <xm:sqref>D20:F20</xm:sqref>
        </x14:conditionalFormatting>
        <x14:conditionalFormatting xmlns:xm="http://schemas.microsoft.com/office/excel/2006/main">
          <x14:cfRule type="expression" priority="1066" id="{F65AEDEC-9FE9-43C4-9E89-5AC4148D9BCD}">
            <xm:f>$F20=Horaires!$D$13</xm:f>
            <x14:dxf>
              <fill>
                <patternFill>
                  <bgColor rgb="FF00FFFF"/>
                </patternFill>
              </fill>
            </x14:dxf>
          </x14:cfRule>
          <x14:cfRule type="expression" priority="1067" id="{D8E0381E-E842-4AA5-925C-2F5E534CD0BB}">
            <xm:f>$F20=Horaires!$D$12</xm:f>
            <x14:dxf>
              <fill>
                <patternFill>
                  <bgColor rgb="FF00FFFF"/>
                </patternFill>
              </fill>
            </x14:dxf>
          </x14:cfRule>
          <x14:cfRule type="expression" priority="1068" id="{C5558395-BC77-4FB9-8418-81B27738FDCE}">
            <xm:f>$F20=Horaires!$D$11</xm:f>
            <x14:dxf>
              <fill>
                <patternFill>
                  <bgColor rgb="FF00FFFF"/>
                </patternFill>
              </fill>
            </x14:dxf>
          </x14:cfRule>
          <x14:cfRule type="expression" priority="1069" id="{1070355E-DF2C-40F9-97E3-8656F2A78F12}">
            <xm:f>$F20=Horaires!$D$10</xm:f>
            <x14:dxf>
              <fill>
                <patternFill>
                  <bgColor rgb="FFFFC000"/>
                </patternFill>
              </fill>
            </x14:dxf>
          </x14:cfRule>
          <x14:cfRule type="expression" priority="1071" id="{529F5DE3-4AC8-4B1A-8D39-3516E42210FC}">
            <xm:f>$F20=Horaires!$D$8</xm:f>
            <x14:dxf>
              <fill>
                <patternFill>
                  <bgColor rgb="FFFF0000"/>
                </patternFill>
              </fill>
            </x14:dxf>
          </x14:cfRule>
          <x14:cfRule type="expression" priority="1072" id="{A9DA52BC-0C2D-4D98-9A79-AE3E0668E865}">
            <xm:f>$F20=Horaires!$D$6</xm:f>
            <x14:dxf>
              <fill>
                <patternFill>
                  <bgColor rgb="FF00FF00"/>
                </patternFill>
              </fill>
            </x14:dxf>
          </x14:cfRule>
          <xm:sqref>D20:F20</xm:sqref>
        </x14:conditionalFormatting>
        <x14:conditionalFormatting xmlns:xm="http://schemas.microsoft.com/office/excel/2006/main">
          <x14:cfRule type="expression" priority="1062" id="{409683D2-59AD-4DA7-88B7-011A6E67CA8F}">
            <xm:f>$B$21=VLOOKUP($B$21,'Feriés Années Impaires'!$B$5:$B$15,1,0)</xm:f>
            <x14:dxf>
              <font>
                <color theme="0"/>
              </font>
              <fill>
                <patternFill>
                  <bgColor rgb="FF00B050"/>
                </patternFill>
              </fill>
            </x14:dxf>
          </x14:cfRule>
          <x14:cfRule type="expression" priority="1063" id="{05E9DF50-A254-489A-9FFF-948EAA4886A7}">
            <xm:f>$B$21=VLOOKUP($B$21,'Feriés Années paires'!$B$5:$B$15,1,0)</xm:f>
            <x14:dxf>
              <font>
                <color theme="0"/>
              </font>
              <fill>
                <patternFill>
                  <bgColor rgb="FF00B050"/>
                </patternFill>
              </fill>
            </x14:dxf>
          </x14:cfRule>
          <xm:sqref>D19:E21</xm:sqref>
        </x14:conditionalFormatting>
        <x14:conditionalFormatting xmlns:xm="http://schemas.microsoft.com/office/excel/2006/main">
          <x14:cfRule type="expression" priority="1061" id="{8DC40672-1728-4588-A829-B560D420042A}">
            <xm:f>$F$20=Horaires!$D$17</xm:f>
            <x14:dxf>
              <fill>
                <patternFill>
                  <bgColor rgb="FF92D050"/>
                </patternFill>
              </fill>
            </x14:dxf>
          </x14:cfRule>
          <xm:sqref>F20 D19:E21</xm:sqref>
        </x14:conditionalFormatting>
        <x14:conditionalFormatting xmlns:xm="http://schemas.microsoft.com/office/excel/2006/main">
          <x14:cfRule type="expression" priority="3702" id="{0EF85840-2FE6-48C8-BB2B-259B089A80B2}">
            <xm:f>$B$9=VLOOKUP($B$9,'Feriés Années Impaires'!$B$5:$B$15,1,0)</xm:f>
            <x14:dxf>
              <fill>
                <patternFill>
                  <bgColor rgb="FF00B050"/>
                </patternFill>
              </fill>
            </x14:dxf>
          </x14:cfRule>
          <xm:sqref>D7:E9 H7:I9 L7:M9 P7:Q9</xm:sqref>
        </x14:conditionalFormatting>
        <x14:conditionalFormatting xmlns:xm="http://schemas.microsoft.com/office/excel/2006/main">
          <x14:cfRule type="expression" priority="1052" id="{D8890A60-56E1-47BF-90C1-6D46DB294B37}">
            <xm:f>$B9=VLOOKUP($B9,'Feriés Années Impaires'!$B$5:$B$15,1,0)</xm:f>
            <x14:dxf>
              <font>
                <color theme="0"/>
              </font>
              <fill>
                <patternFill>
                  <bgColor rgb="FF00B050"/>
                </patternFill>
              </fill>
            </x14:dxf>
          </x14:cfRule>
          <x14:cfRule type="expression" priority="1053" id="{4C565B21-D3D4-435A-9AF1-F68BDE907486}">
            <xm:f>$B9=VLOOKUP($B9,'Feriés Années paires'!$B$5:$B$15,1,0)</xm:f>
            <x14:dxf>
              <font>
                <color theme="0"/>
              </font>
              <fill>
                <patternFill>
                  <bgColor rgb="FF00B050"/>
                </patternFill>
              </fill>
            </x14:dxf>
          </x14:cfRule>
          <xm:sqref>B9</xm:sqref>
        </x14:conditionalFormatting>
        <x14:conditionalFormatting xmlns:xm="http://schemas.microsoft.com/office/excel/2006/main">
          <x14:cfRule type="expression" priority="1051" id="{0F2EE335-7C50-4BA3-9E25-B5EF4EAD4F01}">
            <xm:f>$B9=VLOOKUP($B9,'Vacances Scolaire'!$H$4:$H$78,1,0)</xm:f>
            <x14:dxf>
              <font>
                <color theme="0"/>
              </font>
              <fill>
                <patternFill>
                  <bgColor rgb="FFC00000"/>
                </patternFill>
              </fill>
            </x14:dxf>
          </x14:cfRule>
          <x14:cfRule type="expression" priority="1054" id="{D71A0FF0-C70C-4DB8-A09B-E7395BCD67DF}">
            <xm:f>$B9=VLOOKUP($B9,'Vacances Scolaire'!$I$4:$I$78,1,0)</xm:f>
            <x14:dxf>
              <font>
                <color theme="0"/>
              </font>
              <fill>
                <patternFill>
                  <bgColor rgb="FFC00000"/>
                </patternFill>
              </fill>
            </x14:dxf>
          </x14:cfRule>
          <x14:cfRule type="expression" priority="1055" id="{29CAAC64-6F1E-4508-B7BD-106BC000456B}">
            <xm:f>$B9=VLOOKUP($B9,'Vacances Scolaire'!$G$4:$G$78,1,0)</xm:f>
            <x14:dxf>
              <font>
                <color theme="0"/>
              </font>
              <fill>
                <patternFill>
                  <bgColor rgb="FFC00000"/>
                </patternFill>
              </fill>
            </x14:dxf>
          </x14:cfRule>
          <x14:cfRule type="expression" priority="1056" id="{643B4580-069A-4DFD-B86C-69F0AD84F1F7}">
            <xm:f>$B9=VLOOKUP($B9,'Vacances Scolaire'!$F$4:$F$78,1,0)</xm:f>
            <x14:dxf>
              <font>
                <color theme="0"/>
              </font>
              <fill>
                <patternFill>
                  <bgColor rgb="FFC00000"/>
                </patternFill>
              </fill>
            </x14:dxf>
          </x14:cfRule>
          <x14:cfRule type="expression" priority="1057" id="{D7C979A9-93E0-41CF-974F-1B891205CADC}">
            <xm:f>$B9=VLOOKUP($B9,'Vacances Scolaire'!$E$4:$E$78,1,0)</xm:f>
            <x14:dxf>
              <font>
                <color theme="0"/>
              </font>
              <fill>
                <patternFill>
                  <bgColor rgb="FFC00000"/>
                </patternFill>
              </fill>
            </x14:dxf>
          </x14:cfRule>
          <x14:cfRule type="expression" priority="1058" id="{15C64B64-846A-4A0B-8778-9D2C58AA9D35}">
            <xm:f>$B9=VLOOKUP($B9,'Vacances Scolaire'!$D$4:$D$78,1,0)</xm:f>
            <x14:dxf>
              <font>
                <color theme="0"/>
              </font>
              <fill>
                <patternFill>
                  <bgColor rgb="FFC00000"/>
                </patternFill>
              </fill>
            </x14:dxf>
          </x14:cfRule>
          <x14:cfRule type="expression" priority="1059" id="{099C5851-ACC4-4E06-BF21-B7F8F48C52F4}">
            <xm:f>$B9=VLOOKUP($B9,'Vacances Scolaire'!$C$4:$C$78,1,0)</xm:f>
            <x14:dxf>
              <font>
                <color theme="0"/>
              </font>
              <fill>
                <patternFill>
                  <bgColor rgb="FFC00000"/>
                </patternFill>
              </fill>
            </x14:dxf>
          </x14:cfRule>
          <xm:sqref>B9</xm:sqref>
        </x14:conditionalFormatting>
        <x14:conditionalFormatting xmlns:xm="http://schemas.microsoft.com/office/excel/2006/main">
          <x14:cfRule type="expression" priority="1039" id="{7F661450-AFB2-4F10-9840-C08C684F02C2}">
            <xm:f>$F$23=Horaires!$D$14</xm:f>
            <x14:dxf>
              <fill>
                <patternFill>
                  <bgColor rgb="FFFF6699"/>
                </patternFill>
              </fill>
            </x14:dxf>
          </x14:cfRule>
          <x14:cfRule type="expression" priority="1044" id="{A6AA7791-E411-4177-A0FE-E19190E9C838}">
            <xm:f>$F$23=Horaires!$D$9</xm:f>
            <x14:dxf>
              <fill>
                <patternFill>
                  <bgColor rgb="FFCC66FF"/>
                </patternFill>
              </fill>
            </x14:dxf>
          </x14:cfRule>
          <x14:cfRule type="expression" priority="1048" id="{0FE68A89-E5FE-400D-9636-CDD3B7C4F397}">
            <xm:f>$F$23=Horaires!$D$4</xm:f>
            <x14:dxf>
              <fill>
                <patternFill>
                  <bgColor rgb="FFFFFF00"/>
                </patternFill>
              </fill>
            </x14:dxf>
          </x14:cfRule>
          <x14:cfRule type="expression" priority="1050" id="{A4CF7149-32B9-4B3C-9CBE-4AEFDDEAD70E}">
            <xm:f>$F$23=Horaires!$D$3</xm:f>
            <x14:dxf>
              <fill>
                <patternFill>
                  <bgColor rgb="FFFFFF99"/>
                </patternFill>
              </fill>
            </x14:dxf>
          </x14:cfRule>
          <xm:sqref>D22:E24 F23</xm:sqref>
        </x14:conditionalFormatting>
        <x14:conditionalFormatting xmlns:xm="http://schemas.microsoft.com/office/excel/2006/main">
          <x14:cfRule type="expression" priority="1034" id="{2FF069FF-0CA1-4717-B141-A17871D67E2F}">
            <xm:f>$F23=Horaires!$D$16</xm:f>
            <x14:dxf>
              <fill>
                <patternFill>
                  <bgColor rgb="FF00B050"/>
                </patternFill>
              </fill>
            </x14:dxf>
          </x14:cfRule>
          <x14:cfRule type="expression" priority="1038" id="{DDEABB71-93EB-44D4-A6F2-86F22305B2B0}">
            <xm:f>$F23=Horaires!$D$15</xm:f>
            <x14:dxf>
              <font>
                <color theme="0"/>
              </font>
              <fill>
                <patternFill>
                  <bgColor theme="0" tint="-0.499984740745262"/>
                </patternFill>
              </fill>
            </x14:dxf>
          </x14:cfRule>
          <x14:cfRule type="expression" priority="1049" id="{4E3C135C-EA9A-4FA5-BA50-3EB1BEA1A787}">
            <xm:f>$F23=Horaires!$D$7</xm:f>
            <x14:dxf>
              <fill>
                <patternFill>
                  <bgColor rgb="FFFFC000"/>
                </patternFill>
              </fill>
            </x14:dxf>
          </x14:cfRule>
          <xm:sqref>F23</xm:sqref>
        </x14:conditionalFormatting>
        <x14:conditionalFormatting xmlns:xm="http://schemas.microsoft.com/office/excel/2006/main">
          <x14:cfRule type="expression" priority="1047" id="{A4832F7F-A297-4DD1-8DF6-851FCE915EA5}">
            <xm:f>$F23=Horaires!$D$5</xm:f>
            <x14:dxf>
              <fill>
                <patternFill>
                  <bgColor rgb="FF0070C0"/>
                </patternFill>
              </fill>
            </x14:dxf>
          </x14:cfRule>
          <xm:sqref>D23:F23</xm:sqref>
        </x14:conditionalFormatting>
        <x14:conditionalFormatting xmlns:xm="http://schemas.microsoft.com/office/excel/2006/main">
          <x14:cfRule type="expression" priority="1040" id="{3E95CE74-88F2-45BA-9801-AE9E8959D858}">
            <xm:f>$F23=Horaires!$D$13</xm:f>
            <x14:dxf>
              <fill>
                <patternFill>
                  <bgColor rgb="FF00FFFF"/>
                </patternFill>
              </fill>
            </x14:dxf>
          </x14:cfRule>
          <x14:cfRule type="expression" priority="1041" id="{F89327E7-5393-45D7-95F1-5CC96E8BBCB4}">
            <xm:f>$F23=Horaires!$D$12</xm:f>
            <x14:dxf>
              <fill>
                <patternFill>
                  <bgColor rgb="FF00FFFF"/>
                </patternFill>
              </fill>
            </x14:dxf>
          </x14:cfRule>
          <x14:cfRule type="expression" priority="1042" id="{D90ED273-DD14-409D-83BE-D0A1165115BA}">
            <xm:f>$F23=Horaires!$D$11</xm:f>
            <x14:dxf>
              <fill>
                <patternFill>
                  <bgColor rgb="FF00FFFF"/>
                </patternFill>
              </fill>
            </x14:dxf>
          </x14:cfRule>
          <x14:cfRule type="expression" priority="1043" id="{4668BD06-72BD-40AE-89E0-09DFDE1CD393}">
            <xm:f>$F23=Horaires!$D$10</xm:f>
            <x14:dxf>
              <fill>
                <patternFill>
                  <bgColor rgb="FFFFC000"/>
                </patternFill>
              </fill>
            </x14:dxf>
          </x14:cfRule>
          <x14:cfRule type="expression" priority="1045" id="{84D65E57-6048-48E7-86A5-71F23E64B801}">
            <xm:f>$F23=Horaires!$D$8</xm:f>
            <x14:dxf>
              <fill>
                <patternFill>
                  <bgColor rgb="FFFF0000"/>
                </patternFill>
              </fill>
            </x14:dxf>
          </x14:cfRule>
          <x14:cfRule type="expression" priority="1046" id="{77234FFC-F0C7-44B7-95DE-E701E4A87073}">
            <xm:f>$F23=Horaires!$D$6</xm:f>
            <x14:dxf>
              <fill>
                <patternFill>
                  <bgColor rgb="FF00FF00"/>
                </patternFill>
              </fill>
            </x14:dxf>
          </x14:cfRule>
          <xm:sqref>D23:F23</xm:sqref>
        </x14:conditionalFormatting>
        <x14:conditionalFormatting xmlns:xm="http://schemas.microsoft.com/office/excel/2006/main">
          <x14:cfRule type="expression" priority="1036" id="{887D68A9-50D7-4023-B3B2-F95140A2CA91}">
            <xm:f>$B$24=VLOOKUP($B$24,'Feriés Années Impaires'!$B$5:$B$15,1,0)</xm:f>
            <x14:dxf>
              <font>
                <color theme="0"/>
              </font>
              <fill>
                <patternFill>
                  <bgColor rgb="FF00B050"/>
                </patternFill>
              </fill>
            </x14:dxf>
          </x14:cfRule>
          <x14:cfRule type="expression" priority="1037" id="{D1316AE5-76CA-4518-9836-44692A694C4C}">
            <xm:f>$B$24=VLOOKUP($B$24,'Feriés Années paires'!$B$5:$B$15,1,0)</xm:f>
            <x14:dxf>
              <font>
                <color theme="0"/>
              </font>
              <fill>
                <patternFill>
                  <bgColor rgb="FF00B050"/>
                </patternFill>
              </fill>
            </x14:dxf>
          </x14:cfRule>
          <xm:sqref>D22:E24</xm:sqref>
        </x14:conditionalFormatting>
        <x14:conditionalFormatting xmlns:xm="http://schemas.microsoft.com/office/excel/2006/main">
          <x14:cfRule type="expression" priority="1035" id="{F69DFE4F-D04F-410E-AF4F-03AF93F9020C}">
            <xm:f>$F$23=Horaires!$D$17</xm:f>
            <x14:dxf>
              <fill>
                <patternFill>
                  <bgColor rgb="FF92D050"/>
                </patternFill>
              </fill>
            </x14:dxf>
          </x14:cfRule>
          <xm:sqref>F23 D22:E24</xm:sqref>
        </x14:conditionalFormatting>
        <x14:conditionalFormatting xmlns:xm="http://schemas.microsoft.com/office/excel/2006/main">
          <x14:cfRule type="expression" priority="1022" id="{C8B08457-650A-4291-8B83-BCA98E58EA9E}">
            <xm:f>$F$26=Horaires!$D$14</xm:f>
            <x14:dxf>
              <fill>
                <patternFill>
                  <bgColor rgb="FFFF6699"/>
                </patternFill>
              </fill>
            </x14:dxf>
          </x14:cfRule>
          <x14:cfRule type="expression" priority="1027" id="{DBF1CB40-AEEF-4C55-B4FB-08C922F3B4FD}">
            <xm:f>$F$26=Horaires!$D$9</xm:f>
            <x14:dxf>
              <fill>
                <patternFill>
                  <bgColor rgb="FFCC66FF"/>
                </patternFill>
              </fill>
            </x14:dxf>
          </x14:cfRule>
          <x14:cfRule type="expression" priority="1031" id="{E4DA9804-CAD8-4753-AD90-D2363F8735D1}">
            <xm:f>$F$26=Horaires!$D$4</xm:f>
            <x14:dxf>
              <fill>
                <patternFill>
                  <bgColor rgb="FFFFFF00"/>
                </patternFill>
              </fill>
            </x14:dxf>
          </x14:cfRule>
          <x14:cfRule type="expression" priority="1033" id="{57458742-3D4C-49BF-AD95-6965A09AB5A3}">
            <xm:f>$F$26=Horaires!$D$3</xm:f>
            <x14:dxf>
              <fill>
                <patternFill>
                  <bgColor rgb="FFFFFF99"/>
                </patternFill>
              </fill>
            </x14:dxf>
          </x14:cfRule>
          <xm:sqref>D25:E27 F26</xm:sqref>
        </x14:conditionalFormatting>
        <x14:conditionalFormatting xmlns:xm="http://schemas.microsoft.com/office/excel/2006/main">
          <x14:cfRule type="expression" priority="1017" id="{74110D68-23F7-4E5A-89D0-FAA9F3343A87}">
            <xm:f>$F26=Horaires!$D$16</xm:f>
            <x14:dxf>
              <fill>
                <patternFill>
                  <bgColor rgb="FF00B050"/>
                </patternFill>
              </fill>
            </x14:dxf>
          </x14:cfRule>
          <x14:cfRule type="expression" priority="1021" id="{1E9405DF-E702-432A-825A-096E27CA1B6F}">
            <xm:f>$F26=Horaires!$D$15</xm:f>
            <x14:dxf>
              <font>
                <color theme="0"/>
              </font>
              <fill>
                <patternFill>
                  <bgColor theme="0" tint="-0.499984740745262"/>
                </patternFill>
              </fill>
            </x14:dxf>
          </x14:cfRule>
          <x14:cfRule type="expression" priority="1032" id="{A3E98E95-8884-4F93-BFA7-DE7F45173725}">
            <xm:f>$F26=Horaires!$D$7</xm:f>
            <x14:dxf>
              <fill>
                <patternFill>
                  <bgColor rgb="FFFFC000"/>
                </patternFill>
              </fill>
            </x14:dxf>
          </x14:cfRule>
          <xm:sqref>F26</xm:sqref>
        </x14:conditionalFormatting>
        <x14:conditionalFormatting xmlns:xm="http://schemas.microsoft.com/office/excel/2006/main">
          <x14:cfRule type="expression" priority="1030" id="{10066833-D118-4937-BDF6-000544A0197B}">
            <xm:f>$F26=Horaires!$D$5</xm:f>
            <x14:dxf>
              <fill>
                <patternFill>
                  <bgColor rgb="FF0070C0"/>
                </patternFill>
              </fill>
            </x14:dxf>
          </x14:cfRule>
          <xm:sqref>D26:F26</xm:sqref>
        </x14:conditionalFormatting>
        <x14:conditionalFormatting xmlns:xm="http://schemas.microsoft.com/office/excel/2006/main">
          <x14:cfRule type="expression" priority="1023" id="{83825E10-04F6-42F9-8324-77605A7F42E0}">
            <xm:f>$F26=Horaires!$D$13</xm:f>
            <x14:dxf>
              <fill>
                <patternFill>
                  <bgColor rgb="FF00FFFF"/>
                </patternFill>
              </fill>
            </x14:dxf>
          </x14:cfRule>
          <x14:cfRule type="expression" priority="1024" id="{312F1A54-BE9E-476C-A9B3-5B25F2AFD468}">
            <xm:f>$F26=Horaires!$D$12</xm:f>
            <x14:dxf>
              <fill>
                <patternFill>
                  <bgColor rgb="FF00FFFF"/>
                </patternFill>
              </fill>
            </x14:dxf>
          </x14:cfRule>
          <x14:cfRule type="expression" priority="1025" id="{47B3CD27-0A71-4074-8994-A707064B447E}">
            <xm:f>$F26=Horaires!$D$11</xm:f>
            <x14:dxf>
              <fill>
                <patternFill>
                  <bgColor rgb="FF00FFFF"/>
                </patternFill>
              </fill>
            </x14:dxf>
          </x14:cfRule>
          <x14:cfRule type="expression" priority="1026" id="{DFF51520-0C7D-4AB7-85E0-1A86F062D357}">
            <xm:f>$F26=Horaires!$D$10</xm:f>
            <x14:dxf>
              <fill>
                <patternFill>
                  <bgColor rgb="FFFFC000"/>
                </patternFill>
              </fill>
            </x14:dxf>
          </x14:cfRule>
          <x14:cfRule type="expression" priority="1028" id="{C6BF6B91-1095-4803-AAE3-9C649CCFCB73}">
            <xm:f>$F26=Horaires!$D$8</xm:f>
            <x14:dxf>
              <fill>
                <patternFill>
                  <bgColor rgb="FFFF0000"/>
                </patternFill>
              </fill>
            </x14:dxf>
          </x14:cfRule>
          <x14:cfRule type="expression" priority="1029" id="{44330A56-C8BE-4D2A-AA60-E3B18004BCF0}">
            <xm:f>$F26=Horaires!$D$6</xm:f>
            <x14:dxf>
              <fill>
                <patternFill>
                  <bgColor rgb="FF00FF00"/>
                </patternFill>
              </fill>
            </x14:dxf>
          </x14:cfRule>
          <xm:sqref>D26:F26</xm:sqref>
        </x14:conditionalFormatting>
        <x14:conditionalFormatting xmlns:xm="http://schemas.microsoft.com/office/excel/2006/main">
          <x14:cfRule type="expression" priority="1019" id="{A209E1FC-D045-4492-BAE2-5390680BB094}">
            <xm:f>$B$27=VLOOKUP($B$27,'Feriés Années Impaires'!$B$5:$B$15,1,0)</xm:f>
            <x14:dxf>
              <font>
                <color theme="0"/>
              </font>
              <fill>
                <patternFill>
                  <bgColor rgb="FF00B050"/>
                </patternFill>
              </fill>
            </x14:dxf>
          </x14:cfRule>
          <x14:cfRule type="expression" priority="1020" id="{F8B10969-DAEB-480F-953D-8668E0D3577E}">
            <xm:f>$B$27=VLOOKUP($B$27,'Feriés Années paires'!$B$5:$B$15,1,0)</xm:f>
            <x14:dxf>
              <font>
                <color theme="0"/>
              </font>
              <fill>
                <patternFill>
                  <bgColor rgb="FF00B050"/>
                </patternFill>
              </fill>
            </x14:dxf>
          </x14:cfRule>
          <xm:sqref>D25:E27</xm:sqref>
        </x14:conditionalFormatting>
        <x14:conditionalFormatting xmlns:xm="http://schemas.microsoft.com/office/excel/2006/main">
          <x14:cfRule type="expression" priority="1018" id="{1A3D51EA-2126-4E8F-A91B-9D5BE8EEE237}">
            <xm:f>$F$26=Horaires!$D$17</xm:f>
            <x14:dxf>
              <fill>
                <patternFill>
                  <bgColor rgb="FF92D050"/>
                </patternFill>
              </fill>
            </x14:dxf>
          </x14:cfRule>
          <xm:sqref>F26 D25:E27</xm:sqref>
        </x14:conditionalFormatting>
        <x14:conditionalFormatting xmlns:xm="http://schemas.microsoft.com/office/excel/2006/main">
          <x14:cfRule type="expression" priority="1015" id="{871D1004-7D49-4557-B51A-CE7A767F5AFC}">
            <xm:f>$J$8=Horaires!$D$17</xm:f>
            <x14:dxf>
              <fill>
                <patternFill>
                  <bgColor rgb="FF92D050"/>
                </patternFill>
              </fill>
            </x14:dxf>
          </x14:cfRule>
          <xm:sqref>J8 H7:I9</xm:sqref>
        </x14:conditionalFormatting>
        <x14:conditionalFormatting xmlns:xm="http://schemas.microsoft.com/office/excel/2006/main">
          <x14:cfRule type="expression" priority="999" id="{9B8FD878-8C51-4A17-B8E6-F95DD487ACF5}">
            <xm:f>$J$11=Horaires!$D$14</xm:f>
            <x14:dxf>
              <fill>
                <patternFill>
                  <bgColor rgb="FFFF6699"/>
                </patternFill>
              </fill>
            </x14:dxf>
          </x14:cfRule>
          <x14:cfRule type="expression" priority="1004" id="{077948FC-491F-4D09-B178-ACEF0EA67717}">
            <xm:f>$J$11=Horaires!$D$9</xm:f>
            <x14:dxf>
              <fill>
                <patternFill>
                  <bgColor rgb="FFCC66FF"/>
                </patternFill>
              </fill>
            </x14:dxf>
          </x14:cfRule>
          <x14:cfRule type="expression" priority="1008" id="{BE699079-1FF6-476F-A2EE-08C39B5EE7F6}">
            <xm:f>$J$11=Horaires!$D$4</xm:f>
            <x14:dxf>
              <fill>
                <patternFill>
                  <bgColor rgb="FFFFFF00"/>
                </patternFill>
              </fill>
            </x14:dxf>
          </x14:cfRule>
          <xm:sqref>H10:I12 J11</xm:sqref>
        </x14:conditionalFormatting>
        <x14:conditionalFormatting xmlns:xm="http://schemas.microsoft.com/office/excel/2006/main">
          <x14:cfRule type="expression" priority="994" id="{91A93FA0-E062-4ECA-8E48-FD214EB2EE0F}">
            <xm:f>$J11=Horaires!$D$16</xm:f>
            <x14:dxf>
              <fill>
                <patternFill>
                  <bgColor rgb="FF00B050"/>
                </patternFill>
              </fill>
            </x14:dxf>
          </x14:cfRule>
          <x14:cfRule type="expression" priority="998" id="{7D40F1F6-76C1-4BFB-B9E7-665A75F93F3C}">
            <xm:f>$J11=Horaires!$D$15</xm:f>
            <x14:dxf>
              <font>
                <color theme="0"/>
              </font>
              <fill>
                <patternFill>
                  <bgColor theme="0" tint="-0.499984740745262"/>
                </patternFill>
              </fill>
            </x14:dxf>
          </x14:cfRule>
          <x14:cfRule type="expression" priority="1009" id="{9A74F8D7-D254-4340-AFCA-6876A9655AEB}">
            <xm:f>$J11=Horaires!$D$7</xm:f>
            <x14:dxf>
              <fill>
                <patternFill>
                  <bgColor rgb="FFFFC000"/>
                </patternFill>
              </fill>
            </x14:dxf>
          </x14:cfRule>
          <xm:sqref>J11</xm:sqref>
        </x14:conditionalFormatting>
        <x14:conditionalFormatting xmlns:xm="http://schemas.microsoft.com/office/excel/2006/main">
          <x14:cfRule type="expression" priority="1007" id="{89A8A8E3-17F5-4FC4-8317-A15DA1958624}">
            <xm:f>$J11=Horaires!$D$5</xm:f>
            <x14:dxf>
              <fill>
                <patternFill>
                  <bgColor rgb="FF0070C0"/>
                </patternFill>
              </fill>
            </x14:dxf>
          </x14:cfRule>
          <xm:sqref>H11:J11</xm:sqref>
        </x14:conditionalFormatting>
        <x14:conditionalFormatting xmlns:xm="http://schemas.microsoft.com/office/excel/2006/main">
          <x14:cfRule type="expression" priority="1000" id="{364775F9-1734-4D1B-A70B-9303966D8643}">
            <xm:f>$J11=Horaires!$D$13</xm:f>
            <x14:dxf>
              <fill>
                <patternFill>
                  <bgColor rgb="FF00FFFF"/>
                </patternFill>
              </fill>
            </x14:dxf>
          </x14:cfRule>
          <x14:cfRule type="expression" priority="1001" id="{03902204-BC8B-43F0-A2B8-1DE217D12A40}">
            <xm:f>$J11=Horaires!$D$12</xm:f>
            <x14:dxf>
              <fill>
                <patternFill>
                  <bgColor rgb="FF00FFFF"/>
                </patternFill>
              </fill>
            </x14:dxf>
          </x14:cfRule>
          <x14:cfRule type="expression" priority="1002" id="{15E55ACA-6A73-4000-899E-5B76B164E224}">
            <xm:f>$J11=Horaires!$D$11</xm:f>
            <x14:dxf>
              <fill>
                <patternFill>
                  <bgColor rgb="FF00FFFF"/>
                </patternFill>
              </fill>
            </x14:dxf>
          </x14:cfRule>
          <x14:cfRule type="expression" priority="1003" id="{61F0F29A-3BD2-4CE4-96CD-FFD3BB86697C}">
            <xm:f>$J11=Horaires!$D$10</xm:f>
            <x14:dxf>
              <fill>
                <patternFill>
                  <bgColor rgb="FFFFC000"/>
                </patternFill>
              </fill>
            </x14:dxf>
          </x14:cfRule>
          <x14:cfRule type="expression" priority="1005" id="{33A1DA6E-B019-4AF9-8867-0468006043AA}">
            <xm:f>$J11=Horaires!$D$8</xm:f>
            <x14:dxf>
              <fill>
                <patternFill>
                  <bgColor rgb="FFFF0000"/>
                </patternFill>
              </fill>
            </x14:dxf>
          </x14:cfRule>
          <x14:cfRule type="expression" priority="1006" id="{0060F480-CDBB-4E99-8CB1-CA13913516D5}">
            <xm:f>$J11=Horaires!$D$6</xm:f>
            <x14:dxf>
              <fill>
                <patternFill>
                  <bgColor rgb="FF00FF00"/>
                </patternFill>
              </fill>
            </x14:dxf>
          </x14:cfRule>
          <xm:sqref>H11:J11</xm:sqref>
        </x14:conditionalFormatting>
        <x14:conditionalFormatting xmlns:xm="http://schemas.microsoft.com/office/excel/2006/main">
          <x14:cfRule type="expression" priority="1010" id="{40D0B710-2BD3-4285-8099-91CF903C4BFB}">
            <xm:f>$J$11=Horaires!$D$3</xm:f>
            <x14:dxf>
              <fill>
                <patternFill>
                  <bgColor rgb="FFFFFF99"/>
                </patternFill>
              </fill>
            </x14:dxf>
          </x14:cfRule>
          <xm:sqref>H10:I10 H12:I12 H11:J11</xm:sqref>
        </x14:conditionalFormatting>
        <x14:conditionalFormatting xmlns:xm="http://schemas.microsoft.com/office/excel/2006/main">
          <x14:cfRule type="expression" priority="997" id="{08884F38-7BE4-411D-8313-D027738C48AB}">
            <xm:f>$B$12=VLOOKUP($B$12,'Feriés Années paires'!$B$5:$B$15,1,0)</xm:f>
            <x14:dxf>
              <fill>
                <patternFill>
                  <bgColor rgb="FF00B050"/>
                </patternFill>
              </fill>
            </x14:dxf>
          </x14:cfRule>
          <xm:sqref>H10:I12</xm:sqref>
        </x14:conditionalFormatting>
        <x14:conditionalFormatting xmlns:xm="http://schemas.microsoft.com/office/excel/2006/main">
          <x14:cfRule type="expression" priority="996" id="{42D33844-D82E-4F3D-A29F-28766D627143}">
            <xm:f>$B$12=VLOOKUP($B$12,'Feriés Années Impaires'!$B$5:$B$15,1,0)</xm:f>
            <x14:dxf>
              <fill>
                <patternFill>
                  <bgColor rgb="FF00B050"/>
                </patternFill>
              </fill>
            </x14:dxf>
          </x14:cfRule>
          <xm:sqref>H10:I12</xm:sqref>
        </x14:conditionalFormatting>
        <x14:conditionalFormatting xmlns:xm="http://schemas.microsoft.com/office/excel/2006/main">
          <x14:cfRule type="expression" priority="995" id="{0FA65F20-4A14-493A-9AEB-B45A1783B825}">
            <xm:f>$J$11=Horaires!$D$17</xm:f>
            <x14:dxf>
              <fill>
                <patternFill>
                  <bgColor rgb="FF92D050"/>
                </patternFill>
              </fill>
            </x14:dxf>
          </x14:cfRule>
          <xm:sqref>J11 H10:I12</xm:sqref>
        </x14:conditionalFormatting>
        <x14:conditionalFormatting xmlns:xm="http://schemas.microsoft.com/office/excel/2006/main">
          <x14:cfRule type="expression" priority="982" id="{17A6875B-DC28-49A8-8AE5-AE26E7138310}">
            <xm:f>$J$14=Horaires!$D$14</xm:f>
            <x14:dxf>
              <fill>
                <patternFill>
                  <bgColor rgb="FFFF6699"/>
                </patternFill>
              </fill>
            </x14:dxf>
          </x14:cfRule>
          <x14:cfRule type="expression" priority="987" id="{1004EF17-DA06-458A-8D06-066BE3F5D8EA}">
            <xm:f>$J$14=Horaires!$D$9</xm:f>
            <x14:dxf>
              <fill>
                <patternFill>
                  <bgColor rgb="FFCC66FF"/>
                </patternFill>
              </fill>
            </x14:dxf>
          </x14:cfRule>
          <x14:cfRule type="expression" priority="991" id="{CE1AF4C2-0E43-4349-B5F4-9A71BC208DC2}">
            <xm:f>$J$14=Horaires!$D$4</xm:f>
            <x14:dxf>
              <fill>
                <patternFill>
                  <bgColor rgb="FFFFFF00"/>
                </patternFill>
              </fill>
            </x14:dxf>
          </x14:cfRule>
          <xm:sqref>H13:I15 J14</xm:sqref>
        </x14:conditionalFormatting>
        <x14:conditionalFormatting xmlns:xm="http://schemas.microsoft.com/office/excel/2006/main">
          <x14:cfRule type="expression" priority="977" id="{D107690A-5A60-4F98-957C-894016B3EE63}">
            <xm:f>$J14=Horaires!$D$16</xm:f>
            <x14:dxf>
              <fill>
                <patternFill>
                  <bgColor rgb="FF00B050"/>
                </patternFill>
              </fill>
            </x14:dxf>
          </x14:cfRule>
          <x14:cfRule type="expression" priority="981" id="{F6380FAC-618B-4091-A02A-320B7B49E621}">
            <xm:f>$J14=Horaires!$D$15</xm:f>
            <x14:dxf>
              <font>
                <color theme="0"/>
              </font>
              <fill>
                <patternFill>
                  <bgColor theme="0" tint="-0.499984740745262"/>
                </patternFill>
              </fill>
            </x14:dxf>
          </x14:cfRule>
          <x14:cfRule type="expression" priority="992" id="{08A9E0A5-8091-4F93-AE37-742479BAB04B}">
            <xm:f>$J14=Horaires!$D$7</xm:f>
            <x14:dxf>
              <fill>
                <patternFill>
                  <bgColor rgb="FFFFC000"/>
                </patternFill>
              </fill>
            </x14:dxf>
          </x14:cfRule>
          <xm:sqref>J14</xm:sqref>
        </x14:conditionalFormatting>
        <x14:conditionalFormatting xmlns:xm="http://schemas.microsoft.com/office/excel/2006/main">
          <x14:cfRule type="expression" priority="990" id="{DE49E7D3-205C-4721-8904-A6D860AF4F71}">
            <xm:f>$J14=Horaires!$D$5</xm:f>
            <x14:dxf>
              <fill>
                <patternFill>
                  <bgColor rgb="FF0070C0"/>
                </patternFill>
              </fill>
            </x14:dxf>
          </x14:cfRule>
          <xm:sqref>H14:J14</xm:sqref>
        </x14:conditionalFormatting>
        <x14:conditionalFormatting xmlns:xm="http://schemas.microsoft.com/office/excel/2006/main">
          <x14:cfRule type="expression" priority="983" id="{B1AEE37E-6CEE-4FD6-8BDE-E062852559CC}">
            <xm:f>$J14=Horaires!$D$13</xm:f>
            <x14:dxf>
              <fill>
                <patternFill>
                  <bgColor rgb="FF00FFFF"/>
                </patternFill>
              </fill>
            </x14:dxf>
          </x14:cfRule>
          <x14:cfRule type="expression" priority="984" id="{D29B70DE-919B-4121-9C2A-4AFE7DE395D3}">
            <xm:f>$J14=Horaires!$D$12</xm:f>
            <x14:dxf>
              <fill>
                <patternFill>
                  <bgColor rgb="FF00FFFF"/>
                </patternFill>
              </fill>
            </x14:dxf>
          </x14:cfRule>
          <x14:cfRule type="expression" priority="985" id="{E913093C-335D-4B21-A119-AC60870FB912}">
            <xm:f>$J14=Horaires!$D$11</xm:f>
            <x14:dxf>
              <fill>
                <patternFill>
                  <bgColor rgb="FF00FFFF"/>
                </patternFill>
              </fill>
            </x14:dxf>
          </x14:cfRule>
          <x14:cfRule type="expression" priority="986" id="{D57DD2A6-555E-487B-9874-B7EAD754DFE4}">
            <xm:f>$J14=Horaires!$D$10</xm:f>
            <x14:dxf>
              <fill>
                <patternFill>
                  <bgColor rgb="FFFFC000"/>
                </patternFill>
              </fill>
            </x14:dxf>
          </x14:cfRule>
          <x14:cfRule type="expression" priority="988" id="{019214C8-E842-442D-8EDF-2D3B5923ABF8}">
            <xm:f>$J14=Horaires!$D$8</xm:f>
            <x14:dxf>
              <fill>
                <patternFill>
                  <bgColor rgb="FFFF0000"/>
                </patternFill>
              </fill>
            </x14:dxf>
          </x14:cfRule>
          <x14:cfRule type="expression" priority="989" id="{ABE689BE-CC72-462A-8837-7C1C303F55B6}">
            <xm:f>$J14=Horaires!$D$6</xm:f>
            <x14:dxf>
              <fill>
                <patternFill>
                  <bgColor rgb="FF00FF00"/>
                </patternFill>
              </fill>
            </x14:dxf>
          </x14:cfRule>
          <xm:sqref>H14:J14</xm:sqref>
        </x14:conditionalFormatting>
        <x14:conditionalFormatting xmlns:xm="http://schemas.microsoft.com/office/excel/2006/main">
          <x14:cfRule type="expression" priority="993" id="{8B15E6D8-760F-470C-8C3D-60C6615D1DF2}">
            <xm:f>$J$14=Horaires!$D$3</xm:f>
            <x14:dxf>
              <fill>
                <patternFill>
                  <bgColor rgb="FFFFFF99"/>
                </patternFill>
              </fill>
            </x14:dxf>
          </x14:cfRule>
          <xm:sqref>H13:I13 H15:I15 H14:J14</xm:sqref>
        </x14:conditionalFormatting>
        <x14:conditionalFormatting xmlns:xm="http://schemas.microsoft.com/office/excel/2006/main">
          <x14:cfRule type="expression" priority="980" id="{C20D4E04-FAA9-4B53-B4ED-109A4E9F5698}">
            <xm:f>$B$15=VLOOKUP($B$15,'Feriés Années paires'!$B$5:$B$15,1,0)</xm:f>
            <x14:dxf>
              <fill>
                <patternFill>
                  <bgColor rgb="FF00B050"/>
                </patternFill>
              </fill>
            </x14:dxf>
          </x14:cfRule>
          <xm:sqref>H13:I15</xm:sqref>
        </x14:conditionalFormatting>
        <x14:conditionalFormatting xmlns:xm="http://schemas.microsoft.com/office/excel/2006/main">
          <x14:cfRule type="expression" priority="979" id="{86E87BA8-3157-4C93-A842-82026781A620}">
            <xm:f>$B$15=VLOOKUP($B$15,'Feriés Années Impaires'!$B$5:$B$15,1,0)</xm:f>
            <x14:dxf>
              <fill>
                <patternFill>
                  <bgColor rgb="FF00B050"/>
                </patternFill>
              </fill>
            </x14:dxf>
          </x14:cfRule>
          <xm:sqref>H13:I15</xm:sqref>
        </x14:conditionalFormatting>
        <x14:conditionalFormatting xmlns:xm="http://schemas.microsoft.com/office/excel/2006/main">
          <x14:cfRule type="expression" priority="978" id="{B60C4C54-A39E-45C5-863E-A6AD25C9C37A}">
            <xm:f>$J$14=Horaires!$D$17</xm:f>
            <x14:dxf>
              <fill>
                <patternFill>
                  <bgColor rgb="FF92D050"/>
                </patternFill>
              </fill>
            </x14:dxf>
          </x14:cfRule>
          <xm:sqref>J14 H13:I15</xm:sqref>
        </x14:conditionalFormatting>
        <x14:conditionalFormatting xmlns:xm="http://schemas.microsoft.com/office/excel/2006/main">
          <x14:cfRule type="expression" priority="965" id="{72075EFE-53D0-4C71-AB9A-8345DB949746}">
            <xm:f>$J$17=Horaires!$D$14</xm:f>
            <x14:dxf>
              <fill>
                <patternFill>
                  <bgColor rgb="FFFF6699"/>
                </patternFill>
              </fill>
            </x14:dxf>
          </x14:cfRule>
          <x14:cfRule type="expression" priority="970" id="{1D58BD77-2CE8-4324-B127-E8B869D9CAA6}">
            <xm:f>$J$17=Horaires!$D$9</xm:f>
            <x14:dxf>
              <fill>
                <patternFill>
                  <bgColor rgb="FFCC66FF"/>
                </patternFill>
              </fill>
            </x14:dxf>
          </x14:cfRule>
          <x14:cfRule type="expression" priority="974" id="{85FF845D-A9B4-4003-B00D-060302D7D2AE}">
            <xm:f>$J$17=Horaires!$D$4</xm:f>
            <x14:dxf>
              <fill>
                <patternFill>
                  <bgColor rgb="FFFFFF00"/>
                </patternFill>
              </fill>
            </x14:dxf>
          </x14:cfRule>
          <xm:sqref>H16:I18 J17</xm:sqref>
        </x14:conditionalFormatting>
        <x14:conditionalFormatting xmlns:xm="http://schemas.microsoft.com/office/excel/2006/main">
          <x14:cfRule type="expression" priority="960" id="{0907043A-8E74-4AA0-9C16-5BAE2AA5DFE0}">
            <xm:f>$J17=Horaires!$D$16</xm:f>
            <x14:dxf>
              <fill>
                <patternFill>
                  <bgColor rgb="FF00B050"/>
                </patternFill>
              </fill>
            </x14:dxf>
          </x14:cfRule>
          <x14:cfRule type="expression" priority="964" id="{B9EE636C-8735-4425-9B14-D41F55760A99}">
            <xm:f>$J17=Horaires!$D$15</xm:f>
            <x14:dxf>
              <font>
                <color theme="0"/>
              </font>
              <fill>
                <patternFill>
                  <bgColor theme="0" tint="-0.499984740745262"/>
                </patternFill>
              </fill>
            </x14:dxf>
          </x14:cfRule>
          <x14:cfRule type="expression" priority="975" id="{8D6EED09-2CC1-4943-BD4F-AFA5E4F93F9F}">
            <xm:f>$J17=Horaires!$D$7</xm:f>
            <x14:dxf>
              <fill>
                <patternFill>
                  <bgColor rgb="FFFFC000"/>
                </patternFill>
              </fill>
            </x14:dxf>
          </x14:cfRule>
          <xm:sqref>J17</xm:sqref>
        </x14:conditionalFormatting>
        <x14:conditionalFormatting xmlns:xm="http://schemas.microsoft.com/office/excel/2006/main">
          <x14:cfRule type="expression" priority="973" id="{34DF591F-D2F9-4A17-AD42-B1C95D2B58A5}">
            <xm:f>$J17=Horaires!$D$5</xm:f>
            <x14:dxf>
              <fill>
                <patternFill>
                  <bgColor rgb="FF0070C0"/>
                </patternFill>
              </fill>
            </x14:dxf>
          </x14:cfRule>
          <xm:sqref>H17:J17</xm:sqref>
        </x14:conditionalFormatting>
        <x14:conditionalFormatting xmlns:xm="http://schemas.microsoft.com/office/excel/2006/main">
          <x14:cfRule type="expression" priority="966" id="{CC35299D-0DDA-4AD3-8879-18A212BBDBF0}">
            <xm:f>$J17=Horaires!$D$13</xm:f>
            <x14:dxf>
              <fill>
                <patternFill>
                  <bgColor rgb="FF00FFFF"/>
                </patternFill>
              </fill>
            </x14:dxf>
          </x14:cfRule>
          <x14:cfRule type="expression" priority="967" id="{FFA34A02-3D19-472D-8667-4E453975D208}">
            <xm:f>$J17=Horaires!$D$12</xm:f>
            <x14:dxf>
              <fill>
                <patternFill>
                  <bgColor rgb="FF00FFFF"/>
                </patternFill>
              </fill>
            </x14:dxf>
          </x14:cfRule>
          <x14:cfRule type="expression" priority="968" id="{6EFAE60E-17E2-4B76-BC0A-F6B8EE06614D}">
            <xm:f>$J17=Horaires!$D$11</xm:f>
            <x14:dxf>
              <fill>
                <patternFill>
                  <bgColor rgb="FF00FFFF"/>
                </patternFill>
              </fill>
            </x14:dxf>
          </x14:cfRule>
          <x14:cfRule type="expression" priority="969" id="{5011379F-BB84-4B1E-8020-242EDF397C4D}">
            <xm:f>$J17=Horaires!$D$10</xm:f>
            <x14:dxf>
              <fill>
                <patternFill>
                  <bgColor rgb="FFFFC000"/>
                </patternFill>
              </fill>
            </x14:dxf>
          </x14:cfRule>
          <x14:cfRule type="expression" priority="971" id="{0E079501-BD78-4845-84BB-4B6BD58B9916}">
            <xm:f>$J17=Horaires!$D$8</xm:f>
            <x14:dxf>
              <fill>
                <patternFill>
                  <bgColor rgb="FFFF0000"/>
                </patternFill>
              </fill>
            </x14:dxf>
          </x14:cfRule>
          <x14:cfRule type="expression" priority="972" id="{F86C74E9-7BBD-43C6-8346-B928CE432506}">
            <xm:f>$J17=Horaires!$D$6</xm:f>
            <x14:dxf>
              <fill>
                <patternFill>
                  <bgColor rgb="FF00FF00"/>
                </patternFill>
              </fill>
            </x14:dxf>
          </x14:cfRule>
          <xm:sqref>H17:J17</xm:sqref>
        </x14:conditionalFormatting>
        <x14:conditionalFormatting xmlns:xm="http://schemas.microsoft.com/office/excel/2006/main">
          <x14:cfRule type="expression" priority="976" id="{AE0F9D1E-F5A5-42EA-BA22-188E34984A0A}">
            <xm:f>$J$17=Horaires!$D$3</xm:f>
            <x14:dxf>
              <fill>
                <patternFill>
                  <bgColor rgb="FFFFFF99"/>
                </patternFill>
              </fill>
            </x14:dxf>
          </x14:cfRule>
          <xm:sqref>H16:I16 H18:I18 H17:J17</xm:sqref>
        </x14:conditionalFormatting>
        <x14:conditionalFormatting xmlns:xm="http://schemas.microsoft.com/office/excel/2006/main">
          <x14:cfRule type="expression" priority="963" id="{D63A2010-0880-4603-B127-2A4261D447E7}">
            <xm:f>$B$18=VLOOKUP($B$18,'Feriés Années paires'!$B$5:$B$15,1,0)</xm:f>
            <x14:dxf>
              <fill>
                <patternFill>
                  <bgColor rgb="FF00B050"/>
                </patternFill>
              </fill>
            </x14:dxf>
          </x14:cfRule>
          <xm:sqref>H16:I18</xm:sqref>
        </x14:conditionalFormatting>
        <x14:conditionalFormatting xmlns:xm="http://schemas.microsoft.com/office/excel/2006/main">
          <x14:cfRule type="expression" priority="962" id="{9E309CA1-F928-44A2-99BE-7B8F2B6D7863}">
            <xm:f>$B$18=VLOOKUP($B$18,'Feriés Années Impaires'!$B$5:$B$15,1,0)</xm:f>
            <x14:dxf>
              <fill>
                <patternFill>
                  <bgColor rgb="FF00B050"/>
                </patternFill>
              </fill>
            </x14:dxf>
          </x14:cfRule>
          <xm:sqref>H16:I18</xm:sqref>
        </x14:conditionalFormatting>
        <x14:conditionalFormatting xmlns:xm="http://schemas.microsoft.com/office/excel/2006/main">
          <x14:cfRule type="expression" priority="961" id="{92F3D0A7-61EA-458E-86A0-0647AE0A4AFA}">
            <xm:f>$J$17=Horaires!$D$17</xm:f>
            <x14:dxf>
              <fill>
                <patternFill>
                  <bgColor rgb="FF92D050"/>
                </patternFill>
              </fill>
            </x14:dxf>
          </x14:cfRule>
          <xm:sqref>J17 H16:I18</xm:sqref>
        </x14:conditionalFormatting>
        <x14:conditionalFormatting xmlns:xm="http://schemas.microsoft.com/office/excel/2006/main">
          <x14:cfRule type="expression" priority="948" id="{251DBF3A-503B-4528-A879-FA09FD193138}">
            <xm:f>$J$20=Horaires!$D$14</xm:f>
            <x14:dxf>
              <fill>
                <patternFill>
                  <bgColor rgb="FFFF6699"/>
                </patternFill>
              </fill>
            </x14:dxf>
          </x14:cfRule>
          <x14:cfRule type="expression" priority="953" id="{099D7430-A860-4974-865A-E87801C099F1}">
            <xm:f>$J$20=Horaires!$D$9</xm:f>
            <x14:dxf>
              <fill>
                <patternFill>
                  <bgColor rgb="FFCC66FF"/>
                </patternFill>
              </fill>
            </x14:dxf>
          </x14:cfRule>
          <x14:cfRule type="expression" priority="957" id="{A4F4A65D-F8FC-475E-8A65-0FB70D55829D}">
            <xm:f>$J$20=Horaires!$D$4</xm:f>
            <x14:dxf>
              <fill>
                <patternFill>
                  <bgColor rgb="FFFFFF00"/>
                </patternFill>
              </fill>
            </x14:dxf>
          </x14:cfRule>
          <xm:sqref>H19:I21 J20</xm:sqref>
        </x14:conditionalFormatting>
        <x14:conditionalFormatting xmlns:xm="http://schemas.microsoft.com/office/excel/2006/main">
          <x14:cfRule type="expression" priority="943" id="{343F26B4-12F2-468D-93BE-1B8B43990D32}">
            <xm:f>$J20=Horaires!$D$16</xm:f>
            <x14:dxf>
              <fill>
                <patternFill>
                  <bgColor rgb="FF00B050"/>
                </patternFill>
              </fill>
            </x14:dxf>
          </x14:cfRule>
          <x14:cfRule type="expression" priority="947" id="{59BA19F0-EB0D-42CB-8BBF-DE831A6EB9EB}">
            <xm:f>$J20=Horaires!$D$15</xm:f>
            <x14:dxf>
              <font>
                <color theme="0"/>
              </font>
              <fill>
                <patternFill>
                  <bgColor theme="0" tint="-0.499984740745262"/>
                </patternFill>
              </fill>
            </x14:dxf>
          </x14:cfRule>
          <x14:cfRule type="expression" priority="958" id="{2C248958-F0CC-4FB9-9A99-7C4E0071B779}">
            <xm:f>$J20=Horaires!$D$7</xm:f>
            <x14:dxf>
              <fill>
                <patternFill>
                  <bgColor rgb="FFFFC000"/>
                </patternFill>
              </fill>
            </x14:dxf>
          </x14:cfRule>
          <xm:sqref>J20</xm:sqref>
        </x14:conditionalFormatting>
        <x14:conditionalFormatting xmlns:xm="http://schemas.microsoft.com/office/excel/2006/main">
          <x14:cfRule type="expression" priority="956" id="{AE68F396-5761-4AA7-85DD-4A792AEA7E3D}">
            <xm:f>$J20=Horaires!$D$5</xm:f>
            <x14:dxf>
              <fill>
                <patternFill>
                  <bgColor rgb="FF0070C0"/>
                </patternFill>
              </fill>
            </x14:dxf>
          </x14:cfRule>
          <xm:sqref>H20:J20</xm:sqref>
        </x14:conditionalFormatting>
        <x14:conditionalFormatting xmlns:xm="http://schemas.microsoft.com/office/excel/2006/main">
          <x14:cfRule type="expression" priority="949" id="{246A2501-114C-4957-8BA2-6A669B4C7135}">
            <xm:f>$J20=Horaires!$D$13</xm:f>
            <x14:dxf>
              <fill>
                <patternFill>
                  <bgColor rgb="FF00FFFF"/>
                </patternFill>
              </fill>
            </x14:dxf>
          </x14:cfRule>
          <x14:cfRule type="expression" priority="950" id="{DB3B1629-4C64-409B-9FAC-9AFC7FED0A34}">
            <xm:f>$J20=Horaires!$D$12</xm:f>
            <x14:dxf>
              <fill>
                <patternFill>
                  <bgColor rgb="FF00FFFF"/>
                </patternFill>
              </fill>
            </x14:dxf>
          </x14:cfRule>
          <x14:cfRule type="expression" priority="951" id="{A371D503-C9F0-4EE2-9F65-5F3F339F5758}">
            <xm:f>$J20=Horaires!$D$11</xm:f>
            <x14:dxf>
              <fill>
                <patternFill>
                  <bgColor rgb="FF00FFFF"/>
                </patternFill>
              </fill>
            </x14:dxf>
          </x14:cfRule>
          <x14:cfRule type="expression" priority="952" id="{29C73B20-4D59-485A-9727-FF135C7207CE}">
            <xm:f>$J20=Horaires!$D$10</xm:f>
            <x14:dxf>
              <fill>
                <patternFill>
                  <bgColor rgb="FFFFC000"/>
                </patternFill>
              </fill>
            </x14:dxf>
          </x14:cfRule>
          <x14:cfRule type="expression" priority="954" id="{A87F7584-A51E-4592-B666-69351CB99C8B}">
            <xm:f>$J20=Horaires!$D$8</xm:f>
            <x14:dxf>
              <fill>
                <patternFill>
                  <bgColor rgb="FFFF0000"/>
                </patternFill>
              </fill>
            </x14:dxf>
          </x14:cfRule>
          <x14:cfRule type="expression" priority="955" id="{DBF40830-CA3E-4D13-8931-247393D7C924}">
            <xm:f>$J20=Horaires!$D$6</xm:f>
            <x14:dxf>
              <fill>
                <patternFill>
                  <bgColor rgb="FF00FF00"/>
                </patternFill>
              </fill>
            </x14:dxf>
          </x14:cfRule>
          <xm:sqref>H20:J20</xm:sqref>
        </x14:conditionalFormatting>
        <x14:conditionalFormatting xmlns:xm="http://schemas.microsoft.com/office/excel/2006/main">
          <x14:cfRule type="expression" priority="959" id="{FA093A1B-F845-4044-B5B2-F713972E5103}">
            <xm:f>$J$20=Horaires!$D$3</xm:f>
            <x14:dxf>
              <fill>
                <patternFill>
                  <bgColor rgb="FFFFFF99"/>
                </patternFill>
              </fill>
            </x14:dxf>
          </x14:cfRule>
          <xm:sqref>H19:I19 H21:I21 H20:J20</xm:sqref>
        </x14:conditionalFormatting>
        <x14:conditionalFormatting xmlns:xm="http://schemas.microsoft.com/office/excel/2006/main">
          <x14:cfRule type="expression" priority="946" id="{A12E8A2A-F6AD-4AD2-BE2A-A33926CDBCE1}">
            <xm:f>$B$21=VLOOKUP($B$21,'Feriés Années paires'!$B$5:$B$15,1,0)</xm:f>
            <x14:dxf>
              <fill>
                <patternFill>
                  <bgColor rgb="FF00B050"/>
                </patternFill>
              </fill>
            </x14:dxf>
          </x14:cfRule>
          <xm:sqref>H19:I21</xm:sqref>
        </x14:conditionalFormatting>
        <x14:conditionalFormatting xmlns:xm="http://schemas.microsoft.com/office/excel/2006/main">
          <x14:cfRule type="expression" priority="945" id="{68E61E78-531B-4DBF-A4DB-5837ED48A6DA}">
            <xm:f>$B$21=VLOOKUP($B$21,'Feriés Années Impaires'!$B$5:$B$15,1,0)</xm:f>
            <x14:dxf>
              <fill>
                <patternFill>
                  <bgColor rgb="FF00B050"/>
                </patternFill>
              </fill>
            </x14:dxf>
          </x14:cfRule>
          <xm:sqref>H19:I21</xm:sqref>
        </x14:conditionalFormatting>
        <x14:conditionalFormatting xmlns:xm="http://schemas.microsoft.com/office/excel/2006/main">
          <x14:cfRule type="expression" priority="944" id="{A307419B-3A94-45BE-9ECD-29C5F9D37358}">
            <xm:f>$J$20=Horaires!$D$17</xm:f>
            <x14:dxf>
              <fill>
                <patternFill>
                  <bgColor rgb="FF92D050"/>
                </patternFill>
              </fill>
            </x14:dxf>
          </x14:cfRule>
          <xm:sqref>J20 H19:I21</xm:sqref>
        </x14:conditionalFormatting>
        <x14:conditionalFormatting xmlns:xm="http://schemas.microsoft.com/office/excel/2006/main">
          <x14:cfRule type="expression" priority="931" id="{1B9C79C0-219F-47C3-8103-569A13A17E6E}">
            <xm:f>$J$23=Horaires!$D$14</xm:f>
            <x14:dxf>
              <fill>
                <patternFill>
                  <bgColor rgb="FFFF6699"/>
                </patternFill>
              </fill>
            </x14:dxf>
          </x14:cfRule>
          <x14:cfRule type="expression" priority="936" id="{A8465899-62B5-427D-90DA-D89B73AE6919}">
            <xm:f>$J$23=Horaires!$D$9</xm:f>
            <x14:dxf>
              <fill>
                <patternFill>
                  <bgColor rgb="FFCC66FF"/>
                </patternFill>
              </fill>
            </x14:dxf>
          </x14:cfRule>
          <x14:cfRule type="expression" priority="940" id="{FA8909B8-45B5-44C1-AE45-15C72FC51C39}">
            <xm:f>$J$23=Horaires!$D$4</xm:f>
            <x14:dxf>
              <fill>
                <patternFill>
                  <bgColor rgb="FFFFFF00"/>
                </patternFill>
              </fill>
            </x14:dxf>
          </x14:cfRule>
          <xm:sqref>H22:I24 J23</xm:sqref>
        </x14:conditionalFormatting>
        <x14:conditionalFormatting xmlns:xm="http://schemas.microsoft.com/office/excel/2006/main">
          <x14:cfRule type="expression" priority="926" id="{1D01CF4F-2FEC-4403-9C97-28AB80C0A98A}">
            <xm:f>$J23=Horaires!$D$16</xm:f>
            <x14:dxf>
              <fill>
                <patternFill>
                  <bgColor rgb="FF00B050"/>
                </patternFill>
              </fill>
            </x14:dxf>
          </x14:cfRule>
          <x14:cfRule type="expression" priority="930" id="{34578F36-7B05-4155-B874-9D9144DBEDCE}">
            <xm:f>$J23=Horaires!$D$15</xm:f>
            <x14:dxf>
              <font>
                <color theme="0"/>
              </font>
              <fill>
                <patternFill>
                  <bgColor theme="0" tint="-0.499984740745262"/>
                </patternFill>
              </fill>
            </x14:dxf>
          </x14:cfRule>
          <x14:cfRule type="expression" priority="941" id="{58AEEBCE-C659-40EE-84BB-E7B790EC43B1}">
            <xm:f>$J23=Horaires!$D$7</xm:f>
            <x14:dxf>
              <fill>
                <patternFill>
                  <bgColor rgb="FFFFC000"/>
                </patternFill>
              </fill>
            </x14:dxf>
          </x14:cfRule>
          <xm:sqref>J23</xm:sqref>
        </x14:conditionalFormatting>
        <x14:conditionalFormatting xmlns:xm="http://schemas.microsoft.com/office/excel/2006/main">
          <x14:cfRule type="expression" priority="939" id="{13CAF384-6486-4EE5-847B-89A9EDD02441}">
            <xm:f>$J23=Horaires!$D$5</xm:f>
            <x14:dxf>
              <fill>
                <patternFill>
                  <bgColor rgb="FF0070C0"/>
                </patternFill>
              </fill>
            </x14:dxf>
          </x14:cfRule>
          <xm:sqref>H23:J23</xm:sqref>
        </x14:conditionalFormatting>
        <x14:conditionalFormatting xmlns:xm="http://schemas.microsoft.com/office/excel/2006/main">
          <x14:cfRule type="expression" priority="932" id="{D836B26C-26CC-40C2-AA82-70BC335EF046}">
            <xm:f>$J23=Horaires!$D$13</xm:f>
            <x14:dxf>
              <fill>
                <patternFill>
                  <bgColor rgb="FF00FFFF"/>
                </patternFill>
              </fill>
            </x14:dxf>
          </x14:cfRule>
          <x14:cfRule type="expression" priority="933" id="{74C92E6C-AEF7-45DD-BAC7-1A575A2ED13A}">
            <xm:f>$J23=Horaires!$D$12</xm:f>
            <x14:dxf>
              <fill>
                <patternFill>
                  <bgColor rgb="FF00FFFF"/>
                </patternFill>
              </fill>
            </x14:dxf>
          </x14:cfRule>
          <x14:cfRule type="expression" priority="934" id="{965669EB-E63F-4321-908B-05ACB704C7F1}">
            <xm:f>$J23=Horaires!$D$11</xm:f>
            <x14:dxf>
              <fill>
                <patternFill>
                  <bgColor rgb="FF00FFFF"/>
                </patternFill>
              </fill>
            </x14:dxf>
          </x14:cfRule>
          <x14:cfRule type="expression" priority="935" id="{84666268-5A67-489D-B10E-401A07C38997}">
            <xm:f>$J23=Horaires!$D$10</xm:f>
            <x14:dxf>
              <fill>
                <patternFill>
                  <bgColor rgb="FFFFC000"/>
                </patternFill>
              </fill>
            </x14:dxf>
          </x14:cfRule>
          <x14:cfRule type="expression" priority="937" id="{449F286A-6D11-4C3F-9065-56E54B17994C}">
            <xm:f>$J23=Horaires!$D$8</xm:f>
            <x14:dxf>
              <fill>
                <patternFill>
                  <bgColor rgb="FFFF0000"/>
                </patternFill>
              </fill>
            </x14:dxf>
          </x14:cfRule>
          <x14:cfRule type="expression" priority="938" id="{CEF03809-4380-470D-BA08-1CE4CB7A669A}">
            <xm:f>$J23=Horaires!$D$6</xm:f>
            <x14:dxf>
              <fill>
                <patternFill>
                  <bgColor rgb="FF00FF00"/>
                </patternFill>
              </fill>
            </x14:dxf>
          </x14:cfRule>
          <xm:sqref>H23:J23</xm:sqref>
        </x14:conditionalFormatting>
        <x14:conditionalFormatting xmlns:xm="http://schemas.microsoft.com/office/excel/2006/main">
          <x14:cfRule type="expression" priority="942" id="{581D9ABA-18E7-4561-8526-37464C0A7772}">
            <xm:f>$J$23=Horaires!$D$3</xm:f>
            <x14:dxf>
              <fill>
                <patternFill>
                  <bgColor rgb="FFFFFF99"/>
                </patternFill>
              </fill>
            </x14:dxf>
          </x14:cfRule>
          <xm:sqref>H22:I22 H24:I24 H23:J23</xm:sqref>
        </x14:conditionalFormatting>
        <x14:conditionalFormatting xmlns:xm="http://schemas.microsoft.com/office/excel/2006/main">
          <x14:cfRule type="expression" priority="929" id="{A7A4229C-FB08-412C-8154-FA14D49E1C94}">
            <xm:f>$B$24=VLOOKUP($B$24,'Feriés Années paires'!$B$5:$B$15,1,0)</xm:f>
            <x14:dxf>
              <fill>
                <patternFill>
                  <bgColor rgb="FF00B050"/>
                </patternFill>
              </fill>
            </x14:dxf>
          </x14:cfRule>
          <xm:sqref>H22:I24</xm:sqref>
        </x14:conditionalFormatting>
        <x14:conditionalFormatting xmlns:xm="http://schemas.microsoft.com/office/excel/2006/main">
          <x14:cfRule type="expression" priority="928" id="{4AB752D2-7B36-460D-9B29-768BBD2A7403}">
            <xm:f>$B$24=VLOOKUP($B$24,'Feriés Années Impaires'!$B$5:$B$15,1,0)</xm:f>
            <x14:dxf>
              <fill>
                <patternFill>
                  <bgColor rgb="FF00B050"/>
                </patternFill>
              </fill>
            </x14:dxf>
          </x14:cfRule>
          <xm:sqref>H22:I24</xm:sqref>
        </x14:conditionalFormatting>
        <x14:conditionalFormatting xmlns:xm="http://schemas.microsoft.com/office/excel/2006/main">
          <x14:cfRule type="expression" priority="927" id="{2E2B8800-0CC5-4D2D-B939-1973A53B5673}">
            <xm:f>$J$23=Horaires!$D$17</xm:f>
            <x14:dxf>
              <fill>
                <patternFill>
                  <bgColor rgb="FF92D050"/>
                </patternFill>
              </fill>
            </x14:dxf>
          </x14:cfRule>
          <xm:sqref>J23 H22:I24</xm:sqref>
        </x14:conditionalFormatting>
        <x14:conditionalFormatting xmlns:xm="http://schemas.microsoft.com/office/excel/2006/main">
          <x14:cfRule type="expression" priority="914" id="{F87362BD-9D7E-4D49-B19B-71D944BECE94}">
            <xm:f>$J$26=Horaires!$D$14</xm:f>
            <x14:dxf>
              <fill>
                <patternFill>
                  <bgColor rgb="FFFF6699"/>
                </patternFill>
              </fill>
            </x14:dxf>
          </x14:cfRule>
          <x14:cfRule type="expression" priority="919" id="{2FC682D3-514B-47F2-84B8-570E4B563A2A}">
            <xm:f>$J$26=Horaires!$D$9</xm:f>
            <x14:dxf>
              <fill>
                <patternFill>
                  <bgColor rgb="FFCC66FF"/>
                </patternFill>
              </fill>
            </x14:dxf>
          </x14:cfRule>
          <x14:cfRule type="expression" priority="923" id="{ACC70FE0-3952-468D-883D-3FB66F24D9DB}">
            <xm:f>$J$26=Horaires!$D$4</xm:f>
            <x14:dxf>
              <fill>
                <patternFill>
                  <bgColor rgb="FFFFFF00"/>
                </patternFill>
              </fill>
            </x14:dxf>
          </x14:cfRule>
          <xm:sqref>H25:I27 J26</xm:sqref>
        </x14:conditionalFormatting>
        <x14:conditionalFormatting xmlns:xm="http://schemas.microsoft.com/office/excel/2006/main">
          <x14:cfRule type="expression" priority="909" id="{E5853A0B-88F0-4530-A095-12186AA04D76}">
            <xm:f>$J26=Horaires!$D$16</xm:f>
            <x14:dxf>
              <fill>
                <patternFill>
                  <bgColor rgb="FF00B050"/>
                </patternFill>
              </fill>
            </x14:dxf>
          </x14:cfRule>
          <x14:cfRule type="expression" priority="913" id="{864D9FBC-4436-4A9F-8194-493221D03F86}">
            <xm:f>$J26=Horaires!$D$15</xm:f>
            <x14:dxf>
              <font>
                <color theme="0"/>
              </font>
              <fill>
                <patternFill>
                  <bgColor theme="0" tint="-0.499984740745262"/>
                </patternFill>
              </fill>
            </x14:dxf>
          </x14:cfRule>
          <x14:cfRule type="expression" priority="924" id="{1FD76983-104B-47D8-AD7B-DF787803093D}">
            <xm:f>$J26=Horaires!$D$7</xm:f>
            <x14:dxf>
              <fill>
                <patternFill>
                  <bgColor rgb="FFFFC000"/>
                </patternFill>
              </fill>
            </x14:dxf>
          </x14:cfRule>
          <xm:sqref>J26</xm:sqref>
        </x14:conditionalFormatting>
        <x14:conditionalFormatting xmlns:xm="http://schemas.microsoft.com/office/excel/2006/main">
          <x14:cfRule type="expression" priority="922" id="{3B33ABB5-EBD9-461E-8A78-16FE15350D08}">
            <xm:f>$J26=Horaires!$D$5</xm:f>
            <x14:dxf>
              <fill>
                <patternFill>
                  <bgColor rgb="FF0070C0"/>
                </patternFill>
              </fill>
            </x14:dxf>
          </x14:cfRule>
          <xm:sqref>H26:J26</xm:sqref>
        </x14:conditionalFormatting>
        <x14:conditionalFormatting xmlns:xm="http://schemas.microsoft.com/office/excel/2006/main">
          <x14:cfRule type="expression" priority="915" id="{04A5695E-6BB6-4065-9BE8-C671CE11DB9C}">
            <xm:f>$J26=Horaires!$D$13</xm:f>
            <x14:dxf>
              <fill>
                <patternFill>
                  <bgColor rgb="FF00FFFF"/>
                </patternFill>
              </fill>
            </x14:dxf>
          </x14:cfRule>
          <x14:cfRule type="expression" priority="916" id="{FC7BAF69-E701-4170-BCBE-B69E7E6C8BD3}">
            <xm:f>$J26=Horaires!$D$12</xm:f>
            <x14:dxf>
              <fill>
                <patternFill>
                  <bgColor rgb="FF00FFFF"/>
                </patternFill>
              </fill>
            </x14:dxf>
          </x14:cfRule>
          <x14:cfRule type="expression" priority="917" id="{510CD9A6-98D3-469D-B9BF-9CF130AE0C39}">
            <xm:f>$J26=Horaires!$D$11</xm:f>
            <x14:dxf>
              <fill>
                <patternFill>
                  <bgColor rgb="FF00FFFF"/>
                </patternFill>
              </fill>
            </x14:dxf>
          </x14:cfRule>
          <x14:cfRule type="expression" priority="918" id="{B8F2FB3D-8932-4260-B6C5-95ED258E1022}">
            <xm:f>$J26=Horaires!$D$10</xm:f>
            <x14:dxf>
              <fill>
                <patternFill>
                  <bgColor rgb="FFFFC000"/>
                </patternFill>
              </fill>
            </x14:dxf>
          </x14:cfRule>
          <x14:cfRule type="expression" priority="920" id="{4567FBFC-AF88-4807-B05B-590E56C27488}">
            <xm:f>$J26=Horaires!$D$8</xm:f>
            <x14:dxf>
              <fill>
                <patternFill>
                  <bgColor rgb="FFFF0000"/>
                </patternFill>
              </fill>
            </x14:dxf>
          </x14:cfRule>
          <x14:cfRule type="expression" priority="921" id="{6C611F75-97A9-4B3C-B84A-D33668510EA4}">
            <xm:f>$J26=Horaires!$D$6</xm:f>
            <x14:dxf>
              <fill>
                <patternFill>
                  <bgColor rgb="FF00FF00"/>
                </patternFill>
              </fill>
            </x14:dxf>
          </x14:cfRule>
          <xm:sqref>H26:J26</xm:sqref>
        </x14:conditionalFormatting>
        <x14:conditionalFormatting xmlns:xm="http://schemas.microsoft.com/office/excel/2006/main">
          <x14:cfRule type="expression" priority="925" id="{1861AA75-8DEA-45AA-A76E-8CB95E047BFE}">
            <xm:f>$J$26=Horaires!$D$3</xm:f>
            <x14:dxf>
              <fill>
                <patternFill>
                  <bgColor rgb="FFFFFF99"/>
                </patternFill>
              </fill>
            </x14:dxf>
          </x14:cfRule>
          <xm:sqref>H25:I25 H27:I27 H26:J26</xm:sqref>
        </x14:conditionalFormatting>
        <x14:conditionalFormatting xmlns:xm="http://schemas.microsoft.com/office/excel/2006/main">
          <x14:cfRule type="expression" priority="912" id="{A4AB102C-0561-4EE5-A83E-4A0A890B56D4}">
            <xm:f>$B$27=VLOOKUP($B$27,'Feriés Années paires'!$B$5:$B$15,1,0)</xm:f>
            <x14:dxf>
              <fill>
                <patternFill>
                  <bgColor rgb="FF00B050"/>
                </patternFill>
              </fill>
            </x14:dxf>
          </x14:cfRule>
          <xm:sqref>H25:I27</xm:sqref>
        </x14:conditionalFormatting>
        <x14:conditionalFormatting xmlns:xm="http://schemas.microsoft.com/office/excel/2006/main">
          <x14:cfRule type="expression" priority="911" id="{4086688B-6E3A-4068-B810-39EF1969F3F1}">
            <xm:f>$B$27=VLOOKUP($B$27,'Feriés Années Impaires'!$B$5:$B$15,1,0)</xm:f>
            <x14:dxf>
              <fill>
                <patternFill>
                  <bgColor rgb="FF00B050"/>
                </patternFill>
              </fill>
            </x14:dxf>
          </x14:cfRule>
          <xm:sqref>H25:I27</xm:sqref>
        </x14:conditionalFormatting>
        <x14:conditionalFormatting xmlns:xm="http://schemas.microsoft.com/office/excel/2006/main">
          <x14:cfRule type="expression" priority="910" id="{1722CFD9-F1F1-4CA5-98A5-D9684407AED7}">
            <xm:f>$J$26=Horaires!$D$17</xm:f>
            <x14:dxf>
              <fill>
                <patternFill>
                  <bgColor rgb="FF92D050"/>
                </patternFill>
              </fill>
            </x14:dxf>
          </x14:cfRule>
          <xm:sqref>J26 H25:I27</xm:sqref>
        </x14:conditionalFormatting>
        <x14:conditionalFormatting xmlns:xm="http://schemas.microsoft.com/office/excel/2006/main">
          <x14:cfRule type="expression" priority="874" id="{38161E8F-C42D-4F33-9C67-433110EC49A0}">
            <xm:f>$N$14=Horaires!$D$17</xm:f>
            <x14:dxf>
              <fill>
                <patternFill>
                  <bgColor rgb="FF92D050"/>
                </patternFill>
              </fill>
            </x14:dxf>
          </x14:cfRule>
          <x14:cfRule type="expression" priority="878" id="{B929DB20-411F-43A6-BCE3-FCB46FA0E9E7}">
            <xm:f>$N$14=Horaires!$D$14</xm:f>
            <x14:dxf>
              <fill>
                <patternFill>
                  <bgColor rgb="FFFF6699"/>
                </patternFill>
              </fill>
            </x14:dxf>
          </x14:cfRule>
          <x14:cfRule type="expression" priority="883" id="{C74CDF6F-E38D-4F99-AFC6-A7874123CDA9}">
            <xm:f>$N$14=Horaires!$D$9</xm:f>
            <x14:dxf>
              <fill>
                <patternFill>
                  <bgColor rgb="FFCC66FF"/>
                </patternFill>
              </fill>
            </x14:dxf>
          </x14:cfRule>
          <x14:cfRule type="expression" priority="887" id="{1BA6C336-3D45-4DCC-BC7E-7981963ED7A7}">
            <xm:f>$N$14=Horaires!$D$4</xm:f>
            <x14:dxf>
              <fill>
                <patternFill>
                  <bgColor rgb="FFFFFF00"/>
                </patternFill>
              </fill>
            </x14:dxf>
          </x14:cfRule>
          <xm:sqref>L13:M15 N14</xm:sqref>
        </x14:conditionalFormatting>
        <x14:conditionalFormatting xmlns:xm="http://schemas.microsoft.com/office/excel/2006/main">
          <x14:cfRule type="expression" priority="873" id="{1419EAC5-54E7-41A8-BED0-151893C23AF3}">
            <xm:f>$N14=Horaires!$D$16</xm:f>
            <x14:dxf>
              <fill>
                <patternFill>
                  <bgColor rgb="FF00B050"/>
                </patternFill>
              </fill>
            </x14:dxf>
          </x14:cfRule>
          <x14:cfRule type="expression" priority="877" id="{FF42ACD4-7534-400A-8237-46174B3A94DE}">
            <xm:f>$N14=Horaires!$D$15</xm:f>
            <x14:dxf>
              <font>
                <color theme="0"/>
              </font>
              <fill>
                <patternFill>
                  <bgColor theme="0" tint="-0.499984740745262"/>
                </patternFill>
              </fill>
            </x14:dxf>
          </x14:cfRule>
          <x14:cfRule type="expression" priority="888" id="{00CF03A1-7BA9-455E-ABCE-13D2AB299F94}">
            <xm:f>$N14=Horaires!$D$7</xm:f>
            <x14:dxf>
              <fill>
                <patternFill>
                  <bgColor rgb="FFFFC000"/>
                </patternFill>
              </fill>
            </x14:dxf>
          </x14:cfRule>
          <xm:sqref>N14</xm:sqref>
        </x14:conditionalFormatting>
        <x14:conditionalFormatting xmlns:xm="http://schemas.microsoft.com/office/excel/2006/main">
          <x14:cfRule type="expression" priority="886" id="{29D1F246-607B-4631-A522-366839ED4668}">
            <xm:f>$N14=Horaires!$D$5</xm:f>
            <x14:dxf>
              <fill>
                <patternFill>
                  <bgColor rgb="FF0070C0"/>
                </patternFill>
              </fill>
            </x14:dxf>
          </x14:cfRule>
          <xm:sqref>L14:N14</xm:sqref>
        </x14:conditionalFormatting>
        <x14:conditionalFormatting xmlns:xm="http://schemas.microsoft.com/office/excel/2006/main">
          <x14:cfRule type="expression" priority="879" id="{E899C3F0-6B24-4E22-B2D3-5808C7C1C4C0}">
            <xm:f>$N14=Horaires!$D$13</xm:f>
            <x14:dxf>
              <fill>
                <patternFill>
                  <bgColor rgb="FF00FFFF"/>
                </patternFill>
              </fill>
            </x14:dxf>
          </x14:cfRule>
          <x14:cfRule type="expression" priority="880" id="{7EBD39B5-9DD8-441C-BD70-BB7E3E01DF66}">
            <xm:f>$N14=Horaires!$D$12</xm:f>
            <x14:dxf>
              <fill>
                <patternFill>
                  <bgColor rgb="FF00FFFF"/>
                </patternFill>
              </fill>
            </x14:dxf>
          </x14:cfRule>
          <x14:cfRule type="expression" priority="881" id="{9DF88347-DC91-4F4E-9E16-700A4F3D970E}">
            <xm:f>$N14=Horaires!$D$11</xm:f>
            <x14:dxf>
              <fill>
                <patternFill>
                  <bgColor rgb="FF00FFFF"/>
                </patternFill>
              </fill>
            </x14:dxf>
          </x14:cfRule>
          <x14:cfRule type="expression" priority="882" id="{A07949DD-E75B-40EF-B802-1F7C289C7BF8}">
            <xm:f>$N14=Horaires!$D$10</xm:f>
            <x14:dxf>
              <fill>
                <patternFill>
                  <bgColor rgb="FFFFC000"/>
                </patternFill>
              </fill>
            </x14:dxf>
          </x14:cfRule>
          <x14:cfRule type="expression" priority="884" id="{157D9ED2-1FE5-4CE4-9677-1013BF95AA3F}">
            <xm:f>$N14=Horaires!$D$8</xm:f>
            <x14:dxf>
              <fill>
                <patternFill>
                  <bgColor rgb="FFFF0000"/>
                </patternFill>
              </fill>
            </x14:dxf>
          </x14:cfRule>
          <x14:cfRule type="expression" priority="885" id="{0DF82DDE-4A86-4E91-8D38-5B90CE3088EA}">
            <xm:f>$N14=Horaires!$D$6</xm:f>
            <x14:dxf>
              <fill>
                <patternFill>
                  <bgColor rgb="FF00FF00"/>
                </patternFill>
              </fill>
            </x14:dxf>
          </x14:cfRule>
          <xm:sqref>L14:N14</xm:sqref>
        </x14:conditionalFormatting>
        <x14:conditionalFormatting xmlns:xm="http://schemas.microsoft.com/office/excel/2006/main">
          <x14:cfRule type="expression" priority="889" id="{1966D86C-BAB5-45C7-9EC6-F4AD063E6D0A}">
            <xm:f>$N$14=Horaires!$D$3</xm:f>
            <x14:dxf>
              <fill>
                <patternFill>
                  <bgColor rgb="FFFFFF99"/>
                </patternFill>
              </fill>
            </x14:dxf>
          </x14:cfRule>
          <xm:sqref>L13:M13 L15:M15 L14:N14</xm:sqref>
        </x14:conditionalFormatting>
        <x14:conditionalFormatting xmlns:xm="http://schemas.microsoft.com/office/excel/2006/main">
          <x14:cfRule type="expression" priority="876" id="{5ABF841C-31D0-4FED-B1AA-0663E4D34FEF}">
            <xm:f>$B$15=VLOOKUP($B$15,'Feriés Années paires'!$B$5:$B$15,1,0)</xm:f>
            <x14:dxf>
              <fill>
                <patternFill>
                  <bgColor rgb="FF00B050"/>
                </patternFill>
              </fill>
            </x14:dxf>
          </x14:cfRule>
          <xm:sqref>L13:M15</xm:sqref>
        </x14:conditionalFormatting>
        <x14:conditionalFormatting xmlns:xm="http://schemas.microsoft.com/office/excel/2006/main">
          <x14:cfRule type="expression" priority="875" id="{AB35BB27-10FA-424A-AA2C-63EBFDBE82BA}">
            <xm:f>$B$15=VLOOKUP($B$15,'Feriés Années Impaires'!$B$5:$B$15,1,0)</xm:f>
            <x14:dxf>
              <fill>
                <patternFill>
                  <bgColor rgb="FF00B050"/>
                </patternFill>
              </fill>
            </x14:dxf>
          </x14:cfRule>
          <xm:sqref>L13:M15</xm:sqref>
        </x14:conditionalFormatting>
        <x14:conditionalFormatting xmlns:xm="http://schemas.microsoft.com/office/excel/2006/main">
          <x14:cfRule type="expression" priority="789" id="{C2170EA4-479B-40AD-A55D-DB06BA1DCA15}">
            <xm:f>$N$11=Horaires!$D$17</xm:f>
            <x14:dxf>
              <fill>
                <patternFill>
                  <bgColor rgb="FF92D050"/>
                </patternFill>
              </fill>
            </x14:dxf>
          </x14:cfRule>
          <x14:cfRule type="expression" priority="793" id="{999EB188-161D-46C1-BAB1-8FB2B91B7268}">
            <xm:f>$N$11=Horaires!$D$14</xm:f>
            <x14:dxf>
              <fill>
                <patternFill>
                  <bgColor rgb="FFFF6699"/>
                </patternFill>
              </fill>
            </x14:dxf>
          </x14:cfRule>
          <x14:cfRule type="expression" priority="798" id="{66040CF0-F4A5-4E73-A3C8-CC92B567EA3D}">
            <xm:f>$N$11=Horaires!$D$9</xm:f>
            <x14:dxf>
              <fill>
                <patternFill>
                  <bgColor rgb="FFCC66FF"/>
                </patternFill>
              </fill>
            </x14:dxf>
          </x14:cfRule>
          <x14:cfRule type="expression" priority="802" id="{3324F7B0-602F-4B48-AEDE-5D721FB0B5FF}">
            <xm:f>$N$11=Horaires!$D$4</xm:f>
            <x14:dxf>
              <fill>
                <patternFill>
                  <bgColor rgb="FFFFFF00"/>
                </patternFill>
              </fill>
            </x14:dxf>
          </x14:cfRule>
          <xm:sqref>L10:M12 N11</xm:sqref>
        </x14:conditionalFormatting>
        <x14:conditionalFormatting xmlns:xm="http://schemas.microsoft.com/office/excel/2006/main">
          <x14:cfRule type="expression" priority="788" id="{59AD63AB-E089-450A-B1DF-C8557286B7F3}">
            <xm:f>$N11=Horaires!$D$16</xm:f>
            <x14:dxf>
              <fill>
                <patternFill>
                  <bgColor rgb="FF00B050"/>
                </patternFill>
              </fill>
            </x14:dxf>
          </x14:cfRule>
          <x14:cfRule type="expression" priority="792" id="{1374A57C-B0CF-4068-837E-80422E10BD7B}">
            <xm:f>$N11=Horaires!$D$15</xm:f>
            <x14:dxf>
              <font>
                <color theme="0"/>
              </font>
              <fill>
                <patternFill>
                  <bgColor theme="0" tint="-0.499984740745262"/>
                </patternFill>
              </fill>
            </x14:dxf>
          </x14:cfRule>
          <x14:cfRule type="expression" priority="803" id="{59D64DDA-95A0-46C0-A526-BA818B6A554C}">
            <xm:f>$N11=Horaires!$D$7</xm:f>
            <x14:dxf>
              <fill>
                <patternFill>
                  <bgColor rgb="FFFFC000"/>
                </patternFill>
              </fill>
            </x14:dxf>
          </x14:cfRule>
          <xm:sqref>N11</xm:sqref>
        </x14:conditionalFormatting>
        <x14:conditionalFormatting xmlns:xm="http://schemas.microsoft.com/office/excel/2006/main">
          <x14:cfRule type="expression" priority="801" id="{EA1D19DC-CECB-4F96-9414-D67E284757B6}">
            <xm:f>$N11=Horaires!$D$5</xm:f>
            <x14:dxf>
              <fill>
                <patternFill>
                  <bgColor rgb="FF0070C0"/>
                </patternFill>
              </fill>
            </x14:dxf>
          </x14:cfRule>
          <xm:sqref>L11:N11</xm:sqref>
        </x14:conditionalFormatting>
        <x14:conditionalFormatting xmlns:xm="http://schemas.microsoft.com/office/excel/2006/main">
          <x14:cfRule type="expression" priority="794" id="{27856F35-45AD-4A6C-8318-5A487DD07B42}">
            <xm:f>$N11=Horaires!$D$13</xm:f>
            <x14:dxf>
              <fill>
                <patternFill>
                  <bgColor rgb="FF00FFFF"/>
                </patternFill>
              </fill>
            </x14:dxf>
          </x14:cfRule>
          <x14:cfRule type="expression" priority="795" id="{1A90FECE-916B-47C1-97F5-1D8A0B71EF3E}">
            <xm:f>$N11=Horaires!$D$12</xm:f>
            <x14:dxf>
              <fill>
                <patternFill>
                  <bgColor rgb="FF00FFFF"/>
                </patternFill>
              </fill>
            </x14:dxf>
          </x14:cfRule>
          <x14:cfRule type="expression" priority="796" id="{CE702632-C68E-4F84-A246-97BF7D98CB76}">
            <xm:f>$N11=Horaires!$D$11</xm:f>
            <x14:dxf>
              <fill>
                <patternFill>
                  <bgColor rgb="FF00FFFF"/>
                </patternFill>
              </fill>
            </x14:dxf>
          </x14:cfRule>
          <x14:cfRule type="expression" priority="797" id="{0B99136B-DBB1-42CA-BB8F-71DE51FA72A5}">
            <xm:f>$N11=Horaires!$D$10</xm:f>
            <x14:dxf>
              <fill>
                <patternFill>
                  <bgColor rgb="FFFFC000"/>
                </patternFill>
              </fill>
            </x14:dxf>
          </x14:cfRule>
          <x14:cfRule type="expression" priority="799" id="{884B788E-6A47-4B28-9987-FC183064425A}">
            <xm:f>$N11=Horaires!$D$8</xm:f>
            <x14:dxf>
              <fill>
                <patternFill>
                  <bgColor rgb="FFFF0000"/>
                </patternFill>
              </fill>
            </x14:dxf>
          </x14:cfRule>
          <x14:cfRule type="expression" priority="800" id="{AEBDA592-43B8-415E-969A-B52B7D8E6AC0}">
            <xm:f>$N11=Horaires!$D$6</xm:f>
            <x14:dxf>
              <fill>
                <patternFill>
                  <bgColor rgb="FF00FF00"/>
                </patternFill>
              </fill>
            </x14:dxf>
          </x14:cfRule>
          <xm:sqref>L11:N11</xm:sqref>
        </x14:conditionalFormatting>
        <x14:conditionalFormatting xmlns:xm="http://schemas.microsoft.com/office/excel/2006/main">
          <x14:cfRule type="expression" priority="804" id="{5BDF93C5-9AE1-4462-B30E-AA02F26FC33B}">
            <xm:f>$N$11=Horaires!$D$3</xm:f>
            <x14:dxf>
              <fill>
                <patternFill>
                  <bgColor rgb="FFFFFF99"/>
                </patternFill>
              </fill>
            </x14:dxf>
          </x14:cfRule>
          <xm:sqref>L10:M10 L12:M12 L11:N11</xm:sqref>
        </x14:conditionalFormatting>
        <x14:conditionalFormatting xmlns:xm="http://schemas.microsoft.com/office/excel/2006/main">
          <x14:cfRule type="expression" priority="791" id="{C0F09C6B-F369-47E6-9F65-EBB819360860}">
            <xm:f>$B$12=VLOOKUP($B$12,'Feriés Années paires'!$B$5:$B$15,1,0)</xm:f>
            <x14:dxf>
              <fill>
                <patternFill>
                  <bgColor rgb="FF00B050"/>
                </patternFill>
              </fill>
            </x14:dxf>
          </x14:cfRule>
          <xm:sqref>L10:M12</xm:sqref>
        </x14:conditionalFormatting>
        <x14:conditionalFormatting xmlns:xm="http://schemas.microsoft.com/office/excel/2006/main">
          <x14:cfRule type="expression" priority="790" id="{01D522F3-0754-4FD2-8968-FF88B46352D6}">
            <xm:f>$B$12=VLOOKUP($B$12,'Feriés Années Impaires'!$B$5:$B$15,1,0)</xm:f>
            <x14:dxf>
              <fill>
                <patternFill>
                  <bgColor rgb="FF00B050"/>
                </patternFill>
              </fill>
            </x14:dxf>
          </x14:cfRule>
          <xm:sqref>L10:M12</xm:sqref>
        </x14:conditionalFormatting>
        <x14:conditionalFormatting xmlns:xm="http://schemas.microsoft.com/office/excel/2006/main">
          <x14:cfRule type="expression" priority="772" id="{CB768D63-13F5-4B1F-A59E-8C0CEC761C10}">
            <xm:f>$N$17=Horaires!$D$17</xm:f>
            <x14:dxf>
              <fill>
                <patternFill>
                  <bgColor rgb="FF92D050"/>
                </patternFill>
              </fill>
            </x14:dxf>
          </x14:cfRule>
          <x14:cfRule type="expression" priority="776" id="{B6C6A8E9-E6B8-4776-8C9D-B77BD2714E08}">
            <xm:f>$N$17=Horaires!$D$14</xm:f>
            <x14:dxf>
              <fill>
                <patternFill>
                  <bgColor rgb="FFFF6699"/>
                </patternFill>
              </fill>
            </x14:dxf>
          </x14:cfRule>
          <x14:cfRule type="expression" priority="781" id="{05B7A4A3-511A-4D40-9C85-97E019075ABA}">
            <xm:f>$N$17=Horaires!$D$9</xm:f>
            <x14:dxf>
              <fill>
                <patternFill>
                  <bgColor rgb="FFCC66FF"/>
                </patternFill>
              </fill>
            </x14:dxf>
          </x14:cfRule>
          <x14:cfRule type="expression" priority="785" id="{C31DB5CA-B25B-4A2F-9974-E515F3F7990B}">
            <xm:f>$N$17=Horaires!$D$4</xm:f>
            <x14:dxf>
              <fill>
                <patternFill>
                  <bgColor rgb="FFFFFF00"/>
                </patternFill>
              </fill>
            </x14:dxf>
          </x14:cfRule>
          <xm:sqref>L16:M18 N17</xm:sqref>
        </x14:conditionalFormatting>
        <x14:conditionalFormatting xmlns:xm="http://schemas.microsoft.com/office/excel/2006/main">
          <x14:cfRule type="expression" priority="771" id="{5185462D-B107-42C0-941E-84E4F00E8B87}">
            <xm:f>$N17=Horaires!$D$16</xm:f>
            <x14:dxf>
              <fill>
                <patternFill>
                  <bgColor rgb="FF00B050"/>
                </patternFill>
              </fill>
            </x14:dxf>
          </x14:cfRule>
          <x14:cfRule type="expression" priority="775" id="{6CC7BB12-6881-4280-AD43-95EEF0D80CA6}">
            <xm:f>$N17=Horaires!$D$15</xm:f>
            <x14:dxf>
              <font>
                <color theme="0"/>
              </font>
              <fill>
                <patternFill>
                  <bgColor theme="0" tint="-0.499984740745262"/>
                </patternFill>
              </fill>
            </x14:dxf>
          </x14:cfRule>
          <x14:cfRule type="expression" priority="786" id="{4EA200C3-21A6-4BEB-8E17-76DFFB6DEC72}">
            <xm:f>$N17=Horaires!$D$7</xm:f>
            <x14:dxf>
              <fill>
                <patternFill>
                  <bgColor rgb="FFFFC000"/>
                </patternFill>
              </fill>
            </x14:dxf>
          </x14:cfRule>
          <xm:sqref>N17</xm:sqref>
        </x14:conditionalFormatting>
        <x14:conditionalFormatting xmlns:xm="http://schemas.microsoft.com/office/excel/2006/main">
          <x14:cfRule type="expression" priority="784" id="{FA4DD30C-6205-4882-A8B3-09A675E5433D}">
            <xm:f>$N17=Horaires!$D$5</xm:f>
            <x14:dxf>
              <fill>
                <patternFill>
                  <bgColor rgb="FF0070C0"/>
                </patternFill>
              </fill>
            </x14:dxf>
          </x14:cfRule>
          <xm:sqref>L17:N17</xm:sqref>
        </x14:conditionalFormatting>
        <x14:conditionalFormatting xmlns:xm="http://schemas.microsoft.com/office/excel/2006/main">
          <x14:cfRule type="expression" priority="777" id="{EADB6F6A-8E61-4FC4-890C-05344B9F7F08}">
            <xm:f>$N17=Horaires!$D$13</xm:f>
            <x14:dxf>
              <fill>
                <patternFill>
                  <bgColor rgb="FF00FFFF"/>
                </patternFill>
              </fill>
            </x14:dxf>
          </x14:cfRule>
          <x14:cfRule type="expression" priority="778" id="{295BF37C-7E85-4CF9-9808-D79D413463F5}">
            <xm:f>$N17=Horaires!$D$12</xm:f>
            <x14:dxf>
              <fill>
                <patternFill>
                  <bgColor rgb="FF00FFFF"/>
                </patternFill>
              </fill>
            </x14:dxf>
          </x14:cfRule>
          <x14:cfRule type="expression" priority="779" id="{30D9E36D-233E-4049-B159-9C793C9E0B9B}">
            <xm:f>$N17=Horaires!$D$11</xm:f>
            <x14:dxf>
              <fill>
                <patternFill>
                  <bgColor rgb="FF00FFFF"/>
                </patternFill>
              </fill>
            </x14:dxf>
          </x14:cfRule>
          <x14:cfRule type="expression" priority="780" id="{2CA03ECF-65F0-4F0B-B62E-4CAE488B13EE}">
            <xm:f>$N17=Horaires!$D$10</xm:f>
            <x14:dxf>
              <fill>
                <patternFill>
                  <bgColor rgb="FFFFC000"/>
                </patternFill>
              </fill>
            </x14:dxf>
          </x14:cfRule>
          <x14:cfRule type="expression" priority="782" id="{67C4BB24-478B-4428-8CBA-CFD8B1E74FAE}">
            <xm:f>$N17=Horaires!$D$8</xm:f>
            <x14:dxf>
              <fill>
                <patternFill>
                  <bgColor rgb="FFFF0000"/>
                </patternFill>
              </fill>
            </x14:dxf>
          </x14:cfRule>
          <x14:cfRule type="expression" priority="783" id="{BF35DEE7-9824-42E0-BFDA-7ABAFCE58114}">
            <xm:f>$N17=Horaires!$D$6</xm:f>
            <x14:dxf>
              <fill>
                <patternFill>
                  <bgColor rgb="FF00FF00"/>
                </patternFill>
              </fill>
            </x14:dxf>
          </x14:cfRule>
          <xm:sqref>L17:N17</xm:sqref>
        </x14:conditionalFormatting>
        <x14:conditionalFormatting xmlns:xm="http://schemas.microsoft.com/office/excel/2006/main">
          <x14:cfRule type="expression" priority="787" id="{62B53CD8-BF2D-411F-91E3-F01911EC5990}">
            <xm:f>$N$17=Horaires!$D$3</xm:f>
            <x14:dxf>
              <fill>
                <patternFill>
                  <bgColor rgb="FFFFFF99"/>
                </patternFill>
              </fill>
            </x14:dxf>
          </x14:cfRule>
          <xm:sqref>L16:M16 L18:M18 L17:N17</xm:sqref>
        </x14:conditionalFormatting>
        <x14:conditionalFormatting xmlns:xm="http://schemas.microsoft.com/office/excel/2006/main">
          <x14:cfRule type="expression" priority="774" id="{9BFD2989-27E1-4769-80AA-1B8FF5C17346}">
            <xm:f>$B$18=VLOOKUP($B$18,'Feriés Années paires'!$B$5:$B$15,1,0)</xm:f>
            <x14:dxf>
              <fill>
                <patternFill>
                  <bgColor rgb="FF00B050"/>
                </patternFill>
              </fill>
            </x14:dxf>
          </x14:cfRule>
          <xm:sqref>L16:M18</xm:sqref>
        </x14:conditionalFormatting>
        <x14:conditionalFormatting xmlns:xm="http://schemas.microsoft.com/office/excel/2006/main">
          <x14:cfRule type="expression" priority="773" id="{C0B43A39-3564-493D-B0EF-522602B9FAB4}">
            <xm:f>$B$18=VLOOKUP($B$18,'Feriés Années Impaires'!$B$5:$B$15,1,0)</xm:f>
            <x14:dxf>
              <fill>
                <patternFill>
                  <bgColor rgb="FF00B050"/>
                </patternFill>
              </fill>
            </x14:dxf>
          </x14:cfRule>
          <xm:sqref>L16:M18</xm:sqref>
        </x14:conditionalFormatting>
        <x14:conditionalFormatting xmlns:xm="http://schemas.microsoft.com/office/excel/2006/main">
          <x14:cfRule type="expression" priority="755" id="{98530B3E-9B78-43F9-86ED-37AAB09EF322}">
            <xm:f>$N$20=Horaires!$D$17</xm:f>
            <x14:dxf>
              <fill>
                <patternFill>
                  <bgColor rgb="FF92D050"/>
                </patternFill>
              </fill>
            </x14:dxf>
          </x14:cfRule>
          <x14:cfRule type="expression" priority="759" id="{E5310043-C7E4-4551-B340-7F8D10AE41BF}">
            <xm:f>$N$20=Horaires!$D$14</xm:f>
            <x14:dxf>
              <fill>
                <patternFill>
                  <bgColor rgb="FFFF6699"/>
                </patternFill>
              </fill>
            </x14:dxf>
          </x14:cfRule>
          <x14:cfRule type="expression" priority="764" id="{7FA9DF67-BFB1-4DF8-9377-9ACCCE9B7834}">
            <xm:f>$N$20=Horaires!$D$9</xm:f>
            <x14:dxf>
              <fill>
                <patternFill>
                  <bgColor rgb="FFCC66FF"/>
                </patternFill>
              </fill>
            </x14:dxf>
          </x14:cfRule>
          <x14:cfRule type="expression" priority="768" id="{44DBC582-66FD-4D90-8183-6648126CD73C}">
            <xm:f>$N$20=Horaires!$D$4</xm:f>
            <x14:dxf>
              <fill>
                <patternFill>
                  <bgColor rgb="FFFFFF00"/>
                </patternFill>
              </fill>
            </x14:dxf>
          </x14:cfRule>
          <xm:sqref>L19:M21 N20</xm:sqref>
        </x14:conditionalFormatting>
        <x14:conditionalFormatting xmlns:xm="http://schemas.microsoft.com/office/excel/2006/main">
          <x14:cfRule type="expression" priority="754" id="{2D7D035F-D46F-43A3-9A6E-FBC118041B5D}">
            <xm:f>$N20=Horaires!$D$16</xm:f>
            <x14:dxf>
              <fill>
                <patternFill>
                  <bgColor rgb="FF00B050"/>
                </patternFill>
              </fill>
            </x14:dxf>
          </x14:cfRule>
          <x14:cfRule type="expression" priority="758" id="{CF63604F-FA9F-4628-A0F7-7CBE4E2D52DA}">
            <xm:f>$N20=Horaires!$D$15</xm:f>
            <x14:dxf>
              <font>
                <color theme="0"/>
              </font>
              <fill>
                <patternFill>
                  <bgColor theme="0" tint="-0.499984740745262"/>
                </patternFill>
              </fill>
            </x14:dxf>
          </x14:cfRule>
          <x14:cfRule type="expression" priority="769" id="{78C7AD63-CC41-4DDC-B4D3-DAED0DA14D58}">
            <xm:f>$N20=Horaires!$D$7</xm:f>
            <x14:dxf>
              <fill>
                <patternFill>
                  <bgColor rgb="FFFFC000"/>
                </patternFill>
              </fill>
            </x14:dxf>
          </x14:cfRule>
          <xm:sqref>N20</xm:sqref>
        </x14:conditionalFormatting>
        <x14:conditionalFormatting xmlns:xm="http://schemas.microsoft.com/office/excel/2006/main">
          <x14:cfRule type="expression" priority="767" id="{4DEC7537-6778-4A65-8B89-9FF4A852ADF4}">
            <xm:f>$N20=Horaires!$D$5</xm:f>
            <x14:dxf>
              <fill>
                <patternFill>
                  <bgColor rgb="FF0070C0"/>
                </patternFill>
              </fill>
            </x14:dxf>
          </x14:cfRule>
          <xm:sqref>L20:N20</xm:sqref>
        </x14:conditionalFormatting>
        <x14:conditionalFormatting xmlns:xm="http://schemas.microsoft.com/office/excel/2006/main">
          <x14:cfRule type="expression" priority="760" id="{521D8FFF-13E2-4578-9F31-2A9DA4A3BF11}">
            <xm:f>$N20=Horaires!$D$13</xm:f>
            <x14:dxf>
              <fill>
                <patternFill>
                  <bgColor rgb="FF00FFFF"/>
                </patternFill>
              </fill>
            </x14:dxf>
          </x14:cfRule>
          <x14:cfRule type="expression" priority="761" id="{DCCADEAF-B21C-469A-B39A-CF5C60F6F403}">
            <xm:f>$N20=Horaires!$D$12</xm:f>
            <x14:dxf>
              <fill>
                <patternFill>
                  <bgColor rgb="FF00FFFF"/>
                </patternFill>
              </fill>
            </x14:dxf>
          </x14:cfRule>
          <x14:cfRule type="expression" priority="762" id="{8D3769B3-18D5-4BF0-8BA3-2D668C4E9DA4}">
            <xm:f>$N20=Horaires!$D$11</xm:f>
            <x14:dxf>
              <fill>
                <patternFill>
                  <bgColor rgb="FF00FFFF"/>
                </patternFill>
              </fill>
            </x14:dxf>
          </x14:cfRule>
          <x14:cfRule type="expression" priority="763" id="{78B723A7-E439-4E66-9398-B1FECC58D276}">
            <xm:f>$N20=Horaires!$D$10</xm:f>
            <x14:dxf>
              <fill>
                <patternFill>
                  <bgColor rgb="FFFFC000"/>
                </patternFill>
              </fill>
            </x14:dxf>
          </x14:cfRule>
          <x14:cfRule type="expression" priority="765" id="{933D22DF-9929-4E32-88BB-F526108F8B4A}">
            <xm:f>$N20=Horaires!$D$8</xm:f>
            <x14:dxf>
              <fill>
                <patternFill>
                  <bgColor rgb="FFFF0000"/>
                </patternFill>
              </fill>
            </x14:dxf>
          </x14:cfRule>
          <x14:cfRule type="expression" priority="766" id="{ACCEE71A-0055-48FF-8A5B-4A1AA123C1D2}">
            <xm:f>$N20=Horaires!$D$6</xm:f>
            <x14:dxf>
              <fill>
                <patternFill>
                  <bgColor rgb="FF00FF00"/>
                </patternFill>
              </fill>
            </x14:dxf>
          </x14:cfRule>
          <xm:sqref>L20:N20</xm:sqref>
        </x14:conditionalFormatting>
        <x14:conditionalFormatting xmlns:xm="http://schemas.microsoft.com/office/excel/2006/main">
          <x14:cfRule type="expression" priority="770" id="{8AF7FDE0-07C0-46AD-B67F-0C5E43F35557}">
            <xm:f>$N$20=Horaires!$D$3</xm:f>
            <x14:dxf>
              <fill>
                <patternFill>
                  <bgColor rgb="FFFFFF99"/>
                </patternFill>
              </fill>
            </x14:dxf>
          </x14:cfRule>
          <xm:sqref>L19:M19 L21:M21 L20:N20</xm:sqref>
        </x14:conditionalFormatting>
        <x14:conditionalFormatting xmlns:xm="http://schemas.microsoft.com/office/excel/2006/main">
          <x14:cfRule type="expression" priority="757" id="{ABD43F2B-1696-473A-B709-A7E483FF2B5D}">
            <xm:f>$B$21=VLOOKUP($B$21,'Feriés Années paires'!$B$5:$B$15,1,0)</xm:f>
            <x14:dxf>
              <fill>
                <patternFill>
                  <bgColor rgb="FF00B050"/>
                </patternFill>
              </fill>
            </x14:dxf>
          </x14:cfRule>
          <xm:sqref>L19:M21</xm:sqref>
        </x14:conditionalFormatting>
        <x14:conditionalFormatting xmlns:xm="http://schemas.microsoft.com/office/excel/2006/main">
          <x14:cfRule type="expression" priority="756" id="{AD2D755F-31CB-41C7-8309-973CAC183D41}">
            <xm:f>$B$21=VLOOKUP($B$21,'Feriés Années Impaires'!$B$5:$B$15,1,0)</xm:f>
            <x14:dxf>
              <fill>
                <patternFill>
                  <bgColor rgb="FF00B050"/>
                </patternFill>
              </fill>
            </x14:dxf>
          </x14:cfRule>
          <xm:sqref>L19:M21</xm:sqref>
        </x14:conditionalFormatting>
        <x14:conditionalFormatting xmlns:xm="http://schemas.microsoft.com/office/excel/2006/main">
          <x14:cfRule type="expression" priority="738" id="{8462CF61-E9FA-497F-9B92-1C5C320BE095}">
            <xm:f>$N$23=Horaires!$D$17</xm:f>
            <x14:dxf>
              <fill>
                <patternFill>
                  <bgColor rgb="FF92D050"/>
                </patternFill>
              </fill>
            </x14:dxf>
          </x14:cfRule>
          <x14:cfRule type="expression" priority="742" id="{94836209-2B02-4300-9ADC-2AD690021C4A}">
            <xm:f>$N$23=Horaires!$D$14</xm:f>
            <x14:dxf>
              <fill>
                <patternFill>
                  <bgColor rgb="FFFF6699"/>
                </patternFill>
              </fill>
            </x14:dxf>
          </x14:cfRule>
          <x14:cfRule type="expression" priority="747" id="{E772EC15-F0A1-480D-8948-DDC1F1527670}">
            <xm:f>$N$23=Horaires!$D$9</xm:f>
            <x14:dxf>
              <fill>
                <patternFill>
                  <bgColor rgb="FFCC66FF"/>
                </patternFill>
              </fill>
            </x14:dxf>
          </x14:cfRule>
          <x14:cfRule type="expression" priority="751" id="{86E49FA0-1A24-49AE-BEF3-3561E6736713}">
            <xm:f>$N$23=Horaires!$D$4</xm:f>
            <x14:dxf>
              <fill>
                <patternFill>
                  <bgColor rgb="FFFFFF00"/>
                </patternFill>
              </fill>
            </x14:dxf>
          </x14:cfRule>
          <xm:sqref>L22:M24 N23</xm:sqref>
        </x14:conditionalFormatting>
        <x14:conditionalFormatting xmlns:xm="http://schemas.microsoft.com/office/excel/2006/main">
          <x14:cfRule type="expression" priority="737" id="{74DE0996-C91C-4752-B7E1-B1EBFAC2000B}">
            <xm:f>$N23=Horaires!$D$16</xm:f>
            <x14:dxf>
              <fill>
                <patternFill>
                  <bgColor rgb="FF00B050"/>
                </patternFill>
              </fill>
            </x14:dxf>
          </x14:cfRule>
          <x14:cfRule type="expression" priority="741" id="{07C251D1-2AD8-4B30-89B8-545B0979036B}">
            <xm:f>$N23=Horaires!$D$15</xm:f>
            <x14:dxf>
              <font>
                <color theme="0"/>
              </font>
              <fill>
                <patternFill>
                  <bgColor theme="0" tint="-0.499984740745262"/>
                </patternFill>
              </fill>
            </x14:dxf>
          </x14:cfRule>
          <x14:cfRule type="expression" priority="752" id="{20B96E4B-1559-4841-A0F6-5666DCBB8DD0}">
            <xm:f>$N23=Horaires!$D$7</xm:f>
            <x14:dxf>
              <fill>
                <patternFill>
                  <bgColor rgb="FFFFC000"/>
                </patternFill>
              </fill>
            </x14:dxf>
          </x14:cfRule>
          <xm:sqref>N23</xm:sqref>
        </x14:conditionalFormatting>
        <x14:conditionalFormatting xmlns:xm="http://schemas.microsoft.com/office/excel/2006/main">
          <x14:cfRule type="expression" priority="750" id="{A9D47083-AFF5-47D7-AC08-519FA8FBBE11}">
            <xm:f>$N23=Horaires!$D$5</xm:f>
            <x14:dxf>
              <fill>
                <patternFill>
                  <bgColor rgb="FF0070C0"/>
                </patternFill>
              </fill>
            </x14:dxf>
          </x14:cfRule>
          <xm:sqref>L23:N23</xm:sqref>
        </x14:conditionalFormatting>
        <x14:conditionalFormatting xmlns:xm="http://schemas.microsoft.com/office/excel/2006/main">
          <x14:cfRule type="expression" priority="743" id="{9DE18D40-4E59-4926-AA1E-5C13B048DB31}">
            <xm:f>$N23=Horaires!$D$13</xm:f>
            <x14:dxf>
              <fill>
                <patternFill>
                  <bgColor rgb="FF00FFFF"/>
                </patternFill>
              </fill>
            </x14:dxf>
          </x14:cfRule>
          <x14:cfRule type="expression" priority="744" id="{8FCFDF11-585C-4F14-BD7A-72057EF5752C}">
            <xm:f>$N23=Horaires!$D$12</xm:f>
            <x14:dxf>
              <fill>
                <patternFill>
                  <bgColor rgb="FF00FFFF"/>
                </patternFill>
              </fill>
            </x14:dxf>
          </x14:cfRule>
          <x14:cfRule type="expression" priority="745" id="{8BAA038D-78AD-4256-98F3-3F133DB20EC3}">
            <xm:f>$N23=Horaires!$D$11</xm:f>
            <x14:dxf>
              <fill>
                <patternFill>
                  <bgColor rgb="FF00FFFF"/>
                </patternFill>
              </fill>
            </x14:dxf>
          </x14:cfRule>
          <x14:cfRule type="expression" priority="746" id="{EDCC2098-EB39-4857-A5CE-ABF6741E82BC}">
            <xm:f>$N23=Horaires!$D$10</xm:f>
            <x14:dxf>
              <fill>
                <patternFill>
                  <bgColor rgb="FFFFC000"/>
                </patternFill>
              </fill>
            </x14:dxf>
          </x14:cfRule>
          <x14:cfRule type="expression" priority="748" id="{09FCD29C-7632-4C4B-B119-98A81E2CCBEA}">
            <xm:f>$N23=Horaires!$D$8</xm:f>
            <x14:dxf>
              <fill>
                <patternFill>
                  <bgColor rgb="FFFF0000"/>
                </patternFill>
              </fill>
            </x14:dxf>
          </x14:cfRule>
          <x14:cfRule type="expression" priority="749" id="{729DC31E-5D22-445D-97AA-D3BC10ADF5FE}">
            <xm:f>$N23=Horaires!$D$6</xm:f>
            <x14:dxf>
              <fill>
                <patternFill>
                  <bgColor rgb="FF00FF00"/>
                </patternFill>
              </fill>
            </x14:dxf>
          </x14:cfRule>
          <xm:sqref>L23:N23</xm:sqref>
        </x14:conditionalFormatting>
        <x14:conditionalFormatting xmlns:xm="http://schemas.microsoft.com/office/excel/2006/main">
          <x14:cfRule type="expression" priority="753" id="{F90EE6E3-6995-4774-A7B0-3702D711DB6F}">
            <xm:f>$N$23=Horaires!$D$3</xm:f>
            <x14:dxf>
              <fill>
                <patternFill>
                  <bgColor rgb="FFFFFF99"/>
                </patternFill>
              </fill>
            </x14:dxf>
          </x14:cfRule>
          <xm:sqref>L22:M22 L24:M24 L23:N23</xm:sqref>
        </x14:conditionalFormatting>
        <x14:conditionalFormatting xmlns:xm="http://schemas.microsoft.com/office/excel/2006/main">
          <x14:cfRule type="expression" priority="740" id="{FA4F9C8C-29D2-4B42-8436-1BA6C566B804}">
            <xm:f>$B$24=VLOOKUP($B$24,'Feriés Années paires'!$B$5:$B$15,1,0)</xm:f>
            <x14:dxf>
              <fill>
                <patternFill>
                  <bgColor rgb="FF00B050"/>
                </patternFill>
              </fill>
            </x14:dxf>
          </x14:cfRule>
          <xm:sqref>L22:M24</xm:sqref>
        </x14:conditionalFormatting>
        <x14:conditionalFormatting xmlns:xm="http://schemas.microsoft.com/office/excel/2006/main">
          <x14:cfRule type="expression" priority="739" id="{4406EEF6-703E-4459-8DF6-5E23A5D5C06A}">
            <xm:f>$B$24=VLOOKUP($B$24,'Feriés Années Impaires'!$B$5:$B$15,1,0)</xm:f>
            <x14:dxf>
              <fill>
                <patternFill>
                  <bgColor rgb="FF00B050"/>
                </patternFill>
              </fill>
            </x14:dxf>
          </x14:cfRule>
          <xm:sqref>L22:M24</xm:sqref>
        </x14:conditionalFormatting>
        <x14:conditionalFormatting xmlns:xm="http://schemas.microsoft.com/office/excel/2006/main">
          <x14:cfRule type="expression" priority="721" id="{34A818BB-F381-42FF-A1B1-986CA45005D6}">
            <xm:f>$N$26=Horaires!$D$17</xm:f>
            <x14:dxf>
              <fill>
                <patternFill>
                  <bgColor rgb="FF92D050"/>
                </patternFill>
              </fill>
            </x14:dxf>
          </x14:cfRule>
          <x14:cfRule type="expression" priority="725" id="{EC45AB93-C666-463D-AF1D-8DFCF5BB1A3E}">
            <xm:f>$N$26=Horaires!$D$14</xm:f>
            <x14:dxf>
              <fill>
                <patternFill>
                  <bgColor rgb="FFFF6699"/>
                </patternFill>
              </fill>
            </x14:dxf>
          </x14:cfRule>
          <x14:cfRule type="expression" priority="730" id="{45CE09D1-BEA6-49C1-AD35-B2E39A7C448B}">
            <xm:f>$N$26=Horaires!$D$9</xm:f>
            <x14:dxf>
              <fill>
                <patternFill>
                  <bgColor rgb="FFCC66FF"/>
                </patternFill>
              </fill>
            </x14:dxf>
          </x14:cfRule>
          <x14:cfRule type="expression" priority="734" id="{99E5449E-0128-4D4D-B536-84AEBE433E79}">
            <xm:f>$N$26=Horaires!$D$4</xm:f>
            <x14:dxf>
              <fill>
                <patternFill>
                  <bgColor rgb="FFFFFF00"/>
                </patternFill>
              </fill>
            </x14:dxf>
          </x14:cfRule>
          <xm:sqref>L25:M27 N26</xm:sqref>
        </x14:conditionalFormatting>
        <x14:conditionalFormatting xmlns:xm="http://schemas.microsoft.com/office/excel/2006/main">
          <x14:cfRule type="expression" priority="720" id="{3932A59A-0260-4874-8F47-614F455F8256}">
            <xm:f>$N26=Horaires!$D$16</xm:f>
            <x14:dxf>
              <fill>
                <patternFill>
                  <bgColor rgb="FF00B050"/>
                </patternFill>
              </fill>
            </x14:dxf>
          </x14:cfRule>
          <x14:cfRule type="expression" priority="724" id="{85C87DB0-BF68-4747-99BA-1F83989DC5DB}">
            <xm:f>$N26=Horaires!$D$15</xm:f>
            <x14:dxf>
              <font>
                <color theme="0"/>
              </font>
              <fill>
                <patternFill>
                  <bgColor theme="0" tint="-0.499984740745262"/>
                </patternFill>
              </fill>
            </x14:dxf>
          </x14:cfRule>
          <x14:cfRule type="expression" priority="735" id="{C3924B82-102B-4EE2-98E3-AB2CA9284EC7}">
            <xm:f>$N26=Horaires!$D$7</xm:f>
            <x14:dxf>
              <fill>
                <patternFill>
                  <bgColor rgb="FFFFC000"/>
                </patternFill>
              </fill>
            </x14:dxf>
          </x14:cfRule>
          <xm:sqref>N26</xm:sqref>
        </x14:conditionalFormatting>
        <x14:conditionalFormatting xmlns:xm="http://schemas.microsoft.com/office/excel/2006/main">
          <x14:cfRule type="expression" priority="733" id="{4B0F85DD-D560-4AA9-904D-1266B0E35E77}">
            <xm:f>$N26=Horaires!$D$5</xm:f>
            <x14:dxf>
              <fill>
                <patternFill>
                  <bgColor rgb="FF0070C0"/>
                </patternFill>
              </fill>
            </x14:dxf>
          </x14:cfRule>
          <xm:sqref>L26:N26</xm:sqref>
        </x14:conditionalFormatting>
        <x14:conditionalFormatting xmlns:xm="http://schemas.microsoft.com/office/excel/2006/main">
          <x14:cfRule type="expression" priority="726" id="{D67A1063-2687-43DF-8926-7105DE373B53}">
            <xm:f>$N26=Horaires!$D$13</xm:f>
            <x14:dxf>
              <fill>
                <patternFill>
                  <bgColor rgb="FF00FFFF"/>
                </patternFill>
              </fill>
            </x14:dxf>
          </x14:cfRule>
          <x14:cfRule type="expression" priority="727" id="{951D93D7-7B4E-4303-8D30-2CAD7D17B288}">
            <xm:f>$N26=Horaires!$D$12</xm:f>
            <x14:dxf>
              <fill>
                <patternFill>
                  <bgColor rgb="FF00FFFF"/>
                </patternFill>
              </fill>
            </x14:dxf>
          </x14:cfRule>
          <x14:cfRule type="expression" priority="728" id="{FE299D98-ACFA-4768-8BD9-6C162ABA001B}">
            <xm:f>$N26=Horaires!$D$11</xm:f>
            <x14:dxf>
              <fill>
                <patternFill>
                  <bgColor rgb="FF00FFFF"/>
                </patternFill>
              </fill>
            </x14:dxf>
          </x14:cfRule>
          <x14:cfRule type="expression" priority="729" id="{A1D39BA4-4B6B-4413-A99E-14780DBCBC72}">
            <xm:f>$N26=Horaires!$D$10</xm:f>
            <x14:dxf>
              <fill>
                <patternFill>
                  <bgColor rgb="FFFFC000"/>
                </patternFill>
              </fill>
            </x14:dxf>
          </x14:cfRule>
          <x14:cfRule type="expression" priority="731" id="{97185DD0-ABE2-4A36-84F5-98127BC38760}">
            <xm:f>$N26=Horaires!$D$8</xm:f>
            <x14:dxf>
              <fill>
                <patternFill>
                  <bgColor rgb="FFFF0000"/>
                </patternFill>
              </fill>
            </x14:dxf>
          </x14:cfRule>
          <x14:cfRule type="expression" priority="732" id="{5C1CD55B-747B-444A-8276-BA4BAF32C597}">
            <xm:f>$N26=Horaires!$D$6</xm:f>
            <x14:dxf>
              <fill>
                <patternFill>
                  <bgColor rgb="FF00FF00"/>
                </patternFill>
              </fill>
            </x14:dxf>
          </x14:cfRule>
          <xm:sqref>L26:N26</xm:sqref>
        </x14:conditionalFormatting>
        <x14:conditionalFormatting xmlns:xm="http://schemas.microsoft.com/office/excel/2006/main">
          <x14:cfRule type="expression" priority="736" id="{2D807865-F87D-4278-BEDC-167B7BE79F8B}">
            <xm:f>$N$26=Horaires!$D$3</xm:f>
            <x14:dxf>
              <fill>
                <patternFill>
                  <bgColor rgb="FFFFFF99"/>
                </patternFill>
              </fill>
            </x14:dxf>
          </x14:cfRule>
          <xm:sqref>L25:M25 L27:M27 L26:N26</xm:sqref>
        </x14:conditionalFormatting>
        <x14:conditionalFormatting xmlns:xm="http://schemas.microsoft.com/office/excel/2006/main">
          <x14:cfRule type="expression" priority="723" id="{2950B49D-2F48-4ECE-8A88-E7AE55CC9441}">
            <xm:f>$B$27=VLOOKUP($B$27,'Feriés Années paires'!$B$5:$B$15,1,0)</xm:f>
            <x14:dxf>
              <fill>
                <patternFill>
                  <bgColor rgb="FF00B050"/>
                </patternFill>
              </fill>
            </x14:dxf>
          </x14:cfRule>
          <xm:sqref>L25:M27</xm:sqref>
        </x14:conditionalFormatting>
        <x14:conditionalFormatting xmlns:xm="http://schemas.microsoft.com/office/excel/2006/main">
          <x14:cfRule type="expression" priority="722" id="{AA7C745F-1F48-4976-AC55-A6AF0A6B187C}">
            <xm:f>$B$27=VLOOKUP($B$27,'Feriés Années Impaires'!$B$5:$B$15,1,0)</xm:f>
            <x14:dxf>
              <fill>
                <patternFill>
                  <bgColor rgb="FF00B050"/>
                </patternFill>
              </fill>
            </x14:dxf>
          </x14:cfRule>
          <xm:sqref>L25:M27</xm:sqref>
        </x14:conditionalFormatting>
        <x14:conditionalFormatting xmlns:xm="http://schemas.microsoft.com/office/excel/2006/main">
          <x14:cfRule type="expression" priority="509" id="{4943E5A1-D870-4445-BF70-1DF2E99E05C3}">
            <xm:f>$R$11=Horaires!$D$17</xm:f>
            <x14:dxf>
              <fill>
                <patternFill>
                  <bgColor rgb="FF92D050"/>
                </patternFill>
              </fill>
            </x14:dxf>
          </x14:cfRule>
          <x14:cfRule type="expression" priority="513" id="{97AE5DF9-181A-4C44-ACEF-97D8C1FE3FF5}">
            <xm:f>$R$11=Horaires!$D$14</xm:f>
            <x14:dxf>
              <fill>
                <patternFill>
                  <bgColor rgb="FFFF6699"/>
                </patternFill>
              </fill>
            </x14:dxf>
          </x14:cfRule>
          <x14:cfRule type="expression" priority="518" id="{A3272DEE-6560-4D5C-9976-E2A9E111963A}">
            <xm:f>$R$11=Horaires!$D$9</xm:f>
            <x14:dxf>
              <fill>
                <patternFill>
                  <bgColor rgb="FFCC66FF"/>
                </patternFill>
              </fill>
            </x14:dxf>
          </x14:cfRule>
          <x14:cfRule type="expression" priority="522" id="{F12FC69D-C10E-4E3E-AD03-38882BBA8007}">
            <xm:f>$R$11=Horaires!$D$4</xm:f>
            <x14:dxf>
              <fill>
                <patternFill>
                  <bgColor rgb="FFFFFF00"/>
                </patternFill>
              </fill>
            </x14:dxf>
          </x14:cfRule>
          <x14:cfRule type="expression" priority="524" id="{4EF058B1-413A-4AEA-BE39-885B6A111FA2}">
            <xm:f>$R$11=Horaires!$D$3</xm:f>
            <x14:dxf>
              <fill>
                <patternFill>
                  <bgColor rgb="FFFFFF99"/>
                </patternFill>
              </fill>
            </x14:dxf>
          </x14:cfRule>
          <xm:sqref>P10:Q12 R11</xm:sqref>
        </x14:conditionalFormatting>
        <x14:conditionalFormatting xmlns:xm="http://schemas.microsoft.com/office/excel/2006/main">
          <x14:cfRule type="expression" priority="508" id="{340637D8-A6FA-49BD-A307-0651EFAC8DA2}">
            <xm:f>$R11=Horaires!$D$16</xm:f>
            <x14:dxf>
              <fill>
                <patternFill>
                  <bgColor rgb="FF00B050"/>
                </patternFill>
              </fill>
            </x14:dxf>
          </x14:cfRule>
          <x14:cfRule type="expression" priority="512" id="{F803184F-0867-40D4-B9D1-FBF978E260E9}">
            <xm:f>$R11=Horaires!$D$15</xm:f>
            <x14:dxf>
              <font>
                <color theme="0"/>
              </font>
              <fill>
                <patternFill>
                  <bgColor theme="0" tint="-0.499984740745262"/>
                </patternFill>
              </fill>
            </x14:dxf>
          </x14:cfRule>
          <x14:cfRule type="expression" priority="523" id="{27FB1C64-17A7-4A8D-9650-1D8F7D231118}">
            <xm:f>$R11=Horaires!$D$7</xm:f>
            <x14:dxf>
              <fill>
                <patternFill>
                  <bgColor rgb="FFFFC000"/>
                </patternFill>
              </fill>
            </x14:dxf>
          </x14:cfRule>
          <xm:sqref>R11</xm:sqref>
        </x14:conditionalFormatting>
        <x14:conditionalFormatting xmlns:xm="http://schemas.microsoft.com/office/excel/2006/main">
          <x14:cfRule type="expression" priority="521" id="{EC4847E4-FD4F-423B-B62B-8F0F90890FF5}">
            <xm:f>$R11=Horaires!$D$5</xm:f>
            <x14:dxf>
              <fill>
                <patternFill>
                  <bgColor rgb="FF0070C0"/>
                </patternFill>
              </fill>
            </x14:dxf>
          </x14:cfRule>
          <xm:sqref>P11:R11</xm:sqref>
        </x14:conditionalFormatting>
        <x14:conditionalFormatting xmlns:xm="http://schemas.microsoft.com/office/excel/2006/main">
          <x14:cfRule type="expression" priority="514" id="{F7B0A860-F638-4066-BE5C-B545291BF8C0}">
            <xm:f>$R11=Horaires!$D$13</xm:f>
            <x14:dxf>
              <fill>
                <patternFill>
                  <bgColor rgb="FF00FFFF"/>
                </patternFill>
              </fill>
            </x14:dxf>
          </x14:cfRule>
          <x14:cfRule type="expression" priority="515" id="{3AAA417E-83EE-4710-899D-822744121F4C}">
            <xm:f>$R11=Horaires!$D$12</xm:f>
            <x14:dxf>
              <fill>
                <patternFill>
                  <bgColor rgb="FF00FFFF"/>
                </patternFill>
              </fill>
            </x14:dxf>
          </x14:cfRule>
          <x14:cfRule type="expression" priority="516" id="{6F2AD294-7DC2-4EDD-8964-2C93D3D5B2A7}">
            <xm:f>$R11=Horaires!$D$11</xm:f>
            <x14:dxf>
              <fill>
                <patternFill>
                  <bgColor rgb="FF00FFFF"/>
                </patternFill>
              </fill>
            </x14:dxf>
          </x14:cfRule>
          <x14:cfRule type="expression" priority="517" id="{14FA345F-A991-4CDC-A92D-4DA1AE13B018}">
            <xm:f>$R11=Horaires!$D$10</xm:f>
            <x14:dxf>
              <fill>
                <patternFill>
                  <bgColor rgb="FFFFC000"/>
                </patternFill>
              </fill>
            </x14:dxf>
          </x14:cfRule>
          <x14:cfRule type="expression" priority="519" id="{EA215C1E-BF53-4246-A37B-18A1B97D1E71}">
            <xm:f>$R11=Horaires!$D$8</xm:f>
            <x14:dxf>
              <fill>
                <patternFill>
                  <bgColor rgb="FFFF0000"/>
                </patternFill>
              </fill>
            </x14:dxf>
          </x14:cfRule>
          <x14:cfRule type="expression" priority="520" id="{2FD372FD-64B0-419A-AF74-F8C2E40816AA}">
            <xm:f>$R11=Horaires!$D$6</xm:f>
            <x14:dxf>
              <fill>
                <patternFill>
                  <bgColor rgb="FF00FF00"/>
                </patternFill>
              </fill>
            </x14:dxf>
          </x14:cfRule>
          <xm:sqref>P11:R11</xm:sqref>
        </x14:conditionalFormatting>
        <x14:conditionalFormatting xmlns:xm="http://schemas.microsoft.com/office/excel/2006/main">
          <x14:cfRule type="expression" priority="511" id="{404328DD-D302-4E9E-8A9E-3F422F0E3C6C}">
            <xm:f>$B$12=VLOOKUP($B$12,'Feriés Années paires'!$B$5:$B$15,1,0)</xm:f>
            <x14:dxf>
              <fill>
                <patternFill>
                  <bgColor rgb="FF00B050"/>
                </patternFill>
              </fill>
            </x14:dxf>
          </x14:cfRule>
          <xm:sqref>P10:Q12</xm:sqref>
        </x14:conditionalFormatting>
        <x14:conditionalFormatting xmlns:xm="http://schemas.microsoft.com/office/excel/2006/main">
          <x14:cfRule type="expression" priority="510" id="{527E2C67-9225-47E3-BAE5-C3E1C64E12FE}">
            <xm:f>$B$12=VLOOKUP($B$12,'Feriés Années Impaires'!$B$5:$B$15,1,0)</xm:f>
            <x14:dxf>
              <fill>
                <patternFill>
                  <bgColor rgb="FF00B050"/>
                </patternFill>
              </fill>
            </x14:dxf>
          </x14:cfRule>
          <xm:sqref>P10:Q12</xm:sqref>
        </x14:conditionalFormatting>
        <x14:conditionalFormatting xmlns:xm="http://schemas.microsoft.com/office/excel/2006/main">
          <x14:cfRule type="expression" priority="482" id="{A35FD77E-EC89-44FB-B25E-D56BA84BCDC0}">
            <xm:f>$V$8=Horaires!$D$17</xm:f>
            <x14:dxf>
              <fill>
                <patternFill>
                  <bgColor rgb="FF92D050"/>
                </patternFill>
              </fill>
            </x14:dxf>
          </x14:cfRule>
          <x14:cfRule type="expression" priority="486" id="{9B4B13B2-E356-423B-9F7F-E7729796680D}">
            <xm:f>$V$8=Horaires!$D$14</xm:f>
            <x14:dxf>
              <fill>
                <patternFill>
                  <bgColor rgb="FFFF6699"/>
                </patternFill>
              </fill>
            </x14:dxf>
          </x14:cfRule>
          <x14:cfRule type="expression" priority="491" id="{5632DA27-08EA-411E-B6FA-700867F15022}">
            <xm:f>$V$8=Horaires!$D$9</xm:f>
            <x14:dxf>
              <fill>
                <patternFill>
                  <bgColor rgb="FFCC66FF"/>
                </patternFill>
              </fill>
            </x14:dxf>
          </x14:cfRule>
          <x14:cfRule type="expression" priority="495" id="{6C013E8D-794B-4DEB-A261-9C73569D7460}">
            <xm:f>$V$8=Horaires!$D$4</xm:f>
            <x14:dxf>
              <fill>
                <patternFill>
                  <bgColor rgb="FFFFFF00"/>
                </patternFill>
              </fill>
            </x14:dxf>
          </x14:cfRule>
          <x14:cfRule type="expression" priority="497" id="{4D2B432D-E374-48EF-9E97-23CE5B3BA76C}">
            <xm:f>$V$8=Horaires!$D$3</xm:f>
            <x14:dxf>
              <fill>
                <patternFill>
                  <bgColor rgb="FFFFFF99"/>
                </patternFill>
              </fill>
            </x14:dxf>
          </x14:cfRule>
          <xm:sqref>T7:U9 V8</xm:sqref>
        </x14:conditionalFormatting>
        <x14:conditionalFormatting xmlns:xm="http://schemas.microsoft.com/office/excel/2006/main">
          <x14:cfRule type="expression" priority="481" id="{B2AB6E92-8084-4BEC-BDB9-503F4108226B}">
            <xm:f>$V8=Horaires!$D$16</xm:f>
            <x14:dxf>
              <fill>
                <patternFill>
                  <bgColor rgb="FF00B050"/>
                </patternFill>
              </fill>
            </x14:dxf>
          </x14:cfRule>
          <x14:cfRule type="expression" priority="485" id="{C65F9170-2C5D-4F2E-A054-2FD37B6AE566}">
            <xm:f>$V8=Horaires!$D$15</xm:f>
            <x14:dxf>
              <font>
                <color theme="0"/>
              </font>
              <fill>
                <patternFill>
                  <bgColor theme="0" tint="-0.499984740745262"/>
                </patternFill>
              </fill>
            </x14:dxf>
          </x14:cfRule>
          <x14:cfRule type="expression" priority="496" id="{3C4D2679-AB05-49D0-9090-E74330B17B94}">
            <xm:f>$V8=Horaires!$D$7</xm:f>
            <x14:dxf>
              <fill>
                <patternFill>
                  <bgColor rgb="FFFFC000"/>
                </patternFill>
              </fill>
            </x14:dxf>
          </x14:cfRule>
          <xm:sqref>V8</xm:sqref>
        </x14:conditionalFormatting>
        <x14:conditionalFormatting xmlns:xm="http://schemas.microsoft.com/office/excel/2006/main">
          <x14:cfRule type="expression" priority="494" id="{19FB421B-8DF9-4F9B-9474-8E19457FEB30}">
            <xm:f>$V8=Horaires!$D$5</xm:f>
            <x14:dxf>
              <fill>
                <patternFill>
                  <bgColor rgb="FF0070C0"/>
                </patternFill>
              </fill>
            </x14:dxf>
          </x14:cfRule>
          <xm:sqref>T8:V8</xm:sqref>
        </x14:conditionalFormatting>
        <x14:conditionalFormatting xmlns:xm="http://schemas.microsoft.com/office/excel/2006/main">
          <x14:cfRule type="expression" priority="487" id="{42B1B9E2-EB86-4B50-89F1-0F283923D84F}">
            <xm:f>$V8=Horaires!$D$13</xm:f>
            <x14:dxf>
              <fill>
                <patternFill>
                  <bgColor rgb="FF00FFFF"/>
                </patternFill>
              </fill>
            </x14:dxf>
          </x14:cfRule>
          <x14:cfRule type="expression" priority="488" id="{D2C185E6-E181-4DCB-B516-D17BDEA43413}">
            <xm:f>$V8=Horaires!$D$12</xm:f>
            <x14:dxf>
              <fill>
                <patternFill>
                  <bgColor rgb="FF00FFFF"/>
                </patternFill>
              </fill>
            </x14:dxf>
          </x14:cfRule>
          <x14:cfRule type="expression" priority="489" id="{2D8678A1-899B-4EEE-A61E-183761BAFC2D}">
            <xm:f>$V8=Horaires!$D$11</xm:f>
            <x14:dxf>
              <fill>
                <patternFill>
                  <bgColor rgb="FF00FFFF"/>
                </patternFill>
              </fill>
            </x14:dxf>
          </x14:cfRule>
          <x14:cfRule type="expression" priority="490" id="{B286DFDF-1415-434A-89CF-C3A0EBD688E2}">
            <xm:f>$V8=Horaires!$D$10</xm:f>
            <x14:dxf>
              <fill>
                <patternFill>
                  <bgColor rgb="FFFFC000"/>
                </patternFill>
              </fill>
            </x14:dxf>
          </x14:cfRule>
          <x14:cfRule type="expression" priority="492" id="{FD52F2E9-BE4C-420E-92F3-8C532FD45631}">
            <xm:f>$V8=Horaires!$D$8</xm:f>
            <x14:dxf>
              <fill>
                <patternFill>
                  <bgColor rgb="FFFF0000"/>
                </patternFill>
              </fill>
            </x14:dxf>
          </x14:cfRule>
          <x14:cfRule type="expression" priority="493" id="{81DAC115-FD99-4523-82EA-85867F4C699E}">
            <xm:f>$V8=Horaires!$D$6</xm:f>
            <x14:dxf>
              <fill>
                <patternFill>
                  <bgColor rgb="FF00FF00"/>
                </patternFill>
              </fill>
            </x14:dxf>
          </x14:cfRule>
          <xm:sqref>T8:V8</xm:sqref>
        </x14:conditionalFormatting>
        <x14:conditionalFormatting xmlns:xm="http://schemas.microsoft.com/office/excel/2006/main">
          <x14:cfRule type="expression" priority="484" id="{4EAFE20A-1A43-4266-B885-FFEC9892506E}">
            <xm:f>$B$9=VLOOKUP($B$9,'Feriés Années paires'!$B$5:$B$15,1,0)</xm:f>
            <x14:dxf>
              <fill>
                <patternFill>
                  <bgColor rgb="FF00B050"/>
                </patternFill>
              </fill>
            </x14:dxf>
          </x14:cfRule>
          <xm:sqref>T7:U9</xm:sqref>
        </x14:conditionalFormatting>
        <x14:conditionalFormatting xmlns:xm="http://schemas.microsoft.com/office/excel/2006/main">
          <x14:cfRule type="expression" priority="483" id="{D5655C0C-CE70-43E6-81C3-570A09E325A8}">
            <xm:f>$B$9=VLOOKUP($B$9,'Feriés Années Impaires'!$B$5:$B$15,1,0)</xm:f>
            <x14:dxf>
              <fill>
                <patternFill>
                  <bgColor rgb="FF00B050"/>
                </patternFill>
              </fill>
            </x14:dxf>
          </x14:cfRule>
          <xm:sqref>T7:U9</xm:sqref>
        </x14:conditionalFormatting>
        <x14:conditionalFormatting xmlns:xm="http://schemas.microsoft.com/office/excel/2006/main">
          <x14:cfRule type="expression" priority="465" id="{EF71127F-08A4-4863-B6A9-AF763A294FE6}">
            <xm:f>$V$11=Horaires!$D$17</xm:f>
            <x14:dxf>
              <fill>
                <patternFill>
                  <bgColor rgb="FF92D050"/>
                </patternFill>
              </fill>
            </x14:dxf>
          </x14:cfRule>
          <x14:cfRule type="expression" priority="469" id="{1145B4D1-F58E-4E15-8D2A-EF62086AD6C0}">
            <xm:f>$V$11=Horaires!$D$14</xm:f>
            <x14:dxf>
              <fill>
                <patternFill>
                  <bgColor rgb="FFFF6699"/>
                </patternFill>
              </fill>
            </x14:dxf>
          </x14:cfRule>
          <x14:cfRule type="expression" priority="474" id="{44068C86-68E7-4EF3-8E38-1165AAFDC4FC}">
            <xm:f>$V$11=Horaires!$D$9</xm:f>
            <x14:dxf>
              <fill>
                <patternFill>
                  <bgColor rgb="FFCC66FF"/>
                </patternFill>
              </fill>
            </x14:dxf>
          </x14:cfRule>
          <x14:cfRule type="expression" priority="478" id="{99777C4B-389E-4D37-97B4-465339F1E184}">
            <xm:f>$V$11=Horaires!$D$4</xm:f>
            <x14:dxf>
              <fill>
                <patternFill>
                  <bgColor rgb="FFFFFF00"/>
                </patternFill>
              </fill>
            </x14:dxf>
          </x14:cfRule>
          <x14:cfRule type="expression" priority="480" id="{177BEFC1-F286-4DD4-B303-0221804DCA55}">
            <xm:f>$V$11=Horaires!$D$3</xm:f>
            <x14:dxf>
              <fill>
                <patternFill>
                  <bgColor rgb="FFFFFF99"/>
                </patternFill>
              </fill>
            </x14:dxf>
          </x14:cfRule>
          <xm:sqref>T10:U12 V11</xm:sqref>
        </x14:conditionalFormatting>
        <x14:conditionalFormatting xmlns:xm="http://schemas.microsoft.com/office/excel/2006/main">
          <x14:cfRule type="expression" priority="464" id="{FF72E3BE-B332-4B9F-B6F3-71A3FE6C5A84}">
            <xm:f>$V11=Horaires!$D$16</xm:f>
            <x14:dxf>
              <fill>
                <patternFill>
                  <bgColor rgb="FF00B050"/>
                </patternFill>
              </fill>
            </x14:dxf>
          </x14:cfRule>
          <x14:cfRule type="expression" priority="468" id="{9CD4A339-2A33-4981-9DF0-F7015C5CC6E1}">
            <xm:f>$V11=Horaires!$D$15</xm:f>
            <x14:dxf>
              <font>
                <color theme="0"/>
              </font>
              <fill>
                <patternFill>
                  <bgColor theme="0" tint="-0.499984740745262"/>
                </patternFill>
              </fill>
            </x14:dxf>
          </x14:cfRule>
          <x14:cfRule type="expression" priority="479" id="{1FB768E5-9D62-4D5C-9CF0-43BA2B3286C9}">
            <xm:f>$V11=Horaires!$D$7</xm:f>
            <x14:dxf>
              <fill>
                <patternFill>
                  <bgColor rgb="FFFFC000"/>
                </patternFill>
              </fill>
            </x14:dxf>
          </x14:cfRule>
          <xm:sqref>V11</xm:sqref>
        </x14:conditionalFormatting>
        <x14:conditionalFormatting xmlns:xm="http://schemas.microsoft.com/office/excel/2006/main">
          <x14:cfRule type="expression" priority="477" id="{E6A0DC97-B30C-4C8E-8427-158DE5DDCA52}">
            <xm:f>$V11=Horaires!$D$5</xm:f>
            <x14:dxf>
              <fill>
                <patternFill>
                  <bgColor rgb="FF0070C0"/>
                </patternFill>
              </fill>
            </x14:dxf>
          </x14:cfRule>
          <xm:sqref>T11:V11</xm:sqref>
        </x14:conditionalFormatting>
        <x14:conditionalFormatting xmlns:xm="http://schemas.microsoft.com/office/excel/2006/main">
          <x14:cfRule type="expression" priority="470" id="{980F2C5F-8DE6-4D7D-BF19-0B7B60FB5CC7}">
            <xm:f>$V11=Horaires!$D$13</xm:f>
            <x14:dxf>
              <fill>
                <patternFill>
                  <bgColor rgb="FF00FFFF"/>
                </patternFill>
              </fill>
            </x14:dxf>
          </x14:cfRule>
          <x14:cfRule type="expression" priority="471" id="{82C29164-A7C4-4B7D-9BAF-2CECEBE3699E}">
            <xm:f>$V11=Horaires!$D$12</xm:f>
            <x14:dxf>
              <fill>
                <patternFill>
                  <bgColor rgb="FF00FFFF"/>
                </patternFill>
              </fill>
            </x14:dxf>
          </x14:cfRule>
          <x14:cfRule type="expression" priority="472" id="{55FF6B8C-4428-4D94-8156-556F16CC173E}">
            <xm:f>$V11=Horaires!$D$11</xm:f>
            <x14:dxf>
              <fill>
                <patternFill>
                  <bgColor rgb="FF00FFFF"/>
                </patternFill>
              </fill>
            </x14:dxf>
          </x14:cfRule>
          <x14:cfRule type="expression" priority="473" id="{C76B0381-AC76-418B-9081-AE1B86B2B657}">
            <xm:f>$V11=Horaires!$D$10</xm:f>
            <x14:dxf>
              <fill>
                <patternFill>
                  <bgColor rgb="FFFFC000"/>
                </patternFill>
              </fill>
            </x14:dxf>
          </x14:cfRule>
          <x14:cfRule type="expression" priority="475" id="{30DB3E4C-FAB5-4D77-816F-0D84F82CFE32}">
            <xm:f>$V11=Horaires!$D$8</xm:f>
            <x14:dxf>
              <fill>
                <patternFill>
                  <bgColor rgb="FFFF0000"/>
                </patternFill>
              </fill>
            </x14:dxf>
          </x14:cfRule>
          <x14:cfRule type="expression" priority="476" id="{F92BE706-3A82-45DE-818C-DB65B66272DA}">
            <xm:f>$V11=Horaires!$D$6</xm:f>
            <x14:dxf>
              <fill>
                <patternFill>
                  <bgColor rgb="FF00FF00"/>
                </patternFill>
              </fill>
            </x14:dxf>
          </x14:cfRule>
          <xm:sqref>T11:V11</xm:sqref>
        </x14:conditionalFormatting>
        <x14:conditionalFormatting xmlns:xm="http://schemas.microsoft.com/office/excel/2006/main">
          <x14:cfRule type="expression" priority="467" id="{AA91F4D7-9A96-42E7-9042-8209A0A5D8DC}">
            <xm:f>$B$12=VLOOKUP($B$12,'Feriés Années paires'!$B$5:$B$15,1,0)</xm:f>
            <x14:dxf>
              <fill>
                <patternFill>
                  <bgColor rgb="FF00B050"/>
                </patternFill>
              </fill>
            </x14:dxf>
          </x14:cfRule>
          <xm:sqref>T10:U12</xm:sqref>
        </x14:conditionalFormatting>
        <x14:conditionalFormatting xmlns:xm="http://schemas.microsoft.com/office/excel/2006/main">
          <x14:cfRule type="expression" priority="466" id="{39492317-596D-45B3-93A8-C96802B45EC5}">
            <xm:f>$B$12=VLOOKUP($B$12,'Feriés Années Impaires'!$B$5:$B$15,1,0)</xm:f>
            <x14:dxf>
              <fill>
                <patternFill>
                  <bgColor rgb="FF00B050"/>
                </patternFill>
              </fill>
            </x14:dxf>
          </x14:cfRule>
          <xm:sqref>T10:U12</xm:sqref>
        </x14:conditionalFormatting>
        <x14:conditionalFormatting xmlns:xm="http://schemas.microsoft.com/office/excel/2006/main">
          <x14:cfRule type="expression" priority="448" id="{69AAA890-A462-4787-B762-8D145F7FB963}">
            <xm:f>$V$14=Horaires!$D$17</xm:f>
            <x14:dxf>
              <fill>
                <patternFill>
                  <bgColor rgb="FF92D050"/>
                </patternFill>
              </fill>
            </x14:dxf>
          </x14:cfRule>
          <x14:cfRule type="expression" priority="452" id="{202934C8-2F19-4493-AC9E-1477E16AA6A2}">
            <xm:f>$V$14=Horaires!$D$14</xm:f>
            <x14:dxf>
              <fill>
                <patternFill>
                  <bgColor rgb="FFFF6699"/>
                </patternFill>
              </fill>
            </x14:dxf>
          </x14:cfRule>
          <x14:cfRule type="expression" priority="457" id="{346812C2-47A5-4D91-AEF0-9E9FEA5A52DD}">
            <xm:f>$V$14=Horaires!$D$9</xm:f>
            <x14:dxf>
              <fill>
                <patternFill>
                  <bgColor rgb="FFCC66FF"/>
                </patternFill>
              </fill>
            </x14:dxf>
          </x14:cfRule>
          <x14:cfRule type="expression" priority="461" id="{F1B987FC-D5F4-4774-9C0A-985E512A4E18}">
            <xm:f>$V$14=Horaires!$D$4</xm:f>
            <x14:dxf>
              <fill>
                <patternFill>
                  <bgColor rgb="FFFFFF00"/>
                </patternFill>
              </fill>
            </x14:dxf>
          </x14:cfRule>
          <x14:cfRule type="expression" priority="463" id="{CF550550-7E5A-4C30-AF76-484FB443FF3B}">
            <xm:f>$V$14=Horaires!$D$3</xm:f>
            <x14:dxf>
              <fill>
                <patternFill>
                  <bgColor rgb="FFFFFF99"/>
                </patternFill>
              </fill>
            </x14:dxf>
          </x14:cfRule>
          <xm:sqref>T13:U15 V14</xm:sqref>
        </x14:conditionalFormatting>
        <x14:conditionalFormatting xmlns:xm="http://schemas.microsoft.com/office/excel/2006/main">
          <x14:cfRule type="expression" priority="447" id="{B7E0ACB5-C565-4B52-8528-7B01A08B71B4}">
            <xm:f>$V14=Horaires!$D$16</xm:f>
            <x14:dxf>
              <fill>
                <patternFill>
                  <bgColor rgb="FF00B050"/>
                </patternFill>
              </fill>
            </x14:dxf>
          </x14:cfRule>
          <x14:cfRule type="expression" priority="451" id="{7970A373-6CB8-4BA4-AF28-AD60814EE74B}">
            <xm:f>$V14=Horaires!$D$15</xm:f>
            <x14:dxf>
              <font>
                <color theme="0"/>
              </font>
              <fill>
                <patternFill>
                  <bgColor theme="0" tint="-0.499984740745262"/>
                </patternFill>
              </fill>
            </x14:dxf>
          </x14:cfRule>
          <x14:cfRule type="expression" priority="462" id="{3A64A436-FF99-499A-808B-2B62845AEB04}">
            <xm:f>$V14=Horaires!$D$7</xm:f>
            <x14:dxf>
              <fill>
                <patternFill>
                  <bgColor rgb="FFFFC000"/>
                </patternFill>
              </fill>
            </x14:dxf>
          </x14:cfRule>
          <xm:sqref>V14</xm:sqref>
        </x14:conditionalFormatting>
        <x14:conditionalFormatting xmlns:xm="http://schemas.microsoft.com/office/excel/2006/main">
          <x14:cfRule type="expression" priority="460" id="{FF29049D-8ACB-446C-AFAF-FE435F8ADAFB}">
            <xm:f>$V14=Horaires!$D$5</xm:f>
            <x14:dxf>
              <fill>
                <patternFill>
                  <bgColor rgb="FF0070C0"/>
                </patternFill>
              </fill>
            </x14:dxf>
          </x14:cfRule>
          <xm:sqref>T14:V14</xm:sqref>
        </x14:conditionalFormatting>
        <x14:conditionalFormatting xmlns:xm="http://schemas.microsoft.com/office/excel/2006/main">
          <x14:cfRule type="expression" priority="453" id="{0E42C860-2933-4468-83BD-D0CBFB118EC1}">
            <xm:f>$V14=Horaires!$D$13</xm:f>
            <x14:dxf>
              <fill>
                <patternFill>
                  <bgColor rgb="FF00FFFF"/>
                </patternFill>
              </fill>
            </x14:dxf>
          </x14:cfRule>
          <x14:cfRule type="expression" priority="454" id="{DA451257-E824-4E89-A8B5-B78DDC0664C6}">
            <xm:f>$V14=Horaires!$D$12</xm:f>
            <x14:dxf>
              <fill>
                <patternFill>
                  <bgColor rgb="FF00FFFF"/>
                </patternFill>
              </fill>
            </x14:dxf>
          </x14:cfRule>
          <x14:cfRule type="expression" priority="455" id="{3C64DCD5-DE1E-40FE-A68F-58F007F83E2F}">
            <xm:f>$V14=Horaires!$D$11</xm:f>
            <x14:dxf>
              <fill>
                <patternFill>
                  <bgColor rgb="FF00FFFF"/>
                </patternFill>
              </fill>
            </x14:dxf>
          </x14:cfRule>
          <x14:cfRule type="expression" priority="456" id="{BCED5DED-FF27-4D83-A34D-1C537A834DE0}">
            <xm:f>$V14=Horaires!$D$10</xm:f>
            <x14:dxf>
              <fill>
                <patternFill>
                  <bgColor rgb="FFFFC000"/>
                </patternFill>
              </fill>
            </x14:dxf>
          </x14:cfRule>
          <x14:cfRule type="expression" priority="458" id="{465686C3-E9F8-4E91-9413-F66A3B75746A}">
            <xm:f>$V14=Horaires!$D$8</xm:f>
            <x14:dxf>
              <fill>
                <patternFill>
                  <bgColor rgb="FFFF0000"/>
                </patternFill>
              </fill>
            </x14:dxf>
          </x14:cfRule>
          <x14:cfRule type="expression" priority="459" id="{873EB851-4B15-4135-84E0-560BD00C9005}">
            <xm:f>$V14=Horaires!$D$6</xm:f>
            <x14:dxf>
              <fill>
                <patternFill>
                  <bgColor rgb="FF00FF00"/>
                </patternFill>
              </fill>
            </x14:dxf>
          </x14:cfRule>
          <xm:sqref>T14:V14</xm:sqref>
        </x14:conditionalFormatting>
        <x14:conditionalFormatting xmlns:xm="http://schemas.microsoft.com/office/excel/2006/main">
          <x14:cfRule type="expression" priority="450" id="{EE050525-B96F-4982-AC11-6957CC902D60}">
            <xm:f>$B$15=VLOOKUP($B$15,'Feriés Années paires'!$B$5:$B$15,1,0)</xm:f>
            <x14:dxf>
              <fill>
                <patternFill>
                  <bgColor rgb="FF00B050"/>
                </patternFill>
              </fill>
            </x14:dxf>
          </x14:cfRule>
          <xm:sqref>T13:U15</xm:sqref>
        </x14:conditionalFormatting>
        <x14:conditionalFormatting xmlns:xm="http://schemas.microsoft.com/office/excel/2006/main">
          <x14:cfRule type="expression" priority="449" id="{3C19CBA2-AB3A-4339-B589-BE0609492084}">
            <xm:f>$B$15=VLOOKUP($B$15,'Feriés Années Impaires'!$B$5:$B$15,1,0)</xm:f>
            <x14:dxf>
              <fill>
                <patternFill>
                  <bgColor rgb="FF00B050"/>
                </patternFill>
              </fill>
            </x14:dxf>
          </x14:cfRule>
          <xm:sqref>T13:U15</xm:sqref>
        </x14:conditionalFormatting>
        <x14:conditionalFormatting xmlns:xm="http://schemas.microsoft.com/office/excel/2006/main">
          <x14:cfRule type="expression" priority="431" id="{8442B06F-4434-413A-A12E-D7C58E91B40B}">
            <xm:f>$V$17=Horaires!$D$17</xm:f>
            <x14:dxf>
              <fill>
                <patternFill>
                  <bgColor rgb="FF92D050"/>
                </patternFill>
              </fill>
            </x14:dxf>
          </x14:cfRule>
          <x14:cfRule type="expression" priority="435" id="{1BDF5BB4-FA9C-45B6-94C2-179DB299C4AB}">
            <xm:f>$V$17=Horaires!$D$14</xm:f>
            <x14:dxf>
              <fill>
                <patternFill>
                  <bgColor rgb="FFFF6699"/>
                </patternFill>
              </fill>
            </x14:dxf>
          </x14:cfRule>
          <x14:cfRule type="expression" priority="440" id="{F688B782-78E2-4763-AD0C-2292E64DEE48}">
            <xm:f>$V$17=Horaires!$D$9</xm:f>
            <x14:dxf>
              <fill>
                <patternFill>
                  <bgColor rgb="FFCC66FF"/>
                </patternFill>
              </fill>
            </x14:dxf>
          </x14:cfRule>
          <x14:cfRule type="expression" priority="444" id="{C1DDEAA7-A133-4819-B22E-854897BE4A10}">
            <xm:f>$V$17=Horaires!$D$4</xm:f>
            <x14:dxf>
              <fill>
                <patternFill>
                  <bgColor rgb="FFFFFF00"/>
                </patternFill>
              </fill>
            </x14:dxf>
          </x14:cfRule>
          <x14:cfRule type="expression" priority="446" id="{130DD9A6-168D-45AD-8550-2CE86420BA81}">
            <xm:f>$V$17=Horaires!$D$3</xm:f>
            <x14:dxf>
              <fill>
                <patternFill>
                  <bgColor rgb="FFFFFF99"/>
                </patternFill>
              </fill>
            </x14:dxf>
          </x14:cfRule>
          <xm:sqref>T16:U18 V17</xm:sqref>
        </x14:conditionalFormatting>
        <x14:conditionalFormatting xmlns:xm="http://schemas.microsoft.com/office/excel/2006/main">
          <x14:cfRule type="expression" priority="430" id="{3A3A64E8-B941-4113-B276-2868AD030B68}">
            <xm:f>$V17=Horaires!$D$16</xm:f>
            <x14:dxf>
              <fill>
                <patternFill>
                  <bgColor rgb="FF00B050"/>
                </patternFill>
              </fill>
            </x14:dxf>
          </x14:cfRule>
          <x14:cfRule type="expression" priority="434" id="{48EA6352-7AE5-47C3-A790-8920D9402950}">
            <xm:f>$V17=Horaires!$D$15</xm:f>
            <x14:dxf>
              <font>
                <color theme="0"/>
              </font>
              <fill>
                <patternFill>
                  <bgColor theme="0" tint="-0.499984740745262"/>
                </patternFill>
              </fill>
            </x14:dxf>
          </x14:cfRule>
          <x14:cfRule type="expression" priority="445" id="{FDC2DE55-78C9-4DEE-8685-91C0449E6E24}">
            <xm:f>$V17=Horaires!$D$7</xm:f>
            <x14:dxf>
              <fill>
                <patternFill>
                  <bgColor rgb="FFFFC000"/>
                </patternFill>
              </fill>
            </x14:dxf>
          </x14:cfRule>
          <xm:sqref>V17</xm:sqref>
        </x14:conditionalFormatting>
        <x14:conditionalFormatting xmlns:xm="http://schemas.microsoft.com/office/excel/2006/main">
          <x14:cfRule type="expression" priority="443" id="{7D3418C0-7597-4866-8CF4-529ED99275B0}">
            <xm:f>$V17=Horaires!$D$5</xm:f>
            <x14:dxf>
              <fill>
                <patternFill>
                  <bgColor rgb="FF0070C0"/>
                </patternFill>
              </fill>
            </x14:dxf>
          </x14:cfRule>
          <xm:sqref>T17:V17</xm:sqref>
        </x14:conditionalFormatting>
        <x14:conditionalFormatting xmlns:xm="http://schemas.microsoft.com/office/excel/2006/main">
          <x14:cfRule type="expression" priority="436" id="{B6B2E675-FB73-4173-86F6-893BD66279CE}">
            <xm:f>$V17=Horaires!$D$13</xm:f>
            <x14:dxf>
              <fill>
                <patternFill>
                  <bgColor rgb="FF00FFFF"/>
                </patternFill>
              </fill>
            </x14:dxf>
          </x14:cfRule>
          <x14:cfRule type="expression" priority="437" id="{1646185D-2B3E-4CA8-B520-16206407B420}">
            <xm:f>$V17=Horaires!$D$12</xm:f>
            <x14:dxf>
              <fill>
                <patternFill>
                  <bgColor rgb="FF00FFFF"/>
                </patternFill>
              </fill>
            </x14:dxf>
          </x14:cfRule>
          <x14:cfRule type="expression" priority="438" id="{CD5C298B-C2F0-4689-8202-9ADF927732E2}">
            <xm:f>$V17=Horaires!$D$11</xm:f>
            <x14:dxf>
              <fill>
                <patternFill>
                  <bgColor rgb="FF00FFFF"/>
                </patternFill>
              </fill>
            </x14:dxf>
          </x14:cfRule>
          <x14:cfRule type="expression" priority="439" id="{5EA0AB2D-6706-4D11-BD86-F525A56EB672}">
            <xm:f>$V17=Horaires!$D$10</xm:f>
            <x14:dxf>
              <fill>
                <patternFill>
                  <bgColor rgb="FFFFC000"/>
                </patternFill>
              </fill>
            </x14:dxf>
          </x14:cfRule>
          <x14:cfRule type="expression" priority="441" id="{09277968-EC6C-4E8B-8984-D02C61BDD7BE}">
            <xm:f>$V17=Horaires!$D$8</xm:f>
            <x14:dxf>
              <fill>
                <patternFill>
                  <bgColor rgb="FFFF0000"/>
                </patternFill>
              </fill>
            </x14:dxf>
          </x14:cfRule>
          <x14:cfRule type="expression" priority="442" id="{E9183C63-E472-4DE0-AF26-E6FBD6EC17CC}">
            <xm:f>$V17=Horaires!$D$6</xm:f>
            <x14:dxf>
              <fill>
                <patternFill>
                  <bgColor rgb="FF00FF00"/>
                </patternFill>
              </fill>
            </x14:dxf>
          </x14:cfRule>
          <xm:sqref>T17:V17</xm:sqref>
        </x14:conditionalFormatting>
        <x14:conditionalFormatting xmlns:xm="http://schemas.microsoft.com/office/excel/2006/main">
          <x14:cfRule type="expression" priority="433" id="{13F3EADC-A6F2-41D7-8F5D-1FD916A541FD}">
            <xm:f>$B$18=VLOOKUP($B$18,'Feriés Années paires'!$B$5:$B$15,1,0)</xm:f>
            <x14:dxf>
              <fill>
                <patternFill>
                  <bgColor rgb="FF00B050"/>
                </patternFill>
              </fill>
            </x14:dxf>
          </x14:cfRule>
          <xm:sqref>T16:U18</xm:sqref>
        </x14:conditionalFormatting>
        <x14:conditionalFormatting xmlns:xm="http://schemas.microsoft.com/office/excel/2006/main">
          <x14:cfRule type="expression" priority="432" id="{F8538E5B-2A0C-48E7-A2C1-5289C698BE4A}">
            <xm:f>$B$18=VLOOKUP($B$18,'Feriés Années Impaires'!$B$5:$B$15,1,0)</xm:f>
            <x14:dxf>
              <fill>
                <patternFill>
                  <bgColor rgb="FF00B050"/>
                </patternFill>
              </fill>
            </x14:dxf>
          </x14:cfRule>
          <xm:sqref>T16:U18</xm:sqref>
        </x14:conditionalFormatting>
        <x14:conditionalFormatting xmlns:xm="http://schemas.microsoft.com/office/excel/2006/main">
          <x14:cfRule type="expression" priority="414" id="{7BFFE77B-F5EE-4F75-9DF1-1B51F8BF1493}">
            <xm:f>$V$20=Horaires!$D$17</xm:f>
            <x14:dxf>
              <fill>
                <patternFill>
                  <bgColor rgb="FF92D050"/>
                </patternFill>
              </fill>
            </x14:dxf>
          </x14:cfRule>
          <x14:cfRule type="expression" priority="418" id="{9DD013FA-A552-44FB-A44B-B48577B10D72}">
            <xm:f>$V$20=Horaires!$D$14</xm:f>
            <x14:dxf>
              <fill>
                <patternFill>
                  <bgColor rgb="FFFF6699"/>
                </patternFill>
              </fill>
            </x14:dxf>
          </x14:cfRule>
          <x14:cfRule type="expression" priority="423" id="{7E0BC3C0-CD65-401C-B2E9-3525AA3F0F81}">
            <xm:f>$V$20=Horaires!$D$9</xm:f>
            <x14:dxf>
              <fill>
                <patternFill>
                  <bgColor rgb="FFCC66FF"/>
                </patternFill>
              </fill>
            </x14:dxf>
          </x14:cfRule>
          <x14:cfRule type="expression" priority="427" id="{AC14E9B2-4447-433C-8AB0-D270D8197AF7}">
            <xm:f>$V$20=Horaires!$D$4</xm:f>
            <x14:dxf>
              <fill>
                <patternFill>
                  <bgColor rgb="FFFFFF00"/>
                </patternFill>
              </fill>
            </x14:dxf>
          </x14:cfRule>
          <x14:cfRule type="expression" priority="429" id="{A583809F-3EF1-44FE-990B-73B6C229ADEE}">
            <xm:f>$V$20=Horaires!$D$3</xm:f>
            <x14:dxf>
              <fill>
                <patternFill>
                  <bgColor rgb="FFFFFF99"/>
                </patternFill>
              </fill>
            </x14:dxf>
          </x14:cfRule>
          <xm:sqref>T19:U21 V20</xm:sqref>
        </x14:conditionalFormatting>
        <x14:conditionalFormatting xmlns:xm="http://schemas.microsoft.com/office/excel/2006/main">
          <x14:cfRule type="expression" priority="413" id="{92E8ABC4-C290-4A82-9F25-B0BA00D26CE0}">
            <xm:f>$V20=Horaires!$D$16</xm:f>
            <x14:dxf>
              <fill>
                <patternFill>
                  <bgColor rgb="FF00B050"/>
                </patternFill>
              </fill>
            </x14:dxf>
          </x14:cfRule>
          <x14:cfRule type="expression" priority="417" id="{55A2D199-8483-4780-B96E-67A2E70F2925}">
            <xm:f>$V20=Horaires!$D$15</xm:f>
            <x14:dxf>
              <font>
                <color theme="0"/>
              </font>
              <fill>
                <patternFill>
                  <bgColor theme="0" tint="-0.499984740745262"/>
                </patternFill>
              </fill>
            </x14:dxf>
          </x14:cfRule>
          <x14:cfRule type="expression" priority="428" id="{89B03652-F9B4-4BB4-BC52-B9B9380AD4A9}">
            <xm:f>$V20=Horaires!$D$7</xm:f>
            <x14:dxf>
              <fill>
                <patternFill>
                  <bgColor rgb="FFFFC000"/>
                </patternFill>
              </fill>
            </x14:dxf>
          </x14:cfRule>
          <xm:sqref>V20</xm:sqref>
        </x14:conditionalFormatting>
        <x14:conditionalFormatting xmlns:xm="http://schemas.microsoft.com/office/excel/2006/main">
          <x14:cfRule type="expression" priority="426" id="{BE1D99AF-EFD9-4C94-80C7-29FE5318BA72}">
            <xm:f>$V20=Horaires!$D$5</xm:f>
            <x14:dxf>
              <fill>
                <patternFill>
                  <bgColor rgb="FF0070C0"/>
                </patternFill>
              </fill>
            </x14:dxf>
          </x14:cfRule>
          <xm:sqref>T20:V20</xm:sqref>
        </x14:conditionalFormatting>
        <x14:conditionalFormatting xmlns:xm="http://schemas.microsoft.com/office/excel/2006/main">
          <x14:cfRule type="expression" priority="419" id="{D75AE6D2-078A-4C83-AC21-2CB7E54770C9}">
            <xm:f>$V20=Horaires!$D$13</xm:f>
            <x14:dxf>
              <fill>
                <patternFill>
                  <bgColor rgb="FF00FFFF"/>
                </patternFill>
              </fill>
            </x14:dxf>
          </x14:cfRule>
          <x14:cfRule type="expression" priority="420" id="{952623E2-5162-4F16-8302-99DFD1ECB173}">
            <xm:f>$V20=Horaires!$D$12</xm:f>
            <x14:dxf>
              <fill>
                <patternFill>
                  <bgColor rgb="FF00FFFF"/>
                </patternFill>
              </fill>
            </x14:dxf>
          </x14:cfRule>
          <x14:cfRule type="expression" priority="421" id="{F7338F56-4F35-420C-9FBB-77C18713B262}">
            <xm:f>$V20=Horaires!$D$11</xm:f>
            <x14:dxf>
              <fill>
                <patternFill>
                  <bgColor rgb="FF00FFFF"/>
                </patternFill>
              </fill>
            </x14:dxf>
          </x14:cfRule>
          <x14:cfRule type="expression" priority="422" id="{40775A88-F3C8-4D44-95E5-7AAA41CA773E}">
            <xm:f>$V20=Horaires!$D$10</xm:f>
            <x14:dxf>
              <fill>
                <patternFill>
                  <bgColor rgb="FFFFC000"/>
                </patternFill>
              </fill>
            </x14:dxf>
          </x14:cfRule>
          <x14:cfRule type="expression" priority="424" id="{41651ACF-80DB-409A-BAD7-A5888E7FC70F}">
            <xm:f>$V20=Horaires!$D$8</xm:f>
            <x14:dxf>
              <fill>
                <patternFill>
                  <bgColor rgb="FFFF0000"/>
                </patternFill>
              </fill>
            </x14:dxf>
          </x14:cfRule>
          <x14:cfRule type="expression" priority="425" id="{6A4D5A10-58DB-4D72-A16C-067875E64730}">
            <xm:f>$V20=Horaires!$D$6</xm:f>
            <x14:dxf>
              <fill>
                <patternFill>
                  <bgColor rgb="FF00FF00"/>
                </patternFill>
              </fill>
            </x14:dxf>
          </x14:cfRule>
          <xm:sqref>T20:V20</xm:sqref>
        </x14:conditionalFormatting>
        <x14:conditionalFormatting xmlns:xm="http://schemas.microsoft.com/office/excel/2006/main">
          <x14:cfRule type="expression" priority="416" id="{390BACBA-35C2-44A8-9E46-61E136C3747E}">
            <xm:f>$B$21=VLOOKUP($B$21,'Feriés Années paires'!$B$5:$B$15,1,0)</xm:f>
            <x14:dxf>
              <fill>
                <patternFill>
                  <bgColor rgb="FF00B050"/>
                </patternFill>
              </fill>
            </x14:dxf>
          </x14:cfRule>
          <xm:sqref>T19:U21</xm:sqref>
        </x14:conditionalFormatting>
        <x14:conditionalFormatting xmlns:xm="http://schemas.microsoft.com/office/excel/2006/main">
          <x14:cfRule type="expression" priority="415" id="{49E2C095-42D5-43E3-BCA7-7F2477C135A5}">
            <xm:f>$B$21=VLOOKUP($B$21,'Feriés Années Impaires'!$B$5:$B$15,1,0)</xm:f>
            <x14:dxf>
              <fill>
                <patternFill>
                  <bgColor rgb="FF00B050"/>
                </patternFill>
              </fill>
            </x14:dxf>
          </x14:cfRule>
          <xm:sqref>T19:U21</xm:sqref>
        </x14:conditionalFormatting>
        <x14:conditionalFormatting xmlns:xm="http://schemas.microsoft.com/office/excel/2006/main">
          <x14:cfRule type="expression" priority="397" id="{8DA8CDB0-9335-4268-B208-86535A1FC383}">
            <xm:f>$V$23=Horaires!$D$17</xm:f>
            <x14:dxf>
              <fill>
                <patternFill>
                  <bgColor rgb="FF92D050"/>
                </patternFill>
              </fill>
            </x14:dxf>
          </x14:cfRule>
          <x14:cfRule type="expression" priority="401" id="{9690FFA8-120E-4C5D-A53B-85D512E8FE28}">
            <xm:f>$V$23=Horaires!$D$14</xm:f>
            <x14:dxf>
              <fill>
                <patternFill>
                  <bgColor rgb="FFFF6699"/>
                </patternFill>
              </fill>
            </x14:dxf>
          </x14:cfRule>
          <x14:cfRule type="expression" priority="406" id="{C1334D88-7394-447D-A63A-9130448874AC}">
            <xm:f>$V$23=Horaires!$D$9</xm:f>
            <x14:dxf>
              <fill>
                <patternFill>
                  <bgColor rgb="FFCC66FF"/>
                </patternFill>
              </fill>
            </x14:dxf>
          </x14:cfRule>
          <x14:cfRule type="expression" priority="410" id="{6015AD3A-EA45-4BA2-B11F-A42F172D1D86}">
            <xm:f>$V$23=Horaires!$D$4</xm:f>
            <x14:dxf>
              <fill>
                <patternFill>
                  <bgColor rgb="FFFFFF00"/>
                </patternFill>
              </fill>
            </x14:dxf>
          </x14:cfRule>
          <x14:cfRule type="expression" priority="412" id="{F2538A34-D85E-49B3-8BCE-BBB822C1CD78}">
            <xm:f>$V$23=Horaires!$D$3</xm:f>
            <x14:dxf>
              <fill>
                <patternFill>
                  <bgColor rgb="FFFFFF99"/>
                </patternFill>
              </fill>
            </x14:dxf>
          </x14:cfRule>
          <xm:sqref>T22:U24 V23</xm:sqref>
        </x14:conditionalFormatting>
        <x14:conditionalFormatting xmlns:xm="http://schemas.microsoft.com/office/excel/2006/main">
          <x14:cfRule type="expression" priority="396" id="{5C9293F2-2555-4368-8D54-66AE4B84BA7C}">
            <xm:f>$V23=Horaires!$D$16</xm:f>
            <x14:dxf>
              <fill>
                <patternFill>
                  <bgColor rgb="FF00B050"/>
                </patternFill>
              </fill>
            </x14:dxf>
          </x14:cfRule>
          <x14:cfRule type="expression" priority="400" id="{0E2BF22C-D05B-49D5-9D27-35860D1E4FA9}">
            <xm:f>$V23=Horaires!$D$15</xm:f>
            <x14:dxf>
              <font>
                <color theme="0"/>
              </font>
              <fill>
                <patternFill>
                  <bgColor theme="0" tint="-0.499984740745262"/>
                </patternFill>
              </fill>
            </x14:dxf>
          </x14:cfRule>
          <x14:cfRule type="expression" priority="411" id="{84613381-D9A0-4F43-A3CC-52D5013C0A07}">
            <xm:f>$V23=Horaires!$D$7</xm:f>
            <x14:dxf>
              <fill>
                <patternFill>
                  <bgColor rgb="FFFFC000"/>
                </patternFill>
              </fill>
            </x14:dxf>
          </x14:cfRule>
          <xm:sqref>V23</xm:sqref>
        </x14:conditionalFormatting>
        <x14:conditionalFormatting xmlns:xm="http://schemas.microsoft.com/office/excel/2006/main">
          <x14:cfRule type="expression" priority="409" id="{BDBBFBCB-2111-4F0F-9E4B-25C192712766}">
            <xm:f>$V23=Horaires!$D$5</xm:f>
            <x14:dxf>
              <fill>
                <patternFill>
                  <bgColor rgb="FF0070C0"/>
                </patternFill>
              </fill>
            </x14:dxf>
          </x14:cfRule>
          <xm:sqref>T23:V23</xm:sqref>
        </x14:conditionalFormatting>
        <x14:conditionalFormatting xmlns:xm="http://schemas.microsoft.com/office/excel/2006/main">
          <x14:cfRule type="expression" priority="402" id="{92A90461-A3B6-4F4C-9BD9-9962C9AF6FFF}">
            <xm:f>$V23=Horaires!$D$13</xm:f>
            <x14:dxf>
              <fill>
                <patternFill>
                  <bgColor rgb="FF00FFFF"/>
                </patternFill>
              </fill>
            </x14:dxf>
          </x14:cfRule>
          <x14:cfRule type="expression" priority="403" id="{624D809F-8A23-46E6-937E-2CC332EB649B}">
            <xm:f>$V23=Horaires!$D$12</xm:f>
            <x14:dxf>
              <fill>
                <patternFill>
                  <bgColor rgb="FF00FFFF"/>
                </patternFill>
              </fill>
            </x14:dxf>
          </x14:cfRule>
          <x14:cfRule type="expression" priority="404" id="{8C517956-E414-4635-9B52-236D7BE169BD}">
            <xm:f>$V23=Horaires!$D$11</xm:f>
            <x14:dxf>
              <fill>
                <patternFill>
                  <bgColor rgb="FF00FFFF"/>
                </patternFill>
              </fill>
            </x14:dxf>
          </x14:cfRule>
          <x14:cfRule type="expression" priority="405" id="{F8BA55F4-1A6B-43CC-AF07-A8384A5DCCB9}">
            <xm:f>$V23=Horaires!$D$10</xm:f>
            <x14:dxf>
              <fill>
                <patternFill>
                  <bgColor rgb="FFFFC000"/>
                </patternFill>
              </fill>
            </x14:dxf>
          </x14:cfRule>
          <x14:cfRule type="expression" priority="407" id="{883D1FEF-6D12-41EB-A668-D78BF3C530E5}">
            <xm:f>$V23=Horaires!$D$8</xm:f>
            <x14:dxf>
              <fill>
                <patternFill>
                  <bgColor rgb="FFFF0000"/>
                </patternFill>
              </fill>
            </x14:dxf>
          </x14:cfRule>
          <x14:cfRule type="expression" priority="408" id="{A8DF5EEC-7141-4893-BCFA-4D6205A45AA9}">
            <xm:f>$V23=Horaires!$D$6</xm:f>
            <x14:dxf>
              <fill>
                <patternFill>
                  <bgColor rgb="FF00FF00"/>
                </patternFill>
              </fill>
            </x14:dxf>
          </x14:cfRule>
          <xm:sqref>T23:V23</xm:sqref>
        </x14:conditionalFormatting>
        <x14:conditionalFormatting xmlns:xm="http://schemas.microsoft.com/office/excel/2006/main">
          <x14:cfRule type="expression" priority="399" id="{56C5DB9E-8B2E-482B-8959-9889F2627442}">
            <xm:f>$B$24=VLOOKUP($B$24,'Feriés Années paires'!$B$5:$B$15,1,0)</xm:f>
            <x14:dxf>
              <fill>
                <patternFill>
                  <bgColor rgb="FF00B050"/>
                </patternFill>
              </fill>
            </x14:dxf>
          </x14:cfRule>
          <xm:sqref>T22:U24</xm:sqref>
        </x14:conditionalFormatting>
        <x14:conditionalFormatting xmlns:xm="http://schemas.microsoft.com/office/excel/2006/main">
          <x14:cfRule type="expression" priority="398" id="{5E2124B5-1C45-471B-A69F-F05A48BACEC2}">
            <xm:f>$B$24=VLOOKUP($B$24,'Feriés Années Impaires'!$B$5:$B$15,1,0)</xm:f>
            <x14:dxf>
              <fill>
                <patternFill>
                  <bgColor rgb="FF00B050"/>
                </patternFill>
              </fill>
            </x14:dxf>
          </x14:cfRule>
          <xm:sqref>T22:U24</xm:sqref>
        </x14:conditionalFormatting>
        <x14:conditionalFormatting xmlns:xm="http://schemas.microsoft.com/office/excel/2006/main">
          <x14:cfRule type="expression" priority="380" id="{51BEE761-0854-4391-80EB-ED17FC3A95AB}">
            <xm:f>$V$26=Horaires!$D$17</xm:f>
            <x14:dxf>
              <fill>
                <patternFill>
                  <bgColor rgb="FF92D050"/>
                </patternFill>
              </fill>
            </x14:dxf>
          </x14:cfRule>
          <x14:cfRule type="expression" priority="384" id="{0271A31F-98FE-4C4E-A36F-214CEAA79BBF}">
            <xm:f>$V$26=Horaires!$D$14</xm:f>
            <x14:dxf>
              <fill>
                <patternFill>
                  <bgColor rgb="FFFF6699"/>
                </patternFill>
              </fill>
            </x14:dxf>
          </x14:cfRule>
          <x14:cfRule type="expression" priority="389" id="{92D0FF60-6273-4AD0-BF3D-3B01E2408F88}">
            <xm:f>$V$26=Horaires!$D$9</xm:f>
            <x14:dxf>
              <fill>
                <patternFill>
                  <bgColor rgb="FFCC66FF"/>
                </patternFill>
              </fill>
            </x14:dxf>
          </x14:cfRule>
          <x14:cfRule type="expression" priority="393" id="{12AAB8FD-B4C2-470C-9CCB-A1FF9538D565}">
            <xm:f>$V$26=Horaires!$D$4</xm:f>
            <x14:dxf>
              <fill>
                <patternFill>
                  <bgColor rgb="FFFFFF00"/>
                </patternFill>
              </fill>
            </x14:dxf>
          </x14:cfRule>
          <x14:cfRule type="expression" priority="395" id="{F7E6D368-5998-4E11-AE35-EFF6805891DF}">
            <xm:f>$V$26=Horaires!$D$3</xm:f>
            <x14:dxf>
              <fill>
                <patternFill>
                  <bgColor rgb="FFFFFF99"/>
                </patternFill>
              </fill>
            </x14:dxf>
          </x14:cfRule>
          <xm:sqref>T25:U27 V26</xm:sqref>
        </x14:conditionalFormatting>
        <x14:conditionalFormatting xmlns:xm="http://schemas.microsoft.com/office/excel/2006/main">
          <x14:cfRule type="expression" priority="379" id="{0BFB8218-BA13-4AB2-85AF-596F38B7FF62}">
            <xm:f>$V26=Horaires!$D$16</xm:f>
            <x14:dxf>
              <fill>
                <patternFill>
                  <bgColor rgb="FF00B050"/>
                </patternFill>
              </fill>
            </x14:dxf>
          </x14:cfRule>
          <x14:cfRule type="expression" priority="383" id="{8714F0D9-0550-4C57-B926-84F04C7B06B6}">
            <xm:f>$V26=Horaires!$D$15</xm:f>
            <x14:dxf>
              <font>
                <color theme="0"/>
              </font>
              <fill>
                <patternFill>
                  <bgColor theme="0" tint="-0.499984740745262"/>
                </patternFill>
              </fill>
            </x14:dxf>
          </x14:cfRule>
          <x14:cfRule type="expression" priority="394" id="{00E1A7D3-F6A8-4DB1-AA17-FDDBE09E90C5}">
            <xm:f>$V26=Horaires!$D$7</xm:f>
            <x14:dxf>
              <fill>
                <patternFill>
                  <bgColor rgb="FFFFC000"/>
                </patternFill>
              </fill>
            </x14:dxf>
          </x14:cfRule>
          <xm:sqref>V26</xm:sqref>
        </x14:conditionalFormatting>
        <x14:conditionalFormatting xmlns:xm="http://schemas.microsoft.com/office/excel/2006/main">
          <x14:cfRule type="expression" priority="392" id="{CA1FB755-C7FC-4198-8691-9D413DA784C7}">
            <xm:f>$V26=Horaires!$D$5</xm:f>
            <x14:dxf>
              <fill>
                <patternFill>
                  <bgColor rgb="FF0070C0"/>
                </patternFill>
              </fill>
            </x14:dxf>
          </x14:cfRule>
          <xm:sqref>T26:V26</xm:sqref>
        </x14:conditionalFormatting>
        <x14:conditionalFormatting xmlns:xm="http://schemas.microsoft.com/office/excel/2006/main">
          <x14:cfRule type="expression" priority="385" id="{5AB59B6D-BAF6-4119-AEC2-BCBA5B05F692}">
            <xm:f>$V26=Horaires!$D$13</xm:f>
            <x14:dxf>
              <fill>
                <patternFill>
                  <bgColor rgb="FF00FFFF"/>
                </patternFill>
              </fill>
            </x14:dxf>
          </x14:cfRule>
          <x14:cfRule type="expression" priority="386" id="{8712F25B-C18F-4383-AB6D-BA71C2E272A2}">
            <xm:f>$V26=Horaires!$D$12</xm:f>
            <x14:dxf>
              <fill>
                <patternFill>
                  <bgColor rgb="FF00FFFF"/>
                </patternFill>
              </fill>
            </x14:dxf>
          </x14:cfRule>
          <x14:cfRule type="expression" priority="387" id="{978BA94A-72E1-4019-92AC-515E7FD630FC}">
            <xm:f>$V26=Horaires!$D$11</xm:f>
            <x14:dxf>
              <fill>
                <patternFill>
                  <bgColor rgb="FF00FFFF"/>
                </patternFill>
              </fill>
            </x14:dxf>
          </x14:cfRule>
          <x14:cfRule type="expression" priority="388" id="{B44FC1F4-9019-4B7C-B5D2-B3FBCC468892}">
            <xm:f>$V26=Horaires!$D$10</xm:f>
            <x14:dxf>
              <fill>
                <patternFill>
                  <bgColor rgb="FFFFC000"/>
                </patternFill>
              </fill>
            </x14:dxf>
          </x14:cfRule>
          <x14:cfRule type="expression" priority="390" id="{81A96EEB-F326-411E-9F89-BC7C86D8928A}">
            <xm:f>$V26=Horaires!$D$8</xm:f>
            <x14:dxf>
              <fill>
                <patternFill>
                  <bgColor rgb="FFFF0000"/>
                </patternFill>
              </fill>
            </x14:dxf>
          </x14:cfRule>
          <x14:cfRule type="expression" priority="391" id="{54FBCDBD-EF1B-430E-9999-849D2C27204E}">
            <xm:f>$V26=Horaires!$D$6</xm:f>
            <x14:dxf>
              <fill>
                <patternFill>
                  <bgColor rgb="FF00FF00"/>
                </patternFill>
              </fill>
            </x14:dxf>
          </x14:cfRule>
          <xm:sqref>T26:V26</xm:sqref>
        </x14:conditionalFormatting>
        <x14:conditionalFormatting xmlns:xm="http://schemas.microsoft.com/office/excel/2006/main">
          <x14:cfRule type="expression" priority="382" id="{1A39E519-69FE-4EA0-8438-BF484464A427}">
            <xm:f>$B$27=VLOOKUP($B$27,'Feriés Années paires'!$B$5:$B$15,1,0)</xm:f>
            <x14:dxf>
              <fill>
                <patternFill>
                  <bgColor rgb="FF00B050"/>
                </patternFill>
              </fill>
            </x14:dxf>
          </x14:cfRule>
          <xm:sqref>T25:U27</xm:sqref>
        </x14:conditionalFormatting>
        <x14:conditionalFormatting xmlns:xm="http://schemas.microsoft.com/office/excel/2006/main">
          <x14:cfRule type="expression" priority="381" id="{C2FF20DC-E3D3-4ECF-A199-D103B2CDA5D9}">
            <xm:f>$B$27=VLOOKUP($B$27,'Feriés Années Impaires'!$B$5:$B$15,1,0)</xm:f>
            <x14:dxf>
              <fill>
                <patternFill>
                  <bgColor rgb="FF00B050"/>
                </patternFill>
              </fill>
            </x14:dxf>
          </x14:cfRule>
          <xm:sqref>T25:U27</xm:sqref>
        </x14:conditionalFormatting>
        <x14:conditionalFormatting xmlns:xm="http://schemas.microsoft.com/office/excel/2006/main">
          <x14:cfRule type="expression" priority="356" id="{193CA9A4-32C5-409C-85C6-28D71FB84843}">
            <xm:f>$Z$8=Horaires!$D$17</xm:f>
            <x14:dxf>
              <fill>
                <patternFill>
                  <bgColor rgb="FF92D050"/>
                </patternFill>
              </fill>
            </x14:dxf>
          </x14:cfRule>
          <x14:cfRule type="expression" priority="360" id="{E4010A9D-4328-4F0B-8277-C1910418736D}">
            <xm:f>$Z$8=Horaires!$D$14</xm:f>
            <x14:dxf>
              <fill>
                <patternFill>
                  <bgColor rgb="FFFF6699"/>
                </patternFill>
              </fill>
            </x14:dxf>
          </x14:cfRule>
          <x14:cfRule type="expression" priority="365" id="{446E632D-14F0-4758-BA6A-CF5CA1D3708D}">
            <xm:f>$Z$8=Horaires!$D$9</xm:f>
            <x14:dxf>
              <fill>
                <patternFill>
                  <bgColor rgb="FFCC66FF"/>
                </patternFill>
              </fill>
            </x14:dxf>
          </x14:cfRule>
          <x14:cfRule type="expression" priority="369" id="{6809A179-22AB-4259-94AA-7B40229D0F3A}">
            <xm:f>$Z$8=Horaires!$D$4</xm:f>
            <x14:dxf>
              <fill>
                <patternFill>
                  <bgColor rgb="FFFFFF00"/>
                </patternFill>
              </fill>
            </x14:dxf>
          </x14:cfRule>
          <x14:cfRule type="expression" priority="371" id="{3E754D65-E25E-4490-A8B0-5F11E77DFD5A}">
            <xm:f>$Z$8=Horaires!$D$3</xm:f>
            <x14:dxf>
              <fill>
                <patternFill>
                  <bgColor rgb="FFFFFF99"/>
                </patternFill>
              </fill>
            </x14:dxf>
          </x14:cfRule>
          <xm:sqref>X7:Y9 Z8</xm:sqref>
        </x14:conditionalFormatting>
        <x14:conditionalFormatting xmlns:xm="http://schemas.microsoft.com/office/excel/2006/main">
          <x14:cfRule type="expression" priority="355" id="{A0BE030F-0DFB-4DB1-9DBA-C922B6285FA0}">
            <xm:f>$Z8=Horaires!$D$16</xm:f>
            <x14:dxf>
              <fill>
                <patternFill>
                  <bgColor rgb="FF00B050"/>
                </patternFill>
              </fill>
            </x14:dxf>
          </x14:cfRule>
          <x14:cfRule type="expression" priority="359" id="{D736D486-E6B7-477B-BAB6-E097BAFC7CC3}">
            <xm:f>$Z8=Horaires!$D$15</xm:f>
            <x14:dxf>
              <font>
                <color theme="0"/>
              </font>
              <fill>
                <patternFill>
                  <bgColor theme="0" tint="-0.499984740745262"/>
                </patternFill>
              </fill>
            </x14:dxf>
          </x14:cfRule>
          <x14:cfRule type="expression" priority="370" id="{2A72B80F-D9DE-476F-B9CD-492AA3E01F51}">
            <xm:f>$Z8=Horaires!$D$7</xm:f>
            <x14:dxf>
              <fill>
                <patternFill>
                  <bgColor rgb="FFFFC000"/>
                </patternFill>
              </fill>
            </x14:dxf>
          </x14:cfRule>
          <xm:sqref>Z8</xm:sqref>
        </x14:conditionalFormatting>
        <x14:conditionalFormatting xmlns:xm="http://schemas.microsoft.com/office/excel/2006/main">
          <x14:cfRule type="expression" priority="368" id="{575A1904-C1DC-47B1-A164-36FBA96ED206}">
            <xm:f>$Z8=Horaires!$D$5</xm:f>
            <x14:dxf>
              <fill>
                <patternFill>
                  <bgColor rgb="FF0070C0"/>
                </patternFill>
              </fill>
            </x14:dxf>
          </x14:cfRule>
          <xm:sqref>X8:Z8</xm:sqref>
        </x14:conditionalFormatting>
        <x14:conditionalFormatting xmlns:xm="http://schemas.microsoft.com/office/excel/2006/main">
          <x14:cfRule type="expression" priority="361" id="{4D9994D6-29F8-439F-88C9-7FE006345996}">
            <xm:f>$Z8=Horaires!$D$13</xm:f>
            <x14:dxf>
              <fill>
                <patternFill>
                  <bgColor rgb="FF00FFFF"/>
                </patternFill>
              </fill>
            </x14:dxf>
          </x14:cfRule>
          <x14:cfRule type="expression" priority="362" id="{5E3E215D-D44E-499C-B7EC-F6C07B012F2E}">
            <xm:f>$Z8=Horaires!$D$12</xm:f>
            <x14:dxf>
              <fill>
                <patternFill>
                  <bgColor rgb="FF00FFFF"/>
                </patternFill>
              </fill>
            </x14:dxf>
          </x14:cfRule>
          <x14:cfRule type="expression" priority="363" id="{8EAEF081-669E-4E3B-AEE0-8F9932672554}">
            <xm:f>$Z8=Horaires!$D$11</xm:f>
            <x14:dxf>
              <fill>
                <patternFill>
                  <bgColor rgb="FF00FFFF"/>
                </patternFill>
              </fill>
            </x14:dxf>
          </x14:cfRule>
          <x14:cfRule type="expression" priority="364" id="{8141B126-0D61-498F-B34F-B7FD413153C2}">
            <xm:f>$Z8=Horaires!$D$10</xm:f>
            <x14:dxf>
              <fill>
                <patternFill>
                  <bgColor rgb="FFFFC000"/>
                </patternFill>
              </fill>
            </x14:dxf>
          </x14:cfRule>
          <x14:cfRule type="expression" priority="366" id="{69E47D5C-5177-4DC7-A4D5-0BB16E072476}">
            <xm:f>$Z8=Horaires!$D$8</xm:f>
            <x14:dxf>
              <fill>
                <patternFill>
                  <bgColor rgb="FFFF0000"/>
                </patternFill>
              </fill>
            </x14:dxf>
          </x14:cfRule>
          <x14:cfRule type="expression" priority="367" id="{81F9DEE1-A170-48E7-94A3-90DEC87E0133}">
            <xm:f>$Z8=Horaires!$D$6</xm:f>
            <x14:dxf>
              <fill>
                <patternFill>
                  <bgColor rgb="FF00FF00"/>
                </patternFill>
              </fill>
            </x14:dxf>
          </x14:cfRule>
          <xm:sqref>X8:Z8</xm:sqref>
        </x14:conditionalFormatting>
        <x14:conditionalFormatting xmlns:xm="http://schemas.microsoft.com/office/excel/2006/main">
          <x14:cfRule type="expression" priority="358" id="{7D546D4D-E61B-4BC9-B78E-82124AD0CB69}">
            <xm:f>$B$9=VLOOKUP($B$9,'Feriés Années paires'!$B$5:$B$15,1,0)</xm:f>
            <x14:dxf>
              <fill>
                <patternFill>
                  <bgColor rgb="FF00B050"/>
                </patternFill>
              </fill>
            </x14:dxf>
          </x14:cfRule>
          <xm:sqref>X7:Y9</xm:sqref>
        </x14:conditionalFormatting>
        <x14:conditionalFormatting xmlns:xm="http://schemas.microsoft.com/office/excel/2006/main">
          <x14:cfRule type="expression" priority="357" id="{2DB10977-8575-4396-A401-45D5C1097568}">
            <xm:f>$B$9=VLOOKUP($B$9,'Feriés Années Impaires'!$B$5:$B$15,1,0)</xm:f>
            <x14:dxf>
              <fill>
                <patternFill>
                  <bgColor rgb="FF00B050"/>
                </patternFill>
              </fill>
            </x14:dxf>
          </x14:cfRule>
          <xm:sqref>X7:Y9</xm:sqref>
        </x14:conditionalFormatting>
        <x14:conditionalFormatting xmlns:xm="http://schemas.microsoft.com/office/excel/2006/main">
          <x14:cfRule type="expression" priority="339" id="{20CA1CFB-BD73-4E6B-A84C-E44FFBCE3E2F}">
            <xm:f>$Z$11=Horaires!$D$17</xm:f>
            <x14:dxf>
              <fill>
                <patternFill>
                  <bgColor rgb="FF92D050"/>
                </patternFill>
              </fill>
            </x14:dxf>
          </x14:cfRule>
          <x14:cfRule type="expression" priority="343" id="{6CD297A7-BB88-4409-B8F3-0EBF3143FA3B}">
            <xm:f>$Z$11=Horaires!$D$14</xm:f>
            <x14:dxf>
              <fill>
                <patternFill>
                  <bgColor rgb="FFFF6699"/>
                </patternFill>
              </fill>
            </x14:dxf>
          </x14:cfRule>
          <x14:cfRule type="expression" priority="348" id="{15C71745-6F3A-49DF-B3DF-2ABD979153E4}">
            <xm:f>$Z$11=Horaires!$D$9</xm:f>
            <x14:dxf>
              <fill>
                <patternFill>
                  <bgColor rgb="FFCC66FF"/>
                </patternFill>
              </fill>
            </x14:dxf>
          </x14:cfRule>
          <x14:cfRule type="expression" priority="352" id="{B35706D5-F27B-4F45-BCB4-B9CEF1FC3913}">
            <xm:f>$Z$11=Horaires!$D$4</xm:f>
            <x14:dxf>
              <fill>
                <patternFill>
                  <bgColor rgb="FFFFFF00"/>
                </patternFill>
              </fill>
            </x14:dxf>
          </x14:cfRule>
          <x14:cfRule type="expression" priority="354" id="{A8811E8E-E521-4FB8-BC26-C70B322083E5}">
            <xm:f>$Z$11=Horaires!$D$3</xm:f>
            <x14:dxf>
              <fill>
                <patternFill>
                  <bgColor rgb="FFFFFF99"/>
                </patternFill>
              </fill>
            </x14:dxf>
          </x14:cfRule>
          <xm:sqref>X10:Y12 Z11</xm:sqref>
        </x14:conditionalFormatting>
        <x14:conditionalFormatting xmlns:xm="http://schemas.microsoft.com/office/excel/2006/main">
          <x14:cfRule type="expression" priority="338" id="{35A0C37C-80E1-4CCC-B00C-915D2E0872B4}">
            <xm:f>$Z11=Horaires!$D$16</xm:f>
            <x14:dxf>
              <fill>
                <patternFill>
                  <bgColor rgb="FF00B050"/>
                </patternFill>
              </fill>
            </x14:dxf>
          </x14:cfRule>
          <x14:cfRule type="expression" priority="342" id="{73D4B6E7-D49D-4AAF-8B29-5BD81CEC6F99}">
            <xm:f>$Z11=Horaires!$D$15</xm:f>
            <x14:dxf>
              <font>
                <color theme="0"/>
              </font>
              <fill>
                <patternFill>
                  <bgColor theme="0" tint="-0.499984740745262"/>
                </patternFill>
              </fill>
            </x14:dxf>
          </x14:cfRule>
          <x14:cfRule type="expression" priority="353" id="{DD978374-04C5-494B-BDC6-3D95E2734238}">
            <xm:f>$Z11=Horaires!$D$7</xm:f>
            <x14:dxf>
              <fill>
                <patternFill>
                  <bgColor rgb="FFFFC000"/>
                </patternFill>
              </fill>
            </x14:dxf>
          </x14:cfRule>
          <xm:sqref>Z11</xm:sqref>
        </x14:conditionalFormatting>
        <x14:conditionalFormatting xmlns:xm="http://schemas.microsoft.com/office/excel/2006/main">
          <x14:cfRule type="expression" priority="351" id="{512B526D-2AF1-439F-BB9E-2A84012EB595}">
            <xm:f>$Z11=Horaires!$D$5</xm:f>
            <x14:dxf>
              <fill>
                <patternFill>
                  <bgColor rgb="FF0070C0"/>
                </patternFill>
              </fill>
            </x14:dxf>
          </x14:cfRule>
          <xm:sqref>X11:Z11</xm:sqref>
        </x14:conditionalFormatting>
        <x14:conditionalFormatting xmlns:xm="http://schemas.microsoft.com/office/excel/2006/main">
          <x14:cfRule type="expression" priority="344" id="{98760958-C863-4B0A-8E17-2FAD3952924F}">
            <xm:f>$Z11=Horaires!$D$13</xm:f>
            <x14:dxf>
              <fill>
                <patternFill>
                  <bgColor rgb="FF00FFFF"/>
                </patternFill>
              </fill>
            </x14:dxf>
          </x14:cfRule>
          <x14:cfRule type="expression" priority="345" id="{8D4F0B00-B234-4053-B41C-6886B4E1777E}">
            <xm:f>$Z11=Horaires!$D$12</xm:f>
            <x14:dxf>
              <fill>
                <patternFill>
                  <bgColor rgb="FF00FFFF"/>
                </patternFill>
              </fill>
            </x14:dxf>
          </x14:cfRule>
          <x14:cfRule type="expression" priority="346" id="{3AF47F3E-20F5-4A5B-BC9E-88283F30883C}">
            <xm:f>$Z11=Horaires!$D$11</xm:f>
            <x14:dxf>
              <fill>
                <patternFill>
                  <bgColor rgb="FF00FFFF"/>
                </patternFill>
              </fill>
            </x14:dxf>
          </x14:cfRule>
          <x14:cfRule type="expression" priority="347" id="{0E8FB1C8-D278-48F7-B7BD-68CD74621CA1}">
            <xm:f>$Z11=Horaires!$D$10</xm:f>
            <x14:dxf>
              <fill>
                <patternFill>
                  <bgColor rgb="FFFFC000"/>
                </patternFill>
              </fill>
            </x14:dxf>
          </x14:cfRule>
          <x14:cfRule type="expression" priority="349" id="{6D13375D-C989-47E9-903C-98664C5A407A}">
            <xm:f>$Z11=Horaires!$D$8</xm:f>
            <x14:dxf>
              <fill>
                <patternFill>
                  <bgColor rgb="FFFF0000"/>
                </patternFill>
              </fill>
            </x14:dxf>
          </x14:cfRule>
          <x14:cfRule type="expression" priority="350" id="{A7D365D5-5140-4115-85F6-2BA91816FD03}">
            <xm:f>$Z11=Horaires!$D$6</xm:f>
            <x14:dxf>
              <fill>
                <patternFill>
                  <bgColor rgb="FF00FF00"/>
                </patternFill>
              </fill>
            </x14:dxf>
          </x14:cfRule>
          <xm:sqref>X11:Z11</xm:sqref>
        </x14:conditionalFormatting>
        <x14:conditionalFormatting xmlns:xm="http://schemas.microsoft.com/office/excel/2006/main">
          <x14:cfRule type="expression" priority="341" id="{EDC79CC8-F69F-471C-830E-D4FCDC771F6B}">
            <xm:f>$B$12=VLOOKUP($B$12,'Feriés Années paires'!$B$5:$B$15,1,0)</xm:f>
            <x14:dxf>
              <fill>
                <patternFill>
                  <bgColor rgb="FF00B050"/>
                </patternFill>
              </fill>
            </x14:dxf>
          </x14:cfRule>
          <xm:sqref>X10:Y12</xm:sqref>
        </x14:conditionalFormatting>
        <x14:conditionalFormatting xmlns:xm="http://schemas.microsoft.com/office/excel/2006/main">
          <x14:cfRule type="expression" priority="340" id="{6D550DC3-EF78-422B-9E91-88D6F33A21CA}">
            <xm:f>$B$12=VLOOKUP($B$12,'Feriés Années Impaires'!$B$5:$B$15,1,0)</xm:f>
            <x14:dxf>
              <fill>
                <patternFill>
                  <bgColor rgb="FF00B050"/>
                </patternFill>
              </fill>
            </x14:dxf>
          </x14:cfRule>
          <xm:sqref>X10:Y12</xm:sqref>
        </x14:conditionalFormatting>
        <x14:conditionalFormatting xmlns:xm="http://schemas.microsoft.com/office/excel/2006/main">
          <x14:cfRule type="expression" priority="322" id="{F0220C99-98F8-4872-8468-19BB393C9D65}">
            <xm:f>$Z$14=Horaires!$D$17</xm:f>
            <x14:dxf>
              <fill>
                <patternFill>
                  <bgColor rgb="FF92D050"/>
                </patternFill>
              </fill>
            </x14:dxf>
          </x14:cfRule>
          <x14:cfRule type="expression" priority="326" id="{5204D26C-DB21-4546-9BC2-8808F24760B1}">
            <xm:f>$Z$14=Horaires!$D$14</xm:f>
            <x14:dxf>
              <fill>
                <patternFill>
                  <bgColor rgb="FFFF6699"/>
                </patternFill>
              </fill>
            </x14:dxf>
          </x14:cfRule>
          <x14:cfRule type="expression" priority="331" id="{A8DCA394-752F-4E3C-9F32-DBEF306461F5}">
            <xm:f>$Z$14=Horaires!$D$9</xm:f>
            <x14:dxf>
              <fill>
                <patternFill>
                  <bgColor rgb="FFCC66FF"/>
                </patternFill>
              </fill>
            </x14:dxf>
          </x14:cfRule>
          <x14:cfRule type="expression" priority="335" id="{27896275-11EA-4836-BA08-2BB4D3A257FF}">
            <xm:f>$Z$14=Horaires!$D$4</xm:f>
            <x14:dxf>
              <fill>
                <patternFill>
                  <bgColor rgb="FFFFFF00"/>
                </patternFill>
              </fill>
            </x14:dxf>
          </x14:cfRule>
          <x14:cfRule type="expression" priority="337" id="{A1F1BDE9-FA5F-44D0-B113-D8E6D0E29AB7}">
            <xm:f>$Z$14=Horaires!$D$3</xm:f>
            <x14:dxf>
              <fill>
                <patternFill>
                  <bgColor rgb="FFFFFF99"/>
                </patternFill>
              </fill>
            </x14:dxf>
          </x14:cfRule>
          <xm:sqref>X13:Y15 Z14</xm:sqref>
        </x14:conditionalFormatting>
        <x14:conditionalFormatting xmlns:xm="http://schemas.microsoft.com/office/excel/2006/main">
          <x14:cfRule type="expression" priority="321" id="{B8C5028E-157F-4EB1-9946-F8CDAA464746}">
            <xm:f>$Z14=Horaires!$D$16</xm:f>
            <x14:dxf>
              <fill>
                <patternFill>
                  <bgColor rgb="FF00B050"/>
                </patternFill>
              </fill>
            </x14:dxf>
          </x14:cfRule>
          <x14:cfRule type="expression" priority="325" id="{5AB58A30-32DD-483C-8F28-39F196D9F8F6}">
            <xm:f>$Z14=Horaires!$D$15</xm:f>
            <x14:dxf>
              <font>
                <color theme="0"/>
              </font>
              <fill>
                <patternFill>
                  <bgColor theme="0" tint="-0.499984740745262"/>
                </patternFill>
              </fill>
            </x14:dxf>
          </x14:cfRule>
          <x14:cfRule type="expression" priority="336" id="{40C52876-09F4-48B0-B9D8-6DB57346FBA0}">
            <xm:f>$Z14=Horaires!$D$7</xm:f>
            <x14:dxf>
              <fill>
                <patternFill>
                  <bgColor rgb="FFFFC000"/>
                </patternFill>
              </fill>
            </x14:dxf>
          </x14:cfRule>
          <xm:sqref>Z14</xm:sqref>
        </x14:conditionalFormatting>
        <x14:conditionalFormatting xmlns:xm="http://schemas.microsoft.com/office/excel/2006/main">
          <x14:cfRule type="expression" priority="334" id="{20B101D7-E2A9-4AC9-BC9E-34E56BD84321}">
            <xm:f>$Z14=Horaires!$D$5</xm:f>
            <x14:dxf>
              <fill>
                <patternFill>
                  <bgColor rgb="FF0070C0"/>
                </patternFill>
              </fill>
            </x14:dxf>
          </x14:cfRule>
          <xm:sqref>X14:Z14</xm:sqref>
        </x14:conditionalFormatting>
        <x14:conditionalFormatting xmlns:xm="http://schemas.microsoft.com/office/excel/2006/main">
          <x14:cfRule type="expression" priority="327" id="{247046D4-491E-4C45-815B-6E20A5873E9F}">
            <xm:f>$Z14=Horaires!$D$13</xm:f>
            <x14:dxf>
              <fill>
                <patternFill>
                  <bgColor rgb="FF00FFFF"/>
                </patternFill>
              </fill>
            </x14:dxf>
          </x14:cfRule>
          <x14:cfRule type="expression" priority="328" id="{597CEABF-A0D7-48B5-AD51-C58D5D2172FC}">
            <xm:f>$Z14=Horaires!$D$12</xm:f>
            <x14:dxf>
              <fill>
                <patternFill>
                  <bgColor rgb="FF00FFFF"/>
                </patternFill>
              </fill>
            </x14:dxf>
          </x14:cfRule>
          <x14:cfRule type="expression" priority="329" id="{8DEDBC14-2DC7-4E51-8D3E-FC0535504CB9}">
            <xm:f>$Z14=Horaires!$D$11</xm:f>
            <x14:dxf>
              <fill>
                <patternFill>
                  <bgColor rgb="FF00FFFF"/>
                </patternFill>
              </fill>
            </x14:dxf>
          </x14:cfRule>
          <x14:cfRule type="expression" priority="330" id="{FE3ACBA6-9FC6-4DF9-A487-7BA8F257CFBD}">
            <xm:f>$Z14=Horaires!$D$10</xm:f>
            <x14:dxf>
              <fill>
                <patternFill>
                  <bgColor rgb="FFFFC000"/>
                </patternFill>
              </fill>
            </x14:dxf>
          </x14:cfRule>
          <x14:cfRule type="expression" priority="332" id="{B5851000-7C4D-4447-AE45-D2861D6E37B5}">
            <xm:f>$Z14=Horaires!$D$8</xm:f>
            <x14:dxf>
              <fill>
                <patternFill>
                  <bgColor rgb="FFFF0000"/>
                </patternFill>
              </fill>
            </x14:dxf>
          </x14:cfRule>
          <x14:cfRule type="expression" priority="333" id="{6F161D1B-3AEA-41EA-A78D-557BF894C6A1}">
            <xm:f>$Z14=Horaires!$D$6</xm:f>
            <x14:dxf>
              <fill>
                <patternFill>
                  <bgColor rgb="FF00FF00"/>
                </patternFill>
              </fill>
            </x14:dxf>
          </x14:cfRule>
          <xm:sqref>X14:Z14</xm:sqref>
        </x14:conditionalFormatting>
        <x14:conditionalFormatting xmlns:xm="http://schemas.microsoft.com/office/excel/2006/main">
          <x14:cfRule type="expression" priority="324" id="{CAE26978-44E9-4C20-AFBF-32781ABC6324}">
            <xm:f>$B$15=VLOOKUP($B$15,'Feriés Années paires'!$B$5:$B$15,1,0)</xm:f>
            <x14:dxf>
              <fill>
                <patternFill>
                  <bgColor rgb="FF00B050"/>
                </patternFill>
              </fill>
            </x14:dxf>
          </x14:cfRule>
          <xm:sqref>X13:Y15</xm:sqref>
        </x14:conditionalFormatting>
        <x14:conditionalFormatting xmlns:xm="http://schemas.microsoft.com/office/excel/2006/main">
          <x14:cfRule type="expression" priority="323" id="{DE627259-577C-45CE-B02F-BD8575D62EFB}">
            <xm:f>$B$15=VLOOKUP($B$15,'Feriés Années Impaires'!$B$5:$B$15,1,0)</xm:f>
            <x14:dxf>
              <fill>
                <patternFill>
                  <bgColor rgb="FF00B050"/>
                </patternFill>
              </fill>
            </x14:dxf>
          </x14:cfRule>
          <xm:sqref>X13:Y15</xm:sqref>
        </x14:conditionalFormatting>
        <x14:conditionalFormatting xmlns:xm="http://schemas.microsoft.com/office/excel/2006/main">
          <x14:cfRule type="expression" priority="305" id="{28A63124-EEF1-4CFE-B828-D13D975C0F33}">
            <xm:f>$Z$17=Horaires!$D$17</xm:f>
            <x14:dxf>
              <fill>
                <patternFill>
                  <bgColor rgb="FF92D050"/>
                </patternFill>
              </fill>
            </x14:dxf>
          </x14:cfRule>
          <x14:cfRule type="expression" priority="309" id="{0564854C-DBF4-4D37-9349-157FA4690060}">
            <xm:f>$Z$17=Horaires!$D$14</xm:f>
            <x14:dxf>
              <fill>
                <patternFill>
                  <bgColor rgb="FFFF6699"/>
                </patternFill>
              </fill>
            </x14:dxf>
          </x14:cfRule>
          <x14:cfRule type="expression" priority="314" id="{159951CA-394C-4E40-9DE9-2B4802939DC7}">
            <xm:f>$Z$17=Horaires!$D$9</xm:f>
            <x14:dxf>
              <fill>
                <patternFill>
                  <bgColor rgb="FFCC66FF"/>
                </patternFill>
              </fill>
            </x14:dxf>
          </x14:cfRule>
          <x14:cfRule type="expression" priority="318" id="{DEFC9F9E-0A01-4D22-B303-3FC8E5C055AE}">
            <xm:f>$Z$17=Horaires!$D$4</xm:f>
            <x14:dxf>
              <fill>
                <patternFill>
                  <bgColor rgb="FFFFFF00"/>
                </patternFill>
              </fill>
            </x14:dxf>
          </x14:cfRule>
          <x14:cfRule type="expression" priority="320" id="{0A656E04-6A8C-42C6-A219-09F1649A92CB}">
            <xm:f>$Z$17=Horaires!$D$3</xm:f>
            <x14:dxf>
              <fill>
                <patternFill>
                  <bgColor rgb="FFFFFF99"/>
                </patternFill>
              </fill>
            </x14:dxf>
          </x14:cfRule>
          <xm:sqref>X16:Y18 Z17</xm:sqref>
        </x14:conditionalFormatting>
        <x14:conditionalFormatting xmlns:xm="http://schemas.microsoft.com/office/excel/2006/main">
          <x14:cfRule type="expression" priority="304" id="{023965CF-C415-48B8-AA13-B2918CADF578}">
            <xm:f>$Z17=Horaires!$D$16</xm:f>
            <x14:dxf>
              <fill>
                <patternFill>
                  <bgColor rgb="FF00B050"/>
                </patternFill>
              </fill>
            </x14:dxf>
          </x14:cfRule>
          <x14:cfRule type="expression" priority="308" id="{678E737D-1693-406C-8CDA-3CDDA3189DD3}">
            <xm:f>$Z17=Horaires!$D$15</xm:f>
            <x14:dxf>
              <font>
                <color theme="0"/>
              </font>
              <fill>
                <patternFill>
                  <bgColor theme="0" tint="-0.499984740745262"/>
                </patternFill>
              </fill>
            </x14:dxf>
          </x14:cfRule>
          <x14:cfRule type="expression" priority="319" id="{3422CFAC-B6F9-4B3E-8A61-B6D3AB163435}">
            <xm:f>$Z17=Horaires!$D$7</xm:f>
            <x14:dxf>
              <fill>
                <patternFill>
                  <bgColor rgb="FFFFC000"/>
                </patternFill>
              </fill>
            </x14:dxf>
          </x14:cfRule>
          <xm:sqref>Z17</xm:sqref>
        </x14:conditionalFormatting>
        <x14:conditionalFormatting xmlns:xm="http://schemas.microsoft.com/office/excel/2006/main">
          <x14:cfRule type="expression" priority="317" id="{75625F37-E5E0-4162-AFD6-2E254D8AAE10}">
            <xm:f>$Z17=Horaires!$D$5</xm:f>
            <x14:dxf>
              <fill>
                <patternFill>
                  <bgColor rgb="FF0070C0"/>
                </patternFill>
              </fill>
            </x14:dxf>
          </x14:cfRule>
          <xm:sqref>X17:Z17</xm:sqref>
        </x14:conditionalFormatting>
        <x14:conditionalFormatting xmlns:xm="http://schemas.microsoft.com/office/excel/2006/main">
          <x14:cfRule type="expression" priority="310" id="{5DF36B3F-F414-422C-B3DA-36D23F5429A0}">
            <xm:f>$Z17=Horaires!$D$13</xm:f>
            <x14:dxf>
              <fill>
                <patternFill>
                  <bgColor rgb="FF00FFFF"/>
                </patternFill>
              </fill>
            </x14:dxf>
          </x14:cfRule>
          <x14:cfRule type="expression" priority="311" id="{33D4A9CC-3AD4-47AE-A40D-0152B71E5467}">
            <xm:f>$Z17=Horaires!$D$12</xm:f>
            <x14:dxf>
              <fill>
                <patternFill>
                  <bgColor rgb="FF00FFFF"/>
                </patternFill>
              </fill>
            </x14:dxf>
          </x14:cfRule>
          <x14:cfRule type="expression" priority="312" id="{CB671A24-1676-40DB-9A92-6594F13F3B0C}">
            <xm:f>$Z17=Horaires!$D$11</xm:f>
            <x14:dxf>
              <fill>
                <patternFill>
                  <bgColor rgb="FF00FFFF"/>
                </patternFill>
              </fill>
            </x14:dxf>
          </x14:cfRule>
          <x14:cfRule type="expression" priority="313" id="{C03CC3AF-8FDC-4C16-A574-FA8A647A2AE7}">
            <xm:f>$Z17=Horaires!$D$10</xm:f>
            <x14:dxf>
              <fill>
                <patternFill>
                  <bgColor rgb="FFFFC000"/>
                </patternFill>
              </fill>
            </x14:dxf>
          </x14:cfRule>
          <x14:cfRule type="expression" priority="315" id="{71CE6499-22EE-43DB-B58E-8DF907C17E1D}">
            <xm:f>$Z17=Horaires!$D$8</xm:f>
            <x14:dxf>
              <fill>
                <patternFill>
                  <bgColor rgb="FFFF0000"/>
                </patternFill>
              </fill>
            </x14:dxf>
          </x14:cfRule>
          <x14:cfRule type="expression" priority="316" id="{4AB3DA7E-9C3D-46F2-B13A-74D0E3510F80}">
            <xm:f>$Z17=Horaires!$D$6</xm:f>
            <x14:dxf>
              <fill>
                <patternFill>
                  <bgColor rgb="FF00FF00"/>
                </patternFill>
              </fill>
            </x14:dxf>
          </x14:cfRule>
          <xm:sqref>X17:Z17</xm:sqref>
        </x14:conditionalFormatting>
        <x14:conditionalFormatting xmlns:xm="http://schemas.microsoft.com/office/excel/2006/main">
          <x14:cfRule type="expression" priority="307" id="{C0CBA08E-5DBE-4BCA-8FD7-23663796E8AB}">
            <xm:f>$B$18=VLOOKUP($B$18,'Feriés Années paires'!$B$5:$B$15,1,0)</xm:f>
            <x14:dxf>
              <fill>
                <patternFill>
                  <bgColor rgb="FF00B050"/>
                </patternFill>
              </fill>
            </x14:dxf>
          </x14:cfRule>
          <xm:sqref>X16:Y18</xm:sqref>
        </x14:conditionalFormatting>
        <x14:conditionalFormatting xmlns:xm="http://schemas.microsoft.com/office/excel/2006/main">
          <x14:cfRule type="expression" priority="306" id="{60953312-7BD5-441C-AF45-23816879D723}">
            <xm:f>$B$18=VLOOKUP($B$18,'Feriés Années Impaires'!$B$5:$B$15,1,0)</xm:f>
            <x14:dxf>
              <fill>
                <patternFill>
                  <bgColor rgb="FF00B050"/>
                </patternFill>
              </fill>
            </x14:dxf>
          </x14:cfRule>
          <xm:sqref>X16:Y18</xm:sqref>
        </x14:conditionalFormatting>
        <x14:conditionalFormatting xmlns:xm="http://schemas.microsoft.com/office/excel/2006/main">
          <x14:cfRule type="expression" priority="288" id="{F897689C-230F-4B3E-886B-25EC31323EF9}">
            <xm:f>$Z$20=Horaires!$D$17</xm:f>
            <x14:dxf>
              <fill>
                <patternFill>
                  <bgColor rgb="FF92D050"/>
                </patternFill>
              </fill>
            </x14:dxf>
          </x14:cfRule>
          <x14:cfRule type="expression" priority="292" id="{4CDD5566-96E3-4492-B6FF-0EE96FEB647D}">
            <xm:f>$Z$20=Horaires!$D$14</xm:f>
            <x14:dxf>
              <fill>
                <patternFill>
                  <bgColor rgb="FFFF6699"/>
                </patternFill>
              </fill>
            </x14:dxf>
          </x14:cfRule>
          <x14:cfRule type="expression" priority="297" id="{44EA6109-1A5E-4AAA-9F16-A7B39CB1F68A}">
            <xm:f>$Z$20=Horaires!$D$9</xm:f>
            <x14:dxf>
              <fill>
                <patternFill>
                  <bgColor rgb="FFCC66FF"/>
                </patternFill>
              </fill>
            </x14:dxf>
          </x14:cfRule>
          <x14:cfRule type="expression" priority="301" id="{E5ECB8F6-A1F7-48B2-A9EB-FCFE340F3E5E}">
            <xm:f>$Z$20=Horaires!$D$4</xm:f>
            <x14:dxf>
              <fill>
                <patternFill>
                  <bgColor rgb="FFFFFF00"/>
                </patternFill>
              </fill>
            </x14:dxf>
          </x14:cfRule>
          <x14:cfRule type="expression" priority="303" id="{CB2B3433-FF8C-46D3-A707-D1AB84CE7CF8}">
            <xm:f>$Z$20=Horaires!$D$3</xm:f>
            <x14:dxf>
              <fill>
                <patternFill>
                  <bgColor rgb="FFFFFF99"/>
                </patternFill>
              </fill>
            </x14:dxf>
          </x14:cfRule>
          <xm:sqref>X19:Y21 Z20</xm:sqref>
        </x14:conditionalFormatting>
        <x14:conditionalFormatting xmlns:xm="http://schemas.microsoft.com/office/excel/2006/main">
          <x14:cfRule type="expression" priority="287" id="{7791706A-0CD1-43BE-B39D-508A3CD63385}">
            <xm:f>$Z20=Horaires!$D$16</xm:f>
            <x14:dxf>
              <fill>
                <patternFill>
                  <bgColor rgb="FF00B050"/>
                </patternFill>
              </fill>
            </x14:dxf>
          </x14:cfRule>
          <x14:cfRule type="expression" priority="291" id="{737BCACC-BCEB-433F-871D-27FDD4AAAAA4}">
            <xm:f>$Z20=Horaires!$D$15</xm:f>
            <x14:dxf>
              <font>
                <color theme="0"/>
              </font>
              <fill>
                <patternFill>
                  <bgColor theme="0" tint="-0.499984740745262"/>
                </patternFill>
              </fill>
            </x14:dxf>
          </x14:cfRule>
          <x14:cfRule type="expression" priority="302" id="{6D8D0EED-BFB9-42CA-BE11-7BF2711565AC}">
            <xm:f>$Z20=Horaires!$D$7</xm:f>
            <x14:dxf>
              <fill>
                <patternFill>
                  <bgColor rgb="FFFFC000"/>
                </patternFill>
              </fill>
            </x14:dxf>
          </x14:cfRule>
          <xm:sqref>Z20</xm:sqref>
        </x14:conditionalFormatting>
        <x14:conditionalFormatting xmlns:xm="http://schemas.microsoft.com/office/excel/2006/main">
          <x14:cfRule type="expression" priority="300" id="{3638B74E-9420-4D67-9572-DEDBB0FC60E0}">
            <xm:f>$Z20=Horaires!$D$5</xm:f>
            <x14:dxf>
              <fill>
                <patternFill>
                  <bgColor rgb="FF0070C0"/>
                </patternFill>
              </fill>
            </x14:dxf>
          </x14:cfRule>
          <xm:sqref>X20:Z20</xm:sqref>
        </x14:conditionalFormatting>
        <x14:conditionalFormatting xmlns:xm="http://schemas.microsoft.com/office/excel/2006/main">
          <x14:cfRule type="expression" priority="293" id="{C7F9DBEF-35FB-4714-925A-B91ED1850721}">
            <xm:f>$Z20=Horaires!$D$13</xm:f>
            <x14:dxf>
              <fill>
                <patternFill>
                  <bgColor rgb="FF00FFFF"/>
                </patternFill>
              </fill>
            </x14:dxf>
          </x14:cfRule>
          <x14:cfRule type="expression" priority="294" id="{B65404BD-BF61-4AC8-960F-73EC9BDD1C15}">
            <xm:f>$Z20=Horaires!$D$12</xm:f>
            <x14:dxf>
              <fill>
                <patternFill>
                  <bgColor rgb="FF00FFFF"/>
                </patternFill>
              </fill>
            </x14:dxf>
          </x14:cfRule>
          <x14:cfRule type="expression" priority="295" id="{EC75943F-AC1D-4AD8-A791-EFEDC55169B3}">
            <xm:f>$Z20=Horaires!$D$11</xm:f>
            <x14:dxf>
              <fill>
                <patternFill>
                  <bgColor rgb="FF00FFFF"/>
                </patternFill>
              </fill>
            </x14:dxf>
          </x14:cfRule>
          <x14:cfRule type="expression" priority="296" id="{292CD4CE-4842-4946-959E-2D2DBA568105}">
            <xm:f>$Z20=Horaires!$D$10</xm:f>
            <x14:dxf>
              <fill>
                <patternFill>
                  <bgColor rgb="FFFFC000"/>
                </patternFill>
              </fill>
            </x14:dxf>
          </x14:cfRule>
          <x14:cfRule type="expression" priority="298" id="{C074B13C-17D2-4026-8281-3D64454DA29A}">
            <xm:f>$Z20=Horaires!$D$8</xm:f>
            <x14:dxf>
              <fill>
                <patternFill>
                  <bgColor rgb="FFFF0000"/>
                </patternFill>
              </fill>
            </x14:dxf>
          </x14:cfRule>
          <x14:cfRule type="expression" priority="299" id="{2BF5EFFB-1E98-4A75-8019-4C516DC13102}">
            <xm:f>$Z20=Horaires!$D$6</xm:f>
            <x14:dxf>
              <fill>
                <patternFill>
                  <bgColor rgb="FF00FF00"/>
                </patternFill>
              </fill>
            </x14:dxf>
          </x14:cfRule>
          <xm:sqref>X20:Z20</xm:sqref>
        </x14:conditionalFormatting>
        <x14:conditionalFormatting xmlns:xm="http://schemas.microsoft.com/office/excel/2006/main">
          <x14:cfRule type="expression" priority="290" id="{345FEBB4-D39F-457F-AC9D-77DCA63B7D47}">
            <xm:f>$B$21=VLOOKUP($B$21,'Feriés Années paires'!$B$5:$B$15,1,0)</xm:f>
            <x14:dxf>
              <fill>
                <patternFill>
                  <bgColor rgb="FF00B050"/>
                </patternFill>
              </fill>
            </x14:dxf>
          </x14:cfRule>
          <xm:sqref>X19:Y21</xm:sqref>
        </x14:conditionalFormatting>
        <x14:conditionalFormatting xmlns:xm="http://schemas.microsoft.com/office/excel/2006/main">
          <x14:cfRule type="expression" priority="289" id="{ED3E9164-CEDD-42C4-A432-6A0C79A6666B}">
            <xm:f>$B$21=VLOOKUP($B$21,'Feriés Années Impaires'!$B$5:$B$15,1,0)</xm:f>
            <x14:dxf>
              <fill>
                <patternFill>
                  <bgColor rgb="FF00B050"/>
                </patternFill>
              </fill>
            </x14:dxf>
          </x14:cfRule>
          <xm:sqref>X19:Y21</xm:sqref>
        </x14:conditionalFormatting>
        <x14:conditionalFormatting xmlns:xm="http://schemas.microsoft.com/office/excel/2006/main">
          <x14:cfRule type="expression" priority="271" id="{3405C733-AF86-4D4C-B669-FD743E2ED0F2}">
            <xm:f>$Z$23=Horaires!$D$17</xm:f>
            <x14:dxf>
              <fill>
                <patternFill>
                  <bgColor rgb="FF92D050"/>
                </patternFill>
              </fill>
            </x14:dxf>
          </x14:cfRule>
          <x14:cfRule type="expression" priority="275" id="{167620D2-A554-4B6E-B934-015765FADD88}">
            <xm:f>$Z$23=Horaires!$D$14</xm:f>
            <x14:dxf>
              <fill>
                <patternFill>
                  <bgColor rgb="FFFF6699"/>
                </patternFill>
              </fill>
            </x14:dxf>
          </x14:cfRule>
          <x14:cfRule type="expression" priority="280" id="{F8EDC464-4120-4F39-9FA9-7166D38B6D9A}">
            <xm:f>$Z$23=Horaires!$D$9</xm:f>
            <x14:dxf>
              <fill>
                <patternFill>
                  <bgColor rgb="FFCC66FF"/>
                </patternFill>
              </fill>
            </x14:dxf>
          </x14:cfRule>
          <x14:cfRule type="expression" priority="284" id="{36581C05-A7C2-48C7-BEE7-D5B466040625}">
            <xm:f>$Z$23=Horaires!$D$4</xm:f>
            <x14:dxf>
              <fill>
                <patternFill>
                  <bgColor rgb="FFFFFF00"/>
                </patternFill>
              </fill>
            </x14:dxf>
          </x14:cfRule>
          <x14:cfRule type="expression" priority="286" id="{270E713D-4E2A-4F7E-8784-7E9343171879}">
            <xm:f>$Z$23=Horaires!$D$3</xm:f>
            <x14:dxf>
              <fill>
                <patternFill>
                  <bgColor rgb="FFFFFF99"/>
                </patternFill>
              </fill>
            </x14:dxf>
          </x14:cfRule>
          <xm:sqref>X22:Y24 Z23</xm:sqref>
        </x14:conditionalFormatting>
        <x14:conditionalFormatting xmlns:xm="http://schemas.microsoft.com/office/excel/2006/main">
          <x14:cfRule type="expression" priority="270" id="{26CDE13A-1281-4476-95D6-68629FB8BD5A}">
            <xm:f>$Z23=Horaires!$D$16</xm:f>
            <x14:dxf>
              <fill>
                <patternFill>
                  <bgColor rgb="FF00B050"/>
                </patternFill>
              </fill>
            </x14:dxf>
          </x14:cfRule>
          <x14:cfRule type="expression" priority="274" id="{0D9ECBC7-6EA3-40EC-8889-4FD69C095517}">
            <xm:f>$Z23=Horaires!$D$15</xm:f>
            <x14:dxf>
              <font>
                <color theme="0"/>
              </font>
              <fill>
                <patternFill>
                  <bgColor theme="0" tint="-0.499984740745262"/>
                </patternFill>
              </fill>
            </x14:dxf>
          </x14:cfRule>
          <x14:cfRule type="expression" priority="285" id="{F6B8FAD6-827E-4142-A8A4-753ED7E47F2E}">
            <xm:f>$Z23=Horaires!$D$7</xm:f>
            <x14:dxf>
              <fill>
                <patternFill>
                  <bgColor rgb="FFFFC000"/>
                </patternFill>
              </fill>
            </x14:dxf>
          </x14:cfRule>
          <xm:sqref>Z23</xm:sqref>
        </x14:conditionalFormatting>
        <x14:conditionalFormatting xmlns:xm="http://schemas.microsoft.com/office/excel/2006/main">
          <x14:cfRule type="expression" priority="283" id="{82C5DA8B-92BC-4C4A-AB58-07EAE789659F}">
            <xm:f>$Z23=Horaires!$D$5</xm:f>
            <x14:dxf>
              <fill>
                <patternFill>
                  <bgColor rgb="FF0070C0"/>
                </patternFill>
              </fill>
            </x14:dxf>
          </x14:cfRule>
          <xm:sqref>X23:Z23</xm:sqref>
        </x14:conditionalFormatting>
        <x14:conditionalFormatting xmlns:xm="http://schemas.microsoft.com/office/excel/2006/main">
          <x14:cfRule type="expression" priority="276" id="{FE327D09-8E98-41E7-A307-463B8FF57E6C}">
            <xm:f>$Z23=Horaires!$D$13</xm:f>
            <x14:dxf>
              <fill>
                <patternFill>
                  <bgColor rgb="FF00FFFF"/>
                </patternFill>
              </fill>
            </x14:dxf>
          </x14:cfRule>
          <x14:cfRule type="expression" priority="277" id="{CE22C7F4-E9E2-496C-A542-86A3F3ED7322}">
            <xm:f>$Z23=Horaires!$D$12</xm:f>
            <x14:dxf>
              <fill>
                <patternFill>
                  <bgColor rgb="FF00FFFF"/>
                </patternFill>
              </fill>
            </x14:dxf>
          </x14:cfRule>
          <x14:cfRule type="expression" priority="278" id="{C173D852-9064-4F2D-B843-4CBD9F2499B6}">
            <xm:f>$Z23=Horaires!$D$11</xm:f>
            <x14:dxf>
              <fill>
                <patternFill>
                  <bgColor rgb="FF00FFFF"/>
                </patternFill>
              </fill>
            </x14:dxf>
          </x14:cfRule>
          <x14:cfRule type="expression" priority="279" id="{D6A6CEAD-84D6-493F-ACD5-8236A24F933A}">
            <xm:f>$Z23=Horaires!$D$10</xm:f>
            <x14:dxf>
              <fill>
                <patternFill>
                  <bgColor rgb="FFFFC000"/>
                </patternFill>
              </fill>
            </x14:dxf>
          </x14:cfRule>
          <x14:cfRule type="expression" priority="281" id="{62E3261D-23F7-49C5-817B-456A29FD875F}">
            <xm:f>$Z23=Horaires!$D$8</xm:f>
            <x14:dxf>
              <fill>
                <patternFill>
                  <bgColor rgb="FFFF0000"/>
                </patternFill>
              </fill>
            </x14:dxf>
          </x14:cfRule>
          <x14:cfRule type="expression" priority="282" id="{5923CFD7-AC00-41DA-AD90-281963980929}">
            <xm:f>$Z23=Horaires!$D$6</xm:f>
            <x14:dxf>
              <fill>
                <patternFill>
                  <bgColor rgb="FF00FF00"/>
                </patternFill>
              </fill>
            </x14:dxf>
          </x14:cfRule>
          <xm:sqref>X23:Z23</xm:sqref>
        </x14:conditionalFormatting>
        <x14:conditionalFormatting xmlns:xm="http://schemas.microsoft.com/office/excel/2006/main">
          <x14:cfRule type="expression" priority="273" id="{1F04AF72-79F9-40BA-869D-A80F561C951C}">
            <xm:f>$B$24=VLOOKUP($B$24,'Feriés Années paires'!$B$5:$B$15,1,0)</xm:f>
            <x14:dxf>
              <fill>
                <patternFill>
                  <bgColor rgb="FF00B050"/>
                </patternFill>
              </fill>
            </x14:dxf>
          </x14:cfRule>
          <xm:sqref>X22:Y24</xm:sqref>
        </x14:conditionalFormatting>
        <x14:conditionalFormatting xmlns:xm="http://schemas.microsoft.com/office/excel/2006/main">
          <x14:cfRule type="expression" priority="272" id="{E6C14414-0F89-49DD-AD62-E2D36EA787A1}">
            <xm:f>$B$24=VLOOKUP($B$24,'Feriés Années Impaires'!$B$5:$B$15,1,0)</xm:f>
            <x14:dxf>
              <fill>
                <patternFill>
                  <bgColor rgb="FF00B050"/>
                </patternFill>
              </fill>
            </x14:dxf>
          </x14:cfRule>
          <xm:sqref>X22:Y24</xm:sqref>
        </x14:conditionalFormatting>
        <x14:conditionalFormatting xmlns:xm="http://schemas.microsoft.com/office/excel/2006/main">
          <x14:cfRule type="expression" priority="254" id="{9FBB1E9A-C693-4AA4-B021-A0593AF17AC5}">
            <xm:f>$Z$26=Horaires!$D$17</xm:f>
            <x14:dxf>
              <fill>
                <patternFill>
                  <bgColor rgb="FF92D050"/>
                </patternFill>
              </fill>
            </x14:dxf>
          </x14:cfRule>
          <x14:cfRule type="expression" priority="258" id="{8D4CC706-D02E-4B6D-BE00-EDCA439E0D1D}">
            <xm:f>$Z$26=Horaires!$D$14</xm:f>
            <x14:dxf>
              <fill>
                <patternFill>
                  <bgColor rgb="FFFF6699"/>
                </patternFill>
              </fill>
            </x14:dxf>
          </x14:cfRule>
          <x14:cfRule type="expression" priority="263" id="{70E51137-31C5-409F-89FE-BFF8DAEAA5F3}">
            <xm:f>$Z$26=Horaires!$D$9</xm:f>
            <x14:dxf>
              <fill>
                <patternFill>
                  <bgColor rgb="FFCC66FF"/>
                </patternFill>
              </fill>
            </x14:dxf>
          </x14:cfRule>
          <x14:cfRule type="expression" priority="267" id="{6CD0978A-CE6E-4FB0-92C9-65F4728C655C}">
            <xm:f>$Z$26=Horaires!$D$4</xm:f>
            <x14:dxf>
              <fill>
                <patternFill>
                  <bgColor rgb="FFFFFF00"/>
                </patternFill>
              </fill>
            </x14:dxf>
          </x14:cfRule>
          <x14:cfRule type="expression" priority="269" id="{30DFC733-6606-4C98-A07D-C6DF98282A60}">
            <xm:f>$Z$26=Horaires!$D$3</xm:f>
            <x14:dxf>
              <fill>
                <patternFill>
                  <bgColor rgb="FFFFFF99"/>
                </patternFill>
              </fill>
            </x14:dxf>
          </x14:cfRule>
          <xm:sqref>X25:Y27 Z26</xm:sqref>
        </x14:conditionalFormatting>
        <x14:conditionalFormatting xmlns:xm="http://schemas.microsoft.com/office/excel/2006/main">
          <x14:cfRule type="expression" priority="253" id="{DADE4C0C-01CA-4DD9-BD73-5065B99A4BFD}">
            <xm:f>$Z26=Horaires!$D$16</xm:f>
            <x14:dxf>
              <fill>
                <patternFill>
                  <bgColor rgb="FF00B050"/>
                </patternFill>
              </fill>
            </x14:dxf>
          </x14:cfRule>
          <x14:cfRule type="expression" priority="257" id="{3005DE24-EC34-44FD-96C2-9994405CDEDC}">
            <xm:f>$Z26=Horaires!$D$15</xm:f>
            <x14:dxf>
              <font>
                <color theme="0"/>
              </font>
              <fill>
                <patternFill>
                  <bgColor theme="0" tint="-0.499984740745262"/>
                </patternFill>
              </fill>
            </x14:dxf>
          </x14:cfRule>
          <x14:cfRule type="expression" priority="268" id="{4C20FFBF-4364-4B81-92E3-E5D614689162}">
            <xm:f>$Z26=Horaires!$D$7</xm:f>
            <x14:dxf>
              <fill>
                <patternFill>
                  <bgColor rgb="FFFFC000"/>
                </patternFill>
              </fill>
            </x14:dxf>
          </x14:cfRule>
          <xm:sqref>Z26</xm:sqref>
        </x14:conditionalFormatting>
        <x14:conditionalFormatting xmlns:xm="http://schemas.microsoft.com/office/excel/2006/main">
          <x14:cfRule type="expression" priority="266" id="{5CAE5D8F-1770-48A5-979D-3862F6E43D76}">
            <xm:f>$Z26=Horaires!$D$5</xm:f>
            <x14:dxf>
              <fill>
                <patternFill>
                  <bgColor rgb="FF0070C0"/>
                </patternFill>
              </fill>
            </x14:dxf>
          </x14:cfRule>
          <xm:sqref>X26:Z26</xm:sqref>
        </x14:conditionalFormatting>
        <x14:conditionalFormatting xmlns:xm="http://schemas.microsoft.com/office/excel/2006/main">
          <x14:cfRule type="expression" priority="259" id="{C7730EAA-C761-4002-AA31-8C9020213EBF}">
            <xm:f>$Z26=Horaires!$D$13</xm:f>
            <x14:dxf>
              <fill>
                <patternFill>
                  <bgColor rgb="FF00FFFF"/>
                </patternFill>
              </fill>
            </x14:dxf>
          </x14:cfRule>
          <x14:cfRule type="expression" priority="260" id="{CC745E68-A2F3-4549-9465-AE0558616CCE}">
            <xm:f>$Z26=Horaires!$D$12</xm:f>
            <x14:dxf>
              <fill>
                <patternFill>
                  <bgColor rgb="FF00FFFF"/>
                </patternFill>
              </fill>
            </x14:dxf>
          </x14:cfRule>
          <x14:cfRule type="expression" priority="261" id="{7BDCA1FB-8AB1-46B0-A772-F7296CF97550}">
            <xm:f>$Z26=Horaires!$D$11</xm:f>
            <x14:dxf>
              <fill>
                <patternFill>
                  <bgColor rgb="FF00FFFF"/>
                </patternFill>
              </fill>
            </x14:dxf>
          </x14:cfRule>
          <x14:cfRule type="expression" priority="262" id="{ECB79FEB-C76F-4527-A33F-C66316CC0330}">
            <xm:f>$Z26=Horaires!$D$10</xm:f>
            <x14:dxf>
              <fill>
                <patternFill>
                  <bgColor rgb="FFFFC000"/>
                </patternFill>
              </fill>
            </x14:dxf>
          </x14:cfRule>
          <x14:cfRule type="expression" priority="264" id="{0B2C3DEC-5FA7-4296-BA1A-3C7B6D035912}">
            <xm:f>$Z26=Horaires!$D$8</xm:f>
            <x14:dxf>
              <fill>
                <patternFill>
                  <bgColor rgb="FFFF0000"/>
                </patternFill>
              </fill>
            </x14:dxf>
          </x14:cfRule>
          <x14:cfRule type="expression" priority="265" id="{D32257A2-078D-4D7D-8530-63A73E322447}">
            <xm:f>$Z26=Horaires!$D$6</xm:f>
            <x14:dxf>
              <fill>
                <patternFill>
                  <bgColor rgb="FF00FF00"/>
                </patternFill>
              </fill>
            </x14:dxf>
          </x14:cfRule>
          <xm:sqref>X26:Z26</xm:sqref>
        </x14:conditionalFormatting>
        <x14:conditionalFormatting xmlns:xm="http://schemas.microsoft.com/office/excel/2006/main">
          <x14:cfRule type="expression" priority="256" id="{71F6D15A-A113-4DF5-800A-E217AFD0F478}">
            <xm:f>$B$27=VLOOKUP($B$27,'Feriés Années paires'!$B$5:$B$15,1,0)</xm:f>
            <x14:dxf>
              <fill>
                <patternFill>
                  <bgColor rgb="FF00B050"/>
                </patternFill>
              </fill>
            </x14:dxf>
          </x14:cfRule>
          <xm:sqref>X25:Y27</xm:sqref>
        </x14:conditionalFormatting>
        <x14:conditionalFormatting xmlns:xm="http://schemas.microsoft.com/office/excel/2006/main">
          <x14:cfRule type="expression" priority="255" id="{DE8087CA-DD1F-4DBF-A33D-8630CF53BA6A}">
            <xm:f>$B$27=VLOOKUP($B$27,'Feriés Années Impaires'!$B$5:$B$15,1,0)</xm:f>
            <x14:dxf>
              <fill>
                <patternFill>
                  <bgColor rgb="FF00B050"/>
                </patternFill>
              </fill>
            </x14:dxf>
          </x14:cfRule>
          <xm:sqref>X25:Y27</xm:sqref>
        </x14:conditionalFormatting>
        <x14:conditionalFormatting xmlns:xm="http://schemas.microsoft.com/office/excel/2006/main">
          <x14:cfRule type="expression" priority="223" id="{D8C9A072-155C-43A6-8C71-6E602352DFAE}">
            <xm:f>$AD$8=Horaires!$D$17</xm:f>
            <x14:dxf>
              <fill>
                <patternFill>
                  <bgColor rgb="FF92D050"/>
                </patternFill>
              </fill>
            </x14:dxf>
          </x14:cfRule>
          <x14:cfRule type="expression" priority="227" id="{6DAAF2BC-F2E1-495F-9E24-D3918869046A}">
            <xm:f>$AD$8=Horaires!$D$14</xm:f>
            <x14:dxf>
              <fill>
                <patternFill>
                  <bgColor rgb="FFFF6699"/>
                </patternFill>
              </fill>
            </x14:dxf>
          </x14:cfRule>
          <x14:cfRule type="expression" priority="232" id="{BCC62C66-704D-47C8-A4EF-C7237DB905E3}">
            <xm:f>$AD$8=Horaires!$D$9</xm:f>
            <x14:dxf>
              <fill>
                <patternFill>
                  <bgColor rgb="FFCC66FF"/>
                </patternFill>
              </fill>
            </x14:dxf>
          </x14:cfRule>
          <x14:cfRule type="expression" priority="236" id="{9B67640A-7722-41FE-96A9-167EEB4AC6FD}">
            <xm:f>$AD$8=Horaires!$D$4</xm:f>
            <x14:dxf>
              <fill>
                <patternFill>
                  <bgColor rgb="FFFFFF00"/>
                </patternFill>
              </fill>
            </x14:dxf>
          </x14:cfRule>
          <x14:cfRule type="expression" priority="238" id="{2A9F5E8F-2A19-48CE-948F-35A3AE0E2713}">
            <xm:f>$AD$8=Horaires!$D$3</xm:f>
            <x14:dxf>
              <fill>
                <patternFill>
                  <bgColor rgb="FFFFFF99"/>
                </patternFill>
              </fill>
            </x14:dxf>
          </x14:cfRule>
          <xm:sqref>AB7:AC9 AD8</xm:sqref>
        </x14:conditionalFormatting>
        <x14:conditionalFormatting xmlns:xm="http://schemas.microsoft.com/office/excel/2006/main">
          <x14:cfRule type="expression" priority="222" id="{1D404E6D-67F6-4593-BA24-50987A4CE209}">
            <xm:f>$AD8=Horaires!$D$16</xm:f>
            <x14:dxf>
              <fill>
                <patternFill>
                  <bgColor rgb="FF00B050"/>
                </patternFill>
              </fill>
            </x14:dxf>
          </x14:cfRule>
          <x14:cfRule type="expression" priority="226" id="{1F573847-9CAA-4883-84D5-6E7CFBEEFD35}">
            <xm:f>$AD8=Horaires!$D$15</xm:f>
            <x14:dxf>
              <font>
                <color theme="0"/>
              </font>
              <fill>
                <patternFill>
                  <bgColor theme="0" tint="-0.499984740745262"/>
                </patternFill>
              </fill>
            </x14:dxf>
          </x14:cfRule>
          <x14:cfRule type="expression" priority="237" id="{DABEC457-7B01-4BA9-977A-96787B3C7EA5}">
            <xm:f>$AD8=Horaires!$D$7</xm:f>
            <x14:dxf>
              <fill>
                <patternFill>
                  <bgColor rgb="FFFFC000"/>
                </patternFill>
              </fill>
            </x14:dxf>
          </x14:cfRule>
          <xm:sqref>AD8</xm:sqref>
        </x14:conditionalFormatting>
        <x14:conditionalFormatting xmlns:xm="http://schemas.microsoft.com/office/excel/2006/main">
          <x14:cfRule type="expression" priority="235" id="{9FB23CB1-BB4E-4941-924D-0AB4F0E13B13}">
            <xm:f>$AD8=Horaires!$D$5</xm:f>
            <x14:dxf>
              <fill>
                <patternFill>
                  <bgColor rgb="FF0070C0"/>
                </patternFill>
              </fill>
            </x14:dxf>
          </x14:cfRule>
          <xm:sqref>AB8:AD8</xm:sqref>
        </x14:conditionalFormatting>
        <x14:conditionalFormatting xmlns:xm="http://schemas.microsoft.com/office/excel/2006/main">
          <x14:cfRule type="expression" priority="228" id="{BDCDAD39-7B52-4811-B1A1-C7D44D15F164}">
            <xm:f>$AD8=Horaires!$D$13</xm:f>
            <x14:dxf>
              <fill>
                <patternFill>
                  <bgColor rgb="FF00FFFF"/>
                </patternFill>
              </fill>
            </x14:dxf>
          </x14:cfRule>
          <x14:cfRule type="expression" priority="229" id="{580D5C56-836E-44A4-9D09-CE7A18D60FC8}">
            <xm:f>$AD8=Horaires!$D$12</xm:f>
            <x14:dxf>
              <fill>
                <patternFill>
                  <bgColor rgb="FF00FFFF"/>
                </patternFill>
              </fill>
            </x14:dxf>
          </x14:cfRule>
          <x14:cfRule type="expression" priority="230" id="{C4CB2FE2-A354-47AF-B459-1639B3408F7F}">
            <xm:f>$AD8=Horaires!$D$11</xm:f>
            <x14:dxf>
              <fill>
                <patternFill>
                  <bgColor rgb="FF00FFFF"/>
                </patternFill>
              </fill>
            </x14:dxf>
          </x14:cfRule>
          <x14:cfRule type="expression" priority="231" id="{427FF5FB-5ADA-4475-93D9-4B35A41AD5E5}">
            <xm:f>$AD8=Horaires!$D$10</xm:f>
            <x14:dxf>
              <fill>
                <patternFill>
                  <bgColor rgb="FFFFC000"/>
                </patternFill>
              </fill>
            </x14:dxf>
          </x14:cfRule>
          <x14:cfRule type="expression" priority="233" id="{523544D5-9519-4C31-9C41-A8A122621395}">
            <xm:f>$AD8=Horaires!$D$8</xm:f>
            <x14:dxf>
              <fill>
                <patternFill>
                  <bgColor rgb="FFFF0000"/>
                </patternFill>
              </fill>
            </x14:dxf>
          </x14:cfRule>
          <x14:cfRule type="expression" priority="234" id="{8566A398-B81D-42A8-A8CB-178AD6F692EB}">
            <xm:f>$AD8=Horaires!$D$6</xm:f>
            <x14:dxf>
              <fill>
                <patternFill>
                  <bgColor rgb="FF00FF00"/>
                </patternFill>
              </fill>
            </x14:dxf>
          </x14:cfRule>
          <xm:sqref>AB8:AD8</xm:sqref>
        </x14:conditionalFormatting>
        <x14:conditionalFormatting xmlns:xm="http://schemas.microsoft.com/office/excel/2006/main">
          <x14:cfRule type="expression" priority="225" id="{4CED91D2-5842-4521-A530-D43348A47558}">
            <xm:f>$B$9=VLOOKUP($B$9,'Feriés Années paires'!$B$5:$B$15,1,0)</xm:f>
            <x14:dxf>
              <fill>
                <patternFill>
                  <bgColor rgb="FF00B050"/>
                </patternFill>
              </fill>
            </x14:dxf>
          </x14:cfRule>
          <xm:sqref>AB7:AC9</xm:sqref>
        </x14:conditionalFormatting>
        <x14:conditionalFormatting xmlns:xm="http://schemas.microsoft.com/office/excel/2006/main">
          <x14:cfRule type="expression" priority="224" id="{2D1A40B8-9473-4316-B00E-212893B638D9}">
            <xm:f>$B$9=VLOOKUP($B$9,'Feriés Années Impaires'!$B$5:$B$15,1,0)</xm:f>
            <x14:dxf>
              <fill>
                <patternFill>
                  <bgColor rgb="FF00B050"/>
                </patternFill>
              </fill>
            </x14:dxf>
          </x14:cfRule>
          <xm:sqref>AB7:AC9</xm:sqref>
        </x14:conditionalFormatting>
        <x14:conditionalFormatting xmlns:xm="http://schemas.microsoft.com/office/excel/2006/main">
          <x14:cfRule type="expression" priority="206" id="{9F3BF119-7324-4F2C-BC3A-B5ACA8D1EFF0}">
            <xm:f>$AD$11=Horaires!$D$17</xm:f>
            <x14:dxf>
              <fill>
                <patternFill>
                  <bgColor rgb="FF92D050"/>
                </patternFill>
              </fill>
            </x14:dxf>
          </x14:cfRule>
          <x14:cfRule type="expression" priority="210" id="{B2AB9321-6773-470F-A9F3-5329DC3D5E7A}">
            <xm:f>$AD$11=Horaires!$D$14</xm:f>
            <x14:dxf>
              <fill>
                <patternFill>
                  <bgColor rgb="FFFF6699"/>
                </patternFill>
              </fill>
            </x14:dxf>
          </x14:cfRule>
          <x14:cfRule type="expression" priority="215" id="{0F26FC03-E5D8-46CA-9193-F74A3AA705B4}">
            <xm:f>$AD$11=Horaires!$D$9</xm:f>
            <x14:dxf>
              <fill>
                <patternFill>
                  <bgColor rgb="FFCC66FF"/>
                </patternFill>
              </fill>
            </x14:dxf>
          </x14:cfRule>
          <x14:cfRule type="expression" priority="219" id="{7F47DCFE-411D-4A00-BCDE-CF86CACB2028}">
            <xm:f>$AD$11=Horaires!$D$4</xm:f>
            <x14:dxf>
              <fill>
                <patternFill>
                  <bgColor rgb="FFFFFF00"/>
                </patternFill>
              </fill>
            </x14:dxf>
          </x14:cfRule>
          <x14:cfRule type="expression" priority="221" id="{22390CE7-CA6E-480E-9F3A-382A4666CBFC}">
            <xm:f>$AD$11=Horaires!$D$3</xm:f>
            <x14:dxf>
              <fill>
                <patternFill>
                  <bgColor rgb="FFFFFF99"/>
                </patternFill>
              </fill>
            </x14:dxf>
          </x14:cfRule>
          <xm:sqref>AB10:AC12 AD11</xm:sqref>
        </x14:conditionalFormatting>
        <x14:conditionalFormatting xmlns:xm="http://schemas.microsoft.com/office/excel/2006/main">
          <x14:cfRule type="expression" priority="205" id="{012A60C5-7C61-4B42-B79B-87696CA831CD}">
            <xm:f>$AD11=Horaires!$D$16</xm:f>
            <x14:dxf>
              <fill>
                <patternFill>
                  <bgColor rgb="FF00B050"/>
                </patternFill>
              </fill>
            </x14:dxf>
          </x14:cfRule>
          <x14:cfRule type="expression" priority="209" id="{9097700C-6138-49F0-916D-4564B99BEDD9}">
            <xm:f>$AD11=Horaires!$D$15</xm:f>
            <x14:dxf>
              <font>
                <color theme="0"/>
              </font>
              <fill>
                <patternFill>
                  <bgColor theme="0" tint="-0.499984740745262"/>
                </patternFill>
              </fill>
            </x14:dxf>
          </x14:cfRule>
          <x14:cfRule type="expression" priority="220" id="{DF32A3C8-A151-4C73-947D-A35E031CB52D}">
            <xm:f>$AD11=Horaires!$D$7</xm:f>
            <x14:dxf>
              <fill>
                <patternFill>
                  <bgColor rgb="FFFFC000"/>
                </patternFill>
              </fill>
            </x14:dxf>
          </x14:cfRule>
          <xm:sqref>AD11</xm:sqref>
        </x14:conditionalFormatting>
        <x14:conditionalFormatting xmlns:xm="http://schemas.microsoft.com/office/excel/2006/main">
          <x14:cfRule type="expression" priority="218" id="{CEFECA53-6A7D-424B-8743-257C7A7BD898}">
            <xm:f>$AD11=Horaires!$D$5</xm:f>
            <x14:dxf>
              <fill>
                <patternFill>
                  <bgColor rgb="FF0070C0"/>
                </patternFill>
              </fill>
            </x14:dxf>
          </x14:cfRule>
          <xm:sqref>AB11:AD11</xm:sqref>
        </x14:conditionalFormatting>
        <x14:conditionalFormatting xmlns:xm="http://schemas.microsoft.com/office/excel/2006/main">
          <x14:cfRule type="expression" priority="211" id="{96B1360F-59AB-4D4F-A4DE-64338EA2DE2A}">
            <xm:f>$AD11=Horaires!$D$13</xm:f>
            <x14:dxf>
              <fill>
                <patternFill>
                  <bgColor rgb="FF00FFFF"/>
                </patternFill>
              </fill>
            </x14:dxf>
          </x14:cfRule>
          <x14:cfRule type="expression" priority="212" id="{9EF52A4E-84D5-4628-9B41-D249AD877636}">
            <xm:f>$AD11=Horaires!$D$12</xm:f>
            <x14:dxf>
              <fill>
                <patternFill>
                  <bgColor rgb="FF00FFFF"/>
                </patternFill>
              </fill>
            </x14:dxf>
          </x14:cfRule>
          <x14:cfRule type="expression" priority="213" id="{31BF35B3-43D3-45A0-9D34-09042F0A8B21}">
            <xm:f>$AD11=Horaires!$D$11</xm:f>
            <x14:dxf>
              <fill>
                <patternFill>
                  <bgColor rgb="FF00FFFF"/>
                </patternFill>
              </fill>
            </x14:dxf>
          </x14:cfRule>
          <x14:cfRule type="expression" priority="214" id="{2320747E-C454-4180-91C0-82F333B58EAA}">
            <xm:f>$AD11=Horaires!$D$10</xm:f>
            <x14:dxf>
              <fill>
                <patternFill>
                  <bgColor rgb="FFFFC000"/>
                </patternFill>
              </fill>
            </x14:dxf>
          </x14:cfRule>
          <x14:cfRule type="expression" priority="216" id="{21C0CB51-B924-451D-B1E1-3A2A7D592CAE}">
            <xm:f>$AD11=Horaires!$D$8</xm:f>
            <x14:dxf>
              <fill>
                <patternFill>
                  <bgColor rgb="FFFF0000"/>
                </patternFill>
              </fill>
            </x14:dxf>
          </x14:cfRule>
          <x14:cfRule type="expression" priority="217" id="{F88B44C9-CA88-4294-833D-008A4B88FC39}">
            <xm:f>$AD11=Horaires!$D$6</xm:f>
            <x14:dxf>
              <fill>
                <patternFill>
                  <bgColor rgb="FF00FF00"/>
                </patternFill>
              </fill>
            </x14:dxf>
          </x14:cfRule>
          <xm:sqref>AB11:AD11</xm:sqref>
        </x14:conditionalFormatting>
        <x14:conditionalFormatting xmlns:xm="http://schemas.microsoft.com/office/excel/2006/main">
          <x14:cfRule type="expression" priority="208" id="{D8882733-11A6-4F3B-BB8D-6B627B4E7122}">
            <xm:f>$B$12=VLOOKUP($B$12,'Feriés Années paires'!$B$5:$B$15,1,0)</xm:f>
            <x14:dxf>
              <fill>
                <patternFill>
                  <bgColor rgb="FF00B050"/>
                </patternFill>
              </fill>
            </x14:dxf>
          </x14:cfRule>
          <xm:sqref>AB10:AC12</xm:sqref>
        </x14:conditionalFormatting>
        <x14:conditionalFormatting xmlns:xm="http://schemas.microsoft.com/office/excel/2006/main">
          <x14:cfRule type="expression" priority="207" id="{3D7DEADF-D8D5-4A75-B65E-895B8ED578A1}">
            <xm:f>$B$12=VLOOKUP($B$12,'Feriés Années Impaires'!$B$5:$B$15,1,0)</xm:f>
            <x14:dxf>
              <fill>
                <patternFill>
                  <bgColor rgb="FF00B050"/>
                </patternFill>
              </fill>
            </x14:dxf>
          </x14:cfRule>
          <xm:sqref>AB10:AC12</xm:sqref>
        </x14:conditionalFormatting>
        <x14:conditionalFormatting xmlns:xm="http://schemas.microsoft.com/office/excel/2006/main">
          <x14:cfRule type="expression" priority="189" id="{C94745D2-FB02-4AD9-9411-6D364655397E}">
            <xm:f>$AD$14=Horaires!$D$17</xm:f>
            <x14:dxf>
              <fill>
                <patternFill>
                  <bgColor rgb="FF92D050"/>
                </patternFill>
              </fill>
            </x14:dxf>
          </x14:cfRule>
          <x14:cfRule type="expression" priority="193" id="{47302228-871C-46B8-8032-3BD306AA3A1A}">
            <xm:f>$AD$14=Horaires!$D$14</xm:f>
            <x14:dxf>
              <fill>
                <patternFill>
                  <bgColor rgb="FFFF6699"/>
                </patternFill>
              </fill>
            </x14:dxf>
          </x14:cfRule>
          <x14:cfRule type="expression" priority="198" id="{0EDF1A51-38A9-4FF3-9CE9-EFA5578C8C66}">
            <xm:f>$AD$14=Horaires!$D$9</xm:f>
            <x14:dxf>
              <fill>
                <patternFill>
                  <bgColor rgb="FFCC66FF"/>
                </patternFill>
              </fill>
            </x14:dxf>
          </x14:cfRule>
          <x14:cfRule type="expression" priority="202" id="{60E2062C-1300-4A3A-AF5C-32048637F826}">
            <xm:f>$AD$14=Horaires!$D$4</xm:f>
            <x14:dxf>
              <fill>
                <patternFill>
                  <bgColor rgb="FFFFFF00"/>
                </patternFill>
              </fill>
            </x14:dxf>
          </x14:cfRule>
          <x14:cfRule type="expression" priority="204" id="{71EF83AF-B196-440B-AAEF-D8FBB1F54772}">
            <xm:f>$AD$14=Horaires!$D$3</xm:f>
            <x14:dxf>
              <fill>
                <patternFill>
                  <bgColor rgb="FFFFFF99"/>
                </patternFill>
              </fill>
            </x14:dxf>
          </x14:cfRule>
          <xm:sqref>AB13:AC15 AD14</xm:sqref>
        </x14:conditionalFormatting>
        <x14:conditionalFormatting xmlns:xm="http://schemas.microsoft.com/office/excel/2006/main">
          <x14:cfRule type="expression" priority="188" id="{A37FE52D-A858-468D-96AD-98D7DA65BA4D}">
            <xm:f>$AD14=Horaires!$D$16</xm:f>
            <x14:dxf>
              <fill>
                <patternFill>
                  <bgColor rgb="FF00B050"/>
                </patternFill>
              </fill>
            </x14:dxf>
          </x14:cfRule>
          <x14:cfRule type="expression" priority="192" id="{09C7B776-4231-4CCC-904C-8CF6AD9C4AC5}">
            <xm:f>$AD14=Horaires!$D$15</xm:f>
            <x14:dxf>
              <font>
                <color theme="0"/>
              </font>
              <fill>
                <patternFill>
                  <bgColor theme="0" tint="-0.499984740745262"/>
                </patternFill>
              </fill>
            </x14:dxf>
          </x14:cfRule>
          <x14:cfRule type="expression" priority="203" id="{DB7AF0C1-CAEC-4BDD-9D0B-BF31090073B2}">
            <xm:f>$AD14=Horaires!$D$7</xm:f>
            <x14:dxf>
              <fill>
                <patternFill>
                  <bgColor rgb="FFFFC000"/>
                </patternFill>
              </fill>
            </x14:dxf>
          </x14:cfRule>
          <xm:sqref>AD14</xm:sqref>
        </x14:conditionalFormatting>
        <x14:conditionalFormatting xmlns:xm="http://schemas.microsoft.com/office/excel/2006/main">
          <x14:cfRule type="expression" priority="201" id="{F20BD83D-97BA-44CB-8F99-80491FD90729}">
            <xm:f>$AD14=Horaires!$D$5</xm:f>
            <x14:dxf>
              <fill>
                <patternFill>
                  <bgColor rgb="FF0070C0"/>
                </patternFill>
              </fill>
            </x14:dxf>
          </x14:cfRule>
          <xm:sqref>AB14:AD14</xm:sqref>
        </x14:conditionalFormatting>
        <x14:conditionalFormatting xmlns:xm="http://schemas.microsoft.com/office/excel/2006/main">
          <x14:cfRule type="expression" priority="194" id="{97C68845-8973-4B97-ACB0-76F7A6901410}">
            <xm:f>$AD14=Horaires!$D$13</xm:f>
            <x14:dxf>
              <fill>
                <patternFill>
                  <bgColor rgb="FF00FFFF"/>
                </patternFill>
              </fill>
            </x14:dxf>
          </x14:cfRule>
          <x14:cfRule type="expression" priority="195" id="{754B8E50-297E-4C15-AC4E-1491B13D8016}">
            <xm:f>$AD14=Horaires!$D$12</xm:f>
            <x14:dxf>
              <fill>
                <patternFill>
                  <bgColor rgb="FF00FFFF"/>
                </patternFill>
              </fill>
            </x14:dxf>
          </x14:cfRule>
          <x14:cfRule type="expression" priority="196" id="{8B13D396-9156-468B-AC6F-6366650860A2}">
            <xm:f>$AD14=Horaires!$D$11</xm:f>
            <x14:dxf>
              <fill>
                <patternFill>
                  <bgColor rgb="FF00FFFF"/>
                </patternFill>
              </fill>
            </x14:dxf>
          </x14:cfRule>
          <x14:cfRule type="expression" priority="197" id="{E722CE3F-A6BE-4619-A027-29B82B206336}">
            <xm:f>$AD14=Horaires!$D$10</xm:f>
            <x14:dxf>
              <fill>
                <patternFill>
                  <bgColor rgb="FFFFC000"/>
                </patternFill>
              </fill>
            </x14:dxf>
          </x14:cfRule>
          <x14:cfRule type="expression" priority="199" id="{31D5316E-23A3-41BB-9165-C54537F82463}">
            <xm:f>$AD14=Horaires!$D$8</xm:f>
            <x14:dxf>
              <fill>
                <patternFill>
                  <bgColor rgb="FFFF0000"/>
                </patternFill>
              </fill>
            </x14:dxf>
          </x14:cfRule>
          <x14:cfRule type="expression" priority="200" id="{EE5A3030-319A-43AE-9B1A-AB2E3B1A0844}">
            <xm:f>$AD14=Horaires!$D$6</xm:f>
            <x14:dxf>
              <fill>
                <patternFill>
                  <bgColor rgb="FF00FF00"/>
                </patternFill>
              </fill>
            </x14:dxf>
          </x14:cfRule>
          <xm:sqref>AB14:AD14</xm:sqref>
        </x14:conditionalFormatting>
        <x14:conditionalFormatting xmlns:xm="http://schemas.microsoft.com/office/excel/2006/main">
          <x14:cfRule type="expression" priority="191" id="{5BDDE745-8608-44CE-BB05-E3E3B4F98F3D}">
            <xm:f>$B$15=VLOOKUP($B$15,'Feriés Années paires'!$B$5:$B$15,1,0)</xm:f>
            <x14:dxf>
              <fill>
                <patternFill>
                  <bgColor rgb="FF00B050"/>
                </patternFill>
              </fill>
            </x14:dxf>
          </x14:cfRule>
          <xm:sqref>AB13:AC15</xm:sqref>
        </x14:conditionalFormatting>
        <x14:conditionalFormatting xmlns:xm="http://schemas.microsoft.com/office/excel/2006/main">
          <x14:cfRule type="expression" priority="190" id="{8E844B30-0C84-4CCB-94FA-EC667C41BEA6}">
            <xm:f>$B$15=VLOOKUP($B$15,'Feriés Années Impaires'!$B$5:$B$15,1,0)</xm:f>
            <x14:dxf>
              <fill>
                <patternFill>
                  <bgColor rgb="FF00B050"/>
                </patternFill>
              </fill>
            </x14:dxf>
          </x14:cfRule>
          <xm:sqref>AB13:AC15</xm:sqref>
        </x14:conditionalFormatting>
        <x14:conditionalFormatting xmlns:xm="http://schemas.microsoft.com/office/excel/2006/main">
          <x14:cfRule type="expression" priority="172" id="{79CCB2F1-5AC1-449F-8C4C-9C3C93703422}">
            <xm:f>$AD$17=Horaires!$D$17</xm:f>
            <x14:dxf>
              <fill>
                <patternFill>
                  <bgColor rgb="FF92D050"/>
                </patternFill>
              </fill>
            </x14:dxf>
          </x14:cfRule>
          <x14:cfRule type="expression" priority="176" id="{78D66FF9-313E-4CDE-A992-50A9374D29D3}">
            <xm:f>$AD$17=Horaires!$D$14</xm:f>
            <x14:dxf>
              <fill>
                <patternFill>
                  <bgColor rgb="FFFF6699"/>
                </patternFill>
              </fill>
            </x14:dxf>
          </x14:cfRule>
          <x14:cfRule type="expression" priority="181" id="{A0EFA6C8-667F-4A72-90B1-73F058C57772}">
            <xm:f>$AD$17=Horaires!$D$9</xm:f>
            <x14:dxf>
              <fill>
                <patternFill>
                  <bgColor rgb="FFCC66FF"/>
                </patternFill>
              </fill>
            </x14:dxf>
          </x14:cfRule>
          <x14:cfRule type="expression" priority="185" id="{2DE820B7-27C7-4E28-88E8-39AFF16E9D61}">
            <xm:f>$AD$17=Horaires!$D$4</xm:f>
            <x14:dxf>
              <fill>
                <patternFill>
                  <bgColor rgb="FFFFFF00"/>
                </patternFill>
              </fill>
            </x14:dxf>
          </x14:cfRule>
          <x14:cfRule type="expression" priority="187" id="{96B26EDE-D87A-4AD2-823C-DDD853DB58E9}">
            <xm:f>$AD$17=Horaires!$D$3</xm:f>
            <x14:dxf>
              <fill>
                <patternFill>
                  <bgColor rgb="FFFFFF99"/>
                </patternFill>
              </fill>
            </x14:dxf>
          </x14:cfRule>
          <xm:sqref>AB16:AC18 AD17</xm:sqref>
        </x14:conditionalFormatting>
        <x14:conditionalFormatting xmlns:xm="http://schemas.microsoft.com/office/excel/2006/main">
          <x14:cfRule type="expression" priority="171" id="{3AE66DBB-91C4-46C0-9F7D-E6EFB4CC098D}">
            <xm:f>$AD17=Horaires!$D$16</xm:f>
            <x14:dxf>
              <fill>
                <patternFill>
                  <bgColor rgb="FF00B050"/>
                </patternFill>
              </fill>
            </x14:dxf>
          </x14:cfRule>
          <x14:cfRule type="expression" priority="175" id="{1D0C0076-7337-49F4-969D-E5BC5D6493B4}">
            <xm:f>$AD17=Horaires!$D$15</xm:f>
            <x14:dxf>
              <font>
                <color theme="0"/>
              </font>
              <fill>
                <patternFill>
                  <bgColor theme="0" tint="-0.499984740745262"/>
                </patternFill>
              </fill>
            </x14:dxf>
          </x14:cfRule>
          <x14:cfRule type="expression" priority="186" id="{772CCA9E-DE44-4040-B555-0195818693F9}">
            <xm:f>$AD17=Horaires!$D$7</xm:f>
            <x14:dxf>
              <fill>
                <patternFill>
                  <bgColor rgb="FFFFC000"/>
                </patternFill>
              </fill>
            </x14:dxf>
          </x14:cfRule>
          <xm:sqref>AD17</xm:sqref>
        </x14:conditionalFormatting>
        <x14:conditionalFormatting xmlns:xm="http://schemas.microsoft.com/office/excel/2006/main">
          <x14:cfRule type="expression" priority="184" id="{FD6E07FD-8167-4DAA-A604-F30A405B5240}">
            <xm:f>$AD17=Horaires!$D$5</xm:f>
            <x14:dxf>
              <fill>
                <patternFill>
                  <bgColor rgb="FF0070C0"/>
                </patternFill>
              </fill>
            </x14:dxf>
          </x14:cfRule>
          <xm:sqref>AB17:AD17</xm:sqref>
        </x14:conditionalFormatting>
        <x14:conditionalFormatting xmlns:xm="http://schemas.microsoft.com/office/excel/2006/main">
          <x14:cfRule type="expression" priority="177" id="{AB6E8E94-7D88-42C7-BAC6-FEB6251C9972}">
            <xm:f>$AD17=Horaires!$D$13</xm:f>
            <x14:dxf>
              <fill>
                <patternFill>
                  <bgColor rgb="FF00FFFF"/>
                </patternFill>
              </fill>
            </x14:dxf>
          </x14:cfRule>
          <x14:cfRule type="expression" priority="178" id="{4F1523A6-756F-430F-9E2B-2FDFF493B87D}">
            <xm:f>$AD17=Horaires!$D$12</xm:f>
            <x14:dxf>
              <fill>
                <patternFill>
                  <bgColor rgb="FF00FFFF"/>
                </patternFill>
              </fill>
            </x14:dxf>
          </x14:cfRule>
          <x14:cfRule type="expression" priority="179" id="{24A4F74B-A24F-47D8-A335-20FBEC0FBD93}">
            <xm:f>$AD17=Horaires!$D$11</xm:f>
            <x14:dxf>
              <fill>
                <patternFill>
                  <bgColor rgb="FF00FFFF"/>
                </patternFill>
              </fill>
            </x14:dxf>
          </x14:cfRule>
          <x14:cfRule type="expression" priority="180" id="{4958F06B-C154-4A8B-BA69-3B366E8B8541}">
            <xm:f>$AD17=Horaires!$D$10</xm:f>
            <x14:dxf>
              <fill>
                <patternFill>
                  <bgColor rgb="FFFFC000"/>
                </patternFill>
              </fill>
            </x14:dxf>
          </x14:cfRule>
          <x14:cfRule type="expression" priority="182" id="{6174DC1B-774F-450B-BCA3-4C3EF5DBEA2A}">
            <xm:f>$AD17=Horaires!$D$8</xm:f>
            <x14:dxf>
              <fill>
                <patternFill>
                  <bgColor rgb="FFFF0000"/>
                </patternFill>
              </fill>
            </x14:dxf>
          </x14:cfRule>
          <x14:cfRule type="expression" priority="183" id="{88C47FF6-3446-4769-8448-993D7B387555}">
            <xm:f>$AD17=Horaires!$D$6</xm:f>
            <x14:dxf>
              <fill>
                <patternFill>
                  <bgColor rgb="FF00FF00"/>
                </patternFill>
              </fill>
            </x14:dxf>
          </x14:cfRule>
          <xm:sqref>AB17:AD17</xm:sqref>
        </x14:conditionalFormatting>
        <x14:conditionalFormatting xmlns:xm="http://schemas.microsoft.com/office/excel/2006/main">
          <x14:cfRule type="expression" priority="174" id="{25C8EE3D-595F-4558-8952-973F8D3D0951}">
            <xm:f>$B$18=VLOOKUP($B$18,'Feriés Années paires'!$B$5:$B$15,1,0)</xm:f>
            <x14:dxf>
              <fill>
                <patternFill>
                  <bgColor rgb="FF00B050"/>
                </patternFill>
              </fill>
            </x14:dxf>
          </x14:cfRule>
          <xm:sqref>AB16:AC18</xm:sqref>
        </x14:conditionalFormatting>
        <x14:conditionalFormatting xmlns:xm="http://schemas.microsoft.com/office/excel/2006/main">
          <x14:cfRule type="expression" priority="173" id="{1374056D-AA2E-4E73-86F2-A4EADD0AA272}">
            <xm:f>$B$18=VLOOKUP($B$18,'Feriés Années Impaires'!$B$5:$B$15,1,0)</xm:f>
            <x14:dxf>
              <fill>
                <patternFill>
                  <bgColor rgb="FF00B050"/>
                </patternFill>
              </fill>
            </x14:dxf>
          </x14:cfRule>
          <xm:sqref>AB16:AC18</xm:sqref>
        </x14:conditionalFormatting>
        <x14:conditionalFormatting xmlns:xm="http://schemas.microsoft.com/office/excel/2006/main">
          <x14:cfRule type="expression" priority="155" id="{5E7CE9BF-6291-4B1E-8B75-6C1FD211CC28}">
            <xm:f>$AD$20=Horaires!$D$17</xm:f>
            <x14:dxf>
              <fill>
                <patternFill>
                  <bgColor rgb="FF92D050"/>
                </patternFill>
              </fill>
            </x14:dxf>
          </x14:cfRule>
          <x14:cfRule type="expression" priority="159" id="{4A7C45B3-7E82-48E2-885E-ADA63E049DB4}">
            <xm:f>$AD$21=Horaires!$D$14</xm:f>
            <x14:dxf>
              <fill>
                <patternFill>
                  <bgColor rgb="FFFF6699"/>
                </patternFill>
              </fill>
            </x14:dxf>
          </x14:cfRule>
          <x14:cfRule type="expression" priority="164" id="{E49122D2-63FA-4262-B97C-18C00EFBDADB}">
            <xm:f>$AD$21=Horaires!$D$9</xm:f>
            <x14:dxf>
              <fill>
                <patternFill>
                  <bgColor rgb="FFCC66FF"/>
                </patternFill>
              </fill>
            </x14:dxf>
          </x14:cfRule>
          <x14:cfRule type="expression" priority="168" id="{65E9BDE5-34AB-48EB-9106-3683083B3E8B}">
            <xm:f>$AD$21=Horaires!$D$4</xm:f>
            <x14:dxf>
              <fill>
                <patternFill>
                  <bgColor rgb="FFFFFF00"/>
                </patternFill>
              </fill>
            </x14:dxf>
          </x14:cfRule>
          <x14:cfRule type="expression" priority="170" id="{3FDD2727-9736-419C-ACCD-4D04957D8E44}">
            <xm:f>$AD$21=Horaires!$D$3</xm:f>
            <x14:dxf>
              <fill>
                <patternFill>
                  <bgColor rgb="FFFFFF99"/>
                </patternFill>
              </fill>
            </x14:dxf>
          </x14:cfRule>
          <xm:sqref>AB19:AC21 AD20</xm:sqref>
        </x14:conditionalFormatting>
        <x14:conditionalFormatting xmlns:xm="http://schemas.microsoft.com/office/excel/2006/main">
          <x14:cfRule type="expression" priority="154" id="{64C263F0-EEEB-4657-AC46-7186311BD645}">
            <xm:f>$AD20=Horaires!$D$16</xm:f>
            <x14:dxf>
              <fill>
                <patternFill>
                  <bgColor rgb="FF00B050"/>
                </patternFill>
              </fill>
            </x14:dxf>
          </x14:cfRule>
          <x14:cfRule type="expression" priority="158" id="{1F00D91D-13C3-4E6E-8E9A-451A76711881}">
            <xm:f>$AD20=Horaires!$D$15</xm:f>
            <x14:dxf>
              <font>
                <color theme="0"/>
              </font>
              <fill>
                <patternFill>
                  <bgColor theme="0" tint="-0.499984740745262"/>
                </patternFill>
              </fill>
            </x14:dxf>
          </x14:cfRule>
          <x14:cfRule type="expression" priority="169" id="{4B66D910-F03D-47C6-B6CB-0FE14187F47E}">
            <xm:f>$AD20=Horaires!$D$7</xm:f>
            <x14:dxf>
              <fill>
                <patternFill>
                  <bgColor rgb="FFFFC000"/>
                </patternFill>
              </fill>
            </x14:dxf>
          </x14:cfRule>
          <xm:sqref>AD20</xm:sqref>
        </x14:conditionalFormatting>
        <x14:conditionalFormatting xmlns:xm="http://schemas.microsoft.com/office/excel/2006/main">
          <x14:cfRule type="expression" priority="167" id="{A62D8D1C-55F2-4540-BEBB-19752EDF1E62}">
            <xm:f>$AD20=Horaires!$D$5</xm:f>
            <x14:dxf>
              <fill>
                <patternFill>
                  <bgColor rgb="FF0070C0"/>
                </patternFill>
              </fill>
            </x14:dxf>
          </x14:cfRule>
          <xm:sqref>AB20:AD20</xm:sqref>
        </x14:conditionalFormatting>
        <x14:conditionalFormatting xmlns:xm="http://schemas.microsoft.com/office/excel/2006/main">
          <x14:cfRule type="expression" priority="160" id="{A272A01B-734F-4424-93A2-00FF42FC7399}">
            <xm:f>$AD20=Horaires!$D$13</xm:f>
            <x14:dxf>
              <fill>
                <patternFill>
                  <bgColor rgb="FF00FFFF"/>
                </patternFill>
              </fill>
            </x14:dxf>
          </x14:cfRule>
          <x14:cfRule type="expression" priority="161" id="{F807C7E3-B75D-4520-9F0D-DD17638DC30D}">
            <xm:f>$AD20=Horaires!$D$12</xm:f>
            <x14:dxf>
              <fill>
                <patternFill>
                  <bgColor rgb="FF00FFFF"/>
                </patternFill>
              </fill>
            </x14:dxf>
          </x14:cfRule>
          <x14:cfRule type="expression" priority="162" id="{B119F233-0526-466E-A065-4786A9DF38DC}">
            <xm:f>$AD20=Horaires!$D$11</xm:f>
            <x14:dxf>
              <fill>
                <patternFill>
                  <bgColor rgb="FF00FFFF"/>
                </patternFill>
              </fill>
            </x14:dxf>
          </x14:cfRule>
          <x14:cfRule type="expression" priority="163" id="{BFE75275-CC85-4A6D-84D1-A2A55C788A0E}">
            <xm:f>$AD20=Horaires!$D$10</xm:f>
            <x14:dxf>
              <fill>
                <patternFill>
                  <bgColor rgb="FFFFC000"/>
                </patternFill>
              </fill>
            </x14:dxf>
          </x14:cfRule>
          <x14:cfRule type="expression" priority="165" id="{9EC8FA1C-5E6A-40E3-94D0-B5ED4907D0E7}">
            <xm:f>$AD20=Horaires!$D$8</xm:f>
            <x14:dxf>
              <fill>
                <patternFill>
                  <bgColor rgb="FFFF0000"/>
                </patternFill>
              </fill>
            </x14:dxf>
          </x14:cfRule>
          <x14:cfRule type="expression" priority="166" id="{A19AFE4D-A9F0-41DB-AC5E-46BD5E9516BD}">
            <xm:f>$AD20=Horaires!$D$6</xm:f>
            <x14:dxf>
              <fill>
                <patternFill>
                  <bgColor rgb="FF00FF00"/>
                </patternFill>
              </fill>
            </x14:dxf>
          </x14:cfRule>
          <xm:sqref>AB20:AD20</xm:sqref>
        </x14:conditionalFormatting>
        <x14:conditionalFormatting xmlns:xm="http://schemas.microsoft.com/office/excel/2006/main">
          <x14:cfRule type="expression" priority="157" id="{329A94E2-E4B1-49EE-A850-D59BCC862F11}">
            <xm:f>$B$21=VLOOKUP($B$21,'Feriés Années paires'!$B$5:$B$15,1,0)</xm:f>
            <x14:dxf>
              <fill>
                <patternFill>
                  <bgColor rgb="FF00B050"/>
                </patternFill>
              </fill>
            </x14:dxf>
          </x14:cfRule>
          <xm:sqref>AB19:AC21</xm:sqref>
        </x14:conditionalFormatting>
        <x14:conditionalFormatting xmlns:xm="http://schemas.microsoft.com/office/excel/2006/main">
          <x14:cfRule type="expression" priority="156" id="{2FC76399-47A3-4B49-8CC2-17D268020DCC}">
            <xm:f>$B$21=VLOOKUP($B$21,'Feriés Années Impaires'!$B$5:$B$15,1,0)</xm:f>
            <x14:dxf>
              <fill>
                <patternFill>
                  <bgColor rgb="FF00B050"/>
                </patternFill>
              </fill>
            </x14:dxf>
          </x14:cfRule>
          <xm:sqref>AB19:AC21</xm:sqref>
        </x14:conditionalFormatting>
        <x14:conditionalFormatting xmlns:xm="http://schemas.microsoft.com/office/excel/2006/main">
          <x14:cfRule type="expression" priority="138" id="{DCE33293-1AD8-48E9-8205-B34FE9CEA0EF}">
            <xm:f>$AD$23=Horaires!$D$17</xm:f>
            <x14:dxf>
              <fill>
                <patternFill>
                  <bgColor rgb="FF92D050"/>
                </patternFill>
              </fill>
            </x14:dxf>
          </x14:cfRule>
          <x14:cfRule type="expression" priority="142" id="{8F113C58-0616-42E8-84B1-A3454D1F3B94}">
            <xm:f>$AD$23=Horaires!$D$14</xm:f>
            <x14:dxf>
              <fill>
                <patternFill>
                  <bgColor rgb="FFFF6699"/>
                </patternFill>
              </fill>
            </x14:dxf>
          </x14:cfRule>
          <x14:cfRule type="expression" priority="147" id="{7C891ED0-410D-42B6-B97E-B2418B54DB4E}">
            <xm:f>$AD$23=Horaires!$D$9</xm:f>
            <x14:dxf>
              <fill>
                <patternFill>
                  <bgColor rgb="FFCC66FF"/>
                </patternFill>
              </fill>
            </x14:dxf>
          </x14:cfRule>
          <x14:cfRule type="expression" priority="151" id="{F9AE0E4B-407A-4982-AE5A-5E46A431FB01}">
            <xm:f>$AD$23=Horaires!$D$4</xm:f>
            <x14:dxf>
              <fill>
                <patternFill>
                  <bgColor rgb="FFFFFF00"/>
                </patternFill>
              </fill>
            </x14:dxf>
          </x14:cfRule>
          <x14:cfRule type="expression" priority="153" id="{A7699501-A493-42E8-AEC6-B7529CFF055E}">
            <xm:f>$AD$23=Horaires!$D$3</xm:f>
            <x14:dxf>
              <fill>
                <patternFill>
                  <bgColor rgb="FFFFFF99"/>
                </patternFill>
              </fill>
            </x14:dxf>
          </x14:cfRule>
          <xm:sqref>AB22:AC24 AD23</xm:sqref>
        </x14:conditionalFormatting>
        <x14:conditionalFormatting xmlns:xm="http://schemas.microsoft.com/office/excel/2006/main">
          <x14:cfRule type="expression" priority="137" id="{AEE9AA47-AEAE-4E9C-A439-BE615FB6D725}">
            <xm:f>$AD23=Horaires!$D$16</xm:f>
            <x14:dxf>
              <fill>
                <patternFill>
                  <bgColor rgb="FF00B050"/>
                </patternFill>
              </fill>
            </x14:dxf>
          </x14:cfRule>
          <x14:cfRule type="expression" priority="141" id="{902AEDFC-17E7-4E81-9EEC-1B6EA7FD09A5}">
            <xm:f>$AD23=Horaires!$D$15</xm:f>
            <x14:dxf>
              <font>
                <color theme="0"/>
              </font>
              <fill>
                <patternFill>
                  <bgColor theme="0" tint="-0.499984740745262"/>
                </patternFill>
              </fill>
            </x14:dxf>
          </x14:cfRule>
          <x14:cfRule type="expression" priority="152" id="{FC185C19-8C6D-4E0E-AAE1-0BB652FE581D}">
            <xm:f>$AD23=Horaires!$D$7</xm:f>
            <x14:dxf>
              <fill>
                <patternFill>
                  <bgColor rgb="FFFFC000"/>
                </patternFill>
              </fill>
            </x14:dxf>
          </x14:cfRule>
          <xm:sqref>AD23</xm:sqref>
        </x14:conditionalFormatting>
        <x14:conditionalFormatting xmlns:xm="http://schemas.microsoft.com/office/excel/2006/main">
          <x14:cfRule type="expression" priority="150" id="{983FA886-CA7E-418A-9564-71426E231F25}">
            <xm:f>$AD23=Horaires!$D$5</xm:f>
            <x14:dxf>
              <fill>
                <patternFill>
                  <bgColor rgb="FF0070C0"/>
                </patternFill>
              </fill>
            </x14:dxf>
          </x14:cfRule>
          <xm:sqref>AB23:AD23</xm:sqref>
        </x14:conditionalFormatting>
        <x14:conditionalFormatting xmlns:xm="http://schemas.microsoft.com/office/excel/2006/main">
          <x14:cfRule type="expression" priority="143" id="{EACAA907-F6B8-4741-9135-09389E13F1DB}">
            <xm:f>$AD23=Horaires!$D$13</xm:f>
            <x14:dxf>
              <fill>
                <patternFill>
                  <bgColor rgb="FF00FFFF"/>
                </patternFill>
              </fill>
            </x14:dxf>
          </x14:cfRule>
          <x14:cfRule type="expression" priority="144" id="{E9B8757E-B017-49E2-905C-EF56D5BF7506}">
            <xm:f>$AD23=Horaires!$D$12</xm:f>
            <x14:dxf>
              <fill>
                <patternFill>
                  <bgColor rgb="FF00FFFF"/>
                </patternFill>
              </fill>
            </x14:dxf>
          </x14:cfRule>
          <x14:cfRule type="expression" priority="145" id="{867F7F3D-F056-410A-9DE6-25F2320E08C1}">
            <xm:f>$AD23=Horaires!$D$11</xm:f>
            <x14:dxf>
              <fill>
                <patternFill>
                  <bgColor rgb="FF00FFFF"/>
                </patternFill>
              </fill>
            </x14:dxf>
          </x14:cfRule>
          <x14:cfRule type="expression" priority="146" id="{31927847-5868-4651-93ED-3927E9D37EB2}">
            <xm:f>$AD23=Horaires!$D$10</xm:f>
            <x14:dxf>
              <fill>
                <patternFill>
                  <bgColor rgb="FFFFC000"/>
                </patternFill>
              </fill>
            </x14:dxf>
          </x14:cfRule>
          <x14:cfRule type="expression" priority="148" id="{648CCBDC-7D4C-4140-8D10-245AE458696C}">
            <xm:f>$AD23=Horaires!$D$8</xm:f>
            <x14:dxf>
              <fill>
                <patternFill>
                  <bgColor rgb="FFFF0000"/>
                </patternFill>
              </fill>
            </x14:dxf>
          </x14:cfRule>
          <x14:cfRule type="expression" priority="149" id="{A75BADED-015E-4EFF-B2CB-49F768BA77B3}">
            <xm:f>$AD23=Horaires!$D$6</xm:f>
            <x14:dxf>
              <fill>
                <patternFill>
                  <bgColor rgb="FF00FF00"/>
                </patternFill>
              </fill>
            </x14:dxf>
          </x14:cfRule>
          <xm:sqref>AB23:AD23</xm:sqref>
        </x14:conditionalFormatting>
        <x14:conditionalFormatting xmlns:xm="http://schemas.microsoft.com/office/excel/2006/main">
          <x14:cfRule type="expression" priority="140" id="{11B4E055-8BB4-4E47-ADDC-A8A53506DF8A}">
            <xm:f>$B$24=VLOOKUP($B$24,'Feriés Années paires'!$B$5:$B$15,1,0)</xm:f>
            <x14:dxf>
              <fill>
                <patternFill>
                  <bgColor rgb="FF00B050"/>
                </patternFill>
              </fill>
            </x14:dxf>
          </x14:cfRule>
          <xm:sqref>AB22:AC24</xm:sqref>
        </x14:conditionalFormatting>
        <x14:conditionalFormatting xmlns:xm="http://schemas.microsoft.com/office/excel/2006/main">
          <x14:cfRule type="expression" priority="139" id="{7E0DEF18-2BAB-418A-A721-5F3433403618}">
            <xm:f>$B$24=VLOOKUP($B$24,'Feriés Années Impaires'!$B$5:$B$15,1,0)</xm:f>
            <x14:dxf>
              <fill>
                <patternFill>
                  <bgColor rgb="FF00B050"/>
                </patternFill>
              </fill>
            </x14:dxf>
          </x14:cfRule>
          <xm:sqref>AB22:AC24</xm:sqref>
        </x14:conditionalFormatting>
        <x14:conditionalFormatting xmlns:xm="http://schemas.microsoft.com/office/excel/2006/main">
          <x14:cfRule type="expression" priority="121" id="{C401A33F-A2F7-4CB9-89B0-7FD67F14F164}">
            <xm:f>$AD$26=Horaires!$D$17</xm:f>
            <x14:dxf>
              <fill>
                <patternFill>
                  <bgColor rgb="FF92D050"/>
                </patternFill>
              </fill>
            </x14:dxf>
          </x14:cfRule>
          <x14:cfRule type="expression" priority="125" id="{475711B6-1A45-4580-8F03-5E2337769F4B}">
            <xm:f>$AD$26=Horaires!$D$14</xm:f>
            <x14:dxf>
              <fill>
                <patternFill>
                  <bgColor rgb="FFFF6699"/>
                </patternFill>
              </fill>
            </x14:dxf>
          </x14:cfRule>
          <x14:cfRule type="expression" priority="130" id="{271E3699-CFB0-4B4C-804E-E7B5EE26786D}">
            <xm:f>$AD$26=Horaires!$D$9</xm:f>
            <x14:dxf>
              <fill>
                <patternFill>
                  <bgColor rgb="FFCC66FF"/>
                </patternFill>
              </fill>
            </x14:dxf>
          </x14:cfRule>
          <x14:cfRule type="expression" priority="134" id="{E6ED0EFF-84CA-44A4-80BD-D978CEEA700B}">
            <xm:f>$AD$26=Horaires!$D$4</xm:f>
            <x14:dxf>
              <fill>
                <patternFill>
                  <bgColor rgb="FFFFFF00"/>
                </patternFill>
              </fill>
            </x14:dxf>
          </x14:cfRule>
          <x14:cfRule type="expression" priority="136" id="{A7AE0D09-1A94-41A3-BE24-C4A0D32E9F9E}">
            <xm:f>$AD$26=Horaires!$D$3</xm:f>
            <x14:dxf>
              <fill>
                <patternFill>
                  <bgColor rgb="FFFFFF99"/>
                </patternFill>
              </fill>
            </x14:dxf>
          </x14:cfRule>
          <xm:sqref>AB25:AC27 AD26</xm:sqref>
        </x14:conditionalFormatting>
        <x14:conditionalFormatting xmlns:xm="http://schemas.microsoft.com/office/excel/2006/main">
          <x14:cfRule type="expression" priority="120" id="{FB771A18-C7BC-4AD5-A6B4-B7E1DAA5FF86}">
            <xm:f>$AD26=Horaires!$D$16</xm:f>
            <x14:dxf>
              <fill>
                <patternFill>
                  <bgColor rgb="FF00B050"/>
                </patternFill>
              </fill>
            </x14:dxf>
          </x14:cfRule>
          <x14:cfRule type="expression" priority="124" id="{6CDD3FEC-D9A6-4C1C-93C8-5547C92A6E95}">
            <xm:f>$AD26=Horaires!$D$15</xm:f>
            <x14:dxf>
              <font>
                <color theme="0"/>
              </font>
              <fill>
                <patternFill>
                  <bgColor theme="0" tint="-0.499984740745262"/>
                </patternFill>
              </fill>
            </x14:dxf>
          </x14:cfRule>
          <x14:cfRule type="expression" priority="135" id="{EB81AEAC-C61E-4422-9489-FEC488707DB1}">
            <xm:f>$AD26=Horaires!$D$7</xm:f>
            <x14:dxf>
              <fill>
                <patternFill>
                  <bgColor rgb="FFFFC000"/>
                </patternFill>
              </fill>
            </x14:dxf>
          </x14:cfRule>
          <xm:sqref>AD26</xm:sqref>
        </x14:conditionalFormatting>
        <x14:conditionalFormatting xmlns:xm="http://schemas.microsoft.com/office/excel/2006/main">
          <x14:cfRule type="expression" priority="133" id="{28F61853-A9C2-4E77-AB2A-91FBA471F954}">
            <xm:f>$AD26=Horaires!$D$5</xm:f>
            <x14:dxf>
              <fill>
                <patternFill>
                  <bgColor rgb="FF0070C0"/>
                </patternFill>
              </fill>
            </x14:dxf>
          </x14:cfRule>
          <xm:sqref>AB26:AD26</xm:sqref>
        </x14:conditionalFormatting>
        <x14:conditionalFormatting xmlns:xm="http://schemas.microsoft.com/office/excel/2006/main">
          <x14:cfRule type="expression" priority="126" id="{C010237C-A6C4-4BCD-8195-C497064424BE}">
            <xm:f>$AD26=Horaires!$D$13</xm:f>
            <x14:dxf>
              <fill>
                <patternFill>
                  <bgColor rgb="FF00FFFF"/>
                </patternFill>
              </fill>
            </x14:dxf>
          </x14:cfRule>
          <x14:cfRule type="expression" priority="127" id="{68FE8A34-8EED-4DC9-AB99-A23B46D78BC3}">
            <xm:f>$AD26=Horaires!$D$12</xm:f>
            <x14:dxf>
              <fill>
                <patternFill>
                  <bgColor rgb="FF00FFFF"/>
                </patternFill>
              </fill>
            </x14:dxf>
          </x14:cfRule>
          <x14:cfRule type="expression" priority="128" id="{2CD72F26-DA72-4F0A-8626-803399B73DD9}">
            <xm:f>$AD26=Horaires!$D$11</xm:f>
            <x14:dxf>
              <fill>
                <patternFill>
                  <bgColor rgb="FF00FFFF"/>
                </patternFill>
              </fill>
            </x14:dxf>
          </x14:cfRule>
          <x14:cfRule type="expression" priority="129" id="{A9DFA706-A86B-447E-B567-09A44603C2B3}">
            <xm:f>$AD26=Horaires!$D$10</xm:f>
            <x14:dxf>
              <fill>
                <patternFill>
                  <bgColor rgb="FFFFC000"/>
                </patternFill>
              </fill>
            </x14:dxf>
          </x14:cfRule>
          <x14:cfRule type="expression" priority="131" id="{5E78D95C-4BFC-478C-9DB1-06EF4F887B9B}">
            <xm:f>$AD26=Horaires!$D$8</xm:f>
            <x14:dxf>
              <fill>
                <patternFill>
                  <bgColor rgb="FFFF0000"/>
                </patternFill>
              </fill>
            </x14:dxf>
          </x14:cfRule>
          <x14:cfRule type="expression" priority="132" id="{A532DF6C-A7D0-488F-BF04-0E5C8FB9543B}">
            <xm:f>$AD26=Horaires!$D$6</xm:f>
            <x14:dxf>
              <fill>
                <patternFill>
                  <bgColor rgb="FF00FF00"/>
                </patternFill>
              </fill>
            </x14:dxf>
          </x14:cfRule>
          <xm:sqref>AB26:AD26</xm:sqref>
        </x14:conditionalFormatting>
        <x14:conditionalFormatting xmlns:xm="http://schemas.microsoft.com/office/excel/2006/main">
          <x14:cfRule type="expression" priority="123" id="{36C8DA4F-EF0F-49D5-AAEA-B2C70070DE26}">
            <xm:f>$B$27=VLOOKUP($B$27,'Feriés Années paires'!$B$5:$B$15,1,0)</xm:f>
            <x14:dxf>
              <fill>
                <patternFill>
                  <bgColor rgb="FF00B050"/>
                </patternFill>
              </fill>
            </x14:dxf>
          </x14:cfRule>
          <xm:sqref>AB25:AC27</xm:sqref>
        </x14:conditionalFormatting>
        <x14:conditionalFormatting xmlns:xm="http://schemas.microsoft.com/office/excel/2006/main">
          <x14:cfRule type="expression" priority="122" id="{106682C0-62DA-42E1-968A-FEB9A79B00FF}">
            <xm:f>$B$27=VLOOKUP($B$27,'Feriés Années Impaires'!$B$5:$B$15,1,0)</xm:f>
            <x14:dxf>
              <fill>
                <patternFill>
                  <bgColor rgb="FF00B050"/>
                </patternFill>
              </fill>
            </x14:dxf>
          </x14:cfRule>
          <xm:sqref>AB25:AC27</xm:sqref>
        </x14:conditionalFormatting>
        <x14:conditionalFormatting xmlns:xm="http://schemas.microsoft.com/office/excel/2006/main">
          <x14:cfRule type="expression" priority="104" id="{592CF7B4-97EC-42E2-B770-993D2CB10AE3}">
            <xm:f>$AH$8=Horaires!$D$17</xm:f>
            <x14:dxf>
              <fill>
                <patternFill>
                  <bgColor rgb="FF92D050"/>
                </patternFill>
              </fill>
            </x14:dxf>
          </x14:cfRule>
          <x14:cfRule type="expression" priority="108" id="{75374F1E-53F5-4572-93BB-849E6C22D812}">
            <xm:f>$AH$8=Horaires!$D$14</xm:f>
            <x14:dxf>
              <fill>
                <patternFill>
                  <bgColor rgb="FFFF6699"/>
                </patternFill>
              </fill>
            </x14:dxf>
          </x14:cfRule>
          <x14:cfRule type="expression" priority="113" id="{888ECC94-E5F2-4139-B5F9-2BAE454E7544}">
            <xm:f>$AH$8=Horaires!$D$9</xm:f>
            <x14:dxf>
              <fill>
                <patternFill>
                  <bgColor rgb="FFCC66FF"/>
                </patternFill>
              </fill>
            </x14:dxf>
          </x14:cfRule>
          <x14:cfRule type="expression" priority="117" id="{DD4867EC-A092-4F71-ABF2-118CE87875BE}">
            <xm:f>$AH$8=Horaires!$D$4</xm:f>
            <x14:dxf>
              <fill>
                <patternFill>
                  <bgColor rgb="FFFFFF00"/>
                </patternFill>
              </fill>
            </x14:dxf>
          </x14:cfRule>
          <x14:cfRule type="expression" priority="119" id="{CD91B182-BF23-4282-8630-30ABEC524E00}">
            <xm:f>$AH$8=Horaires!$D$3</xm:f>
            <x14:dxf>
              <fill>
                <patternFill>
                  <bgColor rgb="FFFFFF99"/>
                </patternFill>
              </fill>
            </x14:dxf>
          </x14:cfRule>
          <xm:sqref>AF7:AG9 AH8</xm:sqref>
        </x14:conditionalFormatting>
        <x14:conditionalFormatting xmlns:xm="http://schemas.microsoft.com/office/excel/2006/main">
          <x14:cfRule type="expression" priority="103" id="{36A7D130-CF3E-4B05-9A75-1FD45A30F3F6}">
            <xm:f>$AH8=Horaires!$D$16</xm:f>
            <x14:dxf>
              <fill>
                <patternFill>
                  <bgColor rgb="FF00B050"/>
                </patternFill>
              </fill>
            </x14:dxf>
          </x14:cfRule>
          <x14:cfRule type="expression" priority="107" id="{A5C01E48-A3C2-4B8F-B805-4182CA7EBC73}">
            <xm:f>$AH8=Horaires!$D$15</xm:f>
            <x14:dxf>
              <font>
                <color theme="0"/>
              </font>
              <fill>
                <patternFill>
                  <bgColor theme="0" tint="-0.499984740745262"/>
                </patternFill>
              </fill>
            </x14:dxf>
          </x14:cfRule>
          <x14:cfRule type="expression" priority="118" id="{F16BA5B4-A240-4B92-915C-727FB175B8D3}">
            <xm:f>$AH8=Horaires!$D$7</xm:f>
            <x14:dxf>
              <fill>
                <patternFill>
                  <bgColor rgb="FFFFC000"/>
                </patternFill>
              </fill>
            </x14:dxf>
          </x14:cfRule>
          <xm:sqref>AH8</xm:sqref>
        </x14:conditionalFormatting>
        <x14:conditionalFormatting xmlns:xm="http://schemas.microsoft.com/office/excel/2006/main">
          <x14:cfRule type="expression" priority="116" id="{3BC71544-B203-4A38-B18F-161CD63FEDB3}">
            <xm:f>$AH8=Horaires!$D$5</xm:f>
            <x14:dxf>
              <fill>
                <patternFill>
                  <bgColor rgb="FF0070C0"/>
                </patternFill>
              </fill>
            </x14:dxf>
          </x14:cfRule>
          <xm:sqref>AF8:AH8</xm:sqref>
        </x14:conditionalFormatting>
        <x14:conditionalFormatting xmlns:xm="http://schemas.microsoft.com/office/excel/2006/main">
          <x14:cfRule type="expression" priority="109" id="{C7386EA9-0142-47AD-AF8D-3976197CE9C2}">
            <xm:f>$AH8=Horaires!$D$13</xm:f>
            <x14:dxf>
              <fill>
                <patternFill>
                  <bgColor rgb="FF00FFFF"/>
                </patternFill>
              </fill>
            </x14:dxf>
          </x14:cfRule>
          <x14:cfRule type="expression" priority="110" id="{F3720079-7CCA-4560-95C4-08060B4170F4}">
            <xm:f>$AH8=Horaires!$D$12</xm:f>
            <x14:dxf>
              <fill>
                <patternFill>
                  <bgColor rgb="FF00FFFF"/>
                </patternFill>
              </fill>
            </x14:dxf>
          </x14:cfRule>
          <x14:cfRule type="expression" priority="111" id="{1FE99D0D-8372-4A0B-B692-FEF7FE21B4CE}">
            <xm:f>$AH8=Horaires!$D$11</xm:f>
            <x14:dxf>
              <fill>
                <patternFill>
                  <bgColor rgb="FF00FFFF"/>
                </patternFill>
              </fill>
            </x14:dxf>
          </x14:cfRule>
          <x14:cfRule type="expression" priority="112" id="{EF6B61C6-31D4-462D-833D-281721476557}">
            <xm:f>$AH8=Horaires!$D$10</xm:f>
            <x14:dxf>
              <fill>
                <patternFill>
                  <bgColor rgb="FFFFC000"/>
                </patternFill>
              </fill>
            </x14:dxf>
          </x14:cfRule>
          <x14:cfRule type="expression" priority="114" id="{4CA1ED69-C01A-4FBB-B263-7433F9B93D5B}">
            <xm:f>$AH8=Horaires!$D$8</xm:f>
            <x14:dxf>
              <fill>
                <patternFill>
                  <bgColor rgb="FFFF0000"/>
                </patternFill>
              </fill>
            </x14:dxf>
          </x14:cfRule>
          <x14:cfRule type="expression" priority="115" id="{05355517-ABF3-47DC-9E09-DF2644A87593}">
            <xm:f>$AH8=Horaires!$D$6</xm:f>
            <x14:dxf>
              <fill>
                <patternFill>
                  <bgColor rgb="FF00FF00"/>
                </patternFill>
              </fill>
            </x14:dxf>
          </x14:cfRule>
          <xm:sqref>AF8:AH8</xm:sqref>
        </x14:conditionalFormatting>
        <x14:conditionalFormatting xmlns:xm="http://schemas.microsoft.com/office/excel/2006/main">
          <x14:cfRule type="expression" priority="106" id="{26A1BCD1-5D5D-4D34-BFAD-7F1AC18C9C5D}">
            <xm:f>$B$9=VLOOKUP($B$9,'Feriés Années paires'!$B$5:$B$15,1,0)</xm:f>
            <x14:dxf>
              <fill>
                <patternFill>
                  <bgColor rgb="FF00B050"/>
                </patternFill>
              </fill>
            </x14:dxf>
          </x14:cfRule>
          <xm:sqref>AF7:AG9</xm:sqref>
        </x14:conditionalFormatting>
        <x14:conditionalFormatting xmlns:xm="http://schemas.microsoft.com/office/excel/2006/main">
          <x14:cfRule type="expression" priority="105" id="{7402136D-65CA-45D7-BC89-A0BF2E9C32D9}">
            <xm:f>$B$9=VLOOKUP($B$9,'Feriés Années Impaires'!$B$5:$B$15,1,0)</xm:f>
            <x14:dxf>
              <fill>
                <patternFill>
                  <bgColor rgb="FF00B050"/>
                </patternFill>
              </fill>
            </x14:dxf>
          </x14:cfRule>
          <xm:sqref>AF7:AG9</xm:sqref>
        </x14:conditionalFormatting>
        <x14:conditionalFormatting xmlns:xm="http://schemas.microsoft.com/office/excel/2006/main">
          <x14:cfRule type="expression" priority="87" id="{9749616F-860B-4711-B8D2-6059BD4EC07E}">
            <xm:f>$AH$11=Horaires!$D$17</xm:f>
            <x14:dxf>
              <fill>
                <patternFill>
                  <bgColor rgb="FF92D050"/>
                </patternFill>
              </fill>
            </x14:dxf>
          </x14:cfRule>
          <x14:cfRule type="expression" priority="91" id="{6109DA8A-A383-4300-A01E-F200536EE929}">
            <xm:f>$AH$11=Horaires!$D$14</xm:f>
            <x14:dxf>
              <fill>
                <patternFill>
                  <bgColor rgb="FFFF6699"/>
                </patternFill>
              </fill>
            </x14:dxf>
          </x14:cfRule>
          <x14:cfRule type="expression" priority="96" id="{BC04B2E0-9B14-46B7-92F0-09503D065BC0}">
            <xm:f>$AH$11=Horaires!$D$9</xm:f>
            <x14:dxf>
              <fill>
                <patternFill>
                  <bgColor rgb="FFCC66FF"/>
                </patternFill>
              </fill>
            </x14:dxf>
          </x14:cfRule>
          <x14:cfRule type="expression" priority="100" id="{153675D3-C8E3-4510-AC09-E03DF9D310F2}">
            <xm:f>$AH$11=Horaires!$D$4</xm:f>
            <x14:dxf>
              <fill>
                <patternFill>
                  <bgColor rgb="FFFFFF00"/>
                </patternFill>
              </fill>
            </x14:dxf>
          </x14:cfRule>
          <x14:cfRule type="expression" priority="102" id="{BEFA00E2-8614-4831-97B9-33258B242943}">
            <xm:f>$AH$11=Horaires!$D$3</xm:f>
            <x14:dxf>
              <fill>
                <patternFill>
                  <bgColor rgb="FFFFFF99"/>
                </patternFill>
              </fill>
            </x14:dxf>
          </x14:cfRule>
          <xm:sqref>AF10:AG12 AH11</xm:sqref>
        </x14:conditionalFormatting>
        <x14:conditionalFormatting xmlns:xm="http://schemas.microsoft.com/office/excel/2006/main">
          <x14:cfRule type="expression" priority="86" id="{A67498A5-5327-41DF-8051-C6D4508D0DC9}">
            <xm:f>$AH11=Horaires!$D$16</xm:f>
            <x14:dxf>
              <fill>
                <patternFill>
                  <bgColor rgb="FF00B050"/>
                </patternFill>
              </fill>
            </x14:dxf>
          </x14:cfRule>
          <x14:cfRule type="expression" priority="90" id="{55BB6EFE-2109-4F42-8995-CF8E10C57ACB}">
            <xm:f>$AH11=Horaires!$D$15</xm:f>
            <x14:dxf>
              <font>
                <color theme="0"/>
              </font>
              <fill>
                <patternFill>
                  <bgColor theme="0" tint="-0.499984740745262"/>
                </patternFill>
              </fill>
            </x14:dxf>
          </x14:cfRule>
          <x14:cfRule type="expression" priority="101" id="{A1AA58F7-7101-4C3F-9F4F-F161CFD166B2}">
            <xm:f>$AH11=Horaires!$D$7</xm:f>
            <x14:dxf>
              <fill>
                <patternFill>
                  <bgColor rgb="FFFFC000"/>
                </patternFill>
              </fill>
            </x14:dxf>
          </x14:cfRule>
          <xm:sqref>AH11</xm:sqref>
        </x14:conditionalFormatting>
        <x14:conditionalFormatting xmlns:xm="http://schemas.microsoft.com/office/excel/2006/main">
          <x14:cfRule type="expression" priority="99" id="{A90D647E-B36F-4531-9066-B2DE952DC90F}">
            <xm:f>$AH11=Horaires!$D$5</xm:f>
            <x14:dxf>
              <fill>
                <patternFill>
                  <bgColor rgb="FF0070C0"/>
                </patternFill>
              </fill>
            </x14:dxf>
          </x14:cfRule>
          <xm:sqref>AF11:AH11</xm:sqref>
        </x14:conditionalFormatting>
        <x14:conditionalFormatting xmlns:xm="http://schemas.microsoft.com/office/excel/2006/main">
          <x14:cfRule type="expression" priority="92" id="{EAA4A4F1-C119-4A01-8A01-39B30289781F}">
            <xm:f>$AH11=Horaires!$D$13</xm:f>
            <x14:dxf>
              <fill>
                <patternFill>
                  <bgColor rgb="FF00FFFF"/>
                </patternFill>
              </fill>
            </x14:dxf>
          </x14:cfRule>
          <x14:cfRule type="expression" priority="93" id="{4EB9995F-CB22-4F0E-B445-57877FF6F2FA}">
            <xm:f>$AH11=Horaires!$D$12</xm:f>
            <x14:dxf>
              <fill>
                <patternFill>
                  <bgColor rgb="FF00FFFF"/>
                </patternFill>
              </fill>
            </x14:dxf>
          </x14:cfRule>
          <x14:cfRule type="expression" priority="94" id="{27F74722-E006-49AB-8F38-5FD3058B54A1}">
            <xm:f>$AH11=Horaires!$D$11</xm:f>
            <x14:dxf>
              <fill>
                <patternFill>
                  <bgColor rgb="FF00FFFF"/>
                </patternFill>
              </fill>
            </x14:dxf>
          </x14:cfRule>
          <x14:cfRule type="expression" priority="95" id="{9CB7BA07-A301-44C0-BB11-15A110830026}">
            <xm:f>$AH11=Horaires!$D$10</xm:f>
            <x14:dxf>
              <fill>
                <patternFill>
                  <bgColor rgb="FFFFC000"/>
                </patternFill>
              </fill>
            </x14:dxf>
          </x14:cfRule>
          <x14:cfRule type="expression" priority="97" id="{A0C5A817-86B3-479C-AA4F-9B494EA5F4BE}">
            <xm:f>$AH11=Horaires!$D$8</xm:f>
            <x14:dxf>
              <fill>
                <patternFill>
                  <bgColor rgb="FFFF0000"/>
                </patternFill>
              </fill>
            </x14:dxf>
          </x14:cfRule>
          <x14:cfRule type="expression" priority="98" id="{4E3D22B9-AA8F-4414-A130-BA1AFD85E415}">
            <xm:f>$AH11=Horaires!$D$6</xm:f>
            <x14:dxf>
              <fill>
                <patternFill>
                  <bgColor rgb="FF00FF00"/>
                </patternFill>
              </fill>
            </x14:dxf>
          </x14:cfRule>
          <xm:sqref>AF11:AH11</xm:sqref>
        </x14:conditionalFormatting>
        <x14:conditionalFormatting xmlns:xm="http://schemas.microsoft.com/office/excel/2006/main">
          <x14:cfRule type="expression" priority="89" id="{056A647C-1647-4CB9-B792-B66FD14EB8A3}">
            <xm:f>$B$12=VLOOKUP($B$12,'Feriés Années paires'!$B$5:$B$15,1,0)</xm:f>
            <x14:dxf>
              <fill>
                <patternFill>
                  <bgColor rgb="FF00B050"/>
                </patternFill>
              </fill>
            </x14:dxf>
          </x14:cfRule>
          <xm:sqref>AF10:AG12</xm:sqref>
        </x14:conditionalFormatting>
        <x14:conditionalFormatting xmlns:xm="http://schemas.microsoft.com/office/excel/2006/main">
          <x14:cfRule type="expression" priority="88" id="{0C939ED1-42E8-4871-921C-89AEE2E3DFFA}">
            <xm:f>$B$12=VLOOKUP($B$12,'Feriés Années Impaires'!$B$5:$B$15,1,0)</xm:f>
            <x14:dxf>
              <fill>
                <patternFill>
                  <bgColor rgb="FF00B050"/>
                </patternFill>
              </fill>
            </x14:dxf>
          </x14:cfRule>
          <xm:sqref>AF10:AG12</xm:sqref>
        </x14:conditionalFormatting>
        <x14:conditionalFormatting xmlns:xm="http://schemas.microsoft.com/office/excel/2006/main">
          <x14:cfRule type="expression" priority="70" id="{93AB8BFE-6827-4974-94AA-9608567C12C3}">
            <xm:f>$AH$14=Horaires!$D$17</xm:f>
            <x14:dxf>
              <fill>
                <patternFill>
                  <bgColor rgb="FF92D050"/>
                </patternFill>
              </fill>
            </x14:dxf>
          </x14:cfRule>
          <x14:cfRule type="expression" priority="74" id="{53CA95DC-23E3-4AF9-B18B-3F301764CCA2}">
            <xm:f>$AH$14=Horaires!$D$14</xm:f>
            <x14:dxf>
              <fill>
                <patternFill>
                  <bgColor rgb="FFFF6699"/>
                </patternFill>
              </fill>
            </x14:dxf>
          </x14:cfRule>
          <x14:cfRule type="expression" priority="79" id="{EB6AF514-7BEE-44D2-951E-14C3166F15D6}">
            <xm:f>$AH$14=Horaires!$D$9</xm:f>
            <x14:dxf>
              <fill>
                <patternFill>
                  <bgColor rgb="FFCC66FF"/>
                </patternFill>
              </fill>
            </x14:dxf>
          </x14:cfRule>
          <x14:cfRule type="expression" priority="83" id="{6D56F17A-CE53-4EBA-BFBB-AB504C919546}">
            <xm:f>$AH$14=Horaires!$D$4</xm:f>
            <x14:dxf>
              <fill>
                <patternFill>
                  <bgColor rgb="FFFFFF00"/>
                </patternFill>
              </fill>
            </x14:dxf>
          </x14:cfRule>
          <x14:cfRule type="expression" priority="85" id="{7D531CF3-EE41-4555-BE08-E3DCF9CFB385}">
            <xm:f>$AH$14=Horaires!$D$3</xm:f>
            <x14:dxf>
              <fill>
                <patternFill>
                  <bgColor rgb="FFFFFF99"/>
                </patternFill>
              </fill>
            </x14:dxf>
          </x14:cfRule>
          <xm:sqref>AF13:AG15 AH14</xm:sqref>
        </x14:conditionalFormatting>
        <x14:conditionalFormatting xmlns:xm="http://schemas.microsoft.com/office/excel/2006/main">
          <x14:cfRule type="expression" priority="69" id="{F13BAE34-D709-4422-B613-9B3857BE9BA8}">
            <xm:f>$AH14=Horaires!$D$16</xm:f>
            <x14:dxf>
              <fill>
                <patternFill>
                  <bgColor rgb="FF00B050"/>
                </patternFill>
              </fill>
            </x14:dxf>
          </x14:cfRule>
          <x14:cfRule type="expression" priority="73" id="{56D3180D-1548-4061-8C60-89374AAF5ACE}">
            <xm:f>$AH14=Horaires!$D$15</xm:f>
            <x14:dxf>
              <font>
                <color theme="0"/>
              </font>
              <fill>
                <patternFill>
                  <bgColor theme="0" tint="-0.499984740745262"/>
                </patternFill>
              </fill>
            </x14:dxf>
          </x14:cfRule>
          <x14:cfRule type="expression" priority="84" id="{497D09C5-4E0B-465B-9967-B60800787B0B}">
            <xm:f>$AH14=Horaires!$D$7</xm:f>
            <x14:dxf>
              <fill>
                <patternFill>
                  <bgColor rgb="FFFFC000"/>
                </patternFill>
              </fill>
            </x14:dxf>
          </x14:cfRule>
          <xm:sqref>AH14</xm:sqref>
        </x14:conditionalFormatting>
        <x14:conditionalFormatting xmlns:xm="http://schemas.microsoft.com/office/excel/2006/main">
          <x14:cfRule type="expression" priority="82" id="{E1081902-9A2C-427A-A9D6-108011FCFAC5}">
            <xm:f>$AH14=Horaires!$D$5</xm:f>
            <x14:dxf>
              <fill>
                <patternFill>
                  <bgColor rgb="FF0070C0"/>
                </patternFill>
              </fill>
            </x14:dxf>
          </x14:cfRule>
          <xm:sqref>AF14:AH14</xm:sqref>
        </x14:conditionalFormatting>
        <x14:conditionalFormatting xmlns:xm="http://schemas.microsoft.com/office/excel/2006/main">
          <x14:cfRule type="expression" priority="75" id="{5DCC91F4-192A-4D64-BB87-8F7DD014D94B}">
            <xm:f>$AH14=Horaires!$D$13</xm:f>
            <x14:dxf>
              <fill>
                <patternFill>
                  <bgColor rgb="FF00FFFF"/>
                </patternFill>
              </fill>
            </x14:dxf>
          </x14:cfRule>
          <x14:cfRule type="expression" priority="76" id="{4C0B1B8D-6A35-4144-96A2-966056FEAD7B}">
            <xm:f>$AH14=Horaires!$D$12</xm:f>
            <x14:dxf>
              <fill>
                <patternFill>
                  <bgColor rgb="FF00FFFF"/>
                </patternFill>
              </fill>
            </x14:dxf>
          </x14:cfRule>
          <x14:cfRule type="expression" priority="77" id="{721B0D38-FBAA-4B7B-819D-3B6D08CFC3D7}">
            <xm:f>$AH14=Horaires!$D$11</xm:f>
            <x14:dxf>
              <fill>
                <patternFill>
                  <bgColor rgb="FF00FFFF"/>
                </patternFill>
              </fill>
            </x14:dxf>
          </x14:cfRule>
          <x14:cfRule type="expression" priority="78" id="{E80D5C23-E046-4AC6-96E8-61BD6A57BE51}">
            <xm:f>$AH14=Horaires!$D$10</xm:f>
            <x14:dxf>
              <fill>
                <patternFill>
                  <bgColor rgb="FFFFC000"/>
                </patternFill>
              </fill>
            </x14:dxf>
          </x14:cfRule>
          <x14:cfRule type="expression" priority="80" id="{58CBD8B6-AF62-419E-A4D4-766EBCD842F5}">
            <xm:f>$AH14=Horaires!$D$8</xm:f>
            <x14:dxf>
              <fill>
                <patternFill>
                  <bgColor rgb="FFFF0000"/>
                </patternFill>
              </fill>
            </x14:dxf>
          </x14:cfRule>
          <x14:cfRule type="expression" priority="81" id="{670B3309-C89A-4EF6-A311-133F1B0FC0B1}">
            <xm:f>$AH14=Horaires!$D$6</xm:f>
            <x14:dxf>
              <fill>
                <patternFill>
                  <bgColor rgb="FF00FF00"/>
                </patternFill>
              </fill>
            </x14:dxf>
          </x14:cfRule>
          <xm:sqref>AF14:AH14</xm:sqref>
        </x14:conditionalFormatting>
        <x14:conditionalFormatting xmlns:xm="http://schemas.microsoft.com/office/excel/2006/main">
          <x14:cfRule type="expression" priority="72" id="{3EE0B39E-E272-4AB5-85E1-4CC75BD68ABD}">
            <xm:f>$B$15=VLOOKUP($B$15,'Feriés Années paires'!$B$5:$B$15,1,0)</xm:f>
            <x14:dxf>
              <fill>
                <patternFill>
                  <bgColor rgb="FF00B050"/>
                </patternFill>
              </fill>
            </x14:dxf>
          </x14:cfRule>
          <xm:sqref>AF13:AG15</xm:sqref>
        </x14:conditionalFormatting>
        <x14:conditionalFormatting xmlns:xm="http://schemas.microsoft.com/office/excel/2006/main">
          <x14:cfRule type="expression" priority="71" id="{D1F15891-0E91-4152-BF6A-F3DC29D9BBF4}">
            <xm:f>$B$15=VLOOKUP($B$15,'Feriés Années Impaires'!$B$5:$B$15,1,0)</xm:f>
            <x14:dxf>
              <fill>
                <patternFill>
                  <bgColor rgb="FF00B050"/>
                </patternFill>
              </fill>
            </x14:dxf>
          </x14:cfRule>
          <xm:sqref>AF13:AG15</xm:sqref>
        </x14:conditionalFormatting>
        <x14:conditionalFormatting xmlns:xm="http://schemas.microsoft.com/office/excel/2006/main">
          <x14:cfRule type="expression" priority="53" id="{D19A7282-F306-44E9-BE6F-C01A7F2A35D7}">
            <xm:f>$AH$17=Horaires!$D$17</xm:f>
            <x14:dxf>
              <fill>
                <patternFill>
                  <bgColor rgb="FF92D050"/>
                </patternFill>
              </fill>
            </x14:dxf>
          </x14:cfRule>
          <x14:cfRule type="expression" priority="57" id="{EE536BD1-E96E-4C8E-B381-803F5AFDF93A}">
            <xm:f>$AH$17=Horaires!$D$14</xm:f>
            <x14:dxf>
              <fill>
                <patternFill>
                  <bgColor rgb="FFFF6699"/>
                </patternFill>
              </fill>
            </x14:dxf>
          </x14:cfRule>
          <x14:cfRule type="expression" priority="62" id="{2133631D-1B03-4C92-B7D3-782EFB55443A}">
            <xm:f>$AH$17=Horaires!$D$9</xm:f>
            <x14:dxf>
              <fill>
                <patternFill>
                  <bgColor rgb="FFCC66FF"/>
                </patternFill>
              </fill>
            </x14:dxf>
          </x14:cfRule>
          <x14:cfRule type="expression" priority="66" id="{50353D2C-AD46-42B1-B47D-020886F5D87C}">
            <xm:f>$AH$17=Horaires!$D$4</xm:f>
            <x14:dxf>
              <fill>
                <patternFill>
                  <bgColor rgb="FFFFFF00"/>
                </patternFill>
              </fill>
            </x14:dxf>
          </x14:cfRule>
          <x14:cfRule type="expression" priority="68" id="{D2FD29EC-47F0-4444-9B22-103695E8F43F}">
            <xm:f>$AH$17=Horaires!$D$3</xm:f>
            <x14:dxf>
              <fill>
                <patternFill>
                  <bgColor rgb="FFFFFF99"/>
                </patternFill>
              </fill>
            </x14:dxf>
          </x14:cfRule>
          <xm:sqref>AF16:AG18 AH17</xm:sqref>
        </x14:conditionalFormatting>
        <x14:conditionalFormatting xmlns:xm="http://schemas.microsoft.com/office/excel/2006/main">
          <x14:cfRule type="expression" priority="52" id="{4D510A8B-E678-43E7-BFDC-275D6126F20E}">
            <xm:f>$AH17=Horaires!$D$16</xm:f>
            <x14:dxf>
              <fill>
                <patternFill>
                  <bgColor rgb="FF00B050"/>
                </patternFill>
              </fill>
            </x14:dxf>
          </x14:cfRule>
          <x14:cfRule type="expression" priority="56" id="{417D2ED0-F13F-4291-A82E-1135E0218C59}">
            <xm:f>$AH17=Horaires!$D$15</xm:f>
            <x14:dxf>
              <font>
                <color theme="0"/>
              </font>
              <fill>
                <patternFill>
                  <bgColor theme="0" tint="-0.499984740745262"/>
                </patternFill>
              </fill>
            </x14:dxf>
          </x14:cfRule>
          <x14:cfRule type="expression" priority="67" id="{3D9D3FCA-661B-4855-A39B-6189D6AE74DB}">
            <xm:f>$AH17=Horaires!$D$7</xm:f>
            <x14:dxf>
              <fill>
                <patternFill>
                  <bgColor rgb="FFFFC000"/>
                </patternFill>
              </fill>
            </x14:dxf>
          </x14:cfRule>
          <xm:sqref>AH17</xm:sqref>
        </x14:conditionalFormatting>
        <x14:conditionalFormatting xmlns:xm="http://schemas.microsoft.com/office/excel/2006/main">
          <x14:cfRule type="expression" priority="65" id="{0E699545-AD37-4D3F-A902-32F2D4648321}">
            <xm:f>$AH17=Horaires!$D$5</xm:f>
            <x14:dxf>
              <fill>
                <patternFill>
                  <bgColor rgb="FF0070C0"/>
                </patternFill>
              </fill>
            </x14:dxf>
          </x14:cfRule>
          <xm:sqref>AF17:AH17</xm:sqref>
        </x14:conditionalFormatting>
        <x14:conditionalFormatting xmlns:xm="http://schemas.microsoft.com/office/excel/2006/main">
          <x14:cfRule type="expression" priority="58" id="{EC6CA8D7-A035-44A5-8DB1-B51DAA70505C}">
            <xm:f>$AH17=Horaires!$D$13</xm:f>
            <x14:dxf>
              <fill>
                <patternFill>
                  <bgColor rgb="FF00FFFF"/>
                </patternFill>
              </fill>
            </x14:dxf>
          </x14:cfRule>
          <x14:cfRule type="expression" priority="59" id="{8BBC0391-8DBF-4A23-9421-6F3BA541F0A2}">
            <xm:f>$AH17=Horaires!$D$12</xm:f>
            <x14:dxf>
              <fill>
                <patternFill>
                  <bgColor rgb="FF00FFFF"/>
                </patternFill>
              </fill>
            </x14:dxf>
          </x14:cfRule>
          <x14:cfRule type="expression" priority="60" id="{C5A41835-13BE-48F8-8657-6082D759E9EC}">
            <xm:f>$AH17=Horaires!$D$11</xm:f>
            <x14:dxf>
              <fill>
                <patternFill>
                  <bgColor rgb="FF00FFFF"/>
                </patternFill>
              </fill>
            </x14:dxf>
          </x14:cfRule>
          <x14:cfRule type="expression" priority="61" id="{5D00A021-46D7-4F1A-9D80-C46F987091B5}">
            <xm:f>$AH17=Horaires!$D$10</xm:f>
            <x14:dxf>
              <fill>
                <patternFill>
                  <bgColor rgb="FFFFC000"/>
                </patternFill>
              </fill>
            </x14:dxf>
          </x14:cfRule>
          <x14:cfRule type="expression" priority="63" id="{4497A2CC-6E7E-408E-B5AD-9A9B745E2C97}">
            <xm:f>$AH17=Horaires!$D$8</xm:f>
            <x14:dxf>
              <fill>
                <patternFill>
                  <bgColor rgb="FFFF0000"/>
                </patternFill>
              </fill>
            </x14:dxf>
          </x14:cfRule>
          <x14:cfRule type="expression" priority="64" id="{1470E12E-8681-4FC4-A695-311FB802E9E4}">
            <xm:f>$AH17=Horaires!$D$6</xm:f>
            <x14:dxf>
              <fill>
                <patternFill>
                  <bgColor rgb="FF00FF00"/>
                </patternFill>
              </fill>
            </x14:dxf>
          </x14:cfRule>
          <xm:sqref>AF17:AH17</xm:sqref>
        </x14:conditionalFormatting>
        <x14:conditionalFormatting xmlns:xm="http://schemas.microsoft.com/office/excel/2006/main">
          <x14:cfRule type="expression" priority="55" id="{6757F815-012E-4FC8-97E7-E49EE1A54F44}">
            <xm:f>$B$18=VLOOKUP($B$18,'Feriés Années paires'!$B$5:$B$15,1,0)</xm:f>
            <x14:dxf>
              <fill>
                <patternFill>
                  <bgColor rgb="FF00B050"/>
                </patternFill>
              </fill>
            </x14:dxf>
          </x14:cfRule>
          <xm:sqref>AF16:AG18</xm:sqref>
        </x14:conditionalFormatting>
        <x14:conditionalFormatting xmlns:xm="http://schemas.microsoft.com/office/excel/2006/main">
          <x14:cfRule type="expression" priority="54" id="{0A7C57C5-7B4C-401B-9808-FEF66C517C19}">
            <xm:f>$B$18=VLOOKUP($B$18,'Feriés Années Impaires'!$B$5:$B$15,1,0)</xm:f>
            <x14:dxf>
              <fill>
                <patternFill>
                  <bgColor rgb="FF00B050"/>
                </patternFill>
              </fill>
            </x14:dxf>
          </x14:cfRule>
          <xm:sqref>AF16:AG18</xm:sqref>
        </x14:conditionalFormatting>
        <x14:conditionalFormatting xmlns:xm="http://schemas.microsoft.com/office/excel/2006/main">
          <x14:cfRule type="expression" priority="36" id="{69463480-2A28-4771-BFE3-A104732884A4}">
            <xm:f>$AH$20=Horaires!$D$17</xm:f>
            <x14:dxf>
              <fill>
                <patternFill>
                  <bgColor rgb="FF92D050"/>
                </patternFill>
              </fill>
            </x14:dxf>
          </x14:cfRule>
          <x14:cfRule type="expression" priority="40" id="{A2DD8BF0-3098-4E2D-A954-B5024B658030}">
            <xm:f>$AH$20=Horaires!$D$14</xm:f>
            <x14:dxf>
              <fill>
                <patternFill>
                  <bgColor rgb="FFFF6699"/>
                </patternFill>
              </fill>
            </x14:dxf>
          </x14:cfRule>
          <x14:cfRule type="expression" priority="45" id="{862472C1-0C2C-4913-AA3B-D5E4889D5106}">
            <xm:f>$AH$20=Horaires!$D$9</xm:f>
            <x14:dxf>
              <fill>
                <patternFill>
                  <bgColor rgb="FFCC66FF"/>
                </patternFill>
              </fill>
            </x14:dxf>
          </x14:cfRule>
          <x14:cfRule type="expression" priority="49" id="{F2617D3C-5F3C-4F17-9A8D-BFD0FFF837AB}">
            <xm:f>$AH$20=Horaires!$D$4</xm:f>
            <x14:dxf>
              <fill>
                <patternFill>
                  <bgColor rgb="FFFFFF00"/>
                </patternFill>
              </fill>
            </x14:dxf>
          </x14:cfRule>
          <x14:cfRule type="expression" priority="51" id="{C2BCB455-FDEC-40E4-9B45-13BD2C7E5BFF}">
            <xm:f>$AH$20=Horaires!$D$3</xm:f>
            <x14:dxf>
              <fill>
                <patternFill>
                  <bgColor rgb="FFFFFF99"/>
                </patternFill>
              </fill>
            </x14:dxf>
          </x14:cfRule>
          <xm:sqref>AF19:AG21 AH20</xm:sqref>
        </x14:conditionalFormatting>
        <x14:conditionalFormatting xmlns:xm="http://schemas.microsoft.com/office/excel/2006/main">
          <x14:cfRule type="expression" priority="35" id="{0459194E-FDF6-4099-88EE-9A4C0F7A6421}">
            <xm:f>$AH20=Horaires!$D$16</xm:f>
            <x14:dxf>
              <fill>
                <patternFill>
                  <bgColor rgb="FF00B050"/>
                </patternFill>
              </fill>
            </x14:dxf>
          </x14:cfRule>
          <x14:cfRule type="expression" priority="39" id="{E145D9E3-0AE0-4BC8-A585-430FEEEF3C0E}">
            <xm:f>$AH20=Horaires!$D$15</xm:f>
            <x14:dxf>
              <font>
                <color theme="0"/>
              </font>
              <fill>
                <patternFill>
                  <bgColor theme="0" tint="-0.499984740745262"/>
                </patternFill>
              </fill>
            </x14:dxf>
          </x14:cfRule>
          <x14:cfRule type="expression" priority="50" id="{57D365FB-0C24-4B1C-9494-E9533C4F8271}">
            <xm:f>$AH20=Horaires!$D$7</xm:f>
            <x14:dxf>
              <fill>
                <patternFill>
                  <bgColor rgb="FFFFC000"/>
                </patternFill>
              </fill>
            </x14:dxf>
          </x14:cfRule>
          <xm:sqref>AH20</xm:sqref>
        </x14:conditionalFormatting>
        <x14:conditionalFormatting xmlns:xm="http://schemas.microsoft.com/office/excel/2006/main">
          <x14:cfRule type="expression" priority="48" id="{1E0C2F1A-F3DB-4798-B768-27057032CF8A}">
            <xm:f>$AH20=Horaires!$D$5</xm:f>
            <x14:dxf>
              <fill>
                <patternFill>
                  <bgColor rgb="FF0070C0"/>
                </patternFill>
              </fill>
            </x14:dxf>
          </x14:cfRule>
          <xm:sqref>AF20:AH20</xm:sqref>
        </x14:conditionalFormatting>
        <x14:conditionalFormatting xmlns:xm="http://schemas.microsoft.com/office/excel/2006/main">
          <x14:cfRule type="expression" priority="41" id="{F0F1C80C-8D3E-44FA-BCAC-F8CC372FE5B5}">
            <xm:f>$AH20=Horaires!$D$13</xm:f>
            <x14:dxf>
              <fill>
                <patternFill>
                  <bgColor rgb="FF00FFFF"/>
                </patternFill>
              </fill>
            </x14:dxf>
          </x14:cfRule>
          <x14:cfRule type="expression" priority="42" id="{A725FE54-ECE9-4782-8951-3723C6D43842}">
            <xm:f>$AH20=Horaires!$D$12</xm:f>
            <x14:dxf>
              <fill>
                <patternFill>
                  <bgColor rgb="FF00FFFF"/>
                </patternFill>
              </fill>
            </x14:dxf>
          </x14:cfRule>
          <x14:cfRule type="expression" priority="43" id="{176F8375-3C57-46BE-8891-C9FCD4B4E6BF}">
            <xm:f>$AH20=Horaires!$D$11</xm:f>
            <x14:dxf>
              <fill>
                <patternFill>
                  <bgColor rgb="FF00FFFF"/>
                </patternFill>
              </fill>
            </x14:dxf>
          </x14:cfRule>
          <x14:cfRule type="expression" priority="44" id="{26C2438F-5415-4A48-9B92-9A63A34F4422}">
            <xm:f>$AH20=Horaires!$D$10</xm:f>
            <x14:dxf>
              <fill>
                <patternFill>
                  <bgColor rgb="FFFFC000"/>
                </patternFill>
              </fill>
            </x14:dxf>
          </x14:cfRule>
          <x14:cfRule type="expression" priority="46" id="{76BB3C86-1C76-4FB3-AADA-85F4A927CF53}">
            <xm:f>$AH20=Horaires!$D$8</xm:f>
            <x14:dxf>
              <fill>
                <patternFill>
                  <bgColor rgb="FFFF0000"/>
                </patternFill>
              </fill>
            </x14:dxf>
          </x14:cfRule>
          <x14:cfRule type="expression" priority="47" id="{C5938525-0072-4097-826B-0FE826BC08ED}">
            <xm:f>$AH20=Horaires!$D$6</xm:f>
            <x14:dxf>
              <fill>
                <patternFill>
                  <bgColor rgb="FF00FF00"/>
                </patternFill>
              </fill>
            </x14:dxf>
          </x14:cfRule>
          <xm:sqref>AF20:AH20</xm:sqref>
        </x14:conditionalFormatting>
        <x14:conditionalFormatting xmlns:xm="http://schemas.microsoft.com/office/excel/2006/main">
          <x14:cfRule type="expression" priority="38" id="{5886B191-5FC9-4FF8-9AA2-A21E63DDB99E}">
            <xm:f>$B$21=VLOOKUP($B$21,'Feriés Années paires'!$B$5:$B$15,1,0)</xm:f>
            <x14:dxf>
              <fill>
                <patternFill>
                  <bgColor rgb="FF00B050"/>
                </patternFill>
              </fill>
            </x14:dxf>
          </x14:cfRule>
          <xm:sqref>AF19:AG21</xm:sqref>
        </x14:conditionalFormatting>
        <x14:conditionalFormatting xmlns:xm="http://schemas.microsoft.com/office/excel/2006/main">
          <x14:cfRule type="expression" priority="37" id="{A96C22E6-4F3C-4DBD-A6D3-ADB68AE40BD6}">
            <xm:f>$B$21=VLOOKUP($B$21,'Feriés Années Impaires'!$B$5:$B$15,1,0)</xm:f>
            <x14:dxf>
              <fill>
                <patternFill>
                  <bgColor rgb="FF00B050"/>
                </patternFill>
              </fill>
            </x14:dxf>
          </x14:cfRule>
          <xm:sqref>AF19:AG21</xm:sqref>
        </x14:conditionalFormatting>
        <x14:conditionalFormatting xmlns:xm="http://schemas.microsoft.com/office/excel/2006/main">
          <x14:cfRule type="expression" priority="19" id="{A193588F-DCDE-4745-B1C1-B174D19E2B11}">
            <xm:f>$AH$23=Horaires!$D$17</xm:f>
            <x14:dxf>
              <fill>
                <patternFill>
                  <bgColor rgb="FF92D050"/>
                </patternFill>
              </fill>
            </x14:dxf>
          </x14:cfRule>
          <x14:cfRule type="expression" priority="23" id="{EAAAEA2D-90FC-4FDE-947F-69BC6D155018}">
            <xm:f>$AH$23=Horaires!$D$14</xm:f>
            <x14:dxf>
              <fill>
                <patternFill>
                  <bgColor rgb="FFFF6699"/>
                </patternFill>
              </fill>
            </x14:dxf>
          </x14:cfRule>
          <x14:cfRule type="expression" priority="28" id="{DC2D813E-4941-4A1C-906D-E0A0A34D71BB}">
            <xm:f>$AH$23=Horaires!$D$9</xm:f>
            <x14:dxf>
              <fill>
                <patternFill>
                  <bgColor rgb="FFCC66FF"/>
                </patternFill>
              </fill>
            </x14:dxf>
          </x14:cfRule>
          <x14:cfRule type="expression" priority="32" id="{438293AA-36C6-42DA-928F-339C45084E7A}">
            <xm:f>$AH$23=Horaires!$D$4</xm:f>
            <x14:dxf>
              <fill>
                <patternFill>
                  <bgColor rgb="FFFFFF00"/>
                </patternFill>
              </fill>
            </x14:dxf>
          </x14:cfRule>
          <x14:cfRule type="expression" priority="34" id="{0F65B8E1-E92F-46C6-A42F-E7F02D48A386}">
            <xm:f>$AH$23=Horaires!$D$3</xm:f>
            <x14:dxf>
              <fill>
                <patternFill>
                  <bgColor rgb="FFFFFF99"/>
                </patternFill>
              </fill>
            </x14:dxf>
          </x14:cfRule>
          <xm:sqref>AF22:AG24 AH23</xm:sqref>
        </x14:conditionalFormatting>
        <x14:conditionalFormatting xmlns:xm="http://schemas.microsoft.com/office/excel/2006/main">
          <x14:cfRule type="expression" priority="18" id="{03C77DC5-19C6-4795-A7DF-D8745A2BC7D8}">
            <xm:f>$AH23=Horaires!$D$16</xm:f>
            <x14:dxf>
              <fill>
                <patternFill>
                  <bgColor rgb="FF00B050"/>
                </patternFill>
              </fill>
            </x14:dxf>
          </x14:cfRule>
          <x14:cfRule type="expression" priority="22" id="{7B16DCB2-CEAB-4D51-8832-0812C8563A54}">
            <xm:f>$AH23=Horaires!$D$15</xm:f>
            <x14:dxf>
              <font>
                <color theme="0"/>
              </font>
              <fill>
                <patternFill>
                  <bgColor theme="0" tint="-0.499984740745262"/>
                </patternFill>
              </fill>
            </x14:dxf>
          </x14:cfRule>
          <x14:cfRule type="expression" priority="33" id="{8711A161-F4EA-495F-BB3D-62A93BE48ECB}">
            <xm:f>$AH23=Horaires!$D$7</xm:f>
            <x14:dxf>
              <fill>
                <patternFill>
                  <bgColor rgb="FFFFC000"/>
                </patternFill>
              </fill>
            </x14:dxf>
          </x14:cfRule>
          <xm:sqref>AH23</xm:sqref>
        </x14:conditionalFormatting>
        <x14:conditionalFormatting xmlns:xm="http://schemas.microsoft.com/office/excel/2006/main">
          <x14:cfRule type="expression" priority="31" id="{21B044B9-4F07-40D7-8B14-31F0AB72CEDA}">
            <xm:f>$AH23=Horaires!$D$5</xm:f>
            <x14:dxf>
              <fill>
                <patternFill>
                  <bgColor rgb="FF0070C0"/>
                </patternFill>
              </fill>
            </x14:dxf>
          </x14:cfRule>
          <xm:sqref>AF23:AH23</xm:sqref>
        </x14:conditionalFormatting>
        <x14:conditionalFormatting xmlns:xm="http://schemas.microsoft.com/office/excel/2006/main">
          <x14:cfRule type="expression" priority="24" id="{A4ED920D-03D6-404A-AD5F-0951B1C5929D}">
            <xm:f>$AH23=Horaires!$D$13</xm:f>
            <x14:dxf>
              <fill>
                <patternFill>
                  <bgColor rgb="FF00FFFF"/>
                </patternFill>
              </fill>
            </x14:dxf>
          </x14:cfRule>
          <x14:cfRule type="expression" priority="25" id="{3C13DE4D-0F08-4709-A16D-D59194CA2B27}">
            <xm:f>$AH23=Horaires!$D$12</xm:f>
            <x14:dxf>
              <fill>
                <patternFill>
                  <bgColor rgb="FF00FFFF"/>
                </patternFill>
              </fill>
            </x14:dxf>
          </x14:cfRule>
          <x14:cfRule type="expression" priority="26" id="{9698C353-D45B-4278-AFD3-4FF0C0B19297}">
            <xm:f>$AH23=Horaires!$D$11</xm:f>
            <x14:dxf>
              <fill>
                <patternFill>
                  <bgColor rgb="FF00FFFF"/>
                </patternFill>
              </fill>
            </x14:dxf>
          </x14:cfRule>
          <x14:cfRule type="expression" priority="27" id="{C2A2B7E1-3DA5-4987-BABE-6FFA465BEC16}">
            <xm:f>$AH23=Horaires!$D$10</xm:f>
            <x14:dxf>
              <fill>
                <patternFill>
                  <bgColor rgb="FFFFC000"/>
                </patternFill>
              </fill>
            </x14:dxf>
          </x14:cfRule>
          <x14:cfRule type="expression" priority="29" id="{FFF37437-44B0-4471-BF55-782A3DDEF5D5}">
            <xm:f>$AH23=Horaires!$D$8</xm:f>
            <x14:dxf>
              <fill>
                <patternFill>
                  <bgColor rgb="FFFF0000"/>
                </patternFill>
              </fill>
            </x14:dxf>
          </x14:cfRule>
          <x14:cfRule type="expression" priority="30" id="{3486D42B-1B90-4D02-AB2D-540025E20CF8}">
            <xm:f>$AH23=Horaires!$D$6</xm:f>
            <x14:dxf>
              <fill>
                <patternFill>
                  <bgColor rgb="FF00FF00"/>
                </patternFill>
              </fill>
            </x14:dxf>
          </x14:cfRule>
          <xm:sqref>AF23:AH23</xm:sqref>
        </x14:conditionalFormatting>
        <x14:conditionalFormatting xmlns:xm="http://schemas.microsoft.com/office/excel/2006/main">
          <x14:cfRule type="expression" priority="21" id="{47FED5A6-7FBC-42E8-B8AF-35D6DE09611C}">
            <xm:f>$B$24=VLOOKUP($B$24,'Feriés Années paires'!$B$5:$B$15,1,0)</xm:f>
            <x14:dxf>
              <fill>
                <patternFill>
                  <bgColor rgb="FF00B050"/>
                </patternFill>
              </fill>
            </x14:dxf>
          </x14:cfRule>
          <xm:sqref>AF22:AG24</xm:sqref>
        </x14:conditionalFormatting>
        <x14:conditionalFormatting xmlns:xm="http://schemas.microsoft.com/office/excel/2006/main">
          <x14:cfRule type="expression" priority="20" id="{F702F6A7-CD23-418C-9967-F96F46AFDA08}">
            <xm:f>$B$24=VLOOKUP($B$24,'Feriés Années Impaires'!$B$5:$B$15,1,0)</xm:f>
            <x14:dxf>
              <fill>
                <patternFill>
                  <bgColor rgb="FF00B050"/>
                </patternFill>
              </fill>
            </x14:dxf>
          </x14:cfRule>
          <xm:sqref>AF22:AG24</xm:sqref>
        </x14:conditionalFormatting>
        <x14:conditionalFormatting xmlns:xm="http://schemas.microsoft.com/office/excel/2006/main">
          <x14:cfRule type="expression" priority="2" id="{04B4F25D-321A-4E42-A41C-F1D60A7BE909}">
            <xm:f>$AH$26=Horaires!$D$17</xm:f>
            <x14:dxf>
              <fill>
                <patternFill>
                  <bgColor rgb="FF92D050"/>
                </patternFill>
              </fill>
            </x14:dxf>
          </x14:cfRule>
          <x14:cfRule type="expression" priority="6" id="{BED5BB36-12F3-4427-BCC8-E48707F5C7F7}">
            <xm:f>$AH$26=Horaires!$D$14</xm:f>
            <x14:dxf>
              <fill>
                <patternFill>
                  <bgColor rgb="FFFF6699"/>
                </patternFill>
              </fill>
            </x14:dxf>
          </x14:cfRule>
          <x14:cfRule type="expression" priority="11" id="{B3AF3056-45EF-4B9D-B04F-B7A7F60F59FC}">
            <xm:f>$AH$26=Horaires!$D$9</xm:f>
            <x14:dxf>
              <fill>
                <patternFill>
                  <bgColor rgb="FFCC66FF"/>
                </patternFill>
              </fill>
            </x14:dxf>
          </x14:cfRule>
          <x14:cfRule type="expression" priority="15" id="{2C61B7E0-60AF-4A9D-8A46-05F39F5B38D5}">
            <xm:f>$AH$26=Horaires!$D$4</xm:f>
            <x14:dxf>
              <fill>
                <patternFill>
                  <bgColor rgb="FFFFFF00"/>
                </patternFill>
              </fill>
            </x14:dxf>
          </x14:cfRule>
          <x14:cfRule type="expression" priority="17" id="{FF9122F2-C772-4B66-9607-875130396D92}">
            <xm:f>$AH$26=Horaires!$D$3</xm:f>
            <x14:dxf>
              <fill>
                <patternFill>
                  <bgColor rgb="FFFFFF99"/>
                </patternFill>
              </fill>
            </x14:dxf>
          </x14:cfRule>
          <xm:sqref>AF25:AG27 AH26</xm:sqref>
        </x14:conditionalFormatting>
        <x14:conditionalFormatting xmlns:xm="http://schemas.microsoft.com/office/excel/2006/main">
          <x14:cfRule type="expression" priority="1" id="{A808F282-0DD5-4520-82F0-7B656403498D}">
            <xm:f>$AH26=Horaires!$D$16</xm:f>
            <x14:dxf>
              <fill>
                <patternFill>
                  <bgColor rgb="FF00B050"/>
                </patternFill>
              </fill>
            </x14:dxf>
          </x14:cfRule>
          <x14:cfRule type="expression" priority="5" id="{AF21DF36-3C47-4A43-961F-23A37146E138}">
            <xm:f>$AH26=Horaires!$D$15</xm:f>
            <x14:dxf>
              <font>
                <color theme="0"/>
              </font>
              <fill>
                <patternFill>
                  <bgColor theme="0" tint="-0.499984740745262"/>
                </patternFill>
              </fill>
            </x14:dxf>
          </x14:cfRule>
          <x14:cfRule type="expression" priority="16" id="{B4877BD9-924D-4532-B8C7-701E3A94BBFA}">
            <xm:f>$AH26=Horaires!$D$7</xm:f>
            <x14:dxf>
              <fill>
                <patternFill>
                  <bgColor rgb="FFFFC000"/>
                </patternFill>
              </fill>
            </x14:dxf>
          </x14:cfRule>
          <xm:sqref>AH26</xm:sqref>
        </x14:conditionalFormatting>
        <x14:conditionalFormatting xmlns:xm="http://schemas.microsoft.com/office/excel/2006/main">
          <x14:cfRule type="expression" priority="14" id="{F23375AC-3D1C-452F-8AE9-1B851E64645F}">
            <xm:f>$AH26=Horaires!$D$5</xm:f>
            <x14:dxf>
              <fill>
                <patternFill>
                  <bgColor rgb="FF0070C0"/>
                </patternFill>
              </fill>
            </x14:dxf>
          </x14:cfRule>
          <xm:sqref>AF26:AH26</xm:sqref>
        </x14:conditionalFormatting>
        <x14:conditionalFormatting xmlns:xm="http://schemas.microsoft.com/office/excel/2006/main">
          <x14:cfRule type="expression" priority="7" id="{4BE07400-862D-4B49-BCB8-51BAC7D65A0D}">
            <xm:f>$AH26=Horaires!$D$13</xm:f>
            <x14:dxf>
              <fill>
                <patternFill>
                  <bgColor rgb="FF00FFFF"/>
                </patternFill>
              </fill>
            </x14:dxf>
          </x14:cfRule>
          <x14:cfRule type="expression" priority="8" id="{C0EA3893-7D1C-4DE6-ABC8-F768E37D8A3D}">
            <xm:f>$AH26=Horaires!$D$12</xm:f>
            <x14:dxf>
              <fill>
                <patternFill>
                  <bgColor rgb="FF00FFFF"/>
                </patternFill>
              </fill>
            </x14:dxf>
          </x14:cfRule>
          <x14:cfRule type="expression" priority="9" id="{450CE7F8-5D9B-4551-8155-239D5A193745}">
            <xm:f>$AH26=Horaires!$D$11</xm:f>
            <x14:dxf>
              <fill>
                <patternFill>
                  <bgColor rgb="FF00FFFF"/>
                </patternFill>
              </fill>
            </x14:dxf>
          </x14:cfRule>
          <x14:cfRule type="expression" priority="10" id="{845A3F6E-61F0-4D03-BB9F-9F383F8FFA46}">
            <xm:f>$AH26=Horaires!$D$10</xm:f>
            <x14:dxf>
              <fill>
                <patternFill>
                  <bgColor rgb="FFFFC000"/>
                </patternFill>
              </fill>
            </x14:dxf>
          </x14:cfRule>
          <x14:cfRule type="expression" priority="12" id="{5D4284D7-60C5-4911-ACB3-B594B7E36AF2}">
            <xm:f>$AH26=Horaires!$D$8</xm:f>
            <x14:dxf>
              <fill>
                <patternFill>
                  <bgColor rgb="FFFF0000"/>
                </patternFill>
              </fill>
            </x14:dxf>
          </x14:cfRule>
          <x14:cfRule type="expression" priority="13" id="{B35823C1-95B1-4EF4-9AC9-493DED472560}">
            <xm:f>$AH26=Horaires!$D$6</xm:f>
            <x14:dxf>
              <fill>
                <patternFill>
                  <bgColor rgb="FF00FF00"/>
                </patternFill>
              </fill>
            </x14:dxf>
          </x14:cfRule>
          <xm:sqref>AF26:AH26</xm:sqref>
        </x14:conditionalFormatting>
        <x14:conditionalFormatting xmlns:xm="http://schemas.microsoft.com/office/excel/2006/main">
          <x14:cfRule type="expression" priority="4" id="{9FD5769B-992B-4E50-946B-8588455AD0F2}">
            <xm:f>$B$27=VLOOKUP($B$27,'Feriés Années paires'!$B$5:$B$15,1,0)</xm:f>
            <x14:dxf>
              <fill>
                <patternFill>
                  <bgColor rgb="FF00B050"/>
                </patternFill>
              </fill>
            </x14:dxf>
          </x14:cfRule>
          <xm:sqref>AF25:AG27</xm:sqref>
        </x14:conditionalFormatting>
        <x14:conditionalFormatting xmlns:xm="http://schemas.microsoft.com/office/excel/2006/main">
          <x14:cfRule type="expression" priority="3" id="{4E0C9C6E-8F43-40B6-8524-6F820B5E8994}">
            <xm:f>$B$27=VLOOKUP($B$27,'Feriés Années Impaires'!$B$5:$B$15,1,0)</xm:f>
            <x14:dxf>
              <fill>
                <patternFill>
                  <bgColor rgb="FF00B050"/>
                </patternFill>
              </fill>
            </x14:dxf>
          </x14:cfRule>
          <xm:sqref>AF25:AG27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Horaires!$D$3:$D$17</xm:f>
          </x14:formula1>
          <xm:sqref>AH26 F8 F11 F14 F17 F20 F23 F26 J11 J26 J23 J20 J17 J14 J8 N8 N11 N14 N17 N20 N23 N26 R8 R11 R14 R17 R20 R23 R26 V8 V11 V14 V17 V20 V23 V26 Z8 Z11 Z14 Z17 Z20 Z23 Z26 AD8 AD11 AD14 AD17 AD20 AD23 AD26 AH8 AH11 AH14 AH17 AH20 AH23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M38"/>
  <sheetViews>
    <sheetView workbookViewId="0">
      <selection activeCell="D3" sqref="D3:D17"/>
    </sheetView>
  </sheetViews>
  <sheetFormatPr baseColWidth="10" defaultRowHeight="12.75" x14ac:dyDescent="0.2"/>
  <sheetData>
    <row r="1" spans="1:13" x14ac:dyDescent="0.2">
      <c r="A1" s="29"/>
      <c r="B1" s="102" t="s">
        <v>13</v>
      </c>
      <c r="C1" s="29"/>
      <c r="D1" s="70" t="s">
        <v>38</v>
      </c>
      <c r="E1" s="29"/>
      <c r="F1" s="29"/>
      <c r="G1" s="29"/>
      <c r="H1" s="29"/>
      <c r="I1" s="29"/>
      <c r="J1" s="29"/>
      <c r="K1" s="29"/>
      <c r="L1" s="29"/>
      <c r="M1" s="29"/>
    </row>
    <row r="2" spans="1:13" x14ac:dyDescent="0.2">
      <c r="A2" s="29"/>
      <c r="B2" s="29"/>
      <c r="C2" s="29"/>
      <c r="D2" s="62"/>
      <c r="E2" s="29"/>
      <c r="F2" s="29"/>
      <c r="G2" s="29"/>
      <c r="H2" s="29"/>
      <c r="I2" s="29"/>
      <c r="J2" s="29"/>
      <c r="K2" s="29"/>
      <c r="L2" s="29"/>
      <c r="M2" s="29"/>
    </row>
    <row r="3" spans="1:13" x14ac:dyDescent="0.2">
      <c r="A3" s="29"/>
      <c r="B3" s="103">
        <v>0.27083333333333331</v>
      </c>
      <c r="C3" s="29"/>
      <c r="D3" s="107" t="s">
        <v>36</v>
      </c>
      <c r="E3" s="41"/>
      <c r="F3" s="29"/>
      <c r="G3" s="29"/>
      <c r="H3" s="29"/>
      <c r="I3" s="29"/>
      <c r="J3" s="29"/>
      <c r="K3" s="29"/>
      <c r="L3" s="29"/>
      <c r="M3" s="29"/>
    </row>
    <row r="4" spans="1:13" x14ac:dyDescent="0.2">
      <c r="A4" s="29"/>
      <c r="B4" s="103">
        <v>0.29166666666666669</v>
      </c>
      <c r="C4" s="29"/>
      <c r="D4" s="108" t="s">
        <v>39</v>
      </c>
      <c r="E4" s="63"/>
      <c r="F4" s="29"/>
      <c r="G4" s="29"/>
      <c r="H4" s="29"/>
      <c r="I4" s="29"/>
      <c r="J4" s="29"/>
      <c r="K4" s="29"/>
      <c r="L4" s="29"/>
      <c r="M4" s="29"/>
    </row>
    <row r="5" spans="1:13" x14ac:dyDescent="0.2">
      <c r="A5" s="29"/>
      <c r="B5" s="103">
        <v>0.3125</v>
      </c>
      <c r="C5" s="29"/>
      <c r="D5" s="109" t="s">
        <v>40</v>
      </c>
      <c r="E5" s="64"/>
      <c r="F5" s="29"/>
      <c r="G5" s="29"/>
      <c r="H5" s="29"/>
      <c r="I5" s="29"/>
      <c r="J5" s="29"/>
      <c r="K5" s="29"/>
      <c r="L5" s="29"/>
      <c r="M5" s="29"/>
    </row>
    <row r="6" spans="1:13" x14ac:dyDescent="0.2">
      <c r="A6" s="29"/>
      <c r="B6" s="104">
        <v>0.33333333333333331</v>
      </c>
      <c r="C6" s="29"/>
      <c r="D6" s="110" t="s">
        <v>41</v>
      </c>
      <c r="E6" s="29"/>
      <c r="F6" s="29"/>
      <c r="G6" s="29"/>
      <c r="H6" s="29"/>
      <c r="I6" s="29"/>
      <c r="J6" s="29"/>
      <c r="K6" s="29"/>
      <c r="L6" s="29"/>
      <c r="M6" s="29"/>
    </row>
    <row r="7" spans="1:13" x14ac:dyDescent="0.2">
      <c r="A7" s="29"/>
      <c r="B7" s="103">
        <v>0.35416666666666669</v>
      </c>
      <c r="C7" s="29"/>
      <c r="D7" s="111" t="s">
        <v>10</v>
      </c>
      <c r="E7" s="29"/>
      <c r="F7" s="29"/>
      <c r="G7" s="29"/>
      <c r="H7" s="29"/>
      <c r="I7" s="29"/>
      <c r="J7" s="29"/>
      <c r="K7" s="29"/>
      <c r="L7" s="29"/>
      <c r="M7" s="29"/>
    </row>
    <row r="8" spans="1:13" x14ac:dyDescent="0.2">
      <c r="A8" s="29"/>
      <c r="B8" s="103">
        <v>0.375</v>
      </c>
      <c r="C8" s="29"/>
      <c r="D8" s="112" t="s">
        <v>37</v>
      </c>
      <c r="E8" s="29"/>
      <c r="F8" s="29"/>
      <c r="G8" s="29"/>
      <c r="H8" s="29"/>
      <c r="I8" s="29"/>
      <c r="J8" s="29"/>
      <c r="K8" s="29"/>
      <c r="L8" s="29"/>
      <c r="M8" s="29"/>
    </row>
    <row r="9" spans="1:13" x14ac:dyDescent="0.2">
      <c r="A9" s="29"/>
      <c r="B9" s="103">
        <v>0.39583333333333331</v>
      </c>
      <c r="C9" s="29"/>
      <c r="D9" s="113" t="s">
        <v>42</v>
      </c>
      <c r="E9" s="29"/>
      <c r="F9" s="29"/>
      <c r="G9" s="29"/>
      <c r="H9" s="29"/>
      <c r="I9" s="29"/>
      <c r="J9" s="29"/>
      <c r="K9" s="29"/>
      <c r="L9" s="29"/>
      <c r="M9" s="29"/>
    </row>
    <row r="10" spans="1:13" x14ac:dyDescent="0.2">
      <c r="A10" s="29"/>
      <c r="B10" s="103">
        <v>0.41666666666666669</v>
      </c>
      <c r="C10" s="29"/>
      <c r="D10" s="114" t="s">
        <v>11</v>
      </c>
      <c r="E10" s="29"/>
      <c r="F10" s="29"/>
      <c r="G10" s="29"/>
      <c r="H10" s="29"/>
      <c r="I10" s="29"/>
      <c r="J10" s="29"/>
      <c r="K10" s="29"/>
      <c r="L10" s="29"/>
      <c r="M10" s="29"/>
    </row>
    <row r="11" spans="1:13" x14ac:dyDescent="0.2">
      <c r="A11" s="29"/>
      <c r="B11" s="103">
        <v>0.4375</v>
      </c>
      <c r="C11" s="29"/>
      <c r="D11" s="115" t="s">
        <v>12</v>
      </c>
      <c r="E11" s="29"/>
      <c r="F11" s="29"/>
      <c r="G11" s="29"/>
      <c r="H11" s="29"/>
      <c r="I11" s="29"/>
      <c r="J11" s="29"/>
      <c r="K11" s="29"/>
      <c r="L11" s="29"/>
      <c r="M11" s="29"/>
    </row>
    <row r="12" spans="1:13" x14ac:dyDescent="0.2">
      <c r="A12" s="29"/>
      <c r="B12" s="103">
        <v>0.45833333333333331</v>
      </c>
      <c r="C12" s="29"/>
      <c r="D12" s="115" t="s">
        <v>43</v>
      </c>
      <c r="E12" s="29"/>
      <c r="F12" s="29"/>
      <c r="G12" s="29"/>
      <c r="H12" s="29"/>
      <c r="I12" s="29"/>
      <c r="J12" s="29"/>
      <c r="K12" s="29"/>
      <c r="L12" s="29"/>
      <c r="M12" s="29"/>
    </row>
    <row r="13" spans="1:13" x14ac:dyDescent="0.2">
      <c r="A13" s="29"/>
      <c r="B13" s="103">
        <v>0.47916666666666669</v>
      </c>
      <c r="C13" s="29"/>
      <c r="D13" s="115" t="s">
        <v>14</v>
      </c>
      <c r="E13" s="29"/>
      <c r="F13" s="29"/>
      <c r="G13" s="29"/>
      <c r="H13" s="29"/>
      <c r="I13" s="29"/>
      <c r="J13" s="29"/>
      <c r="K13" s="29"/>
      <c r="L13" s="29"/>
      <c r="M13" s="29"/>
    </row>
    <row r="14" spans="1:13" x14ac:dyDescent="0.2">
      <c r="A14" s="29"/>
      <c r="B14" s="103">
        <v>0.5</v>
      </c>
      <c r="C14" s="29"/>
      <c r="D14" s="116" t="s">
        <v>44</v>
      </c>
      <c r="E14" s="29"/>
      <c r="F14" s="29"/>
      <c r="G14" s="29"/>
      <c r="H14" s="29"/>
      <c r="I14" s="29"/>
      <c r="J14" s="29"/>
      <c r="K14" s="29"/>
      <c r="L14" s="29"/>
      <c r="M14" s="29"/>
    </row>
    <row r="15" spans="1:13" x14ac:dyDescent="0.2">
      <c r="A15" s="29"/>
      <c r="B15" s="103">
        <v>0.52083333333333337</v>
      </c>
      <c r="C15" s="29"/>
      <c r="D15" s="117" t="s">
        <v>45</v>
      </c>
      <c r="E15" s="29"/>
      <c r="F15" s="29"/>
      <c r="G15" s="29"/>
      <c r="H15" s="29"/>
      <c r="I15" s="29"/>
      <c r="J15" s="29"/>
      <c r="K15" s="29"/>
      <c r="L15" s="29"/>
      <c r="M15" s="29"/>
    </row>
    <row r="16" spans="1:13" x14ac:dyDescent="0.2">
      <c r="A16" s="29"/>
      <c r="B16" s="103">
        <v>0.54166666666666663</v>
      </c>
      <c r="C16" s="29"/>
      <c r="D16" s="119" t="s">
        <v>54</v>
      </c>
      <c r="E16" s="29"/>
      <c r="F16" s="29"/>
      <c r="G16" s="29"/>
      <c r="H16" s="29"/>
      <c r="I16" s="29"/>
      <c r="J16" s="29"/>
      <c r="K16" s="29"/>
      <c r="L16" s="29"/>
      <c r="M16" s="29"/>
    </row>
    <row r="17" spans="1:13" x14ac:dyDescent="0.2">
      <c r="A17" s="29"/>
      <c r="B17" s="103">
        <v>0.5625</v>
      </c>
      <c r="C17" s="29"/>
      <c r="D17" s="120" t="s">
        <v>55</v>
      </c>
      <c r="E17" s="29"/>
      <c r="F17" s="29"/>
      <c r="G17" s="29"/>
      <c r="H17" s="29"/>
      <c r="I17" s="29"/>
      <c r="J17" s="29"/>
      <c r="K17" s="29"/>
      <c r="L17" s="29"/>
      <c r="M17" s="29"/>
    </row>
    <row r="18" spans="1:13" x14ac:dyDescent="0.2">
      <c r="A18" s="29"/>
      <c r="B18" s="103">
        <v>0.58333333333333337</v>
      </c>
      <c r="C18" s="29"/>
      <c r="D18" s="29"/>
      <c r="E18" s="29"/>
      <c r="F18" s="29"/>
      <c r="G18" s="29"/>
      <c r="H18" s="29"/>
      <c r="I18" s="29"/>
      <c r="J18" s="29"/>
      <c r="K18" s="29"/>
      <c r="L18" s="29"/>
      <c r="M18" s="29"/>
    </row>
    <row r="19" spans="1:13" x14ac:dyDescent="0.2">
      <c r="A19" s="29"/>
      <c r="B19" s="103">
        <v>0.60416666666666663</v>
      </c>
      <c r="C19" s="29"/>
      <c r="D19" s="29"/>
      <c r="E19" s="29"/>
      <c r="F19" s="29"/>
      <c r="G19" s="29"/>
      <c r="H19" s="29"/>
      <c r="I19" s="29"/>
      <c r="J19" s="29"/>
      <c r="K19" s="29"/>
      <c r="L19" s="29"/>
      <c r="M19" s="29"/>
    </row>
    <row r="20" spans="1:13" x14ac:dyDescent="0.2">
      <c r="A20" s="29"/>
      <c r="B20" s="103">
        <v>0.625</v>
      </c>
      <c r="C20" s="29"/>
      <c r="D20" s="29"/>
      <c r="E20" s="29"/>
      <c r="F20" s="29"/>
      <c r="G20" s="29"/>
      <c r="H20" s="29"/>
      <c r="I20" s="29"/>
      <c r="J20" s="29"/>
      <c r="K20" s="29"/>
      <c r="L20" s="29"/>
      <c r="M20" s="29"/>
    </row>
    <row r="21" spans="1:13" x14ac:dyDescent="0.2">
      <c r="A21" s="29"/>
      <c r="B21" s="103">
        <v>0.64583333333333337</v>
      </c>
      <c r="C21" s="29"/>
      <c r="D21" s="29"/>
      <c r="E21" s="29"/>
      <c r="F21" s="29"/>
      <c r="G21" s="29"/>
      <c r="H21" s="29"/>
      <c r="I21" s="29"/>
      <c r="J21" s="29"/>
      <c r="K21" s="29"/>
      <c r="L21" s="29"/>
      <c r="M21" s="29"/>
    </row>
    <row r="22" spans="1:13" x14ac:dyDescent="0.2">
      <c r="A22" s="29"/>
      <c r="B22" s="105">
        <v>0.66666666666666663</v>
      </c>
      <c r="C22" s="29"/>
      <c r="D22" s="29"/>
      <c r="E22" s="29"/>
      <c r="F22" s="29"/>
      <c r="G22" s="29"/>
      <c r="H22" s="29"/>
      <c r="I22" s="29"/>
      <c r="J22" s="29"/>
      <c r="K22" s="29"/>
      <c r="L22" s="29"/>
      <c r="M22" s="29"/>
    </row>
    <row r="23" spans="1:13" x14ac:dyDescent="0.2">
      <c r="A23" s="29"/>
      <c r="B23" s="105">
        <v>0.6875</v>
      </c>
      <c r="C23" s="29"/>
      <c r="D23" s="29"/>
      <c r="E23" s="29"/>
      <c r="F23" s="29"/>
      <c r="G23" s="29"/>
      <c r="H23" s="29"/>
      <c r="I23" s="29"/>
      <c r="J23" s="29"/>
      <c r="K23" s="29"/>
      <c r="L23" s="29"/>
      <c r="M23" s="29"/>
    </row>
    <row r="24" spans="1:13" x14ac:dyDescent="0.2">
      <c r="A24" s="29"/>
      <c r="B24" s="105">
        <v>0.70833333333333337</v>
      </c>
      <c r="C24" s="29"/>
      <c r="D24" s="29"/>
      <c r="E24" s="29"/>
      <c r="F24" s="29"/>
      <c r="G24" s="29"/>
      <c r="H24" s="29"/>
      <c r="I24" s="29"/>
      <c r="J24" s="29"/>
      <c r="K24" s="29"/>
      <c r="L24" s="29"/>
      <c r="M24" s="29"/>
    </row>
    <row r="25" spans="1:13" x14ac:dyDescent="0.2">
      <c r="A25" s="29"/>
      <c r="B25" s="105">
        <v>0.72916666666666663</v>
      </c>
      <c r="C25" s="29"/>
      <c r="D25" s="29"/>
      <c r="E25" s="29"/>
      <c r="F25" s="29"/>
      <c r="G25" s="29"/>
      <c r="H25" s="29"/>
      <c r="I25" s="29"/>
      <c r="J25" s="29"/>
      <c r="K25" s="29"/>
      <c r="L25" s="29"/>
      <c r="M25" s="29"/>
    </row>
    <row r="26" spans="1:13" x14ac:dyDescent="0.2">
      <c r="A26" s="29"/>
      <c r="B26" s="105">
        <v>0.75</v>
      </c>
      <c r="C26" s="29"/>
      <c r="D26" s="29"/>
      <c r="E26" s="29"/>
      <c r="F26" s="29"/>
      <c r="G26" s="29"/>
      <c r="H26" s="29"/>
      <c r="I26" s="29"/>
      <c r="J26" s="29"/>
      <c r="K26" s="29"/>
      <c r="L26" s="29"/>
      <c r="M26" s="29"/>
    </row>
    <row r="27" spans="1:13" x14ac:dyDescent="0.2">
      <c r="A27" s="29"/>
      <c r="B27" s="105">
        <v>0.77083333333333337</v>
      </c>
      <c r="C27" s="29"/>
      <c r="D27" s="29"/>
      <c r="E27" s="29"/>
      <c r="F27" s="29"/>
      <c r="G27" s="29"/>
      <c r="H27" s="29"/>
      <c r="I27" s="29"/>
      <c r="J27" s="29"/>
      <c r="K27" s="29"/>
      <c r="L27" s="29"/>
      <c r="M27" s="29"/>
    </row>
    <row r="28" spans="1:13" x14ac:dyDescent="0.2">
      <c r="A28" s="29"/>
      <c r="B28" s="105">
        <v>0.79166666666666663</v>
      </c>
      <c r="C28" s="29"/>
      <c r="D28" s="29"/>
      <c r="E28" s="29"/>
      <c r="F28" s="29"/>
      <c r="G28" s="29"/>
      <c r="H28" s="29"/>
      <c r="I28" s="29"/>
      <c r="J28" s="29"/>
      <c r="K28" s="29"/>
      <c r="L28" s="29"/>
      <c r="M28" s="29"/>
    </row>
    <row r="29" spans="1:13" x14ac:dyDescent="0.2">
      <c r="A29" s="29"/>
      <c r="B29" s="105">
        <v>0.8125</v>
      </c>
      <c r="C29" s="29"/>
      <c r="D29" s="29"/>
      <c r="E29" s="29"/>
      <c r="F29" s="29"/>
      <c r="G29" s="29"/>
      <c r="H29" s="29"/>
      <c r="I29" s="29"/>
      <c r="J29" s="29"/>
      <c r="K29" s="29"/>
      <c r="L29" s="29"/>
      <c r="M29" s="29"/>
    </row>
    <row r="30" spans="1:13" x14ac:dyDescent="0.2">
      <c r="A30" s="29"/>
      <c r="B30" s="105">
        <v>0.83333333333333337</v>
      </c>
      <c r="C30" s="29"/>
      <c r="D30" s="29"/>
      <c r="E30" s="29"/>
      <c r="F30" s="29"/>
      <c r="G30" s="29"/>
      <c r="H30" s="29"/>
      <c r="I30" s="29"/>
      <c r="J30" s="29"/>
      <c r="K30" s="29"/>
      <c r="L30" s="29"/>
      <c r="M30" s="29"/>
    </row>
    <row r="31" spans="1:13" x14ac:dyDescent="0.2">
      <c r="A31" s="29"/>
      <c r="B31" s="105">
        <v>0.85416666666666663</v>
      </c>
      <c r="C31" s="29"/>
      <c r="D31" s="29"/>
      <c r="E31" s="29"/>
      <c r="F31" s="29"/>
      <c r="G31" s="29"/>
      <c r="H31" s="29"/>
      <c r="I31" s="29"/>
      <c r="J31" s="29"/>
      <c r="K31" s="29"/>
      <c r="L31" s="29"/>
      <c r="M31" s="29"/>
    </row>
    <row r="32" spans="1:13" x14ac:dyDescent="0.2">
      <c r="A32" s="29"/>
      <c r="B32" s="105">
        <v>0.875</v>
      </c>
      <c r="C32" s="29"/>
      <c r="D32" s="29"/>
      <c r="E32" s="29"/>
      <c r="F32" s="29"/>
      <c r="G32" s="29"/>
      <c r="H32" s="29"/>
      <c r="I32" s="29"/>
      <c r="J32" s="29"/>
      <c r="K32" s="29"/>
      <c r="L32" s="29"/>
      <c r="M32" s="29"/>
    </row>
    <row r="33" spans="1:13" x14ac:dyDescent="0.2">
      <c r="A33" s="29"/>
      <c r="B33" s="105">
        <v>0.89583333333333337</v>
      </c>
      <c r="C33" s="29"/>
      <c r="D33" s="29"/>
      <c r="E33" s="29"/>
      <c r="F33" s="29"/>
      <c r="G33" s="29"/>
      <c r="H33" s="29"/>
      <c r="I33" s="29"/>
      <c r="J33" s="29"/>
      <c r="K33" s="29"/>
      <c r="L33" s="29"/>
      <c r="M33" s="29"/>
    </row>
    <row r="34" spans="1:13" x14ac:dyDescent="0.2">
      <c r="A34" s="29"/>
      <c r="B34" s="105">
        <v>0.91666666666666663</v>
      </c>
      <c r="C34" s="29"/>
      <c r="D34" s="29"/>
      <c r="E34" s="29"/>
      <c r="F34" s="29"/>
      <c r="G34" s="29"/>
      <c r="H34" s="29"/>
      <c r="I34" s="29"/>
      <c r="J34" s="29"/>
      <c r="K34" s="29"/>
      <c r="L34" s="29"/>
      <c r="M34" s="29"/>
    </row>
    <row r="35" spans="1:13" x14ac:dyDescent="0.2">
      <c r="A35" s="29"/>
      <c r="B35" s="105">
        <v>0.9375</v>
      </c>
      <c r="C35" s="29"/>
      <c r="D35" s="29"/>
      <c r="E35" s="29"/>
      <c r="F35" s="29"/>
      <c r="G35" s="29"/>
      <c r="H35" s="29"/>
      <c r="I35" s="29"/>
      <c r="J35" s="29"/>
      <c r="K35" s="29"/>
      <c r="L35" s="29"/>
      <c r="M35" s="29"/>
    </row>
    <row r="36" spans="1:13" x14ac:dyDescent="0.2">
      <c r="A36" s="29"/>
      <c r="B36" s="105">
        <v>0.95833333333333337</v>
      </c>
      <c r="C36" s="29"/>
      <c r="D36" s="29"/>
      <c r="E36" s="29"/>
      <c r="F36" s="29"/>
      <c r="G36" s="29"/>
      <c r="H36" s="29"/>
      <c r="I36" s="29"/>
      <c r="J36" s="29"/>
      <c r="K36" s="29"/>
      <c r="L36" s="29"/>
      <c r="M36" s="29"/>
    </row>
    <row r="37" spans="1:13" x14ac:dyDescent="0.2">
      <c r="A37" s="29"/>
      <c r="B37" s="105">
        <v>0.97916666666666663</v>
      </c>
      <c r="C37" s="29"/>
      <c r="D37" s="29"/>
      <c r="E37" s="29"/>
      <c r="F37" s="29"/>
      <c r="G37" s="29"/>
      <c r="H37" s="29"/>
      <c r="I37" s="29"/>
      <c r="J37" s="29"/>
      <c r="K37" s="29"/>
      <c r="L37" s="29"/>
      <c r="M37" s="29"/>
    </row>
    <row r="38" spans="1:13" x14ac:dyDescent="0.2">
      <c r="A38" s="29"/>
      <c r="B38" s="106">
        <v>1</v>
      </c>
      <c r="C38" s="29"/>
      <c r="D38" s="29"/>
      <c r="E38" s="29"/>
      <c r="F38" s="29"/>
      <c r="G38" s="29"/>
      <c r="H38" s="29"/>
      <c r="I38" s="29"/>
      <c r="J38" s="29"/>
      <c r="K38" s="29"/>
      <c r="L38" s="29"/>
      <c r="M38" s="29"/>
    </row>
  </sheetData>
  <sheetProtection selectLockedCell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E30"/>
  <sheetViews>
    <sheetView zoomScale="90" workbookViewId="0">
      <selection activeCell="B10" sqref="B10"/>
    </sheetView>
  </sheetViews>
  <sheetFormatPr baseColWidth="10" defaultRowHeight="12.75" x14ac:dyDescent="0.2"/>
  <cols>
    <col min="1" max="1" width="16.28515625" customWidth="1"/>
    <col min="2" max="2" width="26.28515625" customWidth="1"/>
    <col min="4" max="4" width="10.28515625" customWidth="1"/>
    <col min="5" max="5" width="15.85546875" customWidth="1"/>
  </cols>
  <sheetData>
    <row r="1" spans="1:5" x14ac:dyDescent="0.2">
      <c r="A1" s="29"/>
      <c r="B1" s="67" t="s">
        <v>28</v>
      </c>
      <c r="E1" s="18"/>
    </row>
    <row r="2" spans="1:5" x14ac:dyDescent="0.2">
      <c r="A2" s="68" t="s">
        <v>20</v>
      </c>
      <c r="B2" s="69">
        <v>2020</v>
      </c>
      <c r="D2" s="95"/>
      <c r="E2" s="15"/>
    </row>
    <row r="3" spans="1:5" x14ac:dyDescent="0.2">
      <c r="A3" s="69"/>
      <c r="B3" s="69"/>
      <c r="D3" s="15"/>
      <c r="E3" s="15"/>
    </row>
    <row r="4" spans="1:5" x14ac:dyDescent="0.2">
      <c r="A4" s="67" t="s">
        <v>22</v>
      </c>
      <c r="B4" s="67" t="s">
        <v>21</v>
      </c>
      <c r="D4" s="18"/>
      <c r="E4" s="18"/>
    </row>
    <row r="5" spans="1:5" ht="13.5" thickBot="1" x14ac:dyDescent="0.25">
      <c r="A5" s="70" t="s">
        <v>23</v>
      </c>
      <c r="B5" s="71">
        <f>DATE($B2,1,1)</f>
        <v>43831</v>
      </c>
      <c r="C5" s="70"/>
      <c r="D5" s="71"/>
      <c r="E5" s="70"/>
    </row>
    <row r="6" spans="1:5" ht="15" thickBot="1" x14ac:dyDescent="0.25">
      <c r="A6" s="70" t="s">
        <v>29</v>
      </c>
      <c r="B6" s="71">
        <f>B16+1</f>
        <v>43934</v>
      </c>
      <c r="C6" s="17"/>
      <c r="D6" s="12"/>
      <c r="E6" s="16"/>
    </row>
    <row r="7" spans="1:5" ht="15" thickBot="1" x14ac:dyDescent="0.25">
      <c r="A7" s="70" t="s">
        <v>34</v>
      </c>
      <c r="B7" s="71">
        <f>DATE(Année,5,1)</f>
        <v>43952</v>
      </c>
      <c r="C7" s="17"/>
      <c r="D7" s="12"/>
      <c r="E7" s="16"/>
    </row>
    <row r="8" spans="1:5" ht="15" thickBot="1" x14ac:dyDescent="0.25">
      <c r="A8" s="70" t="s">
        <v>27</v>
      </c>
      <c r="B8" s="71">
        <f>DATE(Année,5,8)</f>
        <v>43959</v>
      </c>
      <c r="C8" s="17"/>
      <c r="D8" s="12"/>
      <c r="E8" s="16"/>
    </row>
    <row r="9" spans="1:5" ht="15" thickBot="1" x14ac:dyDescent="0.25">
      <c r="A9" s="70" t="s">
        <v>30</v>
      </c>
      <c r="B9" s="71">
        <f>B16+39</f>
        <v>43972</v>
      </c>
      <c r="C9" s="17"/>
      <c r="D9" s="12"/>
      <c r="E9" s="16"/>
    </row>
    <row r="10" spans="1:5" ht="15" thickBot="1" x14ac:dyDescent="0.25">
      <c r="A10" s="70" t="s">
        <v>33</v>
      </c>
      <c r="B10" s="71">
        <f>B16+50</f>
        <v>43983</v>
      </c>
      <c r="C10" s="17"/>
      <c r="D10" s="12"/>
      <c r="E10" s="16"/>
    </row>
    <row r="11" spans="1:5" ht="15" thickBot="1" x14ac:dyDescent="0.25">
      <c r="A11" s="70" t="s">
        <v>31</v>
      </c>
      <c r="B11" s="71">
        <f>DATE(Année,7,14)</f>
        <v>44026</v>
      </c>
      <c r="C11" s="17"/>
      <c r="D11" s="12"/>
      <c r="E11" s="16"/>
    </row>
    <row r="12" spans="1:5" ht="15" thickBot="1" x14ac:dyDescent="0.25">
      <c r="A12" s="70" t="s">
        <v>24</v>
      </c>
      <c r="B12" s="71">
        <f>DATE(Année,8,15)</f>
        <v>44058</v>
      </c>
      <c r="C12" s="17"/>
      <c r="D12" s="12"/>
      <c r="E12" s="16"/>
    </row>
    <row r="13" spans="1:5" ht="15" thickBot="1" x14ac:dyDescent="0.25">
      <c r="A13" s="70" t="s">
        <v>25</v>
      </c>
      <c r="B13" s="71">
        <f>DATE(Année,11,1)</f>
        <v>44136</v>
      </c>
      <c r="C13" s="17"/>
      <c r="D13" s="12"/>
      <c r="E13" s="16"/>
    </row>
    <row r="14" spans="1:5" ht="15" thickBot="1" x14ac:dyDescent="0.25">
      <c r="A14" s="70" t="s">
        <v>26</v>
      </c>
      <c r="B14" s="71">
        <f>DATE(Année,11,11)</f>
        <v>44146</v>
      </c>
      <c r="C14" s="17"/>
      <c r="D14" s="12"/>
      <c r="E14" s="16"/>
    </row>
    <row r="15" spans="1:5" ht="15" thickBot="1" x14ac:dyDescent="0.25">
      <c r="A15" s="70" t="s">
        <v>32</v>
      </c>
      <c r="B15" s="71">
        <f>DATE(Année,12,25)</f>
        <v>44190</v>
      </c>
      <c r="C15" s="17"/>
      <c r="D15" s="12"/>
      <c r="E15" s="16"/>
    </row>
    <row r="16" spans="1:5" ht="15.6" customHeight="1" thickBot="1" x14ac:dyDescent="0.25">
      <c r="A16" s="70" t="s">
        <v>35</v>
      </c>
      <c r="B16" s="71">
        <f>IF(MOD(19*MOD(Année,19)+24,30)+MOD(2*MOD(Année,4)+4*MOD(Année,7)+6* MOD(19*MOD(Année,19)+24,30)+5,7)-9&lt;=0,DATE(Année,3,22+MOD(19*MOD(Année, 19)+24,30)+MOD(2*MOD(Année,4)+4*MOD(Année,7)+6*MOD(19*MOD(Année,19)+24, 30)+5,7)),DATE(Année,4,MOD(19*MOD(Année,19)+24,30)+MOD(2*MOD(Année,4)+4* MOD(Année,7)+6*MOD(19*MOD(Année,19)+24,30)+5,7)-9))</f>
        <v>43933</v>
      </c>
      <c r="C16" s="17"/>
      <c r="D16" s="12"/>
      <c r="E16" s="16"/>
    </row>
    <row r="17" spans="1:2" x14ac:dyDescent="0.2">
      <c r="A17" s="70"/>
      <c r="B17" s="72"/>
    </row>
    <row r="18" spans="1:2" x14ac:dyDescent="0.2">
      <c r="A18" s="12"/>
      <c r="B18" s="71"/>
    </row>
    <row r="19" spans="1:2" x14ac:dyDescent="0.2">
      <c r="A19" s="70"/>
      <c r="B19" s="71"/>
    </row>
    <row r="20" spans="1:2" x14ac:dyDescent="0.2">
      <c r="A20" s="70"/>
      <c r="B20" s="71"/>
    </row>
    <row r="21" spans="1:2" x14ac:dyDescent="0.2">
      <c r="A21" s="70"/>
      <c r="B21" s="71"/>
    </row>
    <row r="22" spans="1:2" x14ac:dyDescent="0.2">
      <c r="A22" s="70"/>
      <c r="B22" s="71"/>
    </row>
    <row r="23" spans="1:2" x14ac:dyDescent="0.2">
      <c r="A23" s="70"/>
      <c r="B23" s="71"/>
    </row>
    <row r="24" spans="1:2" x14ac:dyDescent="0.2">
      <c r="A24" s="70"/>
      <c r="B24" s="71"/>
    </row>
    <row r="25" spans="1:2" x14ac:dyDescent="0.2">
      <c r="A25" s="70"/>
      <c r="B25" s="71"/>
    </row>
    <row r="26" spans="1:2" x14ac:dyDescent="0.2">
      <c r="A26" s="70"/>
      <c r="B26" s="71"/>
    </row>
    <row r="27" spans="1:2" x14ac:dyDescent="0.2">
      <c r="A27" s="70"/>
      <c r="B27" s="71"/>
    </row>
    <row r="28" spans="1:2" x14ac:dyDescent="0.2">
      <c r="A28" s="70"/>
      <c r="B28" s="71"/>
    </row>
    <row r="29" spans="1:2" x14ac:dyDescent="0.2">
      <c r="A29" s="70"/>
      <c r="B29" s="71"/>
    </row>
    <row r="30" spans="1:2" x14ac:dyDescent="0.2">
      <c r="A30" s="70"/>
      <c r="B30" s="71"/>
    </row>
  </sheetData>
  <sheetProtection selectLockedCells="1"/>
  <phoneticPr fontId="2" type="noConversion"/>
  <dataValidations count="4">
    <dataValidation type="custom" allowBlank="1" showInputMessage="1" showErrorMessage="1" sqref="A5 A19 C5 E5">
      <formula1>2020</formula1>
    </dataValidation>
    <dataValidation type="date" allowBlank="1" showInputMessage="1" showErrorMessage="1" sqref="B5 B7:B15 B22:B30 E7:E15 B18:B19 D5">
      <formula1>1/1/2020</formula1>
      <formula2>44196</formula2>
    </dataValidation>
    <dataValidation type="list" allowBlank="1" showInputMessage="1" showErrorMessage="1" promptTitle="Année paires" sqref="B2">
      <formula1>"2020,2022,2024,2026,2028,2030,2032,2034,2036"</formula1>
    </dataValidation>
    <dataValidation type="list" allowBlank="1" showInputMessage="1" showErrorMessage="1" promptTitle="Année Impaire" sqref="D2">
      <formula1>"2021,2023,2025,2027,2029"</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E30"/>
  <sheetViews>
    <sheetView zoomScale="90" workbookViewId="0">
      <selection activeCell="B10" sqref="B10"/>
    </sheetView>
  </sheetViews>
  <sheetFormatPr baseColWidth="10" defaultRowHeight="12.75" x14ac:dyDescent="0.2"/>
  <cols>
    <col min="1" max="1" width="16.28515625" customWidth="1"/>
    <col min="2" max="2" width="26.28515625" customWidth="1"/>
    <col min="4" max="4" width="10.28515625" customWidth="1"/>
    <col min="5" max="5" width="15.85546875" customWidth="1"/>
  </cols>
  <sheetData>
    <row r="1" spans="1:5" x14ac:dyDescent="0.2">
      <c r="A1" s="29"/>
      <c r="B1" s="67" t="s">
        <v>28</v>
      </c>
      <c r="E1" s="18"/>
    </row>
    <row r="2" spans="1:5" x14ac:dyDescent="0.2">
      <c r="A2" s="68" t="s">
        <v>20</v>
      </c>
      <c r="B2" s="69">
        <v>2021</v>
      </c>
      <c r="D2" s="95"/>
      <c r="E2" s="15"/>
    </row>
    <row r="3" spans="1:5" x14ac:dyDescent="0.2">
      <c r="A3" s="69"/>
      <c r="B3" s="69"/>
      <c r="D3" s="15"/>
      <c r="E3" s="15"/>
    </row>
    <row r="4" spans="1:5" x14ac:dyDescent="0.2">
      <c r="A4" s="67" t="s">
        <v>22</v>
      </c>
      <c r="B4" s="67" t="s">
        <v>21</v>
      </c>
      <c r="D4" s="18"/>
      <c r="E4" s="18"/>
    </row>
    <row r="5" spans="1:5" ht="13.5" thickBot="1" x14ac:dyDescent="0.25">
      <c r="A5" s="70" t="s">
        <v>23</v>
      </c>
      <c r="B5" s="71">
        <f>DATE($B2,1,1)</f>
        <v>44197</v>
      </c>
      <c r="C5" s="70"/>
      <c r="D5" s="71"/>
      <c r="E5" s="70"/>
    </row>
    <row r="6" spans="1:5" ht="15" thickBot="1" x14ac:dyDescent="0.25">
      <c r="A6" s="70" t="s">
        <v>29</v>
      </c>
      <c r="B6" s="71">
        <f>B16+1</f>
        <v>44291</v>
      </c>
      <c r="C6" s="17"/>
      <c r="D6" s="12"/>
      <c r="E6" s="16"/>
    </row>
    <row r="7" spans="1:5" ht="15" thickBot="1" x14ac:dyDescent="0.25">
      <c r="A7" s="70" t="s">
        <v>34</v>
      </c>
      <c r="B7" s="71">
        <f>DATE(Année,5,1)</f>
        <v>44317</v>
      </c>
      <c r="C7" s="17"/>
      <c r="D7" s="12"/>
      <c r="E7" s="16"/>
    </row>
    <row r="8" spans="1:5" ht="15" thickBot="1" x14ac:dyDescent="0.25">
      <c r="A8" s="70" t="s">
        <v>27</v>
      </c>
      <c r="B8" s="71">
        <f>DATE(Année,5,8)</f>
        <v>44324</v>
      </c>
      <c r="C8" s="17"/>
      <c r="D8" s="12"/>
      <c r="E8" s="16"/>
    </row>
    <row r="9" spans="1:5" ht="15" thickBot="1" x14ac:dyDescent="0.25">
      <c r="A9" s="70" t="s">
        <v>30</v>
      </c>
      <c r="B9" s="71">
        <f>B16+39</f>
        <v>44329</v>
      </c>
      <c r="C9" s="17"/>
      <c r="D9" s="12"/>
      <c r="E9" s="16"/>
    </row>
    <row r="10" spans="1:5" ht="15" thickBot="1" x14ac:dyDescent="0.25">
      <c r="A10" s="70" t="s">
        <v>33</v>
      </c>
      <c r="B10" s="71">
        <f>B16+50</f>
        <v>44340</v>
      </c>
      <c r="C10" s="17"/>
      <c r="D10" s="12"/>
      <c r="E10" s="16"/>
    </row>
    <row r="11" spans="1:5" ht="15" thickBot="1" x14ac:dyDescent="0.25">
      <c r="A11" s="70" t="s">
        <v>31</v>
      </c>
      <c r="B11" s="71">
        <f>DATE(Année,7,14)</f>
        <v>44391</v>
      </c>
      <c r="C11" s="17"/>
      <c r="D11" s="12"/>
      <c r="E11" s="16"/>
    </row>
    <row r="12" spans="1:5" ht="15" thickBot="1" x14ac:dyDescent="0.25">
      <c r="A12" s="70" t="s">
        <v>24</v>
      </c>
      <c r="B12" s="71">
        <f>DATE(Année,8,15)</f>
        <v>44423</v>
      </c>
      <c r="C12" s="17"/>
      <c r="D12" s="12"/>
      <c r="E12" s="16"/>
    </row>
    <row r="13" spans="1:5" ht="15" thickBot="1" x14ac:dyDescent="0.25">
      <c r="A13" s="70" t="s">
        <v>25</v>
      </c>
      <c r="B13" s="71">
        <f>DATE(Année,11,1)</f>
        <v>44501</v>
      </c>
      <c r="C13" s="17"/>
      <c r="D13" s="12"/>
      <c r="E13" s="16"/>
    </row>
    <row r="14" spans="1:5" ht="15" thickBot="1" x14ac:dyDescent="0.25">
      <c r="A14" s="70" t="s">
        <v>26</v>
      </c>
      <c r="B14" s="71">
        <f>DATE(Année,11,11)</f>
        <v>44511</v>
      </c>
      <c r="C14" s="17"/>
      <c r="D14" s="12"/>
      <c r="E14" s="16"/>
    </row>
    <row r="15" spans="1:5" ht="15" thickBot="1" x14ac:dyDescent="0.25">
      <c r="A15" s="70" t="s">
        <v>32</v>
      </c>
      <c r="B15" s="71">
        <f>DATE(Année,12,25)</f>
        <v>44555</v>
      </c>
      <c r="C15" s="17"/>
      <c r="D15" s="12"/>
      <c r="E15" s="16"/>
    </row>
    <row r="16" spans="1:5" ht="25.15" customHeight="1" thickBot="1" x14ac:dyDescent="0.25">
      <c r="A16" s="70" t="s">
        <v>35</v>
      </c>
      <c r="B16" s="71">
        <f>IF(MOD(19*MOD(Année,19)+24,30)+MOD(2*MOD(Année,4)+4*MOD(Année,7)+6* MOD(19*MOD(Année,19)+24,30)+5,7)-9&lt;=0,DATE(Année,3,22+MOD(19*MOD(Année, 19)+24,30)+MOD(2*MOD(Année,4)+4*MOD(Année,7)+6*MOD(19*MOD(Année,19)+24, 30)+5,7)),DATE(Année,4,MOD(19*MOD(Année,19)+24,30)+MOD(2*MOD(Année,4)+4* MOD(Année,7)+6*MOD(19*MOD(Année,19)+24,30)+5,7)-9))</f>
        <v>44290</v>
      </c>
      <c r="C16" s="17"/>
      <c r="D16" s="12"/>
      <c r="E16" s="16"/>
    </row>
    <row r="17" spans="1:2" x14ac:dyDescent="0.2">
      <c r="A17" s="70"/>
      <c r="B17" s="72"/>
    </row>
    <row r="18" spans="1:2" x14ac:dyDescent="0.2">
      <c r="A18" s="12"/>
      <c r="B18" s="71"/>
    </row>
    <row r="19" spans="1:2" x14ac:dyDescent="0.2">
      <c r="A19" s="70"/>
      <c r="B19" s="71"/>
    </row>
    <row r="20" spans="1:2" x14ac:dyDescent="0.2">
      <c r="A20" s="70"/>
      <c r="B20" s="71"/>
    </row>
    <row r="21" spans="1:2" x14ac:dyDescent="0.2">
      <c r="A21" s="70"/>
      <c r="B21" s="71"/>
    </row>
    <row r="22" spans="1:2" x14ac:dyDescent="0.2">
      <c r="A22" s="70"/>
      <c r="B22" s="71"/>
    </row>
    <row r="23" spans="1:2" x14ac:dyDescent="0.2">
      <c r="A23" s="70"/>
      <c r="B23" s="71"/>
    </row>
    <row r="24" spans="1:2" x14ac:dyDescent="0.2">
      <c r="A24" s="70"/>
      <c r="B24" s="71"/>
    </row>
    <row r="25" spans="1:2" x14ac:dyDescent="0.2">
      <c r="A25" s="70"/>
      <c r="B25" s="71"/>
    </row>
    <row r="26" spans="1:2" x14ac:dyDescent="0.2">
      <c r="A26" s="70"/>
      <c r="B26" s="71"/>
    </row>
    <row r="27" spans="1:2" x14ac:dyDescent="0.2">
      <c r="A27" s="70"/>
      <c r="B27" s="71"/>
    </row>
    <row r="28" spans="1:2" x14ac:dyDescent="0.2">
      <c r="A28" s="70"/>
      <c r="B28" s="71"/>
    </row>
    <row r="29" spans="1:2" x14ac:dyDescent="0.2">
      <c r="A29" s="70"/>
      <c r="B29" s="71"/>
    </row>
    <row r="30" spans="1:2" x14ac:dyDescent="0.2">
      <c r="A30" s="70"/>
      <c r="B30" s="71"/>
    </row>
  </sheetData>
  <sheetProtection selectLockedCells="1"/>
  <dataValidations count="4">
    <dataValidation type="list" allowBlank="1" showInputMessage="1" showErrorMessage="1" promptTitle="Année Impaire" sqref="D2">
      <formula1>"2021,2023,2025,2027,2029"</formula1>
    </dataValidation>
    <dataValidation type="list" allowBlank="1" showInputMessage="1" showErrorMessage="1" promptTitle="Année paires" sqref="B2">
      <formula1>"2021,2023,2025,2027,2029,2031,2033,2035"</formula1>
    </dataValidation>
    <dataValidation type="date" allowBlank="1" showInputMessage="1" showErrorMessage="1" sqref="B5 B7:B15 B22:B30 E7:E15 B18:B19 D5">
      <formula1>1/1/2020</formula1>
      <formula2>44196</formula2>
    </dataValidation>
    <dataValidation type="custom" allowBlank="1" showInputMessage="1" showErrorMessage="1" sqref="A5 A19 C5 E5">
      <formula1>2020</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N78"/>
  <sheetViews>
    <sheetView workbookViewId="0"/>
  </sheetViews>
  <sheetFormatPr baseColWidth="10" defaultRowHeight="12.75" x14ac:dyDescent="0.2"/>
  <sheetData>
    <row r="1" spans="1:14" ht="15" customHeight="1" x14ac:dyDescent="0.2">
      <c r="A1" s="18" t="s">
        <v>46</v>
      </c>
      <c r="C1" s="145">
        <v>2020</v>
      </c>
      <c r="D1" s="148">
        <v>2021</v>
      </c>
      <c r="E1" s="148">
        <v>2022</v>
      </c>
      <c r="F1" s="148">
        <v>2023</v>
      </c>
      <c r="G1" s="148">
        <v>2024</v>
      </c>
      <c r="H1" s="148">
        <v>2025</v>
      </c>
      <c r="I1" s="148">
        <v>2026</v>
      </c>
    </row>
    <row r="2" spans="1:14" x14ac:dyDescent="0.2">
      <c r="B2" s="11" t="s">
        <v>47</v>
      </c>
      <c r="C2" s="146"/>
      <c r="D2" s="149"/>
      <c r="E2" s="149"/>
      <c r="F2" s="149"/>
      <c r="G2" s="149"/>
      <c r="H2" s="149"/>
      <c r="I2" s="149"/>
    </row>
    <row r="3" spans="1:14" ht="13.5" thickBot="1" x14ac:dyDescent="0.25">
      <c r="A3" s="18" t="s">
        <v>21</v>
      </c>
      <c r="C3" s="147"/>
      <c r="D3" s="150"/>
      <c r="E3" s="150"/>
      <c r="F3" s="150"/>
      <c r="G3" s="150"/>
      <c r="H3" s="150"/>
      <c r="I3" s="150"/>
    </row>
    <row r="4" spans="1:14" ht="14.25" x14ac:dyDescent="0.2">
      <c r="A4" s="139" t="s">
        <v>48</v>
      </c>
      <c r="B4" s="140"/>
      <c r="C4" s="86"/>
      <c r="D4" s="86">
        <v>44247</v>
      </c>
      <c r="E4" s="86">
        <v>44597</v>
      </c>
      <c r="F4" s="86"/>
      <c r="G4" s="86"/>
      <c r="H4" s="86"/>
      <c r="I4" s="86"/>
      <c r="K4" s="73"/>
      <c r="L4" s="74"/>
      <c r="M4" s="75"/>
      <c r="N4" s="76"/>
    </row>
    <row r="5" spans="1:14" ht="15" x14ac:dyDescent="0.2">
      <c r="A5" s="141"/>
      <c r="B5" s="142"/>
      <c r="C5" s="87"/>
      <c r="D5" s="87">
        <v>44248</v>
      </c>
      <c r="E5" s="86">
        <v>44598</v>
      </c>
      <c r="F5" s="87"/>
      <c r="G5" s="87"/>
      <c r="H5" s="87"/>
      <c r="I5" s="87"/>
      <c r="K5" s="77"/>
      <c r="L5" s="78"/>
      <c r="M5" s="79"/>
      <c r="N5" s="80"/>
    </row>
    <row r="6" spans="1:14" ht="15.75" thickBot="1" x14ac:dyDescent="0.25">
      <c r="A6" s="141"/>
      <c r="B6" s="142"/>
      <c r="C6" s="87"/>
      <c r="D6" s="87">
        <v>44249</v>
      </c>
      <c r="E6" s="86">
        <v>44599</v>
      </c>
      <c r="F6" s="87"/>
      <c r="G6" s="87"/>
      <c r="H6" s="87"/>
      <c r="I6" s="87"/>
      <c r="K6" s="81"/>
      <c r="L6" s="82"/>
      <c r="M6" s="83"/>
      <c r="N6" s="84"/>
    </row>
    <row r="7" spans="1:14" ht="14.25" x14ac:dyDescent="0.2">
      <c r="A7" s="141"/>
      <c r="B7" s="142"/>
      <c r="C7" s="87"/>
      <c r="D7" s="87">
        <v>44250</v>
      </c>
      <c r="E7" s="86">
        <v>44600</v>
      </c>
      <c r="F7" s="87"/>
      <c r="G7" s="87"/>
      <c r="H7" s="87"/>
      <c r="I7" s="87"/>
      <c r="K7" s="73"/>
      <c r="L7" s="74"/>
      <c r="M7" s="75"/>
      <c r="N7" s="76"/>
    </row>
    <row r="8" spans="1:14" ht="15" x14ac:dyDescent="0.2">
      <c r="A8" s="141"/>
      <c r="B8" s="142"/>
      <c r="C8" s="87"/>
      <c r="D8" s="87">
        <v>44251</v>
      </c>
      <c r="E8" s="86">
        <v>44601</v>
      </c>
      <c r="F8" s="87"/>
      <c r="G8" s="87"/>
      <c r="H8" s="87"/>
      <c r="I8" s="87"/>
      <c r="K8" s="77"/>
      <c r="L8" s="78"/>
      <c r="M8" s="79"/>
      <c r="N8" s="80"/>
    </row>
    <row r="9" spans="1:14" ht="15.75" thickBot="1" x14ac:dyDescent="0.25">
      <c r="A9" s="141"/>
      <c r="B9" s="142"/>
      <c r="C9" s="87"/>
      <c r="D9" s="87">
        <v>44252</v>
      </c>
      <c r="E9" s="86">
        <v>44602</v>
      </c>
      <c r="F9" s="87"/>
      <c r="G9" s="87"/>
      <c r="H9" s="87"/>
      <c r="I9" s="87"/>
      <c r="K9" s="81"/>
      <c r="L9" s="82"/>
      <c r="M9" s="83"/>
      <c r="N9" s="84"/>
    </row>
    <row r="10" spans="1:14" ht="14.25" x14ac:dyDescent="0.2">
      <c r="A10" s="141"/>
      <c r="B10" s="142"/>
      <c r="C10" s="87"/>
      <c r="D10" s="87">
        <v>44253</v>
      </c>
      <c r="E10" s="86">
        <v>44603</v>
      </c>
      <c r="F10" s="87"/>
      <c r="G10" s="87"/>
      <c r="H10" s="87"/>
      <c r="I10" s="87"/>
    </row>
    <row r="11" spans="1:14" ht="14.25" x14ac:dyDescent="0.2">
      <c r="A11" s="141"/>
      <c r="B11" s="142"/>
      <c r="C11" s="87"/>
      <c r="D11" s="87">
        <v>44254</v>
      </c>
      <c r="E11" s="86">
        <v>44604</v>
      </c>
      <c r="F11" s="87"/>
      <c r="G11" s="87"/>
      <c r="H11" s="87"/>
      <c r="I11" s="87"/>
    </row>
    <row r="12" spans="1:14" ht="14.25" x14ac:dyDescent="0.2">
      <c r="A12" s="141"/>
      <c r="B12" s="142"/>
      <c r="C12" s="87"/>
      <c r="D12" s="87">
        <v>44255</v>
      </c>
      <c r="E12" s="86">
        <v>44605</v>
      </c>
      <c r="F12" s="87"/>
      <c r="G12" s="87"/>
      <c r="H12" s="87"/>
      <c r="I12" s="87"/>
    </row>
    <row r="13" spans="1:14" ht="14.25" x14ac:dyDescent="0.2">
      <c r="A13" s="141"/>
      <c r="B13" s="142"/>
      <c r="C13" s="87"/>
      <c r="D13" s="87">
        <v>44256</v>
      </c>
      <c r="E13" s="86">
        <v>44606</v>
      </c>
      <c r="F13" s="87"/>
      <c r="G13" s="87"/>
      <c r="H13" s="87"/>
      <c r="I13" s="87"/>
    </row>
    <row r="14" spans="1:14" ht="14.25" x14ac:dyDescent="0.2">
      <c r="A14" s="141"/>
      <c r="B14" s="142"/>
      <c r="C14" s="87"/>
      <c r="D14" s="87">
        <v>44257</v>
      </c>
      <c r="E14" s="86">
        <v>44607</v>
      </c>
      <c r="F14" s="87"/>
      <c r="G14" s="87"/>
      <c r="H14" s="87"/>
      <c r="I14" s="87"/>
    </row>
    <row r="15" spans="1:14" ht="14.25" x14ac:dyDescent="0.2">
      <c r="A15" s="141"/>
      <c r="B15" s="142"/>
      <c r="C15" s="87"/>
      <c r="D15" s="87">
        <v>44258</v>
      </c>
      <c r="E15" s="86">
        <v>44608</v>
      </c>
      <c r="F15" s="87"/>
      <c r="G15" s="87"/>
      <c r="H15" s="87"/>
      <c r="I15" s="87"/>
    </row>
    <row r="16" spans="1:14" ht="14.25" x14ac:dyDescent="0.2">
      <c r="A16" s="141"/>
      <c r="B16" s="142"/>
      <c r="C16" s="87"/>
      <c r="D16" s="87">
        <v>44259</v>
      </c>
      <c r="E16" s="86">
        <v>44609</v>
      </c>
      <c r="F16" s="87"/>
      <c r="G16" s="87"/>
      <c r="H16" s="87"/>
      <c r="I16" s="87"/>
    </row>
    <row r="17" spans="1:11" ht="14.25" x14ac:dyDescent="0.2">
      <c r="A17" s="141"/>
      <c r="B17" s="142"/>
      <c r="C17" s="87"/>
      <c r="D17" s="87">
        <v>44260</v>
      </c>
      <c r="E17" s="86">
        <v>44610</v>
      </c>
      <c r="F17" s="87"/>
      <c r="G17" s="87"/>
      <c r="H17" s="87"/>
      <c r="I17" s="87"/>
    </row>
    <row r="18" spans="1:11" ht="14.25" x14ac:dyDescent="0.2">
      <c r="A18" s="141"/>
      <c r="B18" s="142"/>
      <c r="C18" s="87"/>
      <c r="D18" s="87">
        <v>44261</v>
      </c>
      <c r="E18" s="86">
        <v>44611</v>
      </c>
      <c r="F18" s="87"/>
      <c r="G18" s="87"/>
      <c r="H18" s="87"/>
      <c r="I18" s="87"/>
    </row>
    <row r="19" spans="1:11" ht="14.25" x14ac:dyDescent="0.2">
      <c r="A19" s="141"/>
      <c r="B19" s="142"/>
      <c r="C19" s="87"/>
      <c r="D19" s="87">
        <v>44262</v>
      </c>
      <c r="E19" s="86">
        <v>44612</v>
      </c>
      <c r="F19" s="87"/>
      <c r="G19" s="87"/>
      <c r="H19" s="87"/>
      <c r="I19" s="87"/>
    </row>
    <row r="20" spans="1:11" ht="14.25" x14ac:dyDescent="0.2">
      <c r="A20" s="143"/>
      <c r="B20" s="144"/>
      <c r="C20" s="88"/>
      <c r="D20" s="88"/>
      <c r="E20" s="86"/>
      <c r="F20" s="88"/>
      <c r="G20" s="88"/>
      <c r="H20" s="88"/>
      <c r="I20" s="88"/>
    </row>
    <row r="21" spans="1:11" ht="14.25" x14ac:dyDescent="0.2">
      <c r="A21" s="139" t="s">
        <v>49</v>
      </c>
      <c r="B21" s="140"/>
      <c r="C21" s="86"/>
      <c r="D21" s="86">
        <v>44310</v>
      </c>
      <c r="E21" s="86">
        <v>44653</v>
      </c>
      <c r="F21" s="86"/>
      <c r="G21" s="86"/>
      <c r="H21" s="86"/>
      <c r="I21" s="86"/>
    </row>
    <row r="22" spans="1:11" ht="14.25" x14ac:dyDescent="0.2">
      <c r="A22" s="141"/>
      <c r="B22" s="142"/>
      <c r="C22" s="87"/>
      <c r="D22" s="87">
        <v>44311</v>
      </c>
      <c r="E22" s="86">
        <v>44654</v>
      </c>
      <c r="F22" s="87"/>
      <c r="G22" s="87"/>
      <c r="H22" s="87"/>
      <c r="I22" s="87"/>
    </row>
    <row r="23" spans="1:11" ht="14.25" x14ac:dyDescent="0.2">
      <c r="A23" s="141"/>
      <c r="B23" s="142"/>
      <c r="C23" s="87"/>
      <c r="D23" s="87">
        <v>44312</v>
      </c>
      <c r="E23" s="86">
        <v>44655</v>
      </c>
      <c r="F23" s="87"/>
      <c r="G23" s="87"/>
      <c r="H23" s="87"/>
      <c r="I23" s="87"/>
    </row>
    <row r="24" spans="1:11" ht="14.25" x14ac:dyDescent="0.2">
      <c r="A24" s="141"/>
      <c r="B24" s="142"/>
      <c r="C24" s="87"/>
      <c r="D24" s="87">
        <v>44313</v>
      </c>
      <c r="E24" s="86">
        <v>44656</v>
      </c>
      <c r="F24" s="87"/>
      <c r="G24" s="87"/>
      <c r="H24" s="87"/>
      <c r="I24" s="87"/>
    </row>
    <row r="25" spans="1:11" ht="14.25" x14ac:dyDescent="0.2">
      <c r="A25" s="141"/>
      <c r="B25" s="142"/>
      <c r="C25" s="87"/>
      <c r="D25" s="87">
        <v>44314</v>
      </c>
      <c r="E25" s="86">
        <v>44657</v>
      </c>
      <c r="F25" s="87"/>
      <c r="G25" s="87"/>
      <c r="H25" s="87"/>
      <c r="I25" s="87"/>
    </row>
    <row r="26" spans="1:11" ht="14.25" x14ac:dyDescent="0.2">
      <c r="A26" s="141"/>
      <c r="B26" s="142"/>
      <c r="C26" s="87"/>
      <c r="D26" s="87">
        <v>44315</v>
      </c>
      <c r="E26" s="86">
        <v>44658</v>
      </c>
      <c r="F26" s="87"/>
      <c r="G26" s="87"/>
      <c r="H26" s="87"/>
      <c r="I26" s="87"/>
    </row>
    <row r="27" spans="1:11" ht="14.25" x14ac:dyDescent="0.2">
      <c r="A27" s="141"/>
      <c r="B27" s="142"/>
      <c r="C27" s="87"/>
      <c r="D27" s="87">
        <v>44316</v>
      </c>
      <c r="E27" s="86">
        <v>44659</v>
      </c>
      <c r="F27" s="87"/>
      <c r="G27" s="87"/>
      <c r="H27" s="87"/>
      <c r="I27" s="87"/>
    </row>
    <row r="28" spans="1:11" ht="14.25" x14ac:dyDescent="0.2">
      <c r="A28" s="141"/>
      <c r="B28" s="142"/>
      <c r="C28" s="87"/>
      <c r="D28" s="87">
        <v>44317</v>
      </c>
      <c r="E28" s="86">
        <v>44660</v>
      </c>
      <c r="F28" s="87"/>
      <c r="G28" s="87"/>
      <c r="H28" s="87"/>
      <c r="I28" s="87"/>
    </row>
    <row r="29" spans="1:11" ht="14.25" x14ac:dyDescent="0.2">
      <c r="A29" s="141"/>
      <c r="B29" s="142"/>
      <c r="C29" s="87"/>
      <c r="D29" s="87">
        <v>44318</v>
      </c>
      <c r="E29" s="86">
        <v>44661</v>
      </c>
      <c r="F29" s="87"/>
      <c r="G29" s="87"/>
      <c r="H29" s="87"/>
      <c r="I29" s="87"/>
    </row>
    <row r="30" spans="1:11" ht="14.25" x14ac:dyDescent="0.2">
      <c r="A30" s="141"/>
      <c r="B30" s="142"/>
      <c r="C30" s="87"/>
      <c r="D30" s="87">
        <v>44319</v>
      </c>
      <c r="E30" s="86">
        <v>44662</v>
      </c>
      <c r="F30" s="87"/>
      <c r="G30" s="87"/>
      <c r="H30" s="87"/>
      <c r="I30" s="87"/>
      <c r="K30" s="91"/>
    </row>
    <row r="31" spans="1:11" ht="14.25" x14ac:dyDescent="0.2">
      <c r="A31" s="141"/>
      <c r="B31" s="142"/>
      <c r="C31" s="87"/>
      <c r="D31" s="87">
        <v>44320</v>
      </c>
      <c r="E31" s="86">
        <v>44663</v>
      </c>
      <c r="F31" s="87"/>
      <c r="G31" s="87"/>
      <c r="H31" s="87"/>
      <c r="I31" s="87"/>
    </row>
    <row r="32" spans="1:11" ht="14.25" x14ac:dyDescent="0.2">
      <c r="A32" s="141"/>
      <c r="B32" s="142"/>
      <c r="C32" s="87"/>
      <c r="D32" s="87">
        <v>44321</v>
      </c>
      <c r="E32" s="86">
        <v>44664</v>
      </c>
      <c r="F32" s="87"/>
      <c r="G32" s="87"/>
      <c r="H32" s="87"/>
      <c r="I32" s="87"/>
    </row>
    <row r="33" spans="1:10" ht="14.25" x14ac:dyDescent="0.2">
      <c r="A33" s="141"/>
      <c r="B33" s="142"/>
      <c r="C33" s="87"/>
      <c r="D33" s="87">
        <v>44322</v>
      </c>
      <c r="E33" s="86">
        <v>44665</v>
      </c>
      <c r="F33" s="87"/>
      <c r="G33" s="87"/>
      <c r="H33" s="87"/>
      <c r="I33" s="87"/>
    </row>
    <row r="34" spans="1:10" ht="14.25" x14ac:dyDescent="0.2">
      <c r="A34" s="141"/>
      <c r="B34" s="142"/>
      <c r="C34" s="87"/>
      <c r="D34" s="87">
        <v>44323</v>
      </c>
      <c r="E34" s="86">
        <v>44666</v>
      </c>
      <c r="F34" s="87"/>
      <c r="G34" s="87"/>
      <c r="H34" s="87"/>
      <c r="I34" s="87"/>
    </row>
    <row r="35" spans="1:10" ht="14.25" x14ac:dyDescent="0.2">
      <c r="A35" s="141"/>
      <c r="B35" s="142"/>
      <c r="C35" s="87"/>
      <c r="D35" s="87">
        <v>44324</v>
      </c>
      <c r="E35" s="86">
        <v>44667</v>
      </c>
      <c r="F35" s="87"/>
      <c r="G35" s="87"/>
      <c r="H35" s="87"/>
      <c r="I35" s="87"/>
    </row>
    <row r="36" spans="1:10" ht="14.25" x14ac:dyDescent="0.2">
      <c r="A36" s="141"/>
      <c r="B36" s="142"/>
      <c r="C36" s="87"/>
      <c r="D36" s="87">
        <v>44325</v>
      </c>
      <c r="E36" s="86">
        <v>44668</v>
      </c>
      <c r="F36" s="87"/>
      <c r="G36" s="87"/>
      <c r="H36" s="87"/>
      <c r="I36" s="87"/>
    </row>
    <row r="37" spans="1:10" ht="14.25" x14ac:dyDescent="0.2">
      <c r="A37" s="141"/>
      <c r="B37" s="142"/>
      <c r="C37" s="88"/>
      <c r="D37" s="88"/>
      <c r="E37" s="88"/>
      <c r="F37" s="88"/>
      <c r="G37" s="88"/>
      <c r="H37" s="88"/>
      <c r="I37" s="88"/>
    </row>
    <row r="38" spans="1:10" ht="15.75" x14ac:dyDescent="0.2">
      <c r="A38" s="153" t="s">
        <v>53</v>
      </c>
      <c r="B38" s="154"/>
      <c r="C38" s="88"/>
      <c r="D38" s="98">
        <v>44328</v>
      </c>
      <c r="E38" s="88">
        <v>44706</v>
      </c>
      <c r="F38" s="88"/>
      <c r="G38" s="88"/>
      <c r="H38" s="88"/>
      <c r="I38" s="88"/>
    </row>
    <row r="39" spans="1:10" ht="15.75" x14ac:dyDescent="0.2">
      <c r="A39" s="99"/>
      <c r="B39" s="100"/>
      <c r="C39" s="88"/>
      <c r="D39" s="98">
        <v>44329</v>
      </c>
      <c r="E39" s="88">
        <v>44707</v>
      </c>
      <c r="F39" s="88"/>
      <c r="G39" s="88"/>
      <c r="H39" s="88"/>
      <c r="I39" s="88"/>
    </row>
    <row r="40" spans="1:10" ht="15.75" x14ac:dyDescent="0.2">
      <c r="A40" s="99"/>
      <c r="B40" s="100"/>
      <c r="C40" s="88"/>
      <c r="D40" s="98">
        <v>44330</v>
      </c>
      <c r="E40" s="88">
        <v>44708</v>
      </c>
      <c r="F40" s="88"/>
      <c r="G40" s="88"/>
      <c r="H40" s="88"/>
      <c r="I40" s="88"/>
    </row>
    <row r="41" spans="1:10" ht="15.75" x14ac:dyDescent="0.2">
      <c r="A41" s="99"/>
      <c r="B41" s="100"/>
      <c r="C41" s="88"/>
      <c r="D41" s="98">
        <v>44331</v>
      </c>
      <c r="E41" s="88">
        <v>44709</v>
      </c>
      <c r="F41" s="88"/>
      <c r="G41" s="88"/>
      <c r="H41" s="88"/>
      <c r="I41" s="88"/>
    </row>
    <row r="42" spans="1:10" ht="15.75" x14ac:dyDescent="0.2">
      <c r="A42" s="99"/>
      <c r="B42" s="100"/>
      <c r="C42" s="88"/>
      <c r="D42" s="98">
        <v>44332</v>
      </c>
      <c r="E42" s="88">
        <v>44710</v>
      </c>
      <c r="F42" s="88"/>
      <c r="G42" s="88"/>
      <c r="H42" s="88"/>
      <c r="I42" s="88"/>
    </row>
    <row r="43" spans="1:10" ht="18" x14ac:dyDescent="0.2">
      <c r="A43" s="151" t="s">
        <v>50</v>
      </c>
      <c r="B43" s="152"/>
      <c r="C43" s="94"/>
      <c r="D43" s="90">
        <v>44383</v>
      </c>
      <c r="E43" s="94">
        <v>44744</v>
      </c>
      <c r="F43" s="94"/>
      <c r="G43" s="94"/>
      <c r="H43" s="94"/>
      <c r="I43" s="94"/>
      <c r="J43" s="9"/>
    </row>
    <row r="44" spans="1:10" ht="14.25" x14ac:dyDescent="0.2">
      <c r="A44" s="139" t="s">
        <v>51</v>
      </c>
      <c r="B44" s="140"/>
      <c r="C44" s="92">
        <v>44121</v>
      </c>
      <c r="D44" s="86">
        <v>44485</v>
      </c>
      <c r="E44" s="92"/>
      <c r="F44" s="86"/>
      <c r="G44" s="92"/>
      <c r="H44" s="86"/>
      <c r="I44" s="86"/>
    </row>
    <row r="45" spans="1:10" ht="14.25" x14ac:dyDescent="0.2">
      <c r="A45" s="141"/>
      <c r="B45" s="142"/>
      <c r="C45" s="92">
        <v>44122</v>
      </c>
      <c r="D45" s="87">
        <v>44486</v>
      </c>
      <c r="E45" s="92"/>
      <c r="F45" s="87"/>
      <c r="G45" s="92"/>
      <c r="H45" s="87"/>
      <c r="I45" s="87"/>
    </row>
    <row r="46" spans="1:10" ht="14.25" x14ac:dyDescent="0.2">
      <c r="A46" s="141"/>
      <c r="B46" s="142"/>
      <c r="C46" s="92">
        <v>44123</v>
      </c>
      <c r="D46" s="87">
        <v>44487</v>
      </c>
      <c r="E46" s="92"/>
      <c r="F46" s="87"/>
      <c r="G46" s="92"/>
      <c r="H46" s="87"/>
      <c r="I46" s="87"/>
    </row>
    <row r="47" spans="1:10" ht="14.25" x14ac:dyDescent="0.2">
      <c r="A47" s="141"/>
      <c r="B47" s="142"/>
      <c r="C47" s="92">
        <v>44124</v>
      </c>
      <c r="D47" s="87">
        <v>44488</v>
      </c>
      <c r="E47" s="92"/>
      <c r="F47" s="87"/>
      <c r="G47" s="92"/>
      <c r="H47" s="87"/>
      <c r="I47" s="87"/>
    </row>
    <row r="48" spans="1:10" ht="14.25" x14ac:dyDescent="0.2">
      <c r="A48" s="141"/>
      <c r="B48" s="142"/>
      <c r="C48" s="92">
        <v>44125</v>
      </c>
      <c r="D48" s="87">
        <v>44489</v>
      </c>
      <c r="E48" s="92"/>
      <c r="F48" s="87"/>
      <c r="G48" s="92"/>
      <c r="H48" s="87"/>
      <c r="I48" s="87"/>
    </row>
    <row r="49" spans="1:9" ht="14.25" x14ac:dyDescent="0.2">
      <c r="A49" s="141"/>
      <c r="B49" s="142"/>
      <c r="C49" s="92">
        <v>44126</v>
      </c>
      <c r="D49" s="87">
        <v>44490</v>
      </c>
      <c r="E49" s="92"/>
      <c r="F49" s="87"/>
      <c r="G49" s="92"/>
      <c r="H49" s="87"/>
      <c r="I49" s="87"/>
    </row>
    <row r="50" spans="1:9" ht="14.25" x14ac:dyDescent="0.2">
      <c r="A50" s="141"/>
      <c r="B50" s="142"/>
      <c r="C50" s="92">
        <v>44127</v>
      </c>
      <c r="D50" s="87">
        <v>44491</v>
      </c>
      <c r="E50" s="92"/>
      <c r="F50" s="87"/>
      <c r="G50" s="92"/>
      <c r="H50" s="87"/>
      <c r="I50" s="87"/>
    </row>
    <row r="51" spans="1:9" ht="14.25" x14ac:dyDescent="0.2">
      <c r="A51" s="141"/>
      <c r="B51" s="142"/>
      <c r="C51" s="92">
        <v>44128</v>
      </c>
      <c r="D51" s="87">
        <v>44492</v>
      </c>
      <c r="E51" s="92"/>
      <c r="F51" s="87"/>
      <c r="G51" s="92"/>
      <c r="H51" s="87"/>
      <c r="I51" s="87"/>
    </row>
    <row r="52" spans="1:9" ht="14.25" x14ac:dyDescent="0.2">
      <c r="A52" s="141"/>
      <c r="B52" s="142"/>
      <c r="C52" s="92">
        <v>44129</v>
      </c>
      <c r="D52" s="87">
        <v>44493</v>
      </c>
      <c r="E52" s="92"/>
      <c r="F52" s="87"/>
      <c r="G52" s="92"/>
      <c r="H52" s="87"/>
      <c r="I52" s="87"/>
    </row>
    <row r="53" spans="1:9" ht="14.25" x14ac:dyDescent="0.2">
      <c r="A53" s="141"/>
      <c r="B53" s="142"/>
      <c r="C53" s="92">
        <v>44130</v>
      </c>
      <c r="D53" s="87">
        <v>44494</v>
      </c>
      <c r="E53" s="92"/>
      <c r="F53" s="87"/>
      <c r="G53" s="92"/>
      <c r="H53" s="87"/>
      <c r="I53" s="87"/>
    </row>
    <row r="54" spans="1:9" ht="14.25" x14ac:dyDescent="0.2">
      <c r="A54" s="141"/>
      <c r="B54" s="142"/>
      <c r="C54" s="92">
        <v>44131</v>
      </c>
      <c r="D54" s="87">
        <v>44495</v>
      </c>
      <c r="E54" s="92"/>
      <c r="F54" s="87"/>
      <c r="G54" s="92"/>
      <c r="H54" s="87"/>
      <c r="I54" s="87"/>
    </row>
    <row r="55" spans="1:9" ht="14.25" x14ac:dyDescent="0.2">
      <c r="A55" s="141"/>
      <c r="B55" s="142"/>
      <c r="C55" s="92">
        <v>44132</v>
      </c>
      <c r="D55" s="87">
        <v>44496</v>
      </c>
      <c r="E55" s="92"/>
      <c r="F55" s="87"/>
      <c r="G55" s="92"/>
      <c r="H55" s="87"/>
      <c r="I55" s="87"/>
    </row>
    <row r="56" spans="1:9" ht="14.25" x14ac:dyDescent="0.2">
      <c r="A56" s="141"/>
      <c r="B56" s="142"/>
      <c r="C56" s="92">
        <v>44133</v>
      </c>
      <c r="D56" s="87">
        <v>44497</v>
      </c>
      <c r="E56" s="92"/>
      <c r="F56" s="87"/>
      <c r="G56" s="92"/>
      <c r="H56" s="87"/>
      <c r="I56" s="87"/>
    </row>
    <row r="57" spans="1:9" ht="14.25" x14ac:dyDescent="0.2">
      <c r="A57" s="141"/>
      <c r="B57" s="142"/>
      <c r="C57" s="92">
        <v>44134</v>
      </c>
      <c r="D57" s="87">
        <v>44498</v>
      </c>
      <c r="E57" s="92"/>
      <c r="F57" s="87"/>
      <c r="G57" s="92"/>
      <c r="H57" s="87"/>
      <c r="I57" s="87"/>
    </row>
    <row r="58" spans="1:9" ht="14.25" x14ac:dyDescent="0.2">
      <c r="A58" s="141"/>
      <c r="B58" s="142"/>
      <c r="C58" s="92">
        <v>44135</v>
      </c>
      <c r="D58" s="87">
        <v>44499</v>
      </c>
      <c r="E58" s="92"/>
      <c r="F58" s="87"/>
      <c r="G58" s="92"/>
      <c r="H58" s="87"/>
      <c r="I58" s="87"/>
    </row>
    <row r="59" spans="1:9" ht="14.25" x14ac:dyDescent="0.2">
      <c r="A59" s="141"/>
      <c r="B59" s="142"/>
      <c r="C59" s="92">
        <v>44136</v>
      </c>
      <c r="D59" s="87">
        <v>44500</v>
      </c>
      <c r="E59" s="92"/>
      <c r="F59" s="87"/>
      <c r="G59" s="92"/>
      <c r="H59" s="87"/>
      <c r="I59" s="87"/>
    </row>
    <row r="60" spans="1:9" ht="14.25" x14ac:dyDescent="0.2">
      <c r="A60" s="141"/>
      <c r="B60" s="142"/>
      <c r="C60" s="92">
        <v>44137</v>
      </c>
      <c r="D60" s="87">
        <v>44501</v>
      </c>
      <c r="E60" s="92"/>
      <c r="F60" s="87"/>
      <c r="G60" s="92"/>
      <c r="H60" s="87"/>
      <c r="I60" s="87"/>
    </row>
    <row r="61" spans="1:9" ht="14.25" x14ac:dyDescent="0.2">
      <c r="A61" s="143"/>
      <c r="B61" s="144"/>
      <c r="C61" s="93"/>
      <c r="D61" s="88"/>
      <c r="E61" s="93"/>
      <c r="F61" s="89"/>
      <c r="G61" s="93"/>
      <c r="H61" s="89"/>
      <c r="I61" s="88"/>
    </row>
    <row r="62" spans="1:9" ht="17.45" customHeight="1" x14ac:dyDescent="0.2">
      <c r="A62" s="139" t="s">
        <v>52</v>
      </c>
      <c r="B62" s="140"/>
      <c r="C62" s="86">
        <v>44184</v>
      </c>
      <c r="D62" s="85">
        <v>44548</v>
      </c>
      <c r="E62" s="86"/>
      <c r="F62" s="85"/>
      <c r="G62" s="86"/>
      <c r="H62" s="85"/>
      <c r="I62" s="86"/>
    </row>
    <row r="63" spans="1:9" ht="14.25" x14ac:dyDescent="0.2">
      <c r="A63" s="141"/>
      <c r="B63" s="142"/>
      <c r="C63" s="87">
        <v>44185</v>
      </c>
      <c r="D63" s="85">
        <v>44549</v>
      </c>
      <c r="E63" s="87"/>
      <c r="F63" s="85"/>
      <c r="G63" s="87"/>
      <c r="H63" s="85"/>
      <c r="I63" s="87"/>
    </row>
    <row r="64" spans="1:9" ht="14.25" x14ac:dyDescent="0.2">
      <c r="A64" s="141"/>
      <c r="B64" s="142"/>
      <c r="C64" s="87">
        <v>44186</v>
      </c>
      <c r="D64" s="85">
        <v>44550</v>
      </c>
      <c r="E64" s="87"/>
      <c r="F64" s="85"/>
      <c r="G64" s="87"/>
      <c r="H64" s="85"/>
      <c r="I64" s="87"/>
    </row>
    <row r="65" spans="1:9" ht="14.25" x14ac:dyDescent="0.2">
      <c r="A65" s="141"/>
      <c r="B65" s="142"/>
      <c r="C65" s="87">
        <v>44187</v>
      </c>
      <c r="D65" s="85">
        <v>44551</v>
      </c>
      <c r="E65" s="87"/>
      <c r="F65" s="85"/>
      <c r="G65" s="87"/>
      <c r="H65" s="85"/>
      <c r="I65" s="87"/>
    </row>
    <row r="66" spans="1:9" ht="14.25" x14ac:dyDescent="0.2">
      <c r="A66" s="141"/>
      <c r="B66" s="142"/>
      <c r="C66" s="87">
        <v>44188</v>
      </c>
      <c r="D66" s="85">
        <v>44552</v>
      </c>
      <c r="E66" s="87"/>
      <c r="F66" s="85"/>
      <c r="G66" s="87"/>
      <c r="H66" s="85"/>
      <c r="I66" s="87"/>
    </row>
    <row r="67" spans="1:9" ht="14.25" x14ac:dyDescent="0.2">
      <c r="A67" s="141"/>
      <c r="B67" s="142"/>
      <c r="C67" s="87">
        <v>44189</v>
      </c>
      <c r="D67" s="85">
        <v>44553</v>
      </c>
      <c r="E67" s="87"/>
      <c r="F67" s="85"/>
      <c r="G67" s="87"/>
      <c r="H67" s="85"/>
      <c r="I67" s="87"/>
    </row>
    <row r="68" spans="1:9" ht="14.25" x14ac:dyDescent="0.2">
      <c r="A68" s="141"/>
      <c r="B68" s="142"/>
      <c r="C68" s="87">
        <v>44190</v>
      </c>
      <c r="D68" s="85">
        <v>44554</v>
      </c>
      <c r="E68" s="87"/>
      <c r="F68" s="85"/>
      <c r="G68" s="87"/>
      <c r="H68" s="85"/>
      <c r="I68" s="87"/>
    </row>
    <row r="69" spans="1:9" ht="14.25" x14ac:dyDescent="0.2">
      <c r="A69" s="141"/>
      <c r="B69" s="142"/>
      <c r="C69" s="87">
        <v>44191</v>
      </c>
      <c r="D69" s="85">
        <v>44555</v>
      </c>
      <c r="E69" s="87"/>
      <c r="F69" s="85"/>
      <c r="G69" s="87"/>
      <c r="H69" s="85"/>
      <c r="I69" s="87"/>
    </row>
    <row r="70" spans="1:9" ht="14.25" x14ac:dyDescent="0.2">
      <c r="A70" s="141"/>
      <c r="B70" s="142"/>
      <c r="C70" s="87">
        <v>44192</v>
      </c>
      <c r="D70" s="85">
        <v>44556</v>
      </c>
      <c r="E70" s="87"/>
      <c r="F70" s="85"/>
      <c r="G70" s="87"/>
      <c r="H70" s="85"/>
      <c r="I70" s="87"/>
    </row>
    <row r="71" spans="1:9" ht="14.25" x14ac:dyDescent="0.2">
      <c r="A71" s="141"/>
      <c r="B71" s="142"/>
      <c r="C71" s="87">
        <v>44193</v>
      </c>
      <c r="D71" s="85">
        <v>44557</v>
      </c>
      <c r="E71" s="87"/>
      <c r="F71" s="85"/>
      <c r="G71" s="87"/>
      <c r="H71" s="85"/>
      <c r="I71" s="87"/>
    </row>
    <row r="72" spans="1:9" ht="14.25" x14ac:dyDescent="0.2">
      <c r="A72" s="141"/>
      <c r="B72" s="142"/>
      <c r="C72" s="87">
        <v>44194</v>
      </c>
      <c r="D72" s="85">
        <v>44558</v>
      </c>
      <c r="E72" s="87"/>
      <c r="F72" s="85"/>
      <c r="G72" s="87"/>
      <c r="H72" s="85"/>
      <c r="I72" s="87"/>
    </row>
    <row r="73" spans="1:9" ht="14.25" x14ac:dyDescent="0.2">
      <c r="A73" s="141"/>
      <c r="B73" s="142"/>
      <c r="C73" s="87">
        <v>44195</v>
      </c>
      <c r="D73" s="85">
        <v>44559</v>
      </c>
      <c r="E73" s="87"/>
      <c r="F73" s="85"/>
      <c r="G73" s="87"/>
      <c r="H73" s="85"/>
      <c r="I73" s="87"/>
    </row>
    <row r="74" spans="1:9" ht="14.25" x14ac:dyDescent="0.2">
      <c r="A74" s="141"/>
      <c r="B74" s="142"/>
      <c r="C74" s="87">
        <v>44196</v>
      </c>
      <c r="D74" s="85">
        <v>44560</v>
      </c>
      <c r="E74" s="87"/>
      <c r="F74" s="85"/>
      <c r="G74" s="87"/>
      <c r="H74" s="85"/>
      <c r="I74" s="87"/>
    </row>
    <row r="75" spans="1:9" ht="14.25" x14ac:dyDescent="0.2">
      <c r="A75" s="141"/>
      <c r="B75" s="142"/>
      <c r="C75" s="87">
        <v>44197</v>
      </c>
      <c r="D75" s="85">
        <v>44561</v>
      </c>
      <c r="E75" s="87"/>
      <c r="F75" s="85"/>
      <c r="G75" s="87"/>
      <c r="H75" s="85"/>
      <c r="I75" s="87"/>
    </row>
    <row r="76" spans="1:9" ht="14.25" x14ac:dyDescent="0.2">
      <c r="A76" s="141"/>
      <c r="B76" s="142"/>
      <c r="C76" s="87">
        <v>44198</v>
      </c>
      <c r="D76" s="85">
        <v>44562</v>
      </c>
      <c r="E76" s="87"/>
      <c r="F76" s="85"/>
      <c r="G76" s="87"/>
      <c r="H76" s="85"/>
      <c r="I76" s="87"/>
    </row>
    <row r="77" spans="1:9" ht="14.25" x14ac:dyDescent="0.2">
      <c r="A77" s="141"/>
      <c r="B77" s="142"/>
      <c r="C77" s="87">
        <v>44199</v>
      </c>
      <c r="D77" s="85">
        <v>44563</v>
      </c>
      <c r="E77" s="87"/>
      <c r="F77" s="85"/>
      <c r="G77" s="87"/>
      <c r="H77" s="85"/>
      <c r="I77" s="87"/>
    </row>
    <row r="78" spans="1:9" ht="14.25" x14ac:dyDescent="0.2">
      <c r="A78" s="143"/>
      <c r="B78" s="144"/>
      <c r="C78" s="88">
        <v>44200</v>
      </c>
      <c r="D78" s="1"/>
      <c r="E78" s="88"/>
      <c r="F78" s="1"/>
      <c r="G78" s="88"/>
      <c r="H78" s="1"/>
      <c r="I78" s="88"/>
    </row>
  </sheetData>
  <mergeCells count="13">
    <mergeCell ref="I1:I3"/>
    <mergeCell ref="H1:H3"/>
    <mergeCell ref="G1:G3"/>
    <mergeCell ref="F1:F3"/>
    <mergeCell ref="E1:E3"/>
    <mergeCell ref="A62:B78"/>
    <mergeCell ref="C1:C3"/>
    <mergeCell ref="A4:B20"/>
    <mergeCell ref="D1:D3"/>
    <mergeCell ref="A21:B37"/>
    <mergeCell ref="A43:B43"/>
    <mergeCell ref="A44:B61"/>
    <mergeCell ref="A38:B3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9</vt:i4>
      </vt:variant>
    </vt:vector>
  </HeadingPairs>
  <TitlesOfParts>
    <vt:vector size="14" baseType="lpstr">
      <vt:lpstr>Feuil2</vt:lpstr>
      <vt:lpstr>Horaires</vt:lpstr>
      <vt:lpstr>Feriés Années paires</vt:lpstr>
      <vt:lpstr>Feriés Années Impaires</vt:lpstr>
      <vt:lpstr>Vacances Scolaire</vt:lpstr>
      <vt:lpstr>'Feriés Années Impaires'!Année</vt:lpstr>
      <vt:lpstr>Année</vt:lpstr>
      <vt:lpstr>'Feriés Années Impaires'!Dates</vt:lpstr>
      <vt:lpstr>Dates</vt:lpstr>
      <vt:lpstr>'Feriés Années Impaires'!Ferie</vt:lpstr>
      <vt:lpstr>Ferie</vt:lpstr>
      <vt:lpstr>Horaires</vt:lpstr>
      <vt:lpstr>Légende</vt:lpstr>
      <vt:lpstr>Feuil2!Zone_d_impression</vt:lpstr>
    </vt:vector>
  </TitlesOfParts>
  <Manager>Claude LEMAIRE</Manager>
  <Company>VALENCIENNES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centre maternel ADES</dc:creator>
  <cp:lastModifiedBy>Robert BALAGUER</cp:lastModifiedBy>
  <cp:lastPrinted>2020-09-28T07:03:36Z</cp:lastPrinted>
  <dcterms:created xsi:type="dcterms:W3CDTF">1997-11-19T15:33:59Z</dcterms:created>
  <dcterms:modified xsi:type="dcterms:W3CDTF">2020-10-28T14:04:38Z</dcterms:modified>
</cp:coreProperties>
</file>