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600" windowWidth="28800" windowHeight="15600"/>
  </bookViews>
  <sheets>
    <sheet name="Commande" sheetId="1" r:id="rId1"/>
    <sheet name="Ville" sheetId="2" state="hidden" r:id="rId2"/>
  </sheets>
  <definedNames>
    <definedName name="_xlnm.Print_Area" localSheetId="0">Commande!$A$1:$P$50</definedName>
  </definedNames>
  <calcPr calcId="145621"/>
</workbook>
</file>

<file path=xl/calcChain.xml><?xml version="1.0" encoding="utf-8"?>
<calcChain xmlns="http://schemas.openxmlformats.org/spreadsheetml/2006/main">
  <c r="P11" i="1" l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10" i="1"/>
  <c r="G22" i="1" l="1"/>
  <c r="G23" i="1" l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F41" i="1"/>
  <c r="E41" i="1"/>
  <c r="G18" i="1"/>
  <c r="B2" i="1"/>
  <c r="G12" i="1" l="1"/>
  <c r="G13" i="1"/>
  <c r="G14" i="1"/>
  <c r="G15" i="1"/>
  <c r="G16" i="1"/>
  <c r="P41" i="1" l="1"/>
  <c r="O41" i="1"/>
  <c r="G11" i="1"/>
  <c r="G10" i="1"/>
  <c r="P42" i="1" l="1"/>
</calcChain>
</file>

<file path=xl/sharedStrings.xml><?xml version="1.0" encoding="utf-8"?>
<sst xmlns="http://schemas.openxmlformats.org/spreadsheetml/2006/main" count="172" uniqueCount="117">
  <si>
    <t>N°</t>
  </si>
  <si>
    <t>Sexe</t>
  </si>
  <si>
    <t>Date de Naissance</t>
  </si>
  <si>
    <t>Adresse</t>
  </si>
  <si>
    <t>E - Mail</t>
  </si>
  <si>
    <t>Téléphone</t>
  </si>
  <si>
    <t>Code Postal</t>
  </si>
  <si>
    <t>Chécy</t>
  </si>
  <si>
    <t>Saint Jean de Braye</t>
  </si>
  <si>
    <t>Traînou</t>
  </si>
  <si>
    <t>Rébréchien</t>
  </si>
  <si>
    <t>Orléans</t>
  </si>
  <si>
    <t>Loury</t>
  </si>
  <si>
    <t>Boigny Sur Bionne</t>
  </si>
  <si>
    <t>Olivet</t>
  </si>
  <si>
    <t>Neuville Aux Bois</t>
  </si>
  <si>
    <t>M</t>
  </si>
  <si>
    <t>FR-19-00144</t>
  </si>
  <si>
    <t>Sous - Totaux</t>
  </si>
  <si>
    <t>Date :</t>
  </si>
  <si>
    <t>Responsable du Club :</t>
  </si>
  <si>
    <t>Totaux</t>
  </si>
  <si>
    <t>FR-19-00143</t>
  </si>
  <si>
    <t>F</t>
  </si>
  <si>
    <t>Ville</t>
  </si>
  <si>
    <t>NOM DU CLUB :</t>
  </si>
  <si>
    <t>ADRESSE :</t>
  </si>
  <si>
    <t>N° Passeport Sportif</t>
  </si>
  <si>
    <t>Paris</t>
  </si>
  <si>
    <t>P</t>
  </si>
  <si>
    <t>xx.xx.xx.xx.xx</t>
  </si>
  <si>
    <t>yy.yy.yy.yy.yy</t>
  </si>
  <si>
    <t>FR-19-00146</t>
  </si>
  <si>
    <t>01.xx.xx.xx.xx</t>
  </si>
  <si>
    <t>FR-19-00147</t>
  </si>
  <si>
    <t>75019</t>
  </si>
  <si>
    <t>07.58.vv.vv.vv</t>
  </si>
  <si>
    <t>75013</t>
  </si>
  <si>
    <t>45000</t>
  </si>
  <si>
    <t>45170</t>
  </si>
  <si>
    <t>Ddddd</t>
  </si>
  <si>
    <t>Nom</t>
  </si>
  <si>
    <t>Prénom</t>
  </si>
  <si>
    <t>Ggggg</t>
  </si>
  <si>
    <t>pb@yahoo.fr</t>
  </si>
  <si>
    <t>B</t>
  </si>
  <si>
    <t>Jl</t>
  </si>
  <si>
    <t>L</t>
  </si>
  <si>
    <t>Saint Jean De Braye</t>
  </si>
  <si>
    <t>C</t>
  </si>
  <si>
    <t>Def</t>
  </si>
  <si>
    <t>Gfij</t>
  </si>
  <si>
    <t>FR-20-00001</t>
  </si>
  <si>
    <t>Age</t>
  </si>
  <si>
    <t>Groupe Sanguin</t>
  </si>
  <si>
    <t>Lieu Naissance</t>
  </si>
  <si>
    <t>B+</t>
  </si>
  <si>
    <t>Saint Ouen</t>
  </si>
  <si>
    <t>bcdefg@yahoo.fr</t>
  </si>
  <si>
    <t>gdefg@hotmail.com</t>
  </si>
  <si>
    <t>45400</t>
  </si>
  <si>
    <t>Saran</t>
  </si>
  <si>
    <t>A+</t>
  </si>
  <si>
    <t>def@hotmail.com</t>
  </si>
  <si>
    <t>c.b@outlook.fr</t>
  </si>
  <si>
    <t>O+</t>
  </si>
  <si>
    <t>Prix Passeport</t>
  </si>
  <si>
    <t>Statut</t>
  </si>
  <si>
    <t>Re</t>
  </si>
  <si>
    <t>Rue De La Bionne</t>
  </si>
  <si>
    <t>Avenue D'Italie</t>
  </si>
  <si>
    <t>Ailleurs</t>
  </si>
  <si>
    <t>6, Avenue Dauphine</t>
  </si>
  <si>
    <t>N</t>
  </si>
  <si>
    <t>Tralala</t>
  </si>
  <si>
    <t>tralala@hotmail.com</t>
  </si>
  <si>
    <t>Tycon</t>
  </si>
  <si>
    <t>121, Avenue Mcdonald</t>
  </si>
  <si>
    <t>Dubai</t>
  </si>
  <si>
    <t>FR-20-00002</t>
  </si>
  <si>
    <t>Avenue Mcdonald</t>
  </si>
  <si>
    <t>Epsilone</t>
  </si>
  <si>
    <t>Bécassine</t>
  </si>
  <si>
    <t>07.98.25.14.32</t>
  </si>
  <si>
    <t>Avenue Dauphiné</t>
  </si>
  <si>
    <t>45140</t>
  </si>
  <si>
    <t>A-</t>
  </si>
  <si>
    <t>Tunisie</t>
  </si>
  <si>
    <t>becassine@yahoo.fr</t>
  </si>
  <si>
    <t>FR-20-00003</t>
  </si>
  <si>
    <t>A</t>
  </si>
  <si>
    <t>ab@ab.production.com</t>
  </si>
  <si>
    <t>07.89.25.14.32</t>
  </si>
  <si>
    <t>FR-20-00004</t>
  </si>
  <si>
    <t>134, Rue De La République</t>
  </si>
  <si>
    <t>abcd@hotmail.com</t>
  </si>
  <si>
    <t>Cd</t>
  </si>
  <si>
    <t>07.85.25.69.21</t>
  </si>
  <si>
    <t>Rue Des Champs Elysées</t>
  </si>
  <si>
    <t>Maroc</t>
  </si>
  <si>
    <t>Cdef</t>
  </si>
  <si>
    <t>cdef@hotmail.com</t>
  </si>
  <si>
    <t>Ghij</t>
  </si>
  <si>
    <t>04.25.89.47.31</t>
  </si>
  <si>
    <t>Rue Des Peupliers</t>
  </si>
  <si>
    <t>75014</t>
  </si>
  <si>
    <t>FR-15-00001</t>
  </si>
  <si>
    <t>FR-20-00005</t>
  </si>
  <si>
    <t>ab@absoft.com</t>
  </si>
  <si>
    <t>07.14.85.63.29</t>
  </si>
  <si>
    <t>FR-20-00006</t>
  </si>
  <si>
    <t>Avenue Des Peupliers</t>
  </si>
  <si>
    <t>Val De Loire</t>
  </si>
  <si>
    <t>Hij</t>
  </si>
  <si>
    <t>Rue De La Baia</t>
  </si>
  <si>
    <t>75008</t>
  </si>
  <si>
    <t>Paris 15Ème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</si>
</sst>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3" x14ac:knownFonts="1">
    <font>
      <sz val="10"/>
      <name val="Arial"/>
    </font>
    <font>
      <sz val="8"/>
      <name val="Arial"/>
      <family val="2"/>
    </font>
    <font>
      <b/>
      <sz val="11"/>
      <name val="Trebuchet MS"/>
      <family val="2"/>
    </font>
    <font>
      <sz val="11"/>
      <name val="Trebuchet MS"/>
      <family val="2"/>
    </font>
    <font>
      <sz val="10"/>
      <name val="Trebuchet MS"/>
      <family val="2"/>
    </font>
    <font>
      <b/>
      <sz val="10"/>
      <name val="Trebuchet MS"/>
      <family val="2"/>
    </font>
    <font>
      <u/>
      <sz val="10"/>
      <name val="Trebuchet MS"/>
      <family val="2"/>
    </font>
    <font>
      <b/>
      <sz val="10"/>
      <color rgb="FFFF0000"/>
      <name val="Trebuchet MS"/>
      <family val="2"/>
    </font>
    <font>
      <b/>
      <u/>
      <sz val="10"/>
      <name val="Trebuchet MS"/>
      <family val="2"/>
    </font>
    <font>
      <sz val="11"/>
      <color theme="4" tint="-0.249977111117893"/>
      <name val="Trebuchet MS"/>
      <family val="2"/>
    </font>
    <font>
      <sz val="11"/>
      <color theme="1"/>
      <name val="Trebuchet MS"/>
      <family val="2"/>
    </font>
    <font>
      <u/>
      <sz val="10"/>
      <color theme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52">
    <xf numFmtId="0" fontId="0" fillId="0" borderId="0" xfId="0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center" wrapText="1"/>
    </xf>
    <xf numFmtId="0" fontId="2" fillId="0" borderId="0" xfId="0" applyFont="1"/>
    <xf numFmtId="0" fontId="3" fillId="0" borderId="0" xfId="0" applyFont="1" applyFill="1" applyBorder="1" applyAlignment="1">
      <alignment vertical="center"/>
    </xf>
    <xf numFmtId="0" fontId="5" fillId="0" borderId="0" xfId="0" applyFont="1" applyFill="1" applyAlignment="1"/>
    <xf numFmtId="0" fontId="5" fillId="0" borderId="0" xfId="0" quotePrefix="1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164" fontId="7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164" fontId="7" fillId="0" borderId="1" xfId="0" applyNumberFormat="1" applyFont="1" applyBorder="1" applyAlignment="1">
      <alignment horizontal="center"/>
    </xf>
    <xf numFmtId="164" fontId="5" fillId="0" borderId="0" xfId="0" applyNumberFormat="1" applyFont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0" fontId="9" fillId="2" borderId="0" xfId="0" applyFont="1" applyFill="1" applyBorder="1"/>
    <xf numFmtId="0" fontId="10" fillId="0" borderId="0" xfId="0" applyFont="1" applyBorder="1"/>
    <xf numFmtId="0" fontId="9" fillId="0" borderId="0" xfId="0" applyFont="1" applyBorder="1"/>
    <xf numFmtId="0" fontId="3" fillId="0" borderId="0" xfId="0" applyFont="1" applyBorder="1"/>
    <xf numFmtId="14" fontId="4" fillId="0" borderId="1" xfId="0" applyNumberFormat="1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8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164" fontId="7" fillId="0" borderId="0" xfId="0" applyNumberFormat="1" applyFont="1"/>
    <xf numFmtId="0" fontId="0" fillId="0" borderId="1" xfId="0" applyBorder="1"/>
    <xf numFmtId="49" fontId="12" fillId="0" borderId="1" xfId="1" applyNumberFormat="1" applyFont="1" applyBorder="1" applyAlignment="1">
      <alignment horizontal="left"/>
    </xf>
    <xf numFmtId="0" fontId="4" fillId="0" borderId="1" xfId="0" applyNumberFormat="1" applyFont="1" applyBorder="1" applyAlignment="1">
      <alignment horizontal="center"/>
    </xf>
    <xf numFmtId="0" fontId="4" fillId="0" borderId="1" xfId="0" applyFont="1" applyBorder="1"/>
    <xf numFmtId="0" fontId="4" fillId="0" borderId="3" xfId="0" applyFont="1" applyBorder="1"/>
    <xf numFmtId="49" fontId="4" fillId="0" borderId="1" xfId="0" applyNumberFormat="1" applyFont="1" applyBorder="1" applyAlignment="1">
      <alignment horizontal="left"/>
    </xf>
    <xf numFmtId="0" fontId="4" fillId="0" borderId="1" xfId="0" applyNumberFormat="1" applyFont="1" applyBorder="1" applyAlignment="1">
      <alignment horizontal="left"/>
    </xf>
    <xf numFmtId="0" fontId="4" fillId="0" borderId="1" xfId="0" applyNumberFormat="1" applyFont="1" applyBorder="1"/>
    <xf numFmtId="14" fontId="4" fillId="0" borderId="0" xfId="0" applyNumberFormat="1" applyFont="1"/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left" vertical="top" wrapText="1"/>
    </xf>
    <xf numFmtId="0" fontId="5" fillId="0" borderId="0" xfId="0" applyFont="1" applyFill="1" applyAlignment="1"/>
    <xf numFmtId="0" fontId="3" fillId="0" borderId="0" xfId="0" applyFont="1" applyAlignment="1">
      <alignment horizontal="left"/>
    </xf>
    <xf numFmtId="0" fontId="2" fillId="0" borderId="0" xfId="0" applyFont="1" applyAlignment="1"/>
    <xf numFmtId="0" fontId="2" fillId="0" borderId="0" xfId="0" applyFont="1" applyAlignment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571500</xdr:colOff>
          <xdr:row>0</xdr:row>
          <xdr:rowOff>981075</xdr:rowOff>
        </xdr:from>
        <xdr:to>
          <xdr:col>11</xdr:col>
          <xdr:colOff>1314450</xdr:colOff>
          <xdr:row>0</xdr:row>
          <xdr:rowOff>1514475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1743075</xdr:colOff>
          <xdr:row>0</xdr:row>
          <xdr:rowOff>1000125</xdr:rowOff>
        </xdr:from>
        <xdr:to>
          <xdr:col>12</xdr:col>
          <xdr:colOff>1314450</xdr:colOff>
          <xdr:row>1</xdr:row>
          <xdr:rowOff>9525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1743075</xdr:colOff>
          <xdr:row>0</xdr:row>
          <xdr:rowOff>990600</xdr:rowOff>
        </xdr:from>
        <xdr:to>
          <xdr:col>14</xdr:col>
          <xdr:colOff>304800</xdr:colOff>
          <xdr:row>1</xdr:row>
          <xdr:rowOff>0</xdr:rowOff>
        </xdr:to>
        <xdr:sp macro="" textlink="">
          <xdr:nvSpPr>
            <xdr:cNvPr id="1027" name="CommandButton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48"/>
  <sheetViews>
    <sheetView showGridLines="0" tabSelected="1" workbookViewId="0">
      <pane ySplit="1" topLeftCell="A2" activePane="bottomLeft" state="frozen"/>
      <selection pane="bottomLeft" activeCell="P10" sqref="P10"/>
    </sheetView>
  </sheetViews>
  <sheetFormatPr baseColWidth="10" defaultRowHeight="18" customHeight="1" x14ac:dyDescent="0.3"/>
  <cols>
    <col min="1" max="1" width="5.28515625" style="2" customWidth="1"/>
    <col min="2" max="2" width="14.7109375" style="2" customWidth="1"/>
    <col min="3" max="4" width="20.7109375" style="2" customWidth="1"/>
    <col min="5" max="5" width="7.7109375" style="2" customWidth="1"/>
    <col min="6" max="6" width="14.7109375" style="2" customWidth="1"/>
    <col min="7" max="8" width="8.140625" style="2" customWidth="1"/>
    <col min="9" max="9" width="12.85546875" style="2" customWidth="1"/>
    <col min="10" max="10" width="37.5703125" style="2" customWidth="1"/>
    <col min="11" max="11" width="11.7109375" style="2" customWidth="1"/>
    <col min="12" max="12" width="29.28515625" style="2" customWidth="1"/>
    <col min="13" max="13" width="29.5703125" style="2" customWidth="1"/>
    <col min="14" max="14" width="14.85546875" style="2" customWidth="1"/>
    <col min="15" max="15" width="9.28515625" style="2" customWidth="1"/>
    <col min="16" max="16" width="10" style="2" customWidth="1"/>
    <col min="17" max="17" width="25.5703125" style="2" customWidth="1"/>
    <col min="18" max="16384" width="11.42578125" style="2"/>
  </cols>
  <sheetData>
    <row r="1" spans="1:16" ht="120" customHeight="1" x14ac:dyDescent="0.3"/>
    <row r="2" spans="1:16" ht="18" customHeight="1" x14ac:dyDescent="0.3">
      <c r="B2" s="42">
        <f ca="1">TODAY()</f>
        <v>44103</v>
      </c>
      <c r="F2" s="3"/>
      <c r="G2" s="3"/>
      <c r="H2" s="3"/>
      <c r="I2" s="3"/>
      <c r="J2" s="3"/>
      <c r="K2" s="3"/>
    </row>
    <row r="3" spans="1:16" ht="18" customHeight="1" x14ac:dyDescent="0.3">
      <c r="D3" s="4"/>
      <c r="E3" s="4"/>
      <c r="F3" s="47"/>
      <c r="G3" s="47"/>
      <c r="H3" s="47"/>
      <c r="I3" s="47"/>
      <c r="J3" s="47"/>
      <c r="K3" s="47"/>
      <c r="L3" s="47"/>
      <c r="M3" s="5"/>
      <c r="N3" s="5"/>
      <c r="O3" s="5"/>
    </row>
    <row r="4" spans="1:16" ht="18" customHeight="1" x14ac:dyDescent="0.3">
      <c r="D4" s="4"/>
      <c r="E4" s="4"/>
      <c r="F4" s="6"/>
      <c r="G4" s="6"/>
      <c r="H4" s="6"/>
      <c r="I4" s="6"/>
      <c r="J4" s="6"/>
      <c r="K4" s="6"/>
    </row>
    <row r="5" spans="1:16" s="1" customFormat="1" ht="18" customHeight="1" x14ac:dyDescent="0.3">
      <c r="A5" s="7"/>
      <c r="B5" s="7" t="s">
        <v>25</v>
      </c>
      <c r="D5" s="50"/>
      <c r="E5" s="50"/>
      <c r="F5" s="50"/>
      <c r="G5" s="50"/>
      <c r="H5" s="50"/>
      <c r="I5" s="50"/>
      <c r="J5" s="50"/>
      <c r="K5" s="50"/>
      <c r="L5" s="50"/>
      <c r="M5" s="50"/>
      <c r="N5" s="8"/>
      <c r="O5" s="8"/>
      <c r="P5" s="8"/>
    </row>
    <row r="6" spans="1:16" s="1" customFormat="1" ht="18" customHeight="1" x14ac:dyDescent="0.3">
      <c r="A6" s="7"/>
      <c r="B6" s="7" t="s">
        <v>26</v>
      </c>
      <c r="D6" s="51"/>
      <c r="E6" s="51"/>
      <c r="F6" s="51"/>
      <c r="G6" s="51"/>
      <c r="H6" s="51"/>
      <c r="I6" s="51"/>
      <c r="J6" s="51"/>
      <c r="K6" s="51"/>
      <c r="L6" s="51"/>
      <c r="M6" s="51"/>
    </row>
    <row r="7" spans="1:16" ht="20.100000000000001" customHeight="1" x14ac:dyDescent="0.3">
      <c r="D7" s="4"/>
      <c r="E7" s="4"/>
      <c r="F7" s="48"/>
      <c r="G7" s="48"/>
      <c r="H7" s="48"/>
      <c r="I7" s="48"/>
      <c r="J7" s="48"/>
      <c r="K7" s="48"/>
      <c r="L7" s="48"/>
      <c r="M7" s="9"/>
      <c r="N7" s="9"/>
      <c r="O7" s="9"/>
      <c r="P7" s="10"/>
    </row>
    <row r="8" spans="1:16" ht="35.1" customHeight="1" x14ac:dyDescent="0.3">
      <c r="A8" s="45" t="s">
        <v>0</v>
      </c>
      <c r="B8" s="43" t="s">
        <v>27</v>
      </c>
      <c r="C8" s="45" t="s">
        <v>41</v>
      </c>
      <c r="D8" s="45" t="s">
        <v>42</v>
      </c>
      <c r="E8" s="45" t="s">
        <v>1</v>
      </c>
      <c r="F8" s="43" t="s">
        <v>2</v>
      </c>
      <c r="G8" s="43" t="s">
        <v>53</v>
      </c>
      <c r="H8" s="43" t="s">
        <v>54</v>
      </c>
      <c r="I8" s="43" t="s">
        <v>55</v>
      </c>
      <c r="J8" s="45" t="s">
        <v>3</v>
      </c>
      <c r="K8" s="43" t="s">
        <v>6</v>
      </c>
      <c r="L8" s="45" t="s">
        <v>24</v>
      </c>
      <c r="M8" s="45" t="s">
        <v>4</v>
      </c>
      <c r="N8" s="45" t="s">
        <v>5</v>
      </c>
      <c r="O8" s="43" t="s">
        <v>67</v>
      </c>
      <c r="P8" s="43" t="s">
        <v>66</v>
      </c>
    </row>
    <row r="9" spans="1:16" ht="17.25" customHeight="1" x14ac:dyDescent="0.3">
      <c r="A9" s="46"/>
      <c r="B9" s="44"/>
      <c r="C9" s="46"/>
      <c r="D9" s="46"/>
      <c r="E9" s="46"/>
      <c r="F9" s="44"/>
      <c r="G9" s="44"/>
      <c r="H9" s="44"/>
      <c r="I9" s="44"/>
      <c r="J9" s="46"/>
      <c r="K9" s="44"/>
      <c r="L9" s="46"/>
      <c r="M9" s="46"/>
      <c r="N9" s="46"/>
      <c r="O9" s="44"/>
      <c r="P9" s="44"/>
    </row>
    <row r="10" spans="1:16" s="11" customFormat="1" ht="20.100000000000001" customHeight="1" x14ac:dyDescent="0.3">
      <c r="A10" s="13">
        <v>1</v>
      </c>
      <c r="B10" s="12" t="s">
        <v>22</v>
      </c>
      <c r="C10" s="12" t="s">
        <v>29</v>
      </c>
      <c r="D10" s="12" t="s">
        <v>45</v>
      </c>
      <c r="E10" s="13" t="s">
        <v>16</v>
      </c>
      <c r="F10" s="27">
        <v>20411</v>
      </c>
      <c r="G10" s="36">
        <f ca="1">IF(F10="","",DATEDIF(F10,TODAY(),"Y"))</f>
        <v>64</v>
      </c>
      <c r="H10" s="36" t="s">
        <v>56</v>
      </c>
      <c r="I10" s="36" t="s">
        <v>57</v>
      </c>
      <c r="J10" s="12" t="s">
        <v>72</v>
      </c>
      <c r="K10" s="39" t="s">
        <v>35</v>
      </c>
      <c r="L10" s="12" t="s">
        <v>28</v>
      </c>
      <c r="M10" s="35" t="s">
        <v>44</v>
      </c>
      <c r="N10" s="40" t="s">
        <v>30</v>
      </c>
      <c r="O10" s="22" t="s">
        <v>68</v>
      </c>
      <c r="P10" s="22">
        <f>IF(O10="","",IF(O10="Re",50,65))</f>
        <v>50</v>
      </c>
    </row>
    <row r="11" spans="1:16" s="11" customFormat="1" ht="20.100000000000001" customHeight="1" x14ac:dyDescent="0.3">
      <c r="A11" s="13">
        <v>2</v>
      </c>
      <c r="B11" s="12" t="s">
        <v>17</v>
      </c>
      <c r="C11" s="12" t="s">
        <v>46</v>
      </c>
      <c r="D11" s="12" t="s">
        <v>47</v>
      </c>
      <c r="E11" s="13" t="s">
        <v>16</v>
      </c>
      <c r="F11" s="27">
        <v>38857</v>
      </c>
      <c r="G11" s="36">
        <f t="shared" ref="G11:G40" ca="1" si="0">IF(F11="","",DATEDIF(F11,TODAY(),"Y"))</f>
        <v>14</v>
      </c>
      <c r="H11" s="36" t="s">
        <v>56</v>
      </c>
      <c r="I11" s="36" t="s">
        <v>11</v>
      </c>
      <c r="J11" s="12" t="s">
        <v>80</v>
      </c>
      <c r="K11" s="39" t="s">
        <v>37</v>
      </c>
      <c r="L11" s="12" t="s">
        <v>48</v>
      </c>
      <c r="M11" s="12" t="s">
        <v>58</v>
      </c>
      <c r="N11" s="40" t="s">
        <v>31</v>
      </c>
      <c r="O11" s="22" t="s">
        <v>68</v>
      </c>
      <c r="P11" s="22">
        <f t="shared" ref="P11:P40" si="1">IF(O11="","",IF(O11="Re",50,65))</f>
        <v>50</v>
      </c>
    </row>
    <row r="12" spans="1:16" ht="20.100000000000001" customHeight="1" x14ac:dyDescent="0.3">
      <c r="A12" s="13">
        <v>3</v>
      </c>
      <c r="B12" s="12" t="s">
        <v>32</v>
      </c>
      <c r="C12" s="12" t="s">
        <v>49</v>
      </c>
      <c r="D12" s="12" t="s">
        <v>45</v>
      </c>
      <c r="E12" s="13" t="s">
        <v>16</v>
      </c>
      <c r="F12" s="27">
        <v>31915</v>
      </c>
      <c r="G12" s="36">
        <f t="shared" ca="1" si="0"/>
        <v>33</v>
      </c>
      <c r="H12" s="36" t="s">
        <v>65</v>
      </c>
      <c r="I12" s="36" t="s">
        <v>71</v>
      </c>
      <c r="J12" s="12" t="s">
        <v>69</v>
      </c>
      <c r="K12" s="39" t="s">
        <v>38</v>
      </c>
      <c r="L12" s="12" t="s">
        <v>11</v>
      </c>
      <c r="M12" s="34" t="s">
        <v>64</v>
      </c>
      <c r="N12" s="40" t="s">
        <v>33</v>
      </c>
      <c r="O12" s="22" t="s">
        <v>68</v>
      </c>
      <c r="P12" s="22">
        <f t="shared" si="1"/>
        <v>50</v>
      </c>
    </row>
    <row r="13" spans="1:16" ht="20.100000000000001" customHeight="1" x14ac:dyDescent="0.3">
      <c r="A13" s="13">
        <v>4</v>
      </c>
      <c r="B13" s="12" t="s">
        <v>34</v>
      </c>
      <c r="C13" s="12" t="s">
        <v>50</v>
      </c>
      <c r="D13" s="12" t="s">
        <v>51</v>
      </c>
      <c r="E13" s="13" t="s">
        <v>23</v>
      </c>
      <c r="F13" s="27">
        <v>32508</v>
      </c>
      <c r="G13" s="36">
        <f t="shared" ca="1" si="0"/>
        <v>31</v>
      </c>
      <c r="H13" s="36" t="s">
        <v>56</v>
      </c>
      <c r="I13" s="36" t="s">
        <v>61</v>
      </c>
      <c r="J13" s="12" t="s">
        <v>70</v>
      </c>
      <c r="K13" s="39" t="s">
        <v>39</v>
      </c>
      <c r="L13" s="12" t="s">
        <v>7</v>
      </c>
      <c r="M13" s="34" t="s">
        <v>63</v>
      </c>
      <c r="N13" s="40" t="s">
        <v>30</v>
      </c>
      <c r="O13" s="22" t="s">
        <v>73</v>
      </c>
      <c r="P13" s="22">
        <f t="shared" si="1"/>
        <v>65</v>
      </c>
    </row>
    <row r="14" spans="1:16" ht="20.100000000000001" customHeight="1" x14ac:dyDescent="0.3">
      <c r="A14" s="13">
        <v>5</v>
      </c>
      <c r="B14" s="37" t="s">
        <v>52</v>
      </c>
      <c r="C14" s="37" t="s">
        <v>43</v>
      </c>
      <c r="D14" s="37" t="s">
        <v>40</v>
      </c>
      <c r="E14" s="13" t="s">
        <v>23</v>
      </c>
      <c r="F14" s="27">
        <v>31943</v>
      </c>
      <c r="G14" s="36">
        <f t="shared" ca="1" si="0"/>
        <v>33</v>
      </c>
      <c r="H14" s="36" t="s">
        <v>62</v>
      </c>
      <c r="I14" s="36" t="s">
        <v>11</v>
      </c>
      <c r="J14" s="37" t="s">
        <v>69</v>
      </c>
      <c r="K14" s="39" t="s">
        <v>60</v>
      </c>
      <c r="L14" s="37" t="s">
        <v>61</v>
      </c>
      <c r="M14" s="38" t="s">
        <v>59</v>
      </c>
      <c r="N14" s="41" t="s">
        <v>36</v>
      </c>
      <c r="O14" s="22" t="s">
        <v>73</v>
      </c>
      <c r="P14" s="22">
        <f t="shared" si="1"/>
        <v>65</v>
      </c>
    </row>
    <row r="15" spans="1:16" ht="20.100000000000001" customHeight="1" x14ac:dyDescent="0.3">
      <c r="A15" s="13">
        <v>6</v>
      </c>
      <c r="B15" s="37" t="s">
        <v>79</v>
      </c>
      <c r="C15" s="37" t="s">
        <v>74</v>
      </c>
      <c r="D15" s="37" t="s">
        <v>76</v>
      </c>
      <c r="E15" s="13" t="s">
        <v>16</v>
      </c>
      <c r="F15" s="27">
        <v>32416</v>
      </c>
      <c r="G15" s="36">
        <f t="shared" ca="1" si="0"/>
        <v>31</v>
      </c>
      <c r="H15" s="36" t="s">
        <v>56</v>
      </c>
      <c r="I15" s="36" t="s">
        <v>78</v>
      </c>
      <c r="J15" s="37" t="s">
        <v>77</v>
      </c>
      <c r="K15" s="39" t="s">
        <v>35</v>
      </c>
      <c r="L15" s="37" t="s">
        <v>28</v>
      </c>
      <c r="M15" s="38" t="s">
        <v>75</v>
      </c>
      <c r="N15" s="41" t="s">
        <v>30</v>
      </c>
      <c r="O15" s="22" t="s">
        <v>73</v>
      </c>
      <c r="P15" s="22">
        <f t="shared" si="1"/>
        <v>65</v>
      </c>
    </row>
    <row r="16" spans="1:16" ht="20.100000000000001" customHeight="1" x14ac:dyDescent="0.3">
      <c r="A16" s="13">
        <v>7</v>
      </c>
      <c r="B16" s="12" t="s">
        <v>89</v>
      </c>
      <c r="C16" s="12" t="s">
        <v>81</v>
      </c>
      <c r="D16" s="12" t="s">
        <v>82</v>
      </c>
      <c r="E16" s="13" t="s">
        <v>23</v>
      </c>
      <c r="F16" s="27">
        <v>36707</v>
      </c>
      <c r="G16" s="36">
        <f t="shared" ca="1" si="0"/>
        <v>20</v>
      </c>
      <c r="H16" s="36" t="s">
        <v>86</v>
      </c>
      <c r="I16" s="36" t="s">
        <v>87</v>
      </c>
      <c r="J16" s="12" t="s">
        <v>84</v>
      </c>
      <c r="K16" s="39" t="s">
        <v>85</v>
      </c>
      <c r="L16" s="12" t="s">
        <v>61</v>
      </c>
      <c r="M16" s="12" t="s">
        <v>88</v>
      </c>
      <c r="N16" s="40" t="s">
        <v>83</v>
      </c>
      <c r="O16" s="22" t="s">
        <v>73</v>
      </c>
      <c r="P16" s="22">
        <f t="shared" si="1"/>
        <v>65</v>
      </c>
    </row>
    <row r="17" spans="1:16" ht="20.100000000000001" customHeight="1" x14ac:dyDescent="0.3">
      <c r="A17" s="13">
        <v>8</v>
      </c>
      <c r="B17" s="12" t="s">
        <v>93</v>
      </c>
      <c r="C17" s="12" t="s">
        <v>90</v>
      </c>
      <c r="D17" s="12" t="s">
        <v>45</v>
      </c>
      <c r="E17" s="13" t="s">
        <v>23</v>
      </c>
      <c r="F17" s="27">
        <v>32993</v>
      </c>
      <c r="G17" s="36">
        <v>30</v>
      </c>
      <c r="H17" s="36" t="s">
        <v>62</v>
      </c>
      <c r="I17" s="36" t="s">
        <v>87</v>
      </c>
      <c r="J17" s="12" t="s">
        <v>94</v>
      </c>
      <c r="K17" s="39" t="s">
        <v>39</v>
      </c>
      <c r="L17" s="12" t="s">
        <v>9</v>
      </c>
      <c r="M17" s="12" t="s">
        <v>91</v>
      </c>
      <c r="N17" s="40" t="s">
        <v>92</v>
      </c>
      <c r="O17" s="22" t="s">
        <v>68</v>
      </c>
      <c r="P17" s="22">
        <f t="shared" si="1"/>
        <v>50</v>
      </c>
    </row>
    <row r="18" spans="1:16" ht="20.100000000000001" customHeight="1" x14ac:dyDescent="0.3">
      <c r="A18" s="13">
        <v>9</v>
      </c>
      <c r="B18" s="12" t="s">
        <v>106</v>
      </c>
      <c r="C18" s="12" t="s">
        <v>45</v>
      </c>
      <c r="D18" s="12" t="s">
        <v>96</v>
      </c>
      <c r="E18" s="13" t="s">
        <v>16</v>
      </c>
      <c r="F18" s="27">
        <v>36696</v>
      </c>
      <c r="G18" s="36">
        <f t="shared" ca="1" si="0"/>
        <v>20</v>
      </c>
      <c r="H18" s="36" t="s">
        <v>62</v>
      </c>
      <c r="I18" s="36" t="s">
        <v>99</v>
      </c>
      <c r="J18" s="12" t="s">
        <v>98</v>
      </c>
      <c r="K18" s="39" t="s">
        <v>37</v>
      </c>
      <c r="L18" s="12" t="s">
        <v>28</v>
      </c>
      <c r="M18" t="s">
        <v>95</v>
      </c>
      <c r="N18" s="40" t="s">
        <v>97</v>
      </c>
      <c r="O18" s="22" t="s">
        <v>68</v>
      </c>
      <c r="P18" s="22">
        <f t="shared" si="1"/>
        <v>50</v>
      </c>
    </row>
    <row r="19" spans="1:16" ht="20.100000000000001" customHeight="1" x14ac:dyDescent="0.3">
      <c r="A19" s="13">
        <v>10</v>
      </c>
      <c r="B19" s="12" t="s">
        <v>107</v>
      </c>
      <c r="C19" s="12" t="s">
        <v>100</v>
      </c>
      <c r="D19" s="12" t="s">
        <v>102</v>
      </c>
      <c r="E19" s="13" t="s">
        <v>16</v>
      </c>
      <c r="F19" s="27">
        <v>36658</v>
      </c>
      <c r="G19" s="36">
        <v>20</v>
      </c>
      <c r="H19" s="36" t="s">
        <v>56</v>
      </c>
      <c r="I19" s="36" t="s">
        <v>112</v>
      </c>
      <c r="J19" s="12" t="s">
        <v>104</v>
      </c>
      <c r="K19" s="39" t="s">
        <v>105</v>
      </c>
      <c r="L19" s="12" t="s">
        <v>28</v>
      </c>
      <c r="M19" s="12" t="s">
        <v>101</v>
      </c>
      <c r="N19" s="40" t="s">
        <v>103</v>
      </c>
      <c r="O19" s="22" t="s">
        <v>73</v>
      </c>
      <c r="P19" s="22">
        <f t="shared" si="1"/>
        <v>65</v>
      </c>
    </row>
    <row r="20" spans="1:16" ht="20.100000000000001" customHeight="1" x14ac:dyDescent="0.3">
      <c r="A20" s="13">
        <v>11</v>
      </c>
      <c r="B20" s="12" t="s">
        <v>110</v>
      </c>
      <c r="C20" s="12" t="s">
        <v>90</v>
      </c>
      <c r="D20" s="12" t="s">
        <v>45</v>
      </c>
      <c r="E20" s="36" t="s">
        <v>23</v>
      </c>
      <c r="F20" s="27">
        <v>36677</v>
      </c>
      <c r="G20" s="36">
        <v>20</v>
      </c>
      <c r="H20" s="36" t="s">
        <v>56</v>
      </c>
      <c r="I20" s="36" t="s">
        <v>28</v>
      </c>
      <c r="J20" s="12" t="s">
        <v>111</v>
      </c>
      <c r="K20" s="39" t="s">
        <v>105</v>
      </c>
      <c r="L20" s="12" t="s">
        <v>28</v>
      </c>
      <c r="M20" s="12" t="s">
        <v>108</v>
      </c>
      <c r="N20" s="40" t="s">
        <v>109</v>
      </c>
      <c r="O20" s="22" t="s">
        <v>73</v>
      </c>
      <c r="P20" s="22">
        <f t="shared" si="1"/>
        <v>65</v>
      </c>
    </row>
    <row r="21" spans="1:16" ht="20.100000000000001" customHeight="1" x14ac:dyDescent="0.3">
      <c r="A21" s="13">
        <v>12</v>
      </c>
      <c r="B21" s="12"/>
      <c r="C21" s="12" t="s">
        <v>50</v>
      </c>
      <c r="D21" s="12" t="s">
        <v>113</v>
      </c>
      <c r="E21" s="13" t="s">
        <v>16</v>
      </c>
      <c r="F21" s="27">
        <v>36677</v>
      </c>
      <c r="G21" s="36">
        <v>20</v>
      </c>
      <c r="H21" s="36" t="s">
        <v>56</v>
      </c>
      <c r="I21" s="36" t="s">
        <v>116</v>
      </c>
      <c r="J21" s="12" t="s">
        <v>114</v>
      </c>
      <c r="K21" s="39" t="s">
        <v>115</v>
      </c>
      <c r="L21" s="12" t="s">
        <v>28</v>
      </c>
      <c r="M21" s="12"/>
      <c r="N21" s="40"/>
      <c r="O21" s="22" t="s">
        <v>68</v>
      </c>
      <c r="P21" s="22">
        <f t="shared" si="1"/>
        <v>50</v>
      </c>
    </row>
    <row r="22" spans="1:16" ht="20.100000000000001" customHeight="1" x14ac:dyDescent="0.3">
      <c r="A22" s="13"/>
      <c r="B22" s="12"/>
      <c r="C22" s="12"/>
      <c r="D22" s="12"/>
      <c r="E22" s="13"/>
      <c r="F22" s="27"/>
      <c r="G22" s="36" t="str">
        <f t="shared" ca="1" si="0"/>
        <v/>
      </c>
      <c r="H22" s="36"/>
      <c r="I22" s="36"/>
      <c r="J22" s="12"/>
      <c r="K22" s="39"/>
      <c r="L22" s="12"/>
      <c r="M22" s="12"/>
      <c r="N22" s="40"/>
      <c r="O22" s="22"/>
      <c r="P22" s="22" t="str">
        <f t="shared" si="1"/>
        <v/>
      </c>
    </row>
    <row r="23" spans="1:16" ht="20.100000000000001" customHeight="1" x14ac:dyDescent="0.3">
      <c r="A23" s="13"/>
      <c r="B23" s="12"/>
      <c r="C23" s="12"/>
      <c r="D23" s="12"/>
      <c r="E23" s="13"/>
      <c r="F23" s="27"/>
      <c r="G23" s="36" t="str">
        <f t="shared" ca="1" si="0"/>
        <v/>
      </c>
      <c r="H23" s="36"/>
      <c r="I23" s="36"/>
      <c r="J23" s="12"/>
      <c r="K23" s="39"/>
      <c r="L23" s="12"/>
      <c r="M23" s="12"/>
      <c r="N23" s="40"/>
      <c r="O23" s="22"/>
      <c r="P23" s="22" t="str">
        <f t="shared" si="1"/>
        <v/>
      </c>
    </row>
    <row r="24" spans="1:16" ht="20.100000000000001" customHeight="1" x14ac:dyDescent="0.3">
      <c r="A24" s="13"/>
      <c r="B24" s="12"/>
      <c r="C24" s="12"/>
      <c r="D24" s="12"/>
      <c r="E24" s="13"/>
      <c r="F24" s="27"/>
      <c r="G24" s="36" t="str">
        <f t="shared" ca="1" si="0"/>
        <v/>
      </c>
      <c r="H24" s="36"/>
      <c r="I24" s="36"/>
      <c r="J24" s="12"/>
      <c r="K24" s="39"/>
      <c r="L24" s="12"/>
      <c r="M24" s="12"/>
      <c r="N24" s="40"/>
      <c r="O24" s="22"/>
      <c r="P24" s="22" t="str">
        <f t="shared" si="1"/>
        <v/>
      </c>
    </row>
    <row r="25" spans="1:16" ht="20.100000000000001" customHeight="1" x14ac:dyDescent="0.3">
      <c r="A25" s="13"/>
      <c r="B25" s="12"/>
      <c r="C25" s="12"/>
      <c r="D25" s="12"/>
      <c r="E25" s="13"/>
      <c r="F25" s="27"/>
      <c r="G25" s="36" t="str">
        <f t="shared" ca="1" si="0"/>
        <v/>
      </c>
      <c r="H25" s="36"/>
      <c r="I25" s="36"/>
      <c r="J25" s="12"/>
      <c r="K25" s="39"/>
      <c r="L25" s="12"/>
      <c r="M25" s="12"/>
      <c r="N25" s="40"/>
      <c r="O25" s="22"/>
      <c r="P25" s="22" t="str">
        <f t="shared" si="1"/>
        <v/>
      </c>
    </row>
    <row r="26" spans="1:16" ht="20.100000000000001" customHeight="1" x14ac:dyDescent="0.3">
      <c r="A26" s="13"/>
      <c r="B26" s="12"/>
      <c r="C26" s="12"/>
      <c r="D26" s="12"/>
      <c r="E26" s="13"/>
      <c r="F26" s="27"/>
      <c r="G26" s="36" t="str">
        <f t="shared" ca="1" si="0"/>
        <v/>
      </c>
      <c r="H26" s="36"/>
      <c r="I26" s="36"/>
      <c r="J26" s="12"/>
      <c r="K26" s="39"/>
      <c r="L26" s="12"/>
      <c r="M26" s="12"/>
      <c r="N26" s="40"/>
      <c r="O26" s="22"/>
      <c r="P26" s="22" t="str">
        <f t="shared" si="1"/>
        <v/>
      </c>
    </row>
    <row r="27" spans="1:16" ht="20.100000000000001" customHeight="1" x14ac:dyDescent="0.3">
      <c r="A27" s="13"/>
      <c r="B27" s="12"/>
      <c r="C27" s="12"/>
      <c r="D27" s="12"/>
      <c r="E27" s="13"/>
      <c r="F27" s="27"/>
      <c r="G27" s="36" t="str">
        <f t="shared" ca="1" si="0"/>
        <v/>
      </c>
      <c r="H27" s="36"/>
      <c r="I27" s="36"/>
      <c r="J27" s="12"/>
      <c r="K27" s="39"/>
      <c r="L27" s="12"/>
      <c r="M27" s="12"/>
      <c r="N27" s="40"/>
      <c r="O27" s="22"/>
      <c r="P27" s="22" t="str">
        <f t="shared" si="1"/>
        <v/>
      </c>
    </row>
    <row r="28" spans="1:16" ht="20.100000000000001" customHeight="1" x14ac:dyDescent="0.3">
      <c r="A28" s="13"/>
      <c r="B28" s="12"/>
      <c r="C28" s="12"/>
      <c r="D28" s="12"/>
      <c r="E28" s="13"/>
      <c r="F28" s="27"/>
      <c r="G28" s="36" t="str">
        <f t="shared" ca="1" si="0"/>
        <v/>
      </c>
      <c r="H28" s="36"/>
      <c r="I28" s="36"/>
      <c r="J28" s="12"/>
      <c r="K28" s="39"/>
      <c r="L28" s="12"/>
      <c r="M28" s="12"/>
      <c r="N28" s="40"/>
      <c r="O28" s="22"/>
      <c r="P28" s="22" t="str">
        <f t="shared" si="1"/>
        <v/>
      </c>
    </row>
    <row r="29" spans="1:16" ht="20.100000000000001" customHeight="1" x14ac:dyDescent="0.3">
      <c r="A29" s="13"/>
      <c r="B29" s="12"/>
      <c r="C29" s="12"/>
      <c r="D29" s="12"/>
      <c r="E29" s="13"/>
      <c r="F29" s="27"/>
      <c r="G29" s="36" t="str">
        <f t="shared" ca="1" si="0"/>
        <v/>
      </c>
      <c r="H29" s="36"/>
      <c r="I29" s="36"/>
      <c r="J29" s="12"/>
      <c r="K29" s="39"/>
      <c r="L29" s="12"/>
      <c r="M29" s="12"/>
      <c r="N29" s="40"/>
      <c r="O29" s="22"/>
      <c r="P29" s="22" t="str">
        <f t="shared" si="1"/>
        <v/>
      </c>
    </row>
    <row r="30" spans="1:16" ht="20.100000000000001" customHeight="1" x14ac:dyDescent="0.3">
      <c r="A30" s="13"/>
      <c r="B30" s="12"/>
      <c r="C30" s="12"/>
      <c r="D30" s="12"/>
      <c r="E30" s="13"/>
      <c r="F30" s="27"/>
      <c r="G30" s="36" t="str">
        <f t="shared" ca="1" si="0"/>
        <v/>
      </c>
      <c r="H30" s="36"/>
      <c r="I30" s="36"/>
      <c r="J30" s="12"/>
      <c r="K30" s="39"/>
      <c r="L30" s="12"/>
      <c r="M30" s="12"/>
      <c r="N30" s="40"/>
      <c r="O30" s="22"/>
      <c r="P30" s="22" t="str">
        <f t="shared" si="1"/>
        <v/>
      </c>
    </row>
    <row r="31" spans="1:16" ht="20.100000000000001" customHeight="1" x14ac:dyDescent="0.3">
      <c r="A31" s="13"/>
      <c r="B31" s="12"/>
      <c r="C31" s="12"/>
      <c r="D31" s="12"/>
      <c r="E31" s="13"/>
      <c r="F31" s="27"/>
      <c r="G31" s="36" t="str">
        <f t="shared" ca="1" si="0"/>
        <v/>
      </c>
      <c r="H31" s="36"/>
      <c r="I31" s="36"/>
      <c r="J31" s="12"/>
      <c r="K31" s="39"/>
      <c r="L31" s="12"/>
      <c r="M31" s="12"/>
      <c r="N31" s="40"/>
      <c r="O31" s="22"/>
      <c r="P31" s="22" t="str">
        <f t="shared" si="1"/>
        <v/>
      </c>
    </row>
    <row r="32" spans="1:16" ht="20.100000000000001" customHeight="1" x14ac:dyDescent="0.3">
      <c r="A32" s="13"/>
      <c r="B32" s="12"/>
      <c r="C32" s="12"/>
      <c r="D32" s="12"/>
      <c r="E32" s="13"/>
      <c r="F32" s="27"/>
      <c r="G32" s="36" t="str">
        <f t="shared" ca="1" si="0"/>
        <v/>
      </c>
      <c r="H32" s="36"/>
      <c r="I32" s="36"/>
      <c r="J32" s="12"/>
      <c r="K32" s="39"/>
      <c r="L32" s="12"/>
      <c r="M32" s="12"/>
      <c r="N32" s="40"/>
      <c r="O32" s="22"/>
      <c r="P32" s="22" t="str">
        <f t="shared" si="1"/>
        <v/>
      </c>
    </row>
    <row r="33" spans="1:17" ht="20.100000000000001" customHeight="1" x14ac:dyDescent="0.3">
      <c r="A33" s="13"/>
      <c r="B33" s="12"/>
      <c r="C33" s="12"/>
      <c r="D33" s="12"/>
      <c r="E33" s="13"/>
      <c r="F33" s="27"/>
      <c r="G33" s="36" t="str">
        <f t="shared" ca="1" si="0"/>
        <v/>
      </c>
      <c r="H33" s="36"/>
      <c r="I33" s="36"/>
      <c r="J33" s="12"/>
      <c r="K33" s="39"/>
      <c r="L33" s="12"/>
      <c r="M33" s="12"/>
      <c r="N33" s="40"/>
      <c r="O33" s="22"/>
      <c r="P33" s="22" t="str">
        <f t="shared" si="1"/>
        <v/>
      </c>
    </row>
    <row r="34" spans="1:17" ht="20.100000000000001" customHeight="1" x14ac:dyDescent="0.3">
      <c r="A34" s="13"/>
      <c r="B34" s="12"/>
      <c r="C34" s="12"/>
      <c r="D34" s="12"/>
      <c r="E34" s="13"/>
      <c r="F34" s="27"/>
      <c r="G34" s="36" t="str">
        <f t="shared" ca="1" si="0"/>
        <v/>
      </c>
      <c r="H34" s="36"/>
      <c r="I34" s="36"/>
      <c r="J34" s="12"/>
      <c r="K34" s="39"/>
      <c r="L34" s="12"/>
      <c r="M34" s="12"/>
      <c r="N34" s="40"/>
      <c r="O34" s="22"/>
      <c r="P34" s="22" t="str">
        <f t="shared" si="1"/>
        <v/>
      </c>
    </row>
    <row r="35" spans="1:17" ht="20.100000000000001" customHeight="1" x14ac:dyDescent="0.3">
      <c r="A35" s="13"/>
      <c r="B35" s="12"/>
      <c r="C35" s="12"/>
      <c r="D35" s="12"/>
      <c r="E35" s="13"/>
      <c r="F35" s="27"/>
      <c r="G35" s="36" t="str">
        <f t="shared" ca="1" si="0"/>
        <v/>
      </c>
      <c r="H35" s="36"/>
      <c r="I35" s="36"/>
      <c r="J35" s="12"/>
      <c r="K35" s="39"/>
      <c r="L35" s="12"/>
      <c r="M35" s="12"/>
      <c r="N35" s="40"/>
      <c r="O35" s="22"/>
      <c r="P35" s="22" t="str">
        <f t="shared" si="1"/>
        <v/>
      </c>
    </row>
    <row r="36" spans="1:17" ht="20.100000000000001" customHeight="1" x14ac:dyDescent="0.3">
      <c r="A36" s="13"/>
      <c r="B36" s="12"/>
      <c r="C36" s="12"/>
      <c r="D36" s="12"/>
      <c r="E36" s="13"/>
      <c r="F36" s="27"/>
      <c r="G36" s="36" t="str">
        <f t="shared" ca="1" si="0"/>
        <v/>
      </c>
      <c r="H36" s="36"/>
      <c r="I36" s="36"/>
      <c r="J36" s="12"/>
      <c r="K36" s="39"/>
      <c r="L36" s="12"/>
      <c r="M36" s="12"/>
      <c r="N36" s="40"/>
      <c r="O36" s="22"/>
      <c r="P36" s="22" t="str">
        <f t="shared" si="1"/>
        <v/>
      </c>
    </row>
    <row r="37" spans="1:17" ht="20.100000000000001" customHeight="1" x14ac:dyDescent="0.3">
      <c r="A37" s="13"/>
      <c r="B37" s="12"/>
      <c r="C37" s="12"/>
      <c r="D37" s="12"/>
      <c r="E37" s="13"/>
      <c r="F37" s="27"/>
      <c r="G37" s="36" t="str">
        <f t="shared" ca="1" si="0"/>
        <v/>
      </c>
      <c r="H37" s="36"/>
      <c r="I37" s="36"/>
      <c r="J37" s="12"/>
      <c r="K37" s="39"/>
      <c r="L37" s="12"/>
      <c r="M37" s="12"/>
      <c r="N37" s="40"/>
      <c r="O37" s="22"/>
      <c r="P37" s="22" t="str">
        <f t="shared" si="1"/>
        <v/>
      </c>
    </row>
    <row r="38" spans="1:17" ht="20.100000000000001" customHeight="1" x14ac:dyDescent="0.3">
      <c r="A38" s="13"/>
      <c r="B38" s="12"/>
      <c r="C38" s="12"/>
      <c r="D38" s="12"/>
      <c r="E38" s="13"/>
      <c r="F38" s="27"/>
      <c r="G38" s="36" t="str">
        <f t="shared" ca="1" si="0"/>
        <v/>
      </c>
      <c r="H38" s="36"/>
      <c r="I38" s="36"/>
      <c r="J38" s="12"/>
      <c r="K38" s="39"/>
      <c r="L38" s="12"/>
      <c r="M38" s="12"/>
      <c r="N38" s="40"/>
      <c r="O38" s="22"/>
      <c r="P38" s="22" t="str">
        <f t="shared" si="1"/>
        <v/>
      </c>
    </row>
    <row r="39" spans="1:17" ht="20.100000000000001" customHeight="1" x14ac:dyDescent="0.3">
      <c r="A39" s="13"/>
      <c r="B39" s="12"/>
      <c r="C39" s="12"/>
      <c r="D39" s="12"/>
      <c r="E39" s="13"/>
      <c r="F39" s="27"/>
      <c r="G39" s="36" t="str">
        <f t="shared" ca="1" si="0"/>
        <v/>
      </c>
      <c r="H39" s="36"/>
      <c r="I39" s="36"/>
      <c r="J39" s="12"/>
      <c r="K39" s="39"/>
      <c r="L39" s="12"/>
      <c r="M39" s="12"/>
      <c r="N39" s="40"/>
      <c r="O39" s="22"/>
      <c r="P39" s="22" t="str">
        <f t="shared" si="1"/>
        <v/>
      </c>
    </row>
    <row r="40" spans="1:17" ht="20.100000000000001" customHeight="1" x14ac:dyDescent="0.3">
      <c r="A40" s="13"/>
      <c r="B40" s="12"/>
      <c r="C40" s="12"/>
      <c r="D40" s="12"/>
      <c r="E40" s="13"/>
      <c r="F40" s="27"/>
      <c r="G40" s="36" t="str">
        <f t="shared" ca="1" si="0"/>
        <v/>
      </c>
      <c r="H40" s="36"/>
      <c r="I40" s="36"/>
      <c r="J40" s="12"/>
      <c r="K40" s="39"/>
      <c r="L40" s="12"/>
      <c r="M40" s="12"/>
      <c r="N40" s="40"/>
      <c r="O40" s="22"/>
      <c r="P40" s="22" t="str">
        <f t="shared" si="1"/>
        <v/>
      </c>
    </row>
    <row r="41" spans="1:17" ht="18" customHeight="1" x14ac:dyDescent="0.3">
      <c r="E41" s="32">
        <f>COUNTIF($E$10:$E$40,"M")</f>
        <v>7</v>
      </c>
      <c r="F41" s="32">
        <f>COUNTIF($E$10:$E$40,"F")</f>
        <v>5</v>
      </c>
      <c r="M41" s="29" t="s">
        <v>18</v>
      </c>
      <c r="O41" s="33">
        <f>SUMIF($O$10:$O$40,"N",$P$10:$P$40)</f>
        <v>390</v>
      </c>
      <c r="P41" s="33">
        <f>SUMIF($O$10:$O$40,"Re",$P$10:$P$40)</f>
        <v>300</v>
      </c>
    </row>
    <row r="42" spans="1:17" ht="18" customHeight="1" x14ac:dyDescent="0.3">
      <c r="C42" s="14"/>
      <c r="D42" s="15"/>
      <c r="E42" s="15"/>
      <c r="F42" s="28"/>
      <c r="G42" s="28"/>
      <c r="H42" s="28"/>
      <c r="I42" s="28"/>
      <c r="J42" s="16"/>
      <c r="K42" s="16"/>
      <c r="L42" s="4"/>
      <c r="M42" s="29" t="s">
        <v>21</v>
      </c>
      <c r="O42" s="17"/>
      <c r="P42" s="20">
        <f>SUM(O41:P41)</f>
        <v>690</v>
      </c>
    </row>
    <row r="43" spans="1:17" ht="18" customHeight="1" x14ac:dyDescent="0.3">
      <c r="C43" s="4"/>
      <c r="D43" s="15"/>
      <c r="E43" s="15"/>
      <c r="F43" s="28"/>
      <c r="G43" s="28"/>
      <c r="H43" s="28"/>
      <c r="I43" s="28"/>
      <c r="J43" s="16"/>
      <c r="K43" s="16"/>
      <c r="L43" s="19"/>
      <c r="M43" s="19"/>
      <c r="N43" s="16"/>
      <c r="O43" s="19"/>
      <c r="P43" s="18"/>
    </row>
    <row r="44" spans="1:17" ht="18" customHeight="1" x14ac:dyDescent="0.3">
      <c r="C44" s="19"/>
      <c r="D44" s="19"/>
      <c r="E44" s="19"/>
      <c r="F44" s="1"/>
      <c r="G44" s="1"/>
      <c r="H44" s="1"/>
      <c r="I44" s="1"/>
      <c r="J44" s="30" t="s">
        <v>19</v>
      </c>
      <c r="K44" s="31"/>
      <c r="L44" s="49" t="s">
        <v>20</v>
      </c>
      <c r="M44" s="49"/>
      <c r="N44" s="19"/>
      <c r="O44" s="19"/>
      <c r="P44" s="19"/>
      <c r="Q44" s="19"/>
    </row>
    <row r="45" spans="1:17" ht="18" customHeight="1" x14ac:dyDescent="0.3">
      <c r="C45" s="19"/>
      <c r="F45" s="19"/>
      <c r="G45" s="19"/>
      <c r="H45" s="19"/>
      <c r="I45" s="19"/>
      <c r="J45" s="19"/>
      <c r="Q45" s="21"/>
    </row>
    <row r="47" spans="1:17" s="1" customFormat="1" ht="18" customHeight="1" x14ac:dyDescent="0.3"/>
    <row r="48" spans="1:17" s="1" customFormat="1" ht="18" customHeight="1" x14ac:dyDescent="0.3"/>
  </sheetData>
  <sortState ref="A10:P15">
    <sortCondition ref="A10:A15"/>
  </sortState>
  <mergeCells count="21">
    <mergeCell ref="F3:L3"/>
    <mergeCell ref="F7:L7"/>
    <mergeCell ref="L44:M44"/>
    <mergeCell ref="K8:K9"/>
    <mergeCell ref="L8:L9"/>
    <mergeCell ref="M8:M9"/>
    <mergeCell ref="D5:M5"/>
    <mergeCell ref="D6:M6"/>
    <mergeCell ref="G8:G9"/>
    <mergeCell ref="H8:H9"/>
    <mergeCell ref="I8:I9"/>
    <mergeCell ref="B8:B9"/>
    <mergeCell ref="A8:A9"/>
    <mergeCell ref="N8:N9"/>
    <mergeCell ref="O8:O9"/>
    <mergeCell ref="P8:P9"/>
    <mergeCell ref="D8:D9"/>
    <mergeCell ref="C8:C9"/>
    <mergeCell ref="F8:F9"/>
    <mergeCell ref="J8:J9"/>
    <mergeCell ref="E8:E9"/>
  </mergeCells>
  <phoneticPr fontId="1" type="noConversion"/>
  <printOptions horizontalCentered="1" verticalCentered="1"/>
  <pageMargins left="0.59055118110236227" right="0.23622047244094491" top="0.51181102362204722" bottom="0.47244094488188981" header="0.31496062992125984" footer="0.31496062992125984"/>
  <pageSetup paperSize="9" scale="45" orientation="landscape" horizontalDpi="4294967293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print="0" autoLine="0" r:id="rId5">
            <anchor moveWithCells="1">
              <from>
                <xdr:col>10</xdr:col>
                <xdr:colOff>571500</xdr:colOff>
                <xdr:row>0</xdr:row>
                <xdr:rowOff>981075</xdr:rowOff>
              </from>
              <to>
                <xdr:col>11</xdr:col>
                <xdr:colOff>1314450</xdr:colOff>
                <xdr:row>0</xdr:row>
                <xdr:rowOff>1514475</xdr:rowOff>
              </to>
            </anchor>
          </controlPr>
        </control>
      </mc:Choice>
      <mc:Fallback>
        <control shapeId="1025" r:id="rId4" name="CommandButton1"/>
      </mc:Fallback>
    </mc:AlternateContent>
    <mc:AlternateContent xmlns:mc="http://schemas.openxmlformats.org/markup-compatibility/2006">
      <mc:Choice Requires="x14">
        <control shapeId="1026" r:id="rId6" name="CommandButton2">
          <controlPr defaultSize="0" print="0" autoLine="0" r:id="rId7">
            <anchor moveWithCells="1">
              <from>
                <xdr:col>11</xdr:col>
                <xdr:colOff>1743075</xdr:colOff>
                <xdr:row>0</xdr:row>
                <xdr:rowOff>1000125</xdr:rowOff>
              </from>
              <to>
                <xdr:col>12</xdr:col>
                <xdr:colOff>1314450</xdr:colOff>
                <xdr:row>1</xdr:row>
                <xdr:rowOff>9525</xdr:rowOff>
              </to>
            </anchor>
          </controlPr>
        </control>
      </mc:Choice>
      <mc:Fallback>
        <control shapeId="1026" r:id="rId6" name="CommandButton2"/>
      </mc:Fallback>
    </mc:AlternateContent>
    <mc:AlternateContent xmlns:mc="http://schemas.openxmlformats.org/markup-compatibility/2006">
      <mc:Choice Requires="x14">
        <control shapeId="1027" r:id="rId8" name="CommandButton3">
          <controlPr defaultSize="0" print="0" autoLine="0" r:id="rId9">
            <anchor moveWithCells="1">
              <from>
                <xdr:col>12</xdr:col>
                <xdr:colOff>1743075</xdr:colOff>
                <xdr:row>0</xdr:row>
                <xdr:rowOff>990600</xdr:rowOff>
              </from>
              <to>
                <xdr:col>14</xdr:col>
                <xdr:colOff>304800</xdr:colOff>
                <xdr:row>1</xdr:row>
                <xdr:rowOff>0</xdr:rowOff>
              </to>
            </anchor>
          </controlPr>
        </control>
      </mc:Choice>
      <mc:Fallback>
        <control shapeId="1027" r:id="rId8" name="CommandButton3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9"/>
  <sheetViews>
    <sheetView workbookViewId="0">
      <selection sqref="A1:A9"/>
    </sheetView>
  </sheetViews>
  <sheetFormatPr baseColWidth="10" defaultRowHeight="16.5" x14ac:dyDescent="0.3"/>
  <cols>
    <col min="1" max="2" width="20" style="1" bestFit="1" customWidth="1"/>
    <col min="3" max="16384" width="11.42578125" style="1"/>
  </cols>
  <sheetData>
    <row r="1" spans="1:2" ht="15" customHeight="1" x14ac:dyDescent="0.3">
      <c r="A1" s="23" t="s">
        <v>13</v>
      </c>
      <c r="B1" s="24">
        <v>45000</v>
      </c>
    </row>
    <row r="2" spans="1:2" ht="15" customHeight="1" x14ac:dyDescent="0.3">
      <c r="A2" s="25" t="s">
        <v>7</v>
      </c>
      <c r="B2" s="24">
        <v>45160</v>
      </c>
    </row>
    <row r="3" spans="1:2" ht="15" customHeight="1" x14ac:dyDescent="0.3">
      <c r="A3" s="23" t="s">
        <v>12</v>
      </c>
      <c r="B3" s="24">
        <v>45170</v>
      </c>
    </row>
    <row r="4" spans="1:2" ht="15" customHeight="1" x14ac:dyDescent="0.3">
      <c r="A4" s="25" t="s">
        <v>15</v>
      </c>
      <c r="B4" s="24">
        <v>45430</v>
      </c>
    </row>
    <row r="5" spans="1:2" ht="15" customHeight="1" x14ac:dyDescent="0.3">
      <c r="A5" s="23" t="s">
        <v>14</v>
      </c>
      <c r="B5" s="24">
        <v>45470</v>
      </c>
    </row>
    <row r="6" spans="1:2" ht="15" customHeight="1" x14ac:dyDescent="0.3">
      <c r="A6" s="25" t="s">
        <v>11</v>
      </c>
      <c r="B6" s="24">
        <v>45800</v>
      </c>
    </row>
    <row r="7" spans="1:2" ht="15" customHeight="1" x14ac:dyDescent="0.3">
      <c r="A7" s="23" t="s">
        <v>10</v>
      </c>
      <c r="B7" s="24">
        <v>45480</v>
      </c>
    </row>
    <row r="8" spans="1:2" ht="15" customHeight="1" x14ac:dyDescent="0.3">
      <c r="A8" s="25" t="s">
        <v>8</v>
      </c>
      <c r="B8" s="24">
        <v>45760</v>
      </c>
    </row>
    <row r="9" spans="1:2" ht="15" customHeight="1" x14ac:dyDescent="0.3">
      <c r="A9" s="23" t="s">
        <v>9</v>
      </c>
      <c r="B9" s="2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Commande</vt:lpstr>
      <vt:lpstr>Ville</vt:lpstr>
      <vt:lpstr>Commande!Zone_d_impression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Jeff Capozzi</dc:creator>
  <cp:lastModifiedBy>Robert</cp:lastModifiedBy>
  <cp:lastPrinted>2020-09-15T11:14:36Z</cp:lastPrinted>
  <dcterms:created xsi:type="dcterms:W3CDTF">2012-07-18T14:57:03Z</dcterms:created>
  <dcterms:modified xsi:type="dcterms:W3CDTF">2020-09-29T16:52:59Z</dcterms:modified>
</cp:coreProperties>
</file>