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0" yWindow="0" windowWidth="19200" windowHeight="7485" tabRatio="842" activeTab="9"/>
  </bookViews>
  <sheets>
    <sheet name="Suivi IIN" sheetId="1" r:id="rId1"/>
    <sheet name="Suivi Projets" sheetId="9" r:id="rId2"/>
    <sheet name="Suivi Commandes" sheetId="5" r:id="rId3"/>
    <sheet name="Suivi Contrats" sheetId="6" r:id="rId4"/>
    <sheet name="Suivi Paies" sheetId="7" r:id="rId5"/>
    <sheet name="Suivi Consultants" sheetId="8" r:id="rId6"/>
    <sheet name="Suivi VM" sheetId="10" r:id="rId7"/>
    <sheet name="Suivi FIDAA-PEI" sheetId="11" r:id="rId8"/>
    <sheet name="Suivi Détachement" sheetId="12" r:id="rId9"/>
    <sheet name="Ajout_Suppression" sheetId="13" r:id="rId10"/>
  </sheets>
  <functionGroups builtInGroupCount="17"/>
  <definedNames>
    <definedName name="_xlnm._FilterDatabase" localSheetId="2" hidden="1">'Suivi Commandes'!$A$1:$O$94</definedName>
    <definedName name="_xlnm._FilterDatabase" localSheetId="5" hidden="1">'Suivi Consultants'!$A$1:$G$1</definedName>
    <definedName name="_xlnm._FilterDatabase" localSheetId="3" hidden="1">'Suivi Contrats'!$A$1:$Y$1</definedName>
    <definedName name="_xlnm._FilterDatabase" localSheetId="7" hidden="1">'Suivi FIDAA-PEI'!$A$1:$L$94</definedName>
    <definedName name="_xlnm._FilterDatabase" localSheetId="0" hidden="1">'Suivi IIN'!$A$1:$AX$1</definedName>
    <definedName name="_xlnm._FilterDatabase" localSheetId="4" hidden="1">'Suivi Paies'!$A$1:$U$1</definedName>
    <definedName name="_xlnm._FilterDatabase" localSheetId="1" hidden="1">'Suivi Projets'!$A$1:$U$1</definedName>
    <definedName name="Alerte_commande">'Suivi IIN'!$W$3:$W$1048576</definedName>
    <definedName name="alerte_date">'Suivi IIN'!$W$3:$W$1048576</definedName>
    <definedName name="Commande_à_renouvelé">'Suivi Commandes'!$K$3:$K$1048576</definedName>
    <definedName name="Convocation_à_Envoyer">'Suivi IIN'!$AH$3:$AH$1048576</definedName>
    <definedName name="Fin_de_PE_à_prévoir" localSheetId="8">'Suivi IIN'!#REF!</definedName>
    <definedName name="Fin_de_PE_à_prévoir">'Suivi IIN'!#REF!</definedName>
    <definedName name="PE_à_Renouvelée">'Suivi IIN'!$AB$3:$AB$1048576</definedName>
    <definedName name="Procédrure_à_Envoyer">'Suivi IIN'!$AJ$3:$AJ$1048576</definedName>
    <definedName name="_xlnm.Print_Area" localSheetId="2">'Suivi Commandes'!$A$1:$A$91</definedName>
    <definedName name="_xlnm.Print_Area" localSheetId="5">'Suivi Consultants'!$A$1:$A$91</definedName>
    <definedName name="_xlnm.Print_Area" localSheetId="3">'Suivi Contrats'!$A$1:$A$91</definedName>
    <definedName name="_xlnm.Print_Area" localSheetId="0">'Suivi IIN'!$A$1:$A$91</definedName>
    <definedName name="_xlnm.Print_Area" localSheetId="4">'Suivi Paies'!$A$1:$A$91</definedName>
    <definedName name="_xlnm.Print_Area" localSheetId="1">'Suivi Projets'!$A$1:$A$91</definedName>
  </definedNames>
  <calcPr calcId="145621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B21" i="11" l="1"/>
  <c r="C21" i="11"/>
  <c r="D21" i="11"/>
  <c r="E21" i="11"/>
  <c r="F21" i="11"/>
  <c r="B92" i="1" l="1"/>
  <c r="C92" i="1"/>
  <c r="D92" i="1"/>
  <c r="E92" i="1"/>
  <c r="F92" i="1"/>
  <c r="G92" i="1"/>
  <c r="H92" i="1"/>
  <c r="I92" i="1"/>
  <c r="J92" i="1"/>
  <c r="K92" i="1"/>
  <c r="L92" i="1"/>
  <c r="M92" i="1"/>
  <c r="O92" i="1"/>
  <c r="P92" i="1"/>
  <c r="Q92" i="1"/>
  <c r="R92" i="1"/>
  <c r="U92" i="1"/>
  <c r="V92" i="1"/>
  <c r="X92" i="1"/>
  <c r="Y92" i="1"/>
  <c r="AA92" i="1"/>
  <c r="AC92" i="1"/>
  <c r="AD92" i="1"/>
  <c r="AE92" i="1"/>
  <c r="AG92" i="1"/>
  <c r="AI92" i="1"/>
  <c r="AK92" i="1"/>
  <c r="AL92" i="1"/>
  <c r="AM92" i="1"/>
  <c r="AP92" i="1"/>
  <c r="AQ92" i="1"/>
  <c r="AR92" i="1"/>
  <c r="AS92" i="1"/>
  <c r="AT92" i="1"/>
  <c r="AW92" i="1"/>
  <c r="AX92" i="1"/>
  <c r="B86" i="1"/>
  <c r="C86" i="1"/>
  <c r="D86" i="1"/>
  <c r="E86" i="1"/>
  <c r="F86" i="1"/>
  <c r="G86" i="1"/>
  <c r="H86" i="1"/>
  <c r="I86" i="1"/>
  <c r="J86" i="1"/>
  <c r="K86" i="1"/>
  <c r="L86" i="1"/>
  <c r="M86" i="1"/>
  <c r="O86" i="1"/>
  <c r="P86" i="1"/>
  <c r="Q86" i="1"/>
  <c r="R86" i="1"/>
  <c r="U86" i="1"/>
  <c r="V86" i="1"/>
  <c r="X86" i="1"/>
  <c r="Y86" i="1"/>
  <c r="Z86" i="1"/>
  <c r="AA86" i="1"/>
  <c r="AC86" i="1"/>
  <c r="AD86" i="1"/>
  <c r="AE86" i="1"/>
  <c r="AG86" i="1"/>
  <c r="AI86" i="1"/>
  <c r="AK86" i="1"/>
  <c r="AL86" i="1"/>
  <c r="AM86" i="1"/>
  <c r="AP86" i="1"/>
  <c r="AQ86" i="1"/>
  <c r="AR86" i="1"/>
  <c r="AS86" i="1"/>
  <c r="AT86" i="1"/>
  <c r="AW86" i="1"/>
  <c r="AX86" i="1"/>
  <c r="B80" i="1"/>
  <c r="C80" i="1"/>
  <c r="D80" i="1"/>
  <c r="E80" i="1"/>
  <c r="F80" i="1"/>
  <c r="G80" i="1"/>
  <c r="H80" i="1"/>
  <c r="I80" i="1"/>
  <c r="J80" i="1"/>
  <c r="K80" i="1"/>
  <c r="L80" i="1"/>
  <c r="M80" i="1"/>
  <c r="O80" i="1"/>
  <c r="P80" i="1"/>
  <c r="Q80" i="1"/>
  <c r="R80" i="1"/>
  <c r="U80" i="1"/>
  <c r="V80" i="1"/>
  <c r="X80" i="1"/>
  <c r="Y80" i="1"/>
  <c r="Z80" i="1"/>
  <c r="AA80" i="1"/>
  <c r="AC80" i="1"/>
  <c r="AD80" i="1"/>
  <c r="AE80" i="1"/>
  <c r="AG80" i="1"/>
  <c r="AI80" i="1"/>
  <c r="AK80" i="1"/>
  <c r="AL80" i="1"/>
  <c r="AM80" i="1"/>
  <c r="AP80" i="1"/>
  <c r="AQ80" i="1"/>
  <c r="AR80" i="1"/>
  <c r="AS80" i="1"/>
  <c r="AT80" i="1"/>
  <c r="AW80" i="1"/>
  <c r="AX80" i="1"/>
  <c r="B73" i="1"/>
  <c r="C73" i="1"/>
  <c r="D73" i="1"/>
  <c r="E73" i="1"/>
  <c r="F73" i="1"/>
  <c r="G73" i="1"/>
  <c r="H73" i="1"/>
  <c r="I73" i="1"/>
  <c r="J73" i="1"/>
  <c r="K73" i="1"/>
  <c r="L73" i="1"/>
  <c r="M73" i="1"/>
  <c r="O73" i="1"/>
  <c r="P73" i="1"/>
  <c r="Q73" i="1"/>
  <c r="R73" i="1"/>
  <c r="U73" i="1"/>
  <c r="V73" i="1"/>
  <c r="W73" i="1"/>
  <c r="X73" i="1"/>
  <c r="Y73" i="1"/>
  <c r="Z73" i="1"/>
  <c r="AA73" i="1"/>
  <c r="AC73" i="1"/>
  <c r="AD73" i="1"/>
  <c r="AE73" i="1"/>
  <c r="AG73" i="1"/>
  <c r="AI73" i="1"/>
  <c r="AK73" i="1"/>
  <c r="AL73" i="1"/>
  <c r="AM73" i="1"/>
  <c r="AP73" i="1"/>
  <c r="AQ73" i="1"/>
  <c r="AR73" i="1"/>
  <c r="AS73" i="1"/>
  <c r="AT73" i="1"/>
  <c r="AW73" i="1"/>
  <c r="AX73" i="1"/>
  <c r="B66" i="1"/>
  <c r="C66" i="1"/>
  <c r="D66" i="1"/>
  <c r="E66" i="1"/>
  <c r="F66" i="1"/>
  <c r="G66" i="1"/>
  <c r="H66" i="1"/>
  <c r="I66" i="1"/>
  <c r="J66" i="1"/>
  <c r="K66" i="1"/>
  <c r="L66" i="1"/>
  <c r="M66" i="1"/>
  <c r="O66" i="1"/>
  <c r="P66" i="1"/>
  <c r="Q66" i="1"/>
  <c r="R66" i="1"/>
  <c r="U66" i="1"/>
  <c r="V66" i="1"/>
  <c r="X66" i="1"/>
  <c r="Y66" i="1"/>
  <c r="Z66" i="1"/>
  <c r="AA66" i="1"/>
  <c r="AC66" i="1"/>
  <c r="AD66" i="1"/>
  <c r="AE66" i="1"/>
  <c r="AG66" i="1"/>
  <c r="AI66" i="1"/>
  <c r="AK66" i="1"/>
  <c r="AL66" i="1"/>
  <c r="AM66" i="1"/>
  <c r="AP66" i="1"/>
  <c r="AQ66" i="1"/>
  <c r="AR66" i="1"/>
  <c r="AS66" i="1"/>
  <c r="AT66" i="1"/>
  <c r="AW66" i="1"/>
  <c r="AX66" i="1"/>
  <c r="B64" i="1"/>
  <c r="C64" i="1"/>
  <c r="D64" i="1"/>
  <c r="E64" i="1"/>
  <c r="F64" i="1"/>
  <c r="G64" i="1"/>
  <c r="H64" i="1"/>
  <c r="I64" i="1"/>
  <c r="J64" i="1"/>
  <c r="K64" i="1"/>
  <c r="L64" i="1"/>
  <c r="M64" i="1"/>
  <c r="O64" i="1"/>
  <c r="P64" i="1"/>
  <c r="Q64" i="1"/>
  <c r="R64" i="1"/>
  <c r="U64" i="1"/>
  <c r="V64" i="1"/>
  <c r="X64" i="1"/>
  <c r="Y64" i="1"/>
  <c r="AA64" i="1"/>
  <c r="AC64" i="1"/>
  <c r="AD64" i="1"/>
  <c r="AE64" i="1"/>
  <c r="AG64" i="1"/>
  <c r="AI64" i="1"/>
  <c r="AK64" i="1"/>
  <c r="AL64" i="1"/>
  <c r="AM64" i="1"/>
  <c r="AP64" i="1"/>
  <c r="AQ64" i="1"/>
  <c r="AR64" i="1"/>
  <c r="AS64" i="1"/>
  <c r="AT64" i="1"/>
  <c r="AW64" i="1"/>
  <c r="AX64" i="1"/>
  <c r="B58" i="1"/>
  <c r="C58" i="1"/>
  <c r="D58" i="1"/>
  <c r="E58" i="1"/>
  <c r="F58" i="1"/>
  <c r="G58" i="1"/>
  <c r="H58" i="1"/>
  <c r="I58" i="1"/>
  <c r="J58" i="1"/>
  <c r="K58" i="1"/>
  <c r="L58" i="1"/>
  <c r="M58" i="1"/>
  <c r="O58" i="1"/>
  <c r="P58" i="1"/>
  <c r="Q58" i="1"/>
  <c r="R58" i="1"/>
  <c r="U58" i="1"/>
  <c r="V58" i="1"/>
  <c r="X58" i="1"/>
  <c r="Y58" i="1"/>
  <c r="Z58" i="1"/>
  <c r="AA58" i="1"/>
  <c r="AC58" i="1"/>
  <c r="AD58" i="1"/>
  <c r="AE58" i="1"/>
  <c r="AG58" i="1"/>
  <c r="AI58" i="1"/>
  <c r="AK58" i="1"/>
  <c r="AL58" i="1"/>
  <c r="AM58" i="1"/>
  <c r="AP58" i="1"/>
  <c r="AQ58" i="1"/>
  <c r="AR58" i="1"/>
  <c r="AS58" i="1"/>
  <c r="AT58" i="1"/>
  <c r="AW58" i="1"/>
  <c r="AX58" i="1"/>
  <c r="B59" i="1"/>
  <c r="C59" i="1"/>
  <c r="D59" i="1"/>
  <c r="E59" i="1"/>
  <c r="F59" i="1"/>
  <c r="G59" i="1"/>
  <c r="H59" i="1"/>
  <c r="I59" i="1"/>
  <c r="J59" i="1"/>
  <c r="K59" i="1"/>
  <c r="L59" i="1"/>
  <c r="M59" i="1"/>
  <c r="O59" i="1"/>
  <c r="P59" i="1"/>
  <c r="Q59" i="1"/>
  <c r="R59" i="1"/>
  <c r="U59" i="1"/>
  <c r="V59" i="1"/>
  <c r="X59" i="1"/>
  <c r="Y59" i="1"/>
  <c r="Z59" i="1"/>
  <c r="AA59" i="1"/>
  <c r="AC59" i="1"/>
  <c r="AD59" i="1"/>
  <c r="AE59" i="1"/>
  <c r="AG59" i="1"/>
  <c r="AI59" i="1"/>
  <c r="AK59" i="1"/>
  <c r="AL59" i="1"/>
  <c r="AM59" i="1"/>
  <c r="AP59" i="1"/>
  <c r="AQ59" i="1"/>
  <c r="AR59" i="1"/>
  <c r="AS59" i="1"/>
  <c r="AT59" i="1"/>
  <c r="AW59" i="1"/>
  <c r="AX59" i="1"/>
  <c r="B47" i="1"/>
  <c r="C47" i="1"/>
  <c r="D47" i="1"/>
  <c r="E47" i="1"/>
  <c r="F47" i="1"/>
  <c r="G47" i="1"/>
  <c r="H47" i="1"/>
  <c r="I47" i="1"/>
  <c r="J47" i="1"/>
  <c r="K47" i="1"/>
  <c r="L47" i="1"/>
  <c r="M47" i="1"/>
  <c r="O47" i="1"/>
  <c r="P47" i="1"/>
  <c r="Q47" i="1"/>
  <c r="R47" i="1"/>
  <c r="U47" i="1"/>
  <c r="V47" i="1"/>
  <c r="X47" i="1"/>
  <c r="Y47" i="1"/>
  <c r="Z47" i="1"/>
  <c r="AA47" i="1"/>
  <c r="AC47" i="1"/>
  <c r="AD47" i="1"/>
  <c r="AE47" i="1"/>
  <c r="AG47" i="1"/>
  <c r="AI47" i="1"/>
  <c r="AK47" i="1"/>
  <c r="AL47" i="1"/>
  <c r="AM47" i="1"/>
  <c r="AP47" i="1"/>
  <c r="AQ47" i="1"/>
  <c r="AR47" i="1"/>
  <c r="AS47" i="1"/>
  <c r="AT47" i="1"/>
  <c r="AW47" i="1"/>
  <c r="AX47" i="1"/>
  <c r="Q3" i="7"/>
  <c r="Q4" i="7"/>
  <c r="Q5" i="7"/>
  <c r="Q6" i="7"/>
  <c r="AV6" i="1" s="1"/>
  <c r="Q7" i="7"/>
  <c r="Q8" i="7"/>
  <c r="Q9" i="7"/>
  <c r="Q10" i="7"/>
  <c r="Q11" i="7"/>
  <c r="Q12" i="7"/>
  <c r="Q13" i="7"/>
  <c r="Q14" i="7"/>
  <c r="Q15" i="7"/>
  <c r="Q16" i="7"/>
  <c r="Q17" i="7"/>
  <c r="Q18" i="7"/>
  <c r="Q19" i="7"/>
  <c r="Q20" i="7"/>
  <c r="Q21" i="7"/>
  <c r="AV21" i="1" s="1"/>
  <c r="Q22" i="7"/>
  <c r="Q23" i="7"/>
  <c r="Q24" i="7"/>
  <c r="Q25" i="7"/>
  <c r="Q26" i="7"/>
  <c r="Q27" i="7"/>
  <c r="Q28" i="7"/>
  <c r="Q29" i="7"/>
  <c r="Q30" i="7"/>
  <c r="Q31" i="7"/>
  <c r="Q32" i="7"/>
  <c r="Q33" i="7"/>
  <c r="Q34" i="7"/>
  <c r="Q35" i="7"/>
  <c r="Q36" i="7"/>
  <c r="Q37" i="7"/>
  <c r="Q38" i="7"/>
  <c r="Q39" i="7"/>
  <c r="Q40" i="7"/>
  <c r="Q41" i="7"/>
  <c r="Q42" i="7"/>
  <c r="Q43" i="7"/>
  <c r="Q44" i="7"/>
  <c r="Q45" i="7"/>
  <c r="Q46" i="7"/>
  <c r="Q47" i="7"/>
  <c r="AV47" i="1" s="1"/>
  <c r="Q48" i="7"/>
  <c r="Q49" i="7"/>
  <c r="Q50" i="7"/>
  <c r="Q51" i="7"/>
  <c r="Q52" i="7"/>
  <c r="Q53" i="7"/>
  <c r="Q54" i="7"/>
  <c r="Q55" i="7"/>
  <c r="Q56" i="7"/>
  <c r="Q57" i="7"/>
  <c r="Q58" i="7"/>
  <c r="AV58" i="1" s="1"/>
  <c r="Q59" i="7"/>
  <c r="AV59" i="1" s="1"/>
  <c r="Q60" i="7"/>
  <c r="Q61" i="7"/>
  <c r="Q62" i="7"/>
  <c r="Q63" i="7"/>
  <c r="Q64" i="7"/>
  <c r="AV64" i="1" s="1"/>
  <c r="Q65" i="7"/>
  <c r="Q66" i="7"/>
  <c r="AV66" i="1" s="1"/>
  <c r="Q67" i="7"/>
  <c r="Q68" i="7"/>
  <c r="Q69" i="7"/>
  <c r="Q70" i="7"/>
  <c r="Q71" i="7"/>
  <c r="Q72" i="7"/>
  <c r="Q73" i="7"/>
  <c r="AV73" i="1" s="1"/>
  <c r="Q74" i="7"/>
  <c r="Q75" i="7"/>
  <c r="Q76" i="7"/>
  <c r="Q77" i="7"/>
  <c r="Q78" i="7"/>
  <c r="Q79" i="7"/>
  <c r="Q80" i="7"/>
  <c r="AV80" i="1" s="1"/>
  <c r="Q81" i="7"/>
  <c r="Q82" i="7"/>
  <c r="Q83" i="7"/>
  <c r="Q84" i="7"/>
  <c r="Q85" i="7"/>
  <c r="Q86" i="7"/>
  <c r="AV86" i="1" s="1"/>
  <c r="Q87" i="7"/>
  <c r="Q88" i="7"/>
  <c r="Q89" i="7"/>
  <c r="Q90" i="7"/>
  <c r="Q91" i="7"/>
  <c r="Q92" i="7"/>
  <c r="AV92" i="1" s="1"/>
  <c r="Q93" i="7"/>
  <c r="P3" i="7"/>
  <c r="P4" i="7"/>
  <c r="P5" i="7"/>
  <c r="P6" i="7"/>
  <c r="AU6" i="1" s="1"/>
  <c r="P7" i="7"/>
  <c r="P8" i="7"/>
  <c r="P9" i="7"/>
  <c r="P10" i="7"/>
  <c r="P11" i="7"/>
  <c r="P12" i="7"/>
  <c r="P13" i="7"/>
  <c r="P14" i="7"/>
  <c r="P15" i="7"/>
  <c r="P16" i="7"/>
  <c r="P17" i="7"/>
  <c r="P18" i="7"/>
  <c r="P19" i="7"/>
  <c r="P20" i="7"/>
  <c r="P21" i="7"/>
  <c r="AU21" i="1" s="1"/>
  <c r="P22" i="7"/>
  <c r="P23" i="7"/>
  <c r="P24" i="7"/>
  <c r="P25" i="7"/>
  <c r="P26" i="7"/>
  <c r="P27" i="7"/>
  <c r="P28" i="7"/>
  <c r="P29" i="7"/>
  <c r="P30" i="7"/>
  <c r="P31" i="7"/>
  <c r="P32" i="7"/>
  <c r="P33" i="7"/>
  <c r="P34" i="7"/>
  <c r="P35" i="7"/>
  <c r="P36" i="7"/>
  <c r="P37" i="7"/>
  <c r="P38" i="7"/>
  <c r="P39" i="7"/>
  <c r="P40" i="7"/>
  <c r="P41" i="7"/>
  <c r="P42" i="7"/>
  <c r="P43" i="7"/>
  <c r="P44" i="7"/>
  <c r="P45" i="7"/>
  <c r="P46" i="7"/>
  <c r="P47" i="7"/>
  <c r="AU47" i="1" s="1"/>
  <c r="P48" i="7"/>
  <c r="P49" i="7"/>
  <c r="P50" i="7"/>
  <c r="P51" i="7"/>
  <c r="P52" i="7"/>
  <c r="P53" i="7"/>
  <c r="P54" i="7"/>
  <c r="P55" i="7"/>
  <c r="P56" i="7"/>
  <c r="P57" i="7"/>
  <c r="P58" i="7"/>
  <c r="AU58" i="1" s="1"/>
  <c r="P59" i="7"/>
  <c r="AU59" i="1" s="1"/>
  <c r="P60" i="7"/>
  <c r="P61" i="7"/>
  <c r="P62" i="7"/>
  <c r="P63" i="7"/>
  <c r="P64" i="7"/>
  <c r="AU64" i="1" s="1"/>
  <c r="P65" i="7"/>
  <c r="P66" i="7"/>
  <c r="AU66" i="1" s="1"/>
  <c r="P67" i="7"/>
  <c r="P68" i="7"/>
  <c r="P69" i="7"/>
  <c r="P70" i="7"/>
  <c r="P71" i="7"/>
  <c r="P72" i="7"/>
  <c r="P73" i="7"/>
  <c r="AU73" i="1" s="1"/>
  <c r="P74" i="7"/>
  <c r="P75" i="7"/>
  <c r="P76" i="7"/>
  <c r="P77" i="7"/>
  <c r="P78" i="7"/>
  <c r="P79" i="7"/>
  <c r="P80" i="7"/>
  <c r="AU80" i="1" s="1"/>
  <c r="P81" i="7"/>
  <c r="P82" i="7"/>
  <c r="P83" i="7"/>
  <c r="P84" i="7"/>
  <c r="P85" i="7"/>
  <c r="P86" i="7"/>
  <c r="AU86" i="1" s="1"/>
  <c r="P87" i="7"/>
  <c r="P88" i="7"/>
  <c r="P89" i="7"/>
  <c r="P90" i="7"/>
  <c r="P91" i="7"/>
  <c r="P92" i="7"/>
  <c r="AU92" i="1" s="1"/>
  <c r="P93" i="7"/>
  <c r="U5" i="6"/>
  <c r="U6" i="6"/>
  <c r="AJ6" i="1" s="1"/>
  <c r="U14" i="6"/>
  <c r="U21" i="6"/>
  <c r="AJ21" i="1" s="1"/>
  <c r="U40" i="6"/>
  <c r="U44" i="6"/>
  <c r="U47" i="6"/>
  <c r="AJ47" i="1" s="1"/>
  <c r="U53" i="6"/>
  <c r="U58" i="6"/>
  <c r="AJ58" i="1" s="1"/>
  <c r="U59" i="6"/>
  <c r="AJ59" i="1" s="1"/>
  <c r="U64" i="6"/>
  <c r="AJ64" i="1" s="1"/>
  <c r="U66" i="6"/>
  <c r="AJ66" i="1" s="1"/>
  <c r="U73" i="6"/>
  <c r="AJ73" i="1" s="1"/>
  <c r="U78" i="6"/>
  <c r="U80" i="6"/>
  <c r="AJ80" i="1" s="1"/>
  <c r="U86" i="6"/>
  <c r="AJ86" i="1" s="1"/>
  <c r="U92" i="6"/>
  <c r="AJ92" i="1" s="1"/>
  <c r="S5" i="6"/>
  <c r="S6" i="6"/>
  <c r="AH6" i="1" s="1"/>
  <c r="S21" i="6"/>
  <c r="AH21" i="1" s="1"/>
  <c r="S30" i="6"/>
  <c r="U30" i="6" s="1"/>
  <c r="S31" i="6"/>
  <c r="U31" i="6" s="1"/>
  <c r="S32" i="6"/>
  <c r="U32" i="6" s="1"/>
  <c r="S43" i="6"/>
  <c r="U43" i="6" s="1"/>
  <c r="S47" i="6"/>
  <c r="AH47" i="1" s="1"/>
  <c r="S49" i="6"/>
  <c r="U49" i="6" s="1"/>
  <c r="S50" i="6"/>
  <c r="U50" i="6" s="1"/>
  <c r="S58" i="6"/>
  <c r="AH58" i="1" s="1"/>
  <c r="S59" i="6"/>
  <c r="AH59" i="1" s="1"/>
  <c r="S61" i="6"/>
  <c r="U61" i="6" s="1"/>
  <c r="S64" i="6"/>
  <c r="AH64" i="1" s="1"/>
  <c r="S66" i="6"/>
  <c r="AH66" i="1" s="1"/>
  <c r="S73" i="6"/>
  <c r="AH73" i="1" s="1"/>
  <c r="S77" i="6"/>
  <c r="U77" i="6" s="1"/>
  <c r="S78" i="6"/>
  <c r="S80" i="6"/>
  <c r="AH80" i="1" s="1"/>
  <c r="S86" i="6"/>
  <c r="AH86" i="1" s="1"/>
  <c r="S92" i="6"/>
  <c r="AH92" i="1" s="1"/>
  <c r="Q3" i="6"/>
  <c r="Q4" i="6"/>
  <c r="S4" i="6" s="1"/>
  <c r="U4" i="6" s="1"/>
  <c r="Q5" i="6"/>
  <c r="Q6" i="6"/>
  <c r="AF6" i="1" s="1"/>
  <c r="Q7" i="6"/>
  <c r="S7" i="6" s="1"/>
  <c r="U7" i="6" s="1"/>
  <c r="Q8" i="6"/>
  <c r="S8" i="6" s="1"/>
  <c r="U8" i="6" s="1"/>
  <c r="Q9" i="6"/>
  <c r="S9" i="6" s="1"/>
  <c r="U9" i="6" s="1"/>
  <c r="Q10" i="6"/>
  <c r="S10" i="6" s="1"/>
  <c r="U10" i="6" s="1"/>
  <c r="Q11" i="6"/>
  <c r="S11" i="6" s="1"/>
  <c r="U11" i="6" s="1"/>
  <c r="Q12" i="6"/>
  <c r="S12" i="6" s="1"/>
  <c r="U12" i="6" s="1"/>
  <c r="Q13" i="6"/>
  <c r="S13" i="6" s="1"/>
  <c r="U13" i="6" s="1"/>
  <c r="Q14" i="6"/>
  <c r="Q15" i="6"/>
  <c r="S15" i="6" s="1"/>
  <c r="U15" i="6" s="1"/>
  <c r="Q16" i="6"/>
  <c r="S16" i="6" s="1"/>
  <c r="U16" i="6" s="1"/>
  <c r="Q17" i="6"/>
  <c r="S17" i="6" s="1"/>
  <c r="U17" i="6" s="1"/>
  <c r="Q18" i="6"/>
  <c r="S18" i="6" s="1"/>
  <c r="U18" i="6" s="1"/>
  <c r="Q19" i="6"/>
  <c r="S19" i="6" s="1"/>
  <c r="U19" i="6" s="1"/>
  <c r="Q20" i="6"/>
  <c r="S20" i="6" s="1"/>
  <c r="U20" i="6" s="1"/>
  <c r="Q21" i="6"/>
  <c r="Q22" i="6"/>
  <c r="S22" i="6" s="1"/>
  <c r="U22" i="6" s="1"/>
  <c r="Q23" i="6"/>
  <c r="S23" i="6" s="1"/>
  <c r="U23" i="6" s="1"/>
  <c r="Q24" i="6"/>
  <c r="S24" i="6" s="1"/>
  <c r="U24" i="6" s="1"/>
  <c r="Q25" i="6"/>
  <c r="S25" i="6" s="1"/>
  <c r="U25" i="6" s="1"/>
  <c r="Q26" i="6"/>
  <c r="S26" i="6" s="1"/>
  <c r="U26" i="6" s="1"/>
  <c r="Q27" i="6"/>
  <c r="S27" i="6" s="1"/>
  <c r="U27" i="6" s="1"/>
  <c r="Q28" i="6"/>
  <c r="S28" i="6" s="1"/>
  <c r="U28" i="6" s="1"/>
  <c r="Q29" i="6"/>
  <c r="S29" i="6" s="1"/>
  <c r="U29" i="6" s="1"/>
  <c r="Q33" i="6"/>
  <c r="S33" i="6" s="1"/>
  <c r="U33" i="6" s="1"/>
  <c r="Q34" i="6"/>
  <c r="S34" i="6" s="1"/>
  <c r="U34" i="6" s="1"/>
  <c r="Q35" i="6"/>
  <c r="S35" i="6" s="1"/>
  <c r="U35" i="6" s="1"/>
  <c r="Q36" i="6"/>
  <c r="S36" i="6" s="1"/>
  <c r="U36" i="6" s="1"/>
  <c r="Q37" i="6"/>
  <c r="S37" i="6" s="1"/>
  <c r="U37" i="6" s="1"/>
  <c r="Q38" i="6"/>
  <c r="S38" i="6" s="1"/>
  <c r="U38" i="6" s="1"/>
  <c r="Q39" i="6"/>
  <c r="S39" i="6" s="1"/>
  <c r="U39" i="6" s="1"/>
  <c r="Q40" i="6"/>
  <c r="Q41" i="6"/>
  <c r="S41" i="6" s="1"/>
  <c r="U41" i="6" s="1"/>
  <c r="Q42" i="6"/>
  <c r="S42" i="6" s="1"/>
  <c r="U42" i="6" s="1"/>
  <c r="Q44" i="6"/>
  <c r="Q45" i="6"/>
  <c r="S45" i="6" s="1"/>
  <c r="U45" i="6" s="1"/>
  <c r="Q46" i="6"/>
  <c r="S46" i="6" s="1"/>
  <c r="U46" i="6" s="1"/>
  <c r="Q47" i="6"/>
  <c r="AF47" i="1" s="1"/>
  <c r="Q48" i="6"/>
  <c r="Q51" i="6"/>
  <c r="S51" i="6" s="1"/>
  <c r="U51" i="6" s="1"/>
  <c r="Q52" i="6"/>
  <c r="S52" i="6" s="1"/>
  <c r="U52" i="6" s="1"/>
  <c r="Q53" i="6"/>
  <c r="Q54" i="6"/>
  <c r="S54" i="6" s="1"/>
  <c r="U54" i="6" s="1"/>
  <c r="Q55" i="6"/>
  <c r="S55" i="6" s="1"/>
  <c r="U55" i="6" s="1"/>
  <c r="Q56" i="6"/>
  <c r="S56" i="6" s="1"/>
  <c r="U56" i="6" s="1"/>
  <c r="Q57" i="6"/>
  <c r="S57" i="6" s="1"/>
  <c r="U57" i="6" s="1"/>
  <c r="Q58" i="6"/>
  <c r="AF58" i="1" s="1"/>
  <c r="Q59" i="6"/>
  <c r="AF59" i="1" s="1"/>
  <c r="Q60" i="6"/>
  <c r="S60" i="6" s="1"/>
  <c r="U60" i="6" s="1"/>
  <c r="Q62" i="6"/>
  <c r="S62" i="6" s="1"/>
  <c r="U62" i="6" s="1"/>
  <c r="Q63" i="6"/>
  <c r="S63" i="6" s="1"/>
  <c r="U63" i="6" s="1"/>
  <c r="Q64" i="6"/>
  <c r="AF64" i="1" s="1"/>
  <c r="Q65" i="6"/>
  <c r="S65" i="6" s="1"/>
  <c r="U65" i="6" s="1"/>
  <c r="Q66" i="6"/>
  <c r="AF66" i="1" s="1"/>
  <c r="Q67" i="6"/>
  <c r="S67" i="6" s="1"/>
  <c r="U67" i="6" s="1"/>
  <c r="Q68" i="6"/>
  <c r="S68" i="6" s="1"/>
  <c r="U68" i="6" s="1"/>
  <c r="Q69" i="6"/>
  <c r="S69" i="6" s="1"/>
  <c r="U69" i="6" s="1"/>
  <c r="Q70" i="6"/>
  <c r="S70" i="6" s="1"/>
  <c r="U70" i="6" s="1"/>
  <c r="Q71" i="6"/>
  <c r="S71" i="6" s="1"/>
  <c r="U71" i="6" s="1"/>
  <c r="Q72" i="6"/>
  <c r="S72" i="6" s="1"/>
  <c r="U72" i="6" s="1"/>
  <c r="Q73" i="6"/>
  <c r="AF73" i="1" s="1"/>
  <c r="Q74" i="6"/>
  <c r="S74" i="6" s="1"/>
  <c r="U74" i="6" s="1"/>
  <c r="Q75" i="6"/>
  <c r="S75" i="6" s="1"/>
  <c r="U75" i="6" s="1"/>
  <c r="Q76" i="6"/>
  <c r="S76" i="6" s="1"/>
  <c r="U76" i="6" s="1"/>
  <c r="Q78" i="6"/>
  <c r="Q79" i="6"/>
  <c r="S79" i="6" s="1"/>
  <c r="U79" i="6" s="1"/>
  <c r="Q80" i="6"/>
  <c r="AF80" i="1" s="1"/>
  <c r="Q81" i="6"/>
  <c r="S81" i="6" s="1"/>
  <c r="U81" i="6" s="1"/>
  <c r="Q82" i="6"/>
  <c r="S82" i="6" s="1"/>
  <c r="U82" i="6" s="1"/>
  <c r="Q83" i="6"/>
  <c r="S83" i="6" s="1"/>
  <c r="U83" i="6" s="1"/>
  <c r="Q84" i="6"/>
  <c r="S84" i="6" s="1"/>
  <c r="U84" i="6" s="1"/>
  <c r="Q85" i="6"/>
  <c r="S85" i="6" s="1"/>
  <c r="U85" i="6" s="1"/>
  <c r="Q86" i="6"/>
  <c r="AF86" i="1" s="1"/>
  <c r="Q87" i="6"/>
  <c r="S87" i="6" s="1"/>
  <c r="U87" i="6" s="1"/>
  <c r="Q88" i="6"/>
  <c r="S88" i="6" s="1"/>
  <c r="U88" i="6" s="1"/>
  <c r="Q89" i="6"/>
  <c r="S89" i="6" s="1"/>
  <c r="U89" i="6" s="1"/>
  <c r="Q90" i="6"/>
  <c r="S90" i="6" s="1"/>
  <c r="U90" i="6" s="1"/>
  <c r="Q91" i="6"/>
  <c r="S91" i="6" s="1"/>
  <c r="U91" i="6" s="1"/>
  <c r="Q92" i="6"/>
  <c r="AF92" i="1" s="1"/>
  <c r="Q93" i="6"/>
  <c r="S93" i="6" s="1"/>
  <c r="U93" i="6" s="1"/>
  <c r="M3" i="6"/>
  <c r="M4" i="6"/>
  <c r="M5" i="6"/>
  <c r="M6" i="6"/>
  <c r="AB6" i="1" s="1"/>
  <c r="M7" i="6"/>
  <c r="M8" i="6"/>
  <c r="M9" i="6"/>
  <c r="M10" i="6"/>
  <c r="M11" i="6"/>
  <c r="M12" i="6"/>
  <c r="M13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3" i="6"/>
  <c r="M34" i="6"/>
  <c r="M35" i="6"/>
  <c r="M36" i="6"/>
  <c r="M37" i="6"/>
  <c r="M38" i="6"/>
  <c r="M39" i="6"/>
  <c r="M40" i="6"/>
  <c r="M41" i="6"/>
  <c r="M42" i="6"/>
  <c r="M44" i="6"/>
  <c r="M45" i="6"/>
  <c r="M46" i="6"/>
  <c r="M47" i="6"/>
  <c r="AB47" i="1" s="1"/>
  <c r="M48" i="6"/>
  <c r="M51" i="6"/>
  <c r="M52" i="6"/>
  <c r="M53" i="6"/>
  <c r="M54" i="6"/>
  <c r="M55" i="6"/>
  <c r="M56" i="6"/>
  <c r="M57" i="6"/>
  <c r="M58" i="6"/>
  <c r="AB58" i="1" s="1"/>
  <c r="M59" i="6"/>
  <c r="AB59" i="1" s="1"/>
  <c r="M60" i="6"/>
  <c r="M62" i="6"/>
  <c r="M63" i="6"/>
  <c r="M64" i="6"/>
  <c r="AB64" i="1" s="1"/>
  <c r="M65" i="6"/>
  <c r="M66" i="6"/>
  <c r="AB66" i="1" s="1"/>
  <c r="M67" i="6"/>
  <c r="M68" i="6"/>
  <c r="M69" i="6"/>
  <c r="M70" i="6"/>
  <c r="M71" i="6"/>
  <c r="M72" i="6"/>
  <c r="M73" i="6"/>
  <c r="AB73" i="1" s="1"/>
  <c r="M74" i="6"/>
  <c r="M75" i="6"/>
  <c r="M76" i="6"/>
  <c r="M78" i="6"/>
  <c r="M79" i="6"/>
  <c r="M80" i="6"/>
  <c r="AB80" i="1" s="1"/>
  <c r="M81" i="6"/>
  <c r="M82" i="6"/>
  <c r="M83" i="6"/>
  <c r="M84" i="6"/>
  <c r="M85" i="6"/>
  <c r="M86" i="6"/>
  <c r="AB86" i="1" s="1"/>
  <c r="M87" i="6"/>
  <c r="M88" i="6"/>
  <c r="M89" i="6"/>
  <c r="M90" i="6"/>
  <c r="M91" i="6"/>
  <c r="M92" i="6"/>
  <c r="AB92" i="1" s="1"/>
  <c r="M93" i="6"/>
  <c r="K3" i="6"/>
  <c r="K4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Z21" i="1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8" i="6"/>
  <c r="K49" i="6"/>
  <c r="K50" i="6"/>
  <c r="K51" i="6"/>
  <c r="K52" i="6"/>
  <c r="K53" i="6"/>
  <c r="K54" i="6"/>
  <c r="K55" i="6"/>
  <c r="K56" i="6"/>
  <c r="K57" i="6"/>
  <c r="K60" i="6"/>
  <c r="K61" i="6"/>
  <c r="K62" i="6"/>
  <c r="K63" i="6"/>
  <c r="K64" i="6"/>
  <c r="Z64" i="1" s="1"/>
  <c r="K65" i="6"/>
  <c r="K67" i="6"/>
  <c r="K68" i="6"/>
  <c r="K69" i="6"/>
  <c r="K70" i="6"/>
  <c r="K71" i="6"/>
  <c r="K72" i="6"/>
  <c r="K74" i="6"/>
  <c r="K75" i="6"/>
  <c r="K76" i="6"/>
  <c r="K77" i="6"/>
  <c r="K79" i="6"/>
  <c r="K81" i="6"/>
  <c r="K82" i="6"/>
  <c r="K83" i="6"/>
  <c r="K84" i="6"/>
  <c r="K85" i="6"/>
  <c r="K87" i="6"/>
  <c r="K88" i="6"/>
  <c r="K89" i="6"/>
  <c r="K90" i="6"/>
  <c r="K91" i="6"/>
  <c r="K92" i="6"/>
  <c r="Z92" i="1" s="1"/>
  <c r="K93" i="6"/>
  <c r="T3" i="9"/>
  <c r="U3" i="9"/>
  <c r="T4" i="9"/>
  <c r="U4" i="9"/>
  <c r="T5" i="9"/>
  <c r="U5" i="9"/>
  <c r="T6" i="9"/>
  <c r="U6" i="9"/>
  <c r="T6" i="1" s="1"/>
  <c r="T7" i="9"/>
  <c r="U7" i="9"/>
  <c r="T8" i="9"/>
  <c r="U8" i="9"/>
  <c r="T9" i="9"/>
  <c r="U9" i="9"/>
  <c r="T10" i="9"/>
  <c r="U10" i="9"/>
  <c r="T11" i="9"/>
  <c r="U11" i="9"/>
  <c r="T12" i="9"/>
  <c r="U12" i="9"/>
  <c r="T13" i="9"/>
  <c r="U13" i="9"/>
  <c r="T14" i="9"/>
  <c r="U14" i="9"/>
  <c r="T15" i="9"/>
  <c r="U15" i="9"/>
  <c r="T16" i="9"/>
  <c r="U16" i="9"/>
  <c r="T17" i="9"/>
  <c r="U17" i="9"/>
  <c r="T18" i="9"/>
  <c r="U18" i="9"/>
  <c r="T19" i="9"/>
  <c r="U19" i="9"/>
  <c r="T20" i="9"/>
  <c r="U20" i="9"/>
  <c r="T21" i="9"/>
  <c r="S21" i="1" s="1"/>
  <c r="U21" i="9"/>
  <c r="T21" i="1" s="1"/>
  <c r="T22" i="9"/>
  <c r="U22" i="9"/>
  <c r="T23" i="9"/>
  <c r="U23" i="9"/>
  <c r="T24" i="9"/>
  <c r="U24" i="9"/>
  <c r="T25" i="9"/>
  <c r="U25" i="9"/>
  <c r="T26" i="9"/>
  <c r="U26" i="9"/>
  <c r="T27" i="9"/>
  <c r="U27" i="9"/>
  <c r="T28" i="9"/>
  <c r="U28" i="9"/>
  <c r="T29" i="9"/>
  <c r="U29" i="9"/>
  <c r="T30" i="9"/>
  <c r="U30" i="9"/>
  <c r="T31" i="9"/>
  <c r="U31" i="9"/>
  <c r="T32" i="9"/>
  <c r="U32" i="9"/>
  <c r="T33" i="9"/>
  <c r="U33" i="9"/>
  <c r="T34" i="9"/>
  <c r="U34" i="9"/>
  <c r="T35" i="9"/>
  <c r="U35" i="9"/>
  <c r="T36" i="9"/>
  <c r="U36" i="9"/>
  <c r="T37" i="9"/>
  <c r="U37" i="9"/>
  <c r="T38" i="9"/>
  <c r="U38" i="9"/>
  <c r="T39" i="9"/>
  <c r="U39" i="9"/>
  <c r="T40" i="9"/>
  <c r="U40" i="9"/>
  <c r="T41" i="9"/>
  <c r="U41" i="9"/>
  <c r="T42" i="9"/>
  <c r="U42" i="9"/>
  <c r="T43" i="9"/>
  <c r="U43" i="9"/>
  <c r="T44" i="9"/>
  <c r="U44" i="9"/>
  <c r="T45" i="9"/>
  <c r="U45" i="9"/>
  <c r="T46" i="9"/>
  <c r="U46" i="9"/>
  <c r="T47" i="9"/>
  <c r="S47" i="1" s="1"/>
  <c r="U47" i="9"/>
  <c r="T47" i="1" s="1"/>
  <c r="T48" i="9"/>
  <c r="U48" i="9"/>
  <c r="T49" i="9"/>
  <c r="U49" i="9"/>
  <c r="T50" i="9"/>
  <c r="U50" i="9"/>
  <c r="T51" i="9"/>
  <c r="U51" i="9"/>
  <c r="T52" i="9"/>
  <c r="U52" i="9"/>
  <c r="T53" i="9"/>
  <c r="U53" i="9"/>
  <c r="T54" i="9"/>
  <c r="U54" i="9"/>
  <c r="T55" i="9"/>
  <c r="U55" i="9"/>
  <c r="T56" i="9"/>
  <c r="U56" i="9"/>
  <c r="T57" i="9"/>
  <c r="U57" i="9"/>
  <c r="T58" i="9"/>
  <c r="S58" i="1" s="1"/>
  <c r="U58" i="9"/>
  <c r="T58" i="1" s="1"/>
  <c r="T59" i="9"/>
  <c r="S59" i="1" s="1"/>
  <c r="U59" i="9"/>
  <c r="T59" i="1" s="1"/>
  <c r="T60" i="9"/>
  <c r="U60" i="9"/>
  <c r="T61" i="9"/>
  <c r="U61" i="9"/>
  <c r="T62" i="9"/>
  <c r="U62" i="9"/>
  <c r="T63" i="9"/>
  <c r="U63" i="9"/>
  <c r="T64" i="9"/>
  <c r="S64" i="1" s="1"/>
  <c r="U64" i="9"/>
  <c r="T64" i="1" s="1"/>
  <c r="T65" i="9"/>
  <c r="U65" i="9"/>
  <c r="T66" i="9"/>
  <c r="S66" i="1" s="1"/>
  <c r="U66" i="9"/>
  <c r="T66" i="1" s="1"/>
  <c r="T67" i="9"/>
  <c r="U67" i="9"/>
  <c r="T68" i="9"/>
  <c r="U68" i="9"/>
  <c r="T69" i="9"/>
  <c r="U69" i="9"/>
  <c r="T70" i="9"/>
  <c r="U70" i="9"/>
  <c r="T71" i="9"/>
  <c r="U71" i="9"/>
  <c r="T72" i="9"/>
  <c r="U72" i="9"/>
  <c r="T73" i="9"/>
  <c r="S73" i="1" s="1"/>
  <c r="U73" i="9"/>
  <c r="T73" i="1" s="1"/>
  <c r="T74" i="9"/>
  <c r="U74" i="9"/>
  <c r="T75" i="9"/>
  <c r="U75" i="9"/>
  <c r="T76" i="9"/>
  <c r="U76" i="9"/>
  <c r="T77" i="9"/>
  <c r="U77" i="9"/>
  <c r="T78" i="9"/>
  <c r="U78" i="9"/>
  <c r="T79" i="9"/>
  <c r="U79" i="9"/>
  <c r="T80" i="9"/>
  <c r="S80" i="1" s="1"/>
  <c r="U80" i="9"/>
  <c r="T80" i="1" s="1"/>
  <c r="T81" i="9"/>
  <c r="U81" i="9"/>
  <c r="T82" i="9"/>
  <c r="U82" i="9"/>
  <c r="T83" i="9"/>
  <c r="U83" i="9"/>
  <c r="T84" i="9"/>
  <c r="U84" i="9"/>
  <c r="T85" i="9"/>
  <c r="U85" i="9"/>
  <c r="T86" i="9"/>
  <c r="S86" i="1" s="1"/>
  <c r="U86" i="9"/>
  <c r="T86" i="1" s="1"/>
  <c r="T87" i="9"/>
  <c r="U87" i="9"/>
  <c r="T88" i="9"/>
  <c r="U88" i="9"/>
  <c r="T89" i="9"/>
  <c r="U89" i="9"/>
  <c r="T90" i="9"/>
  <c r="U90" i="9"/>
  <c r="T91" i="9"/>
  <c r="U91" i="9"/>
  <c r="T92" i="9"/>
  <c r="S92" i="1" s="1"/>
  <c r="U92" i="9"/>
  <c r="T92" i="1" s="1"/>
  <c r="T93" i="9"/>
  <c r="U93" i="9"/>
  <c r="S6" i="1"/>
  <c r="O3" i="9"/>
  <c r="O4" i="9"/>
  <c r="O5" i="9"/>
  <c r="O6" i="9"/>
  <c r="N6" i="1" s="1"/>
  <c r="O7" i="9"/>
  <c r="O8" i="9"/>
  <c r="O9" i="9"/>
  <c r="O10" i="9"/>
  <c r="O11" i="9"/>
  <c r="O12" i="9"/>
  <c r="O13" i="9"/>
  <c r="O14" i="9"/>
  <c r="O15" i="9"/>
  <c r="O16" i="9"/>
  <c r="O17" i="9"/>
  <c r="O18" i="9"/>
  <c r="O19" i="9"/>
  <c r="O20" i="9"/>
  <c r="O21" i="9"/>
  <c r="N21" i="1" s="1"/>
  <c r="O22" i="9"/>
  <c r="O23" i="9"/>
  <c r="O24" i="9"/>
  <c r="O25" i="9"/>
  <c r="O26" i="9"/>
  <c r="O27" i="9"/>
  <c r="O28" i="9"/>
  <c r="O29" i="9"/>
  <c r="O30" i="9"/>
  <c r="O31" i="9"/>
  <c r="O32" i="9"/>
  <c r="O33" i="9"/>
  <c r="O34" i="9"/>
  <c r="O35" i="9"/>
  <c r="O36" i="9"/>
  <c r="O37" i="9"/>
  <c r="O38" i="9"/>
  <c r="O39" i="9"/>
  <c r="O40" i="9"/>
  <c r="O41" i="9"/>
  <c r="O42" i="9"/>
  <c r="O43" i="9"/>
  <c r="O44" i="9"/>
  <c r="O45" i="9"/>
  <c r="O46" i="9"/>
  <c r="O47" i="9"/>
  <c r="N47" i="1" s="1"/>
  <c r="O48" i="9"/>
  <c r="O49" i="9"/>
  <c r="O50" i="9"/>
  <c r="O51" i="9"/>
  <c r="O52" i="9"/>
  <c r="O53" i="9"/>
  <c r="O54" i="9"/>
  <c r="O55" i="9"/>
  <c r="O56" i="9"/>
  <c r="O57" i="9"/>
  <c r="O58" i="9"/>
  <c r="N58" i="1" s="1"/>
  <c r="O59" i="9"/>
  <c r="N59" i="1" s="1"/>
  <c r="O60" i="9"/>
  <c r="O61" i="9"/>
  <c r="O62" i="9"/>
  <c r="O63" i="9"/>
  <c r="O64" i="9"/>
  <c r="N64" i="1" s="1"/>
  <c r="O65" i="9"/>
  <c r="O66" i="9"/>
  <c r="N66" i="1" s="1"/>
  <c r="O67" i="9"/>
  <c r="O68" i="9"/>
  <c r="O69" i="9"/>
  <c r="O70" i="9"/>
  <c r="O71" i="9"/>
  <c r="O72" i="9"/>
  <c r="O73" i="9"/>
  <c r="N73" i="1" s="1"/>
  <c r="O74" i="9"/>
  <c r="O75" i="9"/>
  <c r="O76" i="9"/>
  <c r="O77" i="9"/>
  <c r="O78" i="9"/>
  <c r="O79" i="9"/>
  <c r="O80" i="9"/>
  <c r="N80" i="1" s="1"/>
  <c r="O81" i="9"/>
  <c r="O82" i="9"/>
  <c r="O83" i="9"/>
  <c r="O84" i="9"/>
  <c r="O85" i="9"/>
  <c r="O86" i="9"/>
  <c r="N86" i="1" s="1"/>
  <c r="O87" i="9"/>
  <c r="O88" i="9"/>
  <c r="O89" i="9"/>
  <c r="O90" i="9"/>
  <c r="O91" i="9"/>
  <c r="O92" i="9"/>
  <c r="N92" i="1" s="1"/>
  <c r="O93" i="9"/>
  <c r="B92" i="12"/>
  <c r="C92" i="12"/>
  <c r="D92" i="12"/>
  <c r="E92" i="12"/>
  <c r="F92" i="12"/>
  <c r="B92" i="11"/>
  <c r="C92" i="11"/>
  <c r="D92" i="11"/>
  <c r="E92" i="11"/>
  <c r="F92" i="11"/>
  <c r="B92" i="10"/>
  <c r="C92" i="10"/>
  <c r="D92" i="10"/>
  <c r="E92" i="10"/>
  <c r="F92" i="10"/>
  <c r="B92" i="8"/>
  <c r="C92" i="8"/>
  <c r="D92" i="8"/>
  <c r="E92" i="8"/>
  <c r="F92" i="8"/>
  <c r="B92" i="7"/>
  <c r="C92" i="7"/>
  <c r="D92" i="7"/>
  <c r="E92" i="7"/>
  <c r="F92" i="7"/>
  <c r="G92" i="7"/>
  <c r="H92" i="7"/>
  <c r="AO92" i="1" s="1"/>
  <c r="B92" i="5"/>
  <c r="C92" i="5"/>
  <c r="D92" i="5"/>
  <c r="E92" i="5"/>
  <c r="F92" i="5"/>
  <c r="G92" i="5"/>
  <c r="H92" i="5"/>
  <c r="K92" i="5"/>
  <c r="W92" i="1" s="1"/>
  <c r="B86" i="12"/>
  <c r="C86" i="12"/>
  <c r="D86" i="12"/>
  <c r="E86" i="12"/>
  <c r="F86" i="12"/>
  <c r="B86" i="11"/>
  <c r="C86" i="11"/>
  <c r="D86" i="11"/>
  <c r="E86" i="11"/>
  <c r="F86" i="11"/>
  <c r="B86" i="10"/>
  <c r="C86" i="10"/>
  <c r="D86" i="10"/>
  <c r="E86" i="10"/>
  <c r="F86" i="10"/>
  <c r="B86" i="8"/>
  <c r="C86" i="8"/>
  <c r="D86" i="8"/>
  <c r="E86" i="8"/>
  <c r="F86" i="8"/>
  <c r="B86" i="7"/>
  <c r="C86" i="7"/>
  <c r="D86" i="7"/>
  <c r="E86" i="7"/>
  <c r="F86" i="7"/>
  <c r="G86" i="7"/>
  <c r="H86" i="7"/>
  <c r="AO86" i="1" s="1"/>
  <c r="B86" i="5"/>
  <c r="C86" i="5"/>
  <c r="D86" i="5"/>
  <c r="E86" i="5"/>
  <c r="F86" i="5"/>
  <c r="G86" i="5"/>
  <c r="H86" i="5"/>
  <c r="K86" i="5"/>
  <c r="W86" i="1" s="1"/>
  <c r="B80" i="12"/>
  <c r="C80" i="12"/>
  <c r="D80" i="12"/>
  <c r="E80" i="12"/>
  <c r="F80" i="12"/>
  <c r="K80" i="11"/>
  <c r="L80" i="11"/>
  <c r="I80" i="11"/>
  <c r="B80" i="11"/>
  <c r="C80" i="11"/>
  <c r="D80" i="11"/>
  <c r="E80" i="11"/>
  <c r="F80" i="11"/>
  <c r="B80" i="10"/>
  <c r="C80" i="10"/>
  <c r="D80" i="10"/>
  <c r="E80" i="10"/>
  <c r="F80" i="10"/>
  <c r="B80" i="8"/>
  <c r="C80" i="8"/>
  <c r="D80" i="8"/>
  <c r="E80" i="8"/>
  <c r="F80" i="8"/>
  <c r="B80" i="7"/>
  <c r="C80" i="7"/>
  <c r="D80" i="7"/>
  <c r="E80" i="7"/>
  <c r="F80" i="7"/>
  <c r="G80" i="7"/>
  <c r="H80" i="7"/>
  <c r="AO80" i="1" s="1"/>
  <c r="B80" i="5"/>
  <c r="C80" i="5"/>
  <c r="D80" i="5"/>
  <c r="E80" i="5"/>
  <c r="F80" i="5"/>
  <c r="G80" i="5"/>
  <c r="H80" i="5"/>
  <c r="K80" i="5"/>
  <c r="W80" i="1" s="1"/>
  <c r="B73" i="12"/>
  <c r="C73" i="12"/>
  <c r="D73" i="12"/>
  <c r="E73" i="12"/>
  <c r="F73" i="12"/>
  <c r="B73" i="11"/>
  <c r="C73" i="11"/>
  <c r="D73" i="11"/>
  <c r="E73" i="11"/>
  <c r="F73" i="11"/>
  <c r="B73" i="10"/>
  <c r="C73" i="10"/>
  <c r="D73" i="10"/>
  <c r="E73" i="10"/>
  <c r="F73" i="10"/>
  <c r="B73" i="8"/>
  <c r="C73" i="8"/>
  <c r="D73" i="8"/>
  <c r="E73" i="8"/>
  <c r="F73" i="8"/>
  <c r="B73" i="7"/>
  <c r="C73" i="7"/>
  <c r="D73" i="7"/>
  <c r="E73" i="7"/>
  <c r="F73" i="7"/>
  <c r="G73" i="7"/>
  <c r="H73" i="7"/>
  <c r="AO73" i="1" s="1"/>
  <c r="B73" i="5"/>
  <c r="C73" i="5"/>
  <c r="D73" i="5"/>
  <c r="E73" i="5"/>
  <c r="F73" i="5"/>
  <c r="G73" i="5"/>
  <c r="H73" i="5"/>
  <c r="B66" i="12"/>
  <c r="C66" i="12"/>
  <c r="D66" i="12"/>
  <c r="E66" i="12"/>
  <c r="F66" i="12"/>
  <c r="B67" i="11"/>
  <c r="C67" i="11"/>
  <c r="D67" i="11"/>
  <c r="E67" i="11"/>
  <c r="F67" i="11"/>
  <c r="B66" i="10"/>
  <c r="C66" i="10"/>
  <c r="D66" i="10"/>
  <c r="E66" i="10"/>
  <c r="F66" i="10"/>
  <c r="B66" i="8"/>
  <c r="C66" i="8"/>
  <c r="D66" i="8"/>
  <c r="E66" i="8"/>
  <c r="F66" i="8"/>
  <c r="B66" i="7"/>
  <c r="C66" i="7"/>
  <c r="D66" i="7"/>
  <c r="E66" i="7"/>
  <c r="F66" i="7"/>
  <c r="G66" i="7"/>
  <c r="H66" i="7"/>
  <c r="AO66" i="1" s="1"/>
  <c r="G66" i="5"/>
  <c r="H66" i="5"/>
  <c r="K66" i="5"/>
  <c r="W66" i="1" s="1"/>
  <c r="B66" i="5"/>
  <c r="C66" i="5"/>
  <c r="D66" i="5"/>
  <c r="E66" i="5"/>
  <c r="F66" i="5"/>
  <c r="B64" i="12"/>
  <c r="C64" i="12"/>
  <c r="D64" i="12"/>
  <c r="E64" i="12"/>
  <c r="F64" i="12"/>
  <c r="B64" i="11"/>
  <c r="C64" i="11"/>
  <c r="D64" i="11"/>
  <c r="E64" i="11"/>
  <c r="F64" i="11"/>
  <c r="B64" i="10"/>
  <c r="C64" i="10"/>
  <c r="D64" i="10"/>
  <c r="E64" i="10"/>
  <c r="F64" i="10"/>
  <c r="B64" i="8"/>
  <c r="C64" i="8"/>
  <c r="D64" i="8"/>
  <c r="E64" i="8"/>
  <c r="F64" i="8"/>
  <c r="B64" i="7"/>
  <c r="C64" i="7"/>
  <c r="D64" i="7"/>
  <c r="E64" i="7"/>
  <c r="F64" i="7"/>
  <c r="G64" i="7"/>
  <c r="H64" i="7"/>
  <c r="AO64" i="1" s="1"/>
  <c r="B64" i="5"/>
  <c r="C64" i="5"/>
  <c r="D64" i="5"/>
  <c r="E64" i="5"/>
  <c r="F64" i="5"/>
  <c r="G64" i="5"/>
  <c r="H64" i="5"/>
  <c r="K64" i="5"/>
  <c r="W64" i="1" s="1"/>
  <c r="B59" i="12"/>
  <c r="C59" i="12"/>
  <c r="D59" i="12"/>
  <c r="E59" i="12"/>
  <c r="F59" i="12"/>
  <c r="B59" i="11"/>
  <c r="C59" i="11"/>
  <c r="D59" i="11"/>
  <c r="E59" i="11"/>
  <c r="F59" i="11"/>
  <c r="B59" i="10"/>
  <c r="C59" i="10"/>
  <c r="D59" i="10"/>
  <c r="E59" i="10"/>
  <c r="F59" i="10"/>
  <c r="B59" i="8"/>
  <c r="C59" i="8"/>
  <c r="D59" i="8"/>
  <c r="E59" i="8"/>
  <c r="F59" i="8"/>
  <c r="B59" i="7"/>
  <c r="C59" i="7"/>
  <c r="D59" i="7"/>
  <c r="E59" i="7"/>
  <c r="F59" i="7"/>
  <c r="G59" i="7"/>
  <c r="H59" i="7"/>
  <c r="AO59" i="1" s="1"/>
  <c r="B59" i="5"/>
  <c r="C59" i="5"/>
  <c r="D59" i="5"/>
  <c r="E59" i="5"/>
  <c r="F59" i="5"/>
  <c r="G59" i="5"/>
  <c r="H59" i="5"/>
  <c r="K59" i="5"/>
  <c r="W59" i="1" s="1"/>
  <c r="C58" i="12"/>
  <c r="B58" i="12"/>
  <c r="D58" i="12"/>
  <c r="E58" i="12"/>
  <c r="F58" i="12"/>
  <c r="B58" i="11"/>
  <c r="C58" i="11"/>
  <c r="D58" i="11"/>
  <c r="E58" i="11"/>
  <c r="F58" i="11"/>
  <c r="B58" i="10"/>
  <c r="C58" i="10"/>
  <c r="D58" i="10"/>
  <c r="E58" i="10"/>
  <c r="F58" i="10"/>
  <c r="B58" i="8"/>
  <c r="C58" i="8"/>
  <c r="D58" i="8"/>
  <c r="E58" i="8"/>
  <c r="F58" i="8"/>
  <c r="B58" i="7"/>
  <c r="C58" i="7"/>
  <c r="D58" i="7"/>
  <c r="E58" i="7"/>
  <c r="F58" i="7"/>
  <c r="G58" i="7"/>
  <c r="H58" i="7"/>
  <c r="AO58" i="1" s="1"/>
  <c r="B58" i="5"/>
  <c r="C58" i="5"/>
  <c r="D58" i="5"/>
  <c r="E58" i="5"/>
  <c r="F58" i="5"/>
  <c r="G58" i="5"/>
  <c r="H58" i="5"/>
  <c r="K58" i="5"/>
  <c r="W58" i="1" s="1"/>
  <c r="B47" i="12"/>
  <c r="C47" i="12"/>
  <c r="D47" i="12"/>
  <c r="E47" i="12"/>
  <c r="F47" i="12"/>
  <c r="I47" i="11"/>
  <c r="K47" i="11"/>
  <c r="L47" i="11"/>
  <c r="B47" i="11"/>
  <c r="C47" i="11"/>
  <c r="D47" i="11"/>
  <c r="E47" i="11"/>
  <c r="F47" i="11"/>
  <c r="B47" i="10"/>
  <c r="C47" i="10"/>
  <c r="D47" i="10"/>
  <c r="E47" i="10"/>
  <c r="F47" i="10"/>
  <c r="B47" i="8"/>
  <c r="C47" i="8"/>
  <c r="D47" i="8"/>
  <c r="E47" i="8"/>
  <c r="F47" i="8"/>
  <c r="B47" i="7"/>
  <c r="C47" i="7"/>
  <c r="D47" i="7"/>
  <c r="E47" i="7"/>
  <c r="F47" i="7"/>
  <c r="G47" i="7"/>
  <c r="H47" i="7"/>
  <c r="AO47" i="1" s="1"/>
  <c r="G47" i="5"/>
  <c r="H47" i="5"/>
  <c r="K47" i="5"/>
  <c r="W47" i="1" s="1"/>
  <c r="B47" i="5"/>
  <c r="C47" i="5"/>
  <c r="D47" i="5"/>
  <c r="E47" i="5"/>
  <c r="F47" i="5"/>
  <c r="B21" i="1"/>
  <c r="C21" i="1"/>
  <c r="D21" i="1"/>
  <c r="E21" i="1"/>
  <c r="F21" i="1"/>
  <c r="G21" i="1"/>
  <c r="H21" i="1"/>
  <c r="I21" i="1"/>
  <c r="J21" i="1"/>
  <c r="K21" i="1"/>
  <c r="L21" i="1"/>
  <c r="M21" i="1"/>
  <c r="O21" i="1"/>
  <c r="P21" i="1"/>
  <c r="Q21" i="1"/>
  <c r="R21" i="1"/>
  <c r="U21" i="1"/>
  <c r="V21" i="1"/>
  <c r="X21" i="1"/>
  <c r="Y21" i="1"/>
  <c r="AA21" i="1"/>
  <c r="AC21" i="1"/>
  <c r="AD21" i="1"/>
  <c r="AE21" i="1"/>
  <c r="AG21" i="1"/>
  <c r="AI21" i="1"/>
  <c r="AK21" i="1"/>
  <c r="AL21" i="1"/>
  <c r="AM21" i="1"/>
  <c r="AP21" i="1"/>
  <c r="AQ21" i="1"/>
  <c r="AR21" i="1"/>
  <c r="AS21" i="1"/>
  <c r="AT21" i="1"/>
  <c r="AW21" i="1"/>
  <c r="AX21" i="1"/>
  <c r="B21" i="12"/>
  <c r="C21" i="12"/>
  <c r="D21" i="12"/>
  <c r="E21" i="12"/>
  <c r="F21" i="12"/>
  <c r="B21" i="10"/>
  <c r="C21" i="10"/>
  <c r="D21" i="10"/>
  <c r="E21" i="10"/>
  <c r="F21" i="10"/>
  <c r="B21" i="8"/>
  <c r="C21" i="8"/>
  <c r="D21" i="8"/>
  <c r="E21" i="8"/>
  <c r="F21" i="8"/>
  <c r="B21" i="7"/>
  <c r="C21" i="7"/>
  <c r="D21" i="7"/>
  <c r="E21" i="7"/>
  <c r="F21" i="7"/>
  <c r="G21" i="7"/>
  <c r="H21" i="7"/>
  <c r="AO21" i="1" s="1"/>
  <c r="B21" i="5"/>
  <c r="C21" i="5"/>
  <c r="D21" i="5"/>
  <c r="E21" i="5"/>
  <c r="F21" i="5"/>
  <c r="G21" i="5"/>
  <c r="H21" i="5"/>
  <c r="K21" i="5"/>
  <c r="W21" i="1" s="1"/>
  <c r="B6" i="1"/>
  <c r="C6" i="1"/>
  <c r="D6" i="1"/>
  <c r="E6" i="1"/>
  <c r="F6" i="1"/>
  <c r="G6" i="1"/>
  <c r="H6" i="1"/>
  <c r="I6" i="1"/>
  <c r="J6" i="1"/>
  <c r="K6" i="1"/>
  <c r="L6" i="1"/>
  <c r="M6" i="1"/>
  <c r="O6" i="1"/>
  <c r="P6" i="1"/>
  <c r="Q6" i="1"/>
  <c r="R6" i="1"/>
  <c r="U6" i="1"/>
  <c r="V6" i="1"/>
  <c r="X6" i="1"/>
  <c r="Y6" i="1"/>
  <c r="Z6" i="1"/>
  <c r="AA6" i="1"/>
  <c r="AC6" i="1"/>
  <c r="AD6" i="1"/>
  <c r="AE6" i="1"/>
  <c r="AG6" i="1"/>
  <c r="AI6" i="1"/>
  <c r="AK6" i="1"/>
  <c r="AL6" i="1"/>
  <c r="AM6" i="1"/>
  <c r="AP6" i="1"/>
  <c r="AQ6" i="1"/>
  <c r="AR6" i="1"/>
  <c r="AS6" i="1"/>
  <c r="AT6" i="1"/>
  <c r="AW6" i="1"/>
  <c r="AX6" i="1"/>
  <c r="C6" i="11"/>
  <c r="B6" i="10"/>
  <c r="C6" i="10"/>
  <c r="D6" i="10"/>
  <c r="E6" i="10"/>
  <c r="F6" i="10"/>
  <c r="B6" i="8"/>
  <c r="C6" i="8"/>
  <c r="D6" i="8"/>
  <c r="E6" i="8"/>
  <c r="F6" i="8"/>
  <c r="C6" i="7"/>
  <c r="E6" i="7"/>
  <c r="F6" i="7"/>
  <c r="G6" i="7"/>
  <c r="H6" i="7"/>
  <c r="AO6" i="1" s="1"/>
  <c r="P2" i="7"/>
  <c r="B6" i="5"/>
  <c r="C6" i="5"/>
  <c r="D6" i="5"/>
  <c r="E6" i="5"/>
  <c r="F6" i="5"/>
  <c r="G6" i="5"/>
  <c r="H6" i="5"/>
  <c r="K6" i="5"/>
  <c r="W6" i="1" s="1"/>
  <c r="S3" i="6" l="1"/>
  <c r="S48" i="6"/>
  <c r="F64" i="6"/>
  <c r="E64" i="6"/>
  <c r="D64" i="6"/>
  <c r="U3" i="6" l="1"/>
  <c r="U48" i="6"/>
  <c r="L3" i="11"/>
  <c r="L4" i="11"/>
  <c r="L5" i="11"/>
  <c r="L6" i="11"/>
  <c r="L7" i="11"/>
  <c r="L8" i="11"/>
  <c r="L9" i="11"/>
  <c r="L10" i="11"/>
  <c r="L11" i="11"/>
  <c r="L12" i="11"/>
  <c r="L13" i="11"/>
  <c r="L14" i="11"/>
  <c r="L15" i="11"/>
  <c r="L16" i="11"/>
  <c r="L17" i="11"/>
  <c r="L18" i="11"/>
  <c r="L19" i="11"/>
  <c r="L20" i="11"/>
  <c r="L21" i="11"/>
  <c r="L22" i="11"/>
  <c r="L23" i="11"/>
  <c r="L24" i="11"/>
  <c r="L25" i="11"/>
  <c r="L26" i="11"/>
  <c r="L27" i="11"/>
  <c r="L28" i="11"/>
  <c r="L29" i="11"/>
  <c r="L30" i="11"/>
  <c r="L31" i="11"/>
  <c r="L32" i="11"/>
  <c r="L33" i="11"/>
  <c r="L34" i="11"/>
  <c r="L35" i="11"/>
  <c r="L36" i="11"/>
  <c r="L37" i="11"/>
  <c r="L38" i="11"/>
  <c r="L39" i="11"/>
  <c r="L40" i="11"/>
  <c r="L41" i="11"/>
  <c r="L42" i="11"/>
  <c r="L43" i="11"/>
  <c r="L44" i="11"/>
  <c r="L45" i="11"/>
  <c r="L46" i="11"/>
  <c r="L48" i="11"/>
  <c r="L49" i="11"/>
  <c r="L50" i="11"/>
  <c r="L51" i="11"/>
  <c r="L52" i="11"/>
  <c r="L53" i="11"/>
  <c r="L54" i="11"/>
  <c r="L55" i="11"/>
  <c r="L56" i="11"/>
  <c r="L57" i="11"/>
  <c r="L58" i="11"/>
  <c r="L59" i="11"/>
  <c r="L60" i="11"/>
  <c r="L61" i="11"/>
  <c r="L62" i="11"/>
  <c r="L63" i="11"/>
  <c r="L64" i="11"/>
  <c r="L65" i="11"/>
  <c r="L66" i="11"/>
  <c r="L67" i="11"/>
  <c r="L68" i="11"/>
  <c r="L69" i="11"/>
  <c r="L70" i="11"/>
  <c r="L71" i="11"/>
  <c r="L72" i="11"/>
  <c r="L73" i="11"/>
  <c r="L74" i="11"/>
  <c r="L75" i="11"/>
  <c r="L76" i="11"/>
  <c r="L77" i="11"/>
  <c r="L78" i="11"/>
  <c r="L79" i="11"/>
  <c r="L81" i="11"/>
  <c r="L82" i="11"/>
  <c r="L83" i="11"/>
  <c r="L84" i="11"/>
  <c r="L85" i="11"/>
  <c r="L86" i="11"/>
  <c r="L87" i="11"/>
  <c r="L88" i="11"/>
  <c r="L89" i="11"/>
  <c r="L90" i="11"/>
  <c r="L91" i="11"/>
  <c r="L92" i="11"/>
  <c r="L93" i="11"/>
  <c r="L2" i="11"/>
  <c r="AF21" i="1" l="1"/>
  <c r="AB21" i="1"/>
  <c r="I58" i="11" l="1"/>
  <c r="K58" i="11"/>
  <c r="I3" i="11"/>
  <c r="I4" i="1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8" i="11"/>
  <c r="I49" i="11"/>
  <c r="I50" i="11"/>
  <c r="I51" i="11"/>
  <c r="I52" i="11"/>
  <c r="I53" i="11"/>
  <c r="I54" i="11"/>
  <c r="I55" i="11"/>
  <c r="I56" i="11"/>
  <c r="I57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78" i="11"/>
  <c r="I79" i="11"/>
  <c r="I81" i="11"/>
  <c r="I82" i="11"/>
  <c r="I83" i="11"/>
  <c r="I84" i="11"/>
  <c r="I85" i="11"/>
  <c r="I86" i="11"/>
  <c r="I87" i="11"/>
  <c r="I88" i="11"/>
  <c r="I89" i="11"/>
  <c r="I90" i="11"/>
  <c r="I91" i="11"/>
  <c r="I93" i="11"/>
  <c r="I2" i="11"/>
  <c r="K2" i="11" l="1"/>
  <c r="K3" i="11" l="1"/>
  <c r="K4" i="11"/>
  <c r="K5" i="11"/>
  <c r="K6" i="11"/>
  <c r="K7" i="11"/>
  <c r="K8" i="11"/>
  <c r="K9" i="11"/>
  <c r="K10" i="11"/>
  <c r="K11" i="11"/>
  <c r="K12" i="11"/>
  <c r="K13" i="11"/>
  <c r="K14" i="11"/>
  <c r="K15" i="11"/>
  <c r="K16" i="11"/>
  <c r="K17" i="11"/>
  <c r="K18" i="11"/>
  <c r="K19" i="11"/>
  <c r="K20" i="11"/>
  <c r="K21" i="11"/>
  <c r="K22" i="11"/>
  <c r="K23" i="11"/>
  <c r="K24" i="11"/>
  <c r="K25" i="11"/>
  <c r="K26" i="11"/>
  <c r="K27" i="11"/>
  <c r="K28" i="11"/>
  <c r="K29" i="11"/>
  <c r="K30" i="11"/>
  <c r="K31" i="11"/>
  <c r="K32" i="11"/>
  <c r="K33" i="11"/>
  <c r="K34" i="11"/>
  <c r="K35" i="11"/>
  <c r="K36" i="11"/>
  <c r="K37" i="11"/>
  <c r="K38" i="11"/>
  <c r="K39" i="11"/>
  <c r="K40" i="11"/>
  <c r="K41" i="11"/>
  <c r="K42" i="11"/>
  <c r="K43" i="11"/>
  <c r="K44" i="11"/>
  <c r="K45" i="11"/>
  <c r="K46" i="11"/>
  <c r="K48" i="11"/>
  <c r="K49" i="11"/>
  <c r="K50" i="11"/>
  <c r="K51" i="11"/>
  <c r="K52" i="11"/>
  <c r="K53" i="11"/>
  <c r="K54" i="11"/>
  <c r="K55" i="11"/>
  <c r="K56" i="11"/>
  <c r="K57" i="11"/>
  <c r="K59" i="11"/>
  <c r="K60" i="11"/>
  <c r="K61" i="11"/>
  <c r="K62" i="11"/>
  <c r="K63" i="11"/>
  <c r="K64" i="11"/>
  <c r="K65" i="11"/>
  <c r="K66" i="11"/>
  <c r="K67" i="11"/>
  <c r="K68" i="11"/>
  <c r="K69" i="11"/>
  <c r="K70" i="11"/>
  <c r="K71" i="11"/>
  <c r="K72" i="11"/>
  <c r="K73" i="11"/>
  <c r="K74" i="11"/>
  <c r="K75" i="11"/>
  <c r="K76" i="11"/>
  <c r="K77" i="11"/>
  <c r="K78" i="11"/>
  <c r="K79" i="11"/>
  <c r="K81" i="11"/>
  <c r="K82" i="11"/>
  <c r="K83" i="11"/>
  <c r="K84" i="11"/>
  <c r="K85" i="11"/>
  <c r="K86" i="11"/>
  <c r="K87" i="11"/>
  <c r="K88" i="11"/>
  <c r="K89" i="11"/>
  <c r="K90" i="11"/>
  <c r="K91" i="11"/>
  <c r="K92" i="11"/>
  <c r="K93" i="11"/>
  <c r="F93" i="12" l="1"/>
  <c r="E93" i="12"/>
  <c r="D93" i="12"/>
  <c r="C93" i="12"/>
  <c r="B93" i="12"/>
  <c r="F91" i="12"/>
  <c r="E91" i="12"/>
  <c r="D91" i="12"/>
  <c r="C91" i="12"/>
  <c r="B91" i="12"/>
  <c r="F90" i="12"/>
  <c r="E90" i="12"/>
  <c r="D90" i="12"/>
  <c r="C90" i="12"/>
  <c r="B90" i="12"/>
  <c r="F89" i="12"/>
  <c r="E89" i="12"/>
  <c r="D89" i="12"/>
  <c r="C89" i="12"/>
  <c r="B89" i="12"/>
  <c r="F88" i="12"/>
  <c r="E88" i="12"/>
  <c r="D88" i="12"/>
  <c r="C88" i="12"/>
  <c r="B88" i="12"/>
  <c r="F87" i="12"/>
  <c r="E87" i="12"/>
  <c r="D87" i="12"/>
  <c r="C87" i="12"/>
  <c r="B87" i="12"/>
  <c r="F85" i="12"/>
  <c r="E85" i="12"/>
  <c r="D85" i="12"/>
  <c r="C85" i="12"/>
  <c r="B85" i="12"/>
  <c r="F84" i="12"/>
  <c r="E84" i="12"/>
  <c r="D84" i="12"/>
  <c r="C84" i="12"/>
  <c r="B84" i="12"/>
  <c r="F83" i="12"/>
  <c r="E83" i="12"/>
  <c r="D83" i="12"/>
  <c r="C83" i="12"/>
  <c r="B83" i="12"/>
  <c r="F82" i="12"/>
  <c r="E82" i="12"/>
  <c r="D82" i="12"/>
  <c r="C82" i="12"/>
  <c r="B82" i="12"/>
  <c r="F81" i="12"/>
  <c r="E81" i="12"/>
  <c r="D81" i="12"/>
  <c r="C81" i="12"/>
  <c r="B81" i="12"/>
  <c r="F79" i="12"/>
  <c r="E79" i="12"/>
  <c r="D79" i="12"/>
  <c r="C79" i="12"/>
  <c r="B79" i="12"/>
  <c r="F78" i="12"/>
  <c r="E78" i="12"/>
  <c r="D78" i="12"/>
  <c r="C78" i="12"/>
  <c r="B78" i="12"/>
  <c r="F77" i="12"/>
  <c r="E77" i="12"/>
  <c r="D77" i="12"/>
  <c r="C77" i="12"/>
  <c r="B77" i="12"/>
  <c r="F76" i="12"/>
  <c r="E76" i="12"/>
  <c r="D76" i="12"/>
  <c r="C76" i="12"/>
  <c r="B76" i="12"/>
  <c r="F75" i="12"/>
  <c r="E75" i="12"/>
  <c r="D75" i="12"/>
  <c r="C75" i="12"/>
  <c r="B75" i="12"/>
  <c r="F74" i="12"/>
  <c r="E74" i="12"/>
  <c r="D74" i="12"/>
  <c r="C74" i="12"/>
  <c r="B74" i="12"/>
  <c r="F72" i="12"/>
  <c r="E72" i="12"/>
  <c r="D72" i="12"/>
  <c r="C72" i="12"/>
  <c r="B72" i="12"/>
  <c r="F71" i="12"/>
  <c r="E71" i="12"/>
  <c r="D71" i="12"/>
  <c r="C71" i="12"/>
  <c r="B71" i="12"/>
  <c r="F70" i="12"/>
  <c r="E70" i="12"/>
  <c r="D70" i="12"/>
  <c r="C70" i="12"/>
  <c r="B70" i="12"/>
  <c r="F69" i="12"/>
  <c r="E69" i="12"/>
  <c r="D69" i="12"/>
  <c r="C69" i="12"/>
  <c r="B69" i="12"/>
  <c r="F68" i="12"/>
  <c r="E68" i="12"/>
  <c r="D68" i="12"/>
  <c r="C68" i="12"/>
  <c r="B68" i="12"/>
  <c r="F67" i="12"/>
  <c r="E67" i="12"/>
  <c r="D67" i="12"/>
  <c r="C67" i="12"/>
  <c r="B67" i="12"/>
  <c r="F65" i="12"/>
  <c r="E65" i="12"/>
  <c r="D65" i="12"/>
  <c r="C65" i="12"/>
  <c r="B65" i="12"/>
  <c r="F63" i="12"/>
  <c r="E63" i="12"/>
  <c r="D63" i="12"/>
  <c r="C63" i="12"/>
  <c r="B63" i="12"/>
  <c r="F62" i="12"/>
  <c r="E62" i="12"/>
  <c r="D62" i="12"/>
  <c r="C62" i="12"/>
  <c r="B62" i="12"/>
  <c r="F61" i="12"/>
  <c r="E61" i="12"/>
  <c r="D61" i="12"/>
  <c r="C61" i="12"/>
  <c r="B61" i="12"/>
  <c r="F60" i="12"/>
  <c r="E60" i="12"/>
  <c r="D60" i="12"/>
  <c r="C60" i="12"/>
  <c r="B60" i="12"/>
  <c r="F57" i="12"/>
  <c r="E57" i="12"/>
  <c r="D57" i="12"/>
  <c r="C57" i="12"/>
  <c r="B57" i="12"/>
  <c r="F56" i="12"/>
  <c r="E56" i="12"/>
  <c r="D56" i="12"/>
  <c r="C56" i="12"/>
  <c r="B56" i="12"/>
  <c r="F55" i="12"/>
  <c r="E55" i="12"/>
  <c r="D55" i="12"/>
  <c r="C55" i="12"/>
  <c r="B55" i="12"/>
  <c r="F54" i="12"/>
  <c r="E54" i="12"/>
  <c r="D54" i="12"/>
  <c r="C54" i="12"/>
  <c r="B54" i="12"/>
  <c r="F53" i="12"/>
  <c r="E53" i="12"/>
  <c r="D53" i="12"/>
  <c r="C53" i="12"/>
  <c r="B53" i="12"/>
  <c r="F52" i="12"/>
  <c r="E52" i="12"/>
  <c r="D52" i="12"/>
  <c r="C52" i="12"/>
  <c r="B52" i="12"/>
  <c r="F51" i="12"/>
  <c r="E51" i="12"/>
  <c r="D51" i="12"/>
  <c r="C51" i="12"/>
  <c r="B51" i="12"/>
  <c r="F50" i="12"/>
  <c r="E50" i="12"/>
  <c r="D50" i="12"/>
  <c r="C50" i="12"/>
  <c r="B50" i="12"/>
  <c r="F49" i="12"/>
  <c r="E49" i="12"/>
  <c r="D49" i="12"/>
  <c r="C49" i="12"/>
  <c r="B49" i="12"/>
  <c r="F48" i="12"/>
  <c r="E48" i="12"/>
  <c r="D48" i="12"/>
  <c r="C48" i="12"/>
  <c r="B48" i="12"/>
  <c r="F46" i="12"/>
  <c r="E46" i="12"/>
  <c r="D46" i="12"/>
  <c r="C46" i="12"/>
  <c r="B46" i="12"/>
  <c r="F45" i="12"/>
  <c r="E45" i="12"/>
  <c r="D45" i="12"/>
  <c r="C45" i="12"/>
  <c r="B45" i="12"/>
  <c r="F44" i="12"/>
  <c r="E44" i="12"/>
  <c r="D44" i="12"/>
  <c r="C44" i="12"/>
  <c r="B44" i="12"/>
  <c r="F43" i="12"/>
  <c r="E43" i="12"/>
  <c r="D43" i="12"/>
  <c r="C43" i="12"/>
  <c r="B43" i="12"/>
  <c r="F42" i="12"/>
  <c r="E42" i="12"/>
  <c r="D42" i="12"/>
  <c r="C42" i="12"/>
  <c r="B42" i="12"/>
  <c r="F41" i="12"/>
  <c r="E41" i="12"/>
  <c r="D41" i="12"/>
  <c r="C41" i="12"/>
  <c r="B41" i="12"/>
  <c r="F40" i="12"/>
  <c r="E40" i="12"/>
  <c r="D40" i="12"/>
  <c r="C40" i="12"/>
  <c r="B40" i="12"/>
  <c r="F39" i="12"/>
  <c r="E39" i="12"/>
  <c r="D39" i="12"/>
  <c r="C39" i="12"/>
  <c r="B39" i="12"/>
  <c r="F38" i="12"/>
  <c r="E38" i="12"/>
  <c r="D38" i="12"/>
  <c r="C38" i="12"/>
  <c r="B38" i="12"/>
  <c r="F37" i="12"/>
  <c r="E37" i="12"/>
  <c r="D37" i="12"/>
  <c r="C37" i="12"/>
  <c r="B37" i="12"/>
  <c r="F36" i="12"/>
  <c r="E36" i="12"/>
  <c r="D36" i="12"/>
  <c r="C36" i="12"/>
  <c r="B36" i="12"/>
  <c r="F35" i="12"/>
  <c r="E35" i="12"/>
  <c r="D35" i="12"/>
  <c r="C35" i="12"/>
  <c r="B35" i="12"/>
  <c r="F34" i="12"/>
  <c r="E34" i="12"/>
  <c r="D34" i="12"/>
  <c r="C34" i="12"/>
  <c r="B34" i="12"/>
  <c r="F33" i="12"/>
  <c r="E33" i="12"/>
  <c r="D33" i="12"/>
  <c r="C33" i="12"/>
  <c r="B33" i="12"/>
  <c r="F32" i="12"/>
  <c r="E32" i="12"/>
  <c r="D32" i="12"/>
  <c r="C32" i="12"/>
  <c r="B32" i="12"/>
  <c r="F31" i="12"/>
  <c r="E31" i="12"/>
  <c r="D31" i="12"/>
  <c r="C31" i="12"/>
  <c r="B31" i="12"/>
  <c r="F30" i="12"/>
  <c r="E30" i="12"/>
  <c r="D30" i="12"/>
  <c r="C30" i="12"/>
  <c r="B30" i="12"/>
  <c r="F29" i="12"/>
  <c r="E29" i="12"/>
  <c r="D29" i="12"/>
  <c r="C29" i="12"/>
  <c r="B29" i="12"/>
  <c r="F28" i="12"/>
  <c r="E28" i="12"/>
  <c r="D28" i="12"/>
  <c r="C28" i="12"/>
  <c r="B28" i="12"/>
  <c r="F27" i="12"/>
  <c r="E27" i="12"/>
  <c r="D27" i="12"/>
  <c r="C27" i="12"/>
  <c r="B27" i="12"/>
  <c r="F26" i="12"/>
  <c r="E26" i="12"/>
  <c r="D26" i="12"/>
  <c r="C26" i="12"/>
  <c r="B26" i="12"/>
  <c r="F25" i="12"/>
  <c r="E25" i="12"/>
  <c r="D25" i="12"/>
  <c r="C25" i="12"/>
  <c r="B25" i="12"/>
  <c r="F24" i="12"/>
  <c r="E24" i="12"/>
  <c r="D24" i="12"/>
  <c r="C24" i="12"/>
  <c r="B24" i="12"/>
  <c r="F23" i="12"/>
  <c r="E23" i="12"/>
  <c r="D23" i="12"/>
  <c r="C23" i="12"/>
  <c r="B23" i="12"/>
  <c r="F22" i="12"/>
  <c r="E22" i="12"/>
  <c r="D22" i="12"/>
  <c r="C22" i="12"/>
  <c r="B22" i="12"/>
  <c r="F20" i="12"/>
  <c r="E20" i="12"/>
  <c r="D20" i="12"/>
  <c r="C20" i="12"/>
  <c r="B20" i="12"/>
  <c r="F19" i="12"/>
  <c r="E19" i="12"/>
  <c r="D19" i="12"/>
  <c r="C19" i="12"/>
  <c r="B19" i="12"/>
  <c r="F18" i="12"/>
  <c r="E18" i="12"/>
  <c r="D18" i="12"/>
  <c r="C18" i="12"/>
  <c r="B18" i="12"/>
  <c r="F17" i="12"/>
  <c r="E17" i="12"/>
  <c r="D17" i="12"/>
  <c r="C17" i="12"/>
  <c r="B17" i="12"/>
  <c r="F16" i="12"/>
  <c r="E16" i="12"/>
  <c r="D16" i="12"/>
  <c r="C16" i="12"/>
  <c r="B16" i="12"/>
  <c r="F15" i="12"/>
  <c r="E15" i="12"/>
  <c r="D15" i="12"/>
  <c r="C15" i="12"/>
  <c r="B15" i="12"/>
  <c r="F14" i="12"/>
  <c r="E14" i="12"/>
  <c r="D14" i="12"/>
  <c r="C14" i="12"/>
  <c r="B14" i="12"/>
  <c r="F13" i="12"/>
  <c r="E13" i="12"/>
  <c r="D13" i="12"/>
  <c r="C13" i="12"/>
  <c r="B13" i="12"/>
  <c r="F12" i="12"/>
  <c r="E12" i="12"/>
  <c r="D12" i="12"/>
  <c r="C12" i="12"/>
  <c r="B12" i="12"/>
  <c r="F11" i="12"/>
  <c r="E11" i="12"/>
  <c r="D11" i="12"/>
  <c r="C11" i="12"/>
  <c r="B11" i="12"/>
  <c r="F10" i="12"/>
  <c r="E10" i="12"/>
  <c r="D10" i="12"/>
  <c r="C10" i="12"/>
  <c r="B10" i="12"/>
  <c r="F9" i="12"/>
  <c r="E9" i="12"/>
  <c r="D9" i="12"/>
  <c r="C9" i="12"/>
  <c r="B9" i="12"/>
  <c r="F8" i="12"/>
  <c r="E8" i="12"/>
  <c r="D8" i="12"/>
  <c r="C8" i="12"/>
  <c r="B8" i="12"/>
  <c r="F7" i="12"/>
  <c r="E7" i="12"/>
  <c r="D7" i="12"/>
  <c r="C7" i="12"/>
  <c r="B7" i="12"/>
  <c r="F5" i="12"/>
  <c r="E5" i="12"/>
  <c r="D5" i="12"/>
  <c r="C5" i="12"/>
  <c r="B5" i="12"/>
  <c r="F4" i="12"/>
  <c r="E4" i="12"/>
  <c r="D4" i="12"/>
  <c r="C4" i="12"/>
  <c r="B4" i="12"/>
  <c r="F3" i="12"/>
  <c r="E3" i="12"/>
  <c r="D3" i="12"/>
  <c r="C3" i="12"/>
  <c r="B3" i="12"/>
  <c r="F2" i="12"/>
  <c r="E2" i="12"/>
  <c r="D2" i="12"/>
  <c r="C2" i="12"/>
  <c r="B2" i="12"/>
  <c r="D94" i="12" l="1"/>
  <c r="F94" i="12"/>
  <c r="C94" i="12"/>
  <c r="E94" i="12"/>
  <c r="B94" i="12"/>
  <c r="AD3" i="1"/>
  <c r="AD4" i="1"/>
  <c r="AD5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8" i="1"/>
  <c r="AD49" i="1"/>
  <c r="AD50" i="1"/>
  <c r="AD51" i="1"/>
  <c r="AD52" i="1"/>
  <c r="AD53" i="1"/>
  <c r="AD54" i="1"/>
  <c r="AD55" i="1"/>
  <c r="AD56" i="1"/>
  <c r="AD57" i="1"/>
  <c r="AD60" i="1"/>
  <c r="AD61" i="1"/>
  <c r="AD62" i="1"/>
  <c r="AD63" i="1"/>
  <c r="AD65" i="1"/>
  <c r="AD67" i="1"/>
  <c r="AD68" i="1"/>
  <c r="AD69" i="1"/>
  <c r="AD70" i="1"/>
  <c r="AD71" i="1"/>
  <c r="AD72" i="1"/>
  <c r="AD74" i="1"/>
  <c r="AD75" i="1"/>
  <c r="AD76" i="1"/>
  <c r="AD77" i="1"/>
  <c r="AD78" i="1"/>
  <c r="AD79" i="1"/>
  <c r="AD81" i="1"/>
  <c r="AD82" i="1"/>
  <c r="AD83" i="1"/>
  <c r="AD84" i="1"/>
  <c r="AD85" i="1"/>
  <c r="AD87" i="1"/>
  <c r="AD88" i="1"/>
  <c r="AD89" i="1"/>
  <c r="AD90" i="1"/>
  <c r="AD91" i="1"/>
  <c r="AD93" i="1"/>
  <c r="AD2" i="1"/>
  <c r="G30" i="5" l="1"/>
  <c r="G31" i="5"/>
  <c r="F93" i="11"/>
  <c r="E93" i="11"/>
  <c r="D93" i="11"/>
  <c r="C93" i="11"/>
  <c r="B93" i="11"/>
  <c r="F91" i="11"/>
  <c r="E91" i="11"/>
  <c r="D91" i="11"/>
  <c r="C91" i="11"/>
  <c r="B91" i="11"/>
  <c r="F90" i="11"/>
  <c r="E90" i="11"/>
  <c r="D90" i="11"/>
  <c r="C90" i="11"/>
  <c r="B90" i="11"/>
  <c r="F89" i="11"/>
  <c r="E89" i="11"/>
  <c r="D89" i="11"/>
  <c r="C89" i="11"/>
  <c r="B89" i="11"/>
  <c r="F88" i="11"/>
  <c r="E88" i="11"/>
  <c r="D88" i="11"/>
  <c r="C88" i="11"/>
  <c r="B88" i="11"/>
  <c r="F87" i="11"/>
  <c r="E87" i="11"/>
  <c r="D87" i="11"/>
  <c r="C87" i="11"/>
  <c r="B87" i="11"/>
  <c r="F85" i="11"/>
  <c r="E85" i="11"/>
  <c r="D85" i="11"/>
  <c r="C85" i="11"/>
  <c r="B85" i="11"/>
  <c r="F84" i="11"/>
  <c r="E84" i="11"/>
  <c r="D84" i="11"/>
  <c r="C84" i="11"/>
  <c r="B84" i="11"/>
  <c r="F83" i="11"/>
  <c r="E83" i="11"/>
  <c r="D83" i="11"/>
  <c r="C83" i="11"/>
  <c r="B83" i="11"/>
  <c r="F82" i="11"/>
  <c r="E82" i="11"/>
  <c r="D82" i="11"/>
  <c r="C82" i="11"/>
  <c r="B82" i="11"/>
  <c r="F81" i="11"/>
  <c r="E81" i="11"/>
  <c r="D81" i="11"/>
  <c r="C81" i="11"/>
  <c r="B81" i="11"/>
  <c r="F79" i="11"/>
  <c r="E79" i="11"/>
  <c r="D79" i="11"/>
  <c r="C79" i="11"/>
  <c r="B79" i="11"/>
  <c r="F78" i="11"/>
  <c r="E78" i="11"/>
  <c r="D78" i="11"/>
  <c r="C78" i="11"/>
  <c r="B78" i="11"/>
  <c r="F77" i="11"/>
  <c r="E77" i="11"/>
  <c r="D77" i="11"/>
  <c r="C77" i="11"/>
  <c r="B77" i="11"/>
  <c r="F76" i="11"/>
  <c r="E76" i="11"/>
  <c r="D76" i="11"/>
  <c r="C76" i="11"/>
  <c r="B76" i="11"/>
  <c r="F75" i="11"/>
  <c r="E75" i="11"/>
  <c r="D75" i="11"/>
  <c r="C75" i="11"/>
  <c r="B75" i="11"/>
  <c r="F74" i="11"/>
  <c r="E74" i="11"/>
  <c r="D74" i="11"/>
  <c r="C74" i="11"/>
  <c r="B74" i="11"/>
  <c r="F72" i="11"/>
  <c r="E72" i="11"/>
  <c r="D72" i="11"/>
  <c r="C72" i="11"/>
  <c r="B72" i="11"/>
  <c r="F71" i="11"/>
  <c r="E71" i="11"/>
  <c r="D71" i="11"/>
  <c r="C71" i="11"/>
  <c r="B71" i="11"/>
  <c r="F70" i="11"/>
  <c r="E70" i="11"/>
  <c r="D70" i="11"/>
  <c r="C70" i="11"/>
  <c r="B70" i="11"/>
  <c r="F69" i="11"/>
  <c r="E69" i="11"/>
  <c r="D69" i="11"/>
  <c r="C69" i="11"/>
  <c r="B69" i="11"/>
  <c r="F68" i="11"/>
  <c r="E68" i="11"/>
  <c r="D68" i="11"/>
  <c r="C68" i="11"/>
  <c r="B68" i="11"/>
  <c r="F66" i="11"/>
  <c r="E66" i="11"/>
  <c r="D66" i="11"/>
  <c r="C66" i="11"/>
  <c r="B66" i="11"/>
  <c r="F65" i="11"/>
  <c r="E65" i="11"/>
  <c r="D65" i="11"/>
  <c r="C65" i="11"/>
  <c r="B65" i="11"/>
  <c r="F63" i="11"/>
  <c r="E63" i="11"/>
  <c r="D63" i="11"/>
  <c r="C63" i="11"/>
  <c r="B63" i="11"/>
  <c r="F62" i="11"/>
  <c r="E62" i="11"/>
  <c r="D62" i="11"/>
  <c r="C62" i="11"/>
  <c r="B62" i="11"/>
  <c r="F61" i="11"/>
  <c r="E61" i="11"/>
  <c r="D61" i="11"/>
  <c r="C61" i="11"/>
  <c r="B61" i="11"/>
  <c r="F60" i="11"/>
  <c r="E60" i="11"/>
  <c r="D60" i="11"/>
  <c r="C60" i="11"/>
  <c r="B60" i="11"/>
  <c r="F57" i="11"/>
  <c r="E57" i="11"/>
  <c r="D57" i="11"/>
  <c r="C57" i="11"/>
  <c r="B57" i="11"/>
  <c r="F56" i="11"/>
  <c r="E56" i="11"/>
  <c r="D56" i="11"/>
  <c r="C56" i="11"/>
  <c r="B56" i="11"/>
  <c r="F55" i="11"/>
  <c r="E55" i="11"/>
  <c r="D55" i="11"/>
  <c r="C55" i="11"/>
  <c r="B55" i="11"/>
  <c r="F54" i="11"/>
  <c r="E54" i="11"/>
  <c r="D54" i="11"/>
  <c r="C54" i="11"/>
  <c r="B54" i="11"/>
  <c r="F53" i="11"/>
  <c r="E53" i="11"/>
  <c r="D53" i="11"/>
  <c r="C53" i="11"/>
  <c r="B53" i="11"/>
  <c r="F52" i="11"/>
  <c r="E52" i="11"/>
  <c r="D52" i="11"/>
  <c r="C52" i="11"/>
  <c r="B52" i="11"/>
  <c r="F51" i="11"/>
  <c r="E51" i="11"/>
  <c r="D51" i="11"/>
  <c r="C51" i="11"/>
  <c r="B51" i="11"/>
  <c r="F50" i="11"/>
  <c r="E50" i="11"/>
  <c r="D50" i="11"/>
  <c r="C50" i="11"/>
  <c r="B50" i="11"/>
  <c r="F49" i="11"/>
  <c r="E49" i="11"/>
  <c r="D49" i="11"/>
  <c r="C49" i="11"/>
  <c r="B49" i="11"/>
  <c r="F48" i="11"/>
  <c r="E48" i="11"/>
  <c r="D48" i="11"/>
  <c r="C48" i="11"/>
  <c r="B48" i="11"/>
  <c r="F46" i="11"/>
  <c r="E46" i="11"/>
  <c r="D46" i="11"/>
  <c r="C46" i="11"/>
  <c r="B46" i="11"/>
  <c r="F45" i="11"/>
  <c r="E45" i="11"/>
  <c r="D45" i="11"/>
  <c r="C45" i="11"/>
  <c r="B45" i="11"/>
  <c r="F44" i="11"/>
  <c r="E44" i="11"/>
  <c r="D44" i="11"/>
  <c r="C44" i="11"/>
  <c r="B44" i="11"/>
  <c r="F43" i="11"/>
  <c r="E43" i="11"/>
  <c r="D43" i="11"/>
  <c r="C43" i="11"/>
  <c r="B43" i="11"/>
  <c r="F42" i="11"/>
  <c r="E42" i="11"/>
  <c r="D42" i="11"/>
  <c r="C42" i="11"/>
  <c r="B42" i="11"/>
  <c r="F41" i="11"/>
  <c r="E41" i="11"/>
  <c r="D41" i="11"/>
  <c r="C41" i="11"/>
  <c r="B41" i="11"/>
  <c r="F40" i="11"/>
  <c r="E40" i="11"/>
  <c r="D40" i="11"/>
  <c r="C40" i="11"/>
  <c r="B40" i="11"/>
  <c r="F39" i="11"/>
  <c r="E39" i="11"/>
  <c r="D39" i="11"/>
  <c r="C39" i="11"/>
  <c r="B39" i="11"/>
  <c r="F38" i="11"/>
  <c r="E38" i="11"/>
  <c r="D38" i="11"/>
  <c r="C38" i="11"/>
  <c r="B38" i="11"/>
  <c r="F37" i="11"/>
  <c r="E37" i="11"/>
  <c r="D37" i="11"/>
  <c r="C37" i="11"/>
  <c r="B37" i="11"/>
  <c r="F36" i="11"/>
  <c r="E36" i="11"/>
  <c r="D36" i="11"/>
  <c r="C36" i="11"/>
  <c r="B36" i="11"/>
  <c r="F35" i="11"/>
  <c r="E35" i="11"/>
  <c r="D35" i="11"/>
  <c r="C35" i="11"/>
  <c r="B35" i="11"/>
  <c r="F34" i="11"/>
  <c r="E34" i="11"/>
  <c r="D34" i="11"/>
  <c r="C34" i="11"/>
  <c r="B34" i="11"/>
  <c r="F33" i="11"/>
  <c r="E33" i="11"/>
  <c r="D33" i="11"/>
  <c r="C33" i="11"/>
  <c r="B33" i="11"/>
  <c r="F32" i="11"/>
  <c r="E32" i="11"/>
  <c r="D32" i="11"/>
  <c r="C32" i="11"/>
  <c r="B32" i="11"/>
  <c r="F31" i="11"/>
  <c r="E31" i="11"/>
  <c r="D31" i="11"/>
  <c r="C31" i="11"/>
  <c r="B31" i="11"/>
  <c r="F30" i="11"/>
  <c r="E30" i="11"/>
  <c r="D30" i="11"/>
  <c r="C30" i="11"/>
  <c r="B30" i="11"/>
  <c r="F29" i="11"/>
  <c r="E29" i="11"/>
  <c r="D29" i="11"/>
  <c r="C29" i="11"/>
  <c r="B29" i="11"/>
  <c r="F28" i="11"/>
  <c r="E28" i="11"/>
  <c r="D28" i="11"/>
  <c r="C28" i="11"/>
  <c r="B28" i="11"/>
  <c r="F27" i="11"/>
  <c r="E27" i="11"/>
  <c r="D27" i="11"/>
  <c r="C27" i="11"/>
  <c r="B27" i="11"/>
  <c r="F26" i="11"/>
  <c r="E26" i="11"/>
  <c r="D26" i="11"/>
  <c r="C26" i="11"/>
  <c r="B26" i="11"/>
  <c r="F25" i="11"/>
  <c r="E25" i="11"/>
  <c r="D25" i="11"/>
  <c r="C25" i="11"/>
  <c r="B25" i="11"/>
  <c r="F24" i="11"/>
  <c r="E24" i="11"/>
  <c r="D24" i="11"/>
  <c r="C24" i="11"/>
  <c r="B24" i="11"/>
  <c r="F23" i="11"/>
  <c r="E23" i="11"/>
  <c r="D23" i="11"/>
  <c r="C23" i="11"/>
  <c r="B23" i="11"/>
  <c r="F22" i="11"/>
  <c r="E22" i="11"/>
  <c r="D22" i="11"/>
  <c r="C22" i="11"/>
  <c r="B22" i="11"/>
  <c r="F20" i="11"/>
  <c r="E20" i="11"/>
  <c r="D20" i="11"/>
  <c r="C20" i="11"/>
  <c r="B20" i="11"/>
  <c r="F19" i="11"/>
  <c r="E19" i="11"/>
  <c r="D19" i="11"/>
  <c r="C19" i="11"/>
  <c r="B19" i="11"/>
  <c r="F18" i="11"/>
  <c r="E18" i="11"/>
  <c r="D18" i="11"/>
  <c r="C18" i="11"/>
  <c r="B18" i="11"/>
  <c r="F17" i="11"/>
  <c r="E17" i="11"/>
  <c r="D17" i="11"/>
  <c r="C17" i="11"/>
  <c r="B17" i="11"/>
  <c r="F16" i="11"/>
  <c r="E16" i="11"/>
  <c r="D16" i="11"/>
  <c r="C16" i="11"/>
  <c r="B16" i="11"/>
  <c r="F15" i="11"/>
  <c r="E15" i="11"/>
  <c r="D15" i="11"/>
  <c r="C15" i="11"/>
  <c r="B15" i="11"/>
  <c r="F14" i="11"/>
  <c r="E14" i="11"/>
  <c r="D14" i="11"/>
  <c r="C14" i="11"/>
  <c r="B14" i="11"/>
  <c r="F13" i="11"/>
  <c r="E13" i="11"/>
  <c r="D13" i="11"/>
  <c r="C13" i="11"/>
  <c r="B13" i="11"/>
  <c r="F12" i="11"/>
  <c r="E12" i="11"/>
  <c r="D12" i="11"/>
  <c r="C12" i="11"/>
  <c r="B12" i="11"/>
  <c r="F11" i="11"/>
  <c r="E11" i="11"/>
  <c r="D11" i="11"/>
  <c r="C11" i="11"/>
  <c r="B11" i="11"/>
  <c r="F10" i="11"/>
  <c r="E10" i="11"/>
  <c r="D10" i="11"/>
  <c r="C10" i="11"/>
  <c r="B10" i="11"/>
  <c r="F9" i="11"/>
  <c r="E9" i="11"/>
  <c r="D9" i="11"/>
  <c r="C9" i="11"/>
  <c r="B9" i="11"/>
  <c r="F8" i="11"/>
  <c r="E8" i="11"/>
  <c r="D8" i="11"/>
  <c r="C8" i="11"/>
  <c r="B8" i="11"/>
  <c r="F7" i="11"/>
  <c r="E7" i="11"/>
  <c r="D7" i="11"/>
  <c r="C7" i="11"/>
  <c r="B7" i="11"/>
  <c r="F5" i="11"/>
  <c r="E5" i="11"/>
  <c r="D5" i="11"/>
  <c r="C5" i="11"/>
  <c r="B5" i="11"/>
  <c r="F4" i="11"/>
  <c r="E4" i="11"/>
  <c r="D4" i="11"/>
  <c r="C4" i="11"/>
  <c r="B4" i="11"/>
  <c r="F3" i="11"/>
  <c r="E3" i="11"/>
  <c r="D3" i="11"/>
  <c r="C3" i="11"/>
  <c r="B3" i="11"/>
  <c r="F2" i="11"/>
  <c r="E2" i="11"/>
  <c r="D2" i="11"/>
  <c r="C2" i="11"/>
  <c r="B2" i="11"/>
  <c r="F93" i="10"/>
  <c r="E93" i="10"/>
  <c r="D93" i="10"/>
  <c r="C93" i="10"/>
  <c r="B93" i="10"/>
  <c r="F91" i="10"/>
  <c r="E91" i="10"/>
  <c r="D91" i="10"/>
  <c r="C91" i="10"/>
  <c r="B91" i="10"/>
  <c r="F90" i="10"/>
  <c r="E90" i="10"/>
  <c r="D90" i="10"/>
  <c r="C90" i="10"/>
  <c r="B90" i="10"/>
  <c r="F89" i="10"/>
  <c r="E89" i="10"/>
  <c r="D89" i="10"/>
  <c r="C89" i="10"/>
  <c r="B89" i="10"/>
  <c r="F88" i="10"/>
  <c r="E88" i="10"/>
  <c r="D88" i="10"/>
  <c r="C88" i="10"/>
  <c r="B88" i="10"/>
  <c r="F87" i="10"/>
  <c r="E87" i="10"/>
  <c r="D87" i="10"/>
  <c r="C87" i="10"/>
  <c r="B87" i="10"/>
  <c r="F85" i="10"/>
  <c r="E85" i="10"/>
  <c r="D85" i="10"/>
  <c r="C85" i="10"/>
  <c r="B85" i="10"/>
  <c r="F84" i="10"/>
  <c r="E84" i="10"/>
  <c r="D84" i="10"/>
  <c r="C84" i="10"/>
  <c r="B84" i="10"/>
  <c r="F83" i="10"/>
  <c r="E83" i="10"/>
  <c r="D83" i="10"/>
  <c r="C83" i="10"/>
  <c r="B83" i="10"/>
  <c r="F82" i="10"/>
  <c r="E82" i="10"/>
  <c r="D82" i="10"/>
  <c r="C82" i="10"/>
  <c r="B82" i="10"/>
  <c r="F81" i="10"/>
  <c r="E81" i="10"/>
  <c r="D81" i="10"/>
  <c r="C81" i="10"/>
  <c r="B81" i="10"/>
  <c r="F79" i="10"/>
  <c r="E79" i="10"/>
  <c r="D79" i="10"/>
  <c r="C79" i="10"/>
  <c r="B79" i="10"/>
  <c r="F78" i="10"/>
  <c r="E78" i="10"/>
  <c r="D78" i="10"/>
  <c r="C78" i="10"/>
  <c r="B78" i="10"/>
  <c r="F77" i="10"/>
  <c r="E77" i="10"/>
  <c r="D77" i="10"/>
  <c r="C77" i="10"/>
  <c r="B77" i="10"/>
  <c r="F76" i="10"/>
  <c r="E76" i="10"/>
  <c r="D76" i="10"/>
  <c r="C76" i="10"/>
  <c r="B76" i="10"/>
  <c r="F75" i="10"/>
  <c r="E75" i="10"/>
  <c r="D75" i="10"/>
  <c r="C75" i="10"/>
  <c r="B75" i="10"/>
  <c r="F74" i="10"/>
  <c r="E74" i="10"/>
  <c r="D74" i="10"/>
  <c r="C74" i="10"/>
  <c r="B74" i="10"/>
  <c r="F72" i="10"/>
  <c r="E72" i="10"/>
  <c r="D72" i="10"/>
  <c r="C72" i="10"/>
  <c r="B72" i="10"/>
  <c r="F71" i="10"/>
  <c r="E71" i="10"/>
  <c r="D71" i="10"/>
  <c r="C71" i="10"/>
  <c r="B71" i="10"/>
  <c r="F70" i="10"/>
  <c r="E70" i="10"/>
  <c r="D70" i="10"/>
  <c r="C70" i="10"/>
  <c r="B70" i="10"/>
  <c r="F69" i="10"/>
  <c r="E69" i="10"/>
  <c r="D69" i="10"/>
  <c r="C69" i="10"/>
  <c r="B69" i="10"/>
  <c r="F68" i="10"/>
  <c r="E68" i="10"/>
  <c r="D68" i="10"/>
  <c r="C68" i="10"/>
  <c r="B68" i="10"/>
  <c r="F67" i="10"/>
  <c r="E67" i="10"/>
  <c r="D67" i="10"/>
  <c r="C67" i="10"/>
  <c r="B67" i="10"/>
  <c r="F65" i="10"/>
  <c r="E65" i="10"/>
  <c r="D65" i="10"/>
  <c r="C65" i="10"/>
  <c r="B65" i="10"/>
  <c r="F63" i="10"/>
  <c r="E63" i="10"/>
  <c r="D63" i="10"/>
  <c r="C63" i="10"/>
  <c r="B63" i="10"/>
  <c r="F62" i="10"/>
  <c r="E62" i="10"/>
  <c r="D62" i="10"/>
  <c r="C62" i="10"/>
  <c r="B62" i="10"/>
  <c r="F61" i="10"/>
  <c r="E61" i="10"/>
  <c r="D61" i="10"/>
  <c r="C61" i="10"/>
  <c r="B61" i="10"/>
  <c r="F60" i="10"/>
  <c r="E60" i="10"/>
  <c r="D60" i="10"/>
  <c r="C60" i="10"/>
  <c r="B60" i="10"/>
  <c r="F57" i="10"/>
  <c r="E57" i="10"/>
  <c r="D57" i="10"/>
  <c r="C57" i="10"/>
  <c r="B57" i="10"/>
  <c r="F56" i="10"/>
  <c r="E56" i="10"/>
  <c r="D56" i="10"/>
  <c r="C56" i="10"/>
  <c r="B56" i="10"/>
  <c r="F55" i="10"/>
  <c r="E55" i="10"/>
  <c r="D55" i="10"/>
  <c r="C55" i="10"/>
  <c r="B55" i="10"/>
  <c r="F54" i="10"/>
  <c r="E54" i="10"/>
  <c r="D54" i="10"/>
  <c r="C54" i="10"/>
  <c r="B54" i="10"/>
  <c r="F53" i="10"/>
  <c r="E53" i="10"/>
  <c r="D53" i="10"/>
  <c r="C53" i="10"/>
  <c r="B53" i="10"/>
  <c r="F52" i="10"/>
  <c r="E52" i="10"/>
  <c r="D52" i="10"/>
  <c r="C52" i="10"/>
  <c r="B52" i="10"/>
  <c r="F51" i="10"/>
  <c r="E51" i="10"/>
  <c r="D51" i="10"/>
  <c r="C51" i="10"/>
  <c r="B51" i="10"/>
  <c r="F50" i="10"/>
  <c r="E50" i="10"/>
  <c r="D50" i="10"/>
  <c r="C50" i="10"/>
  <c r="B50" i="10"/>
  <c r="F49" i="10"/>
  <c r="E49" i="10"/>
  <c r="D49" i="10"/>
  <c r="C49" i="10"/>
  <c r="B49" i="10"/>
  <c r="F48" i="10"/>
  <c r="E48" i="10"/>
  <c r="D48" i="10"/>
  <c r="C48" i="10"/>
  <c r="B48" i="10"/>
  <c r="F46" i="10"/>
  <c r="E46" i="10"/>
  <c r="D46" i="10"/>
  <c r="C46" i="10"/>
  <c r="B46" i="10"/>
  <c r="F45" i="10"/>
  <c r="E45" i="10"/>
  <c r="D45" i="10"/>
  <c r="C45" i="10"/>
  <c r="B45" i="10"/>
  <c r="F44" i="10"/>
  <c r="E44" i="10"/>
  <c r="D44" i="10"/>
  <c r="C44" i="10"/>
  <c r="B44" i="10"/>
  <c r="F43" i="10"/>
  <c r="E43" i="10"/>
  <c r="D43" i="10"/>
  <c r="C43" i="10"/>
  <c r="B43" i="10"/>
  <c r="F42" i="10"/>
  <c r="E42" i="10"/>
  <c r="D42" i="10"/>
  <c r="C42" i="10"/>
  <c r="B42" i="10"/>
  <c r="F41" i="10"/>
  <c r="E41" i="10"/>
  <c r="D41" i="10"/>
  <c r="C41" i="10"/>
  <c r="B41" i="10"/>
  <c r="F40" i="10"/>
  <c r="E40" i="10"/>
  <c r="D40" i="10"/>
  <c r="C40" i="10"/>
  <c r="B40" i="10"/>
  <c r="F39" i="10"/>
  <c r="E39" i="10"/>
  <c r="D39" i="10"/>
  <c r="C39" i="10"/>
  <c r="B39" i="10"/>
  <c r="F38" i="10"/>
  <c r="E38" i="10"/>
  <c r="D38" i="10"/>
  <c r="C38" i="10"/>
  <c r="B38" i="10"/>
  <c r="F37" i="10"/>
  <c r="E37" i="10"/>
  <c r="D37" i="10"/>
  <c r="C37" i="10"/>
  <c r="B37" i="10"/>
  <c r="F36" i="10"/>
  <c r="E36" i="10"/>
  <c r="D36" i="10"/>
  <c r="C36" i="10"/>
  <c r="B36" i="10"/>
  <c r="F35" i="10"/>
  <c r="E35" i="10"/>
  <c r="D35" i="10"/>
  <c r="C35" i="10"/>
  <c r="B35" i="10"/>
  <c r="F34" i="10"/>
  <c r="E34" i="10"/>
  <c r="D34" i="10"/>
  <c r="C34" i="10"/>
  <c r="B34" i="10"/>
  <c r="F33" i="10"/>
  <c r="E33" i="10"/>
  <c r="D33" i="10"/>
  <c r="C33" i="10"/>
  <c r="B33" i="10"/>
  <c r="F32" i="10"/>
  <c r="E32" i="10"/>
  <c r="D32" i="10"/>
  <c r="C32" i="10"/>
  <c r="B32" i="10"/>
  <c r="F31" i="10"/>
  <c r="E31" i="10"/>
  <c r="D31" i="10"/>
  <c r="C31" i="10"/>
  <c r="B31" i="10"/>
  <c r="F30" i="10"/>
  <c r="E30" i="10"/>
  <c r="D30" i="10"/>
  <c r="C30" i="10"/>
  <c r="B30" i="10"/>
  <c r="F29" i="10"/>
  <c r="E29" i="10"/>
  <c r="D29" i="10"/>
  <c r="C29" i="10"/>
  <c r="B29" i="10"/>
  <c r="F28" i="10"/>
  <c r="E28" i="10"/>
  <c r="D28" i="10"/>
  <c r="C28" i="10"/>
  <c r="B28" i="10"/>
  <c r="F27" i="10"/>
  <c r="E27" i="10"/>
  <c r="D27" i="10"/>
  <c r="C27" i="10"/>
  <c r="B27" i="10"/>
  <c r="F26" i="10"/>
  <c r="E26" i="10"/>
  <c r="D26" i="10"/>
  <c r="C26" i="10"/>
  <c r="B26" i="10"/>
  <c r="F25" i="10"/>
  <c r="E25" i="10"/>
  <c r="D25" i="10"/>
  <c r="C25" i="10"/>
  <c r="B25" i="10"/>
  <c r="F24" i="10"/>
  <c r="E24" i="10"/>
  <c r="D24" i="10"/>
  <c r="C24" i="10"/>
  <c r="B24" i="10"/>
  <c r="F23" i="10"/>
  <c r="E23" i="10"/>
  <c r="D23" i="10"/>
  <c r="C23" i="10"/>
  <c r="B23" i="10"/>
  <c r="F22" i="10"/>
  <c r="E22" i="10"/>
  <c r="D22" i="10"/>
  <c r="C22" i="10"/>
  <c r="B22" i="10"/>
  <c r="F20" i="10"/>
  <c r="E20" i="10"/>
  <c r="D20" i="10"/>
  <c r="C20" i="10"/>
  <c r="B20" i="10"/>
  <c r="F19" i="10"/>
  <c r="E19" i="10"/>
  <c r="D19" i="10"/>
  <c r="C19" i="10"/>
  <c r="B19" i="10"/>
  <c r="F18" i="10"/>
  <c r="E18" i="10"/>
  <c r="D18" i="10"/>
  <c r="C18" i="10"/>
  <c r="B18" i="10"/>
  <c r="F17" i="10"/>
  <c r="E17" i="10"/>
  <c r="D17" i="10"/>
  <c r="C17" i="10"/>
  <c r="B17" i="10"/>
  <c r="F16" i="10"/>
  <c r="E16" i="10"/>
  <c r="D16" i="10"/>
  <c r="C16" i="10"/>
  <c r="B16" i="10"/>
  <c r="F15" i="10"/>
  <c r="E15" i="10"/>
  <c r="D15" i="10"/>
  <c r="C15" i="10"/>
  <c r="B15" i="10"/>
  <c r="F14" i="10"/>
  <c r="E14" i="10"/>
  <c r="D14" i="10"/>
  <c r="C14" i="10"/>
  <c r="B14" i="10"/>
  <c r="F13" i="10"/>
  <c r="E13" i="10"/>
  <c r="D13" i="10"/>
  <c r="C13" i="10"/>
  <c r="B13" i="10"/>
  <c r="F12" i="10"/>
  <c r="E12" i="10"/>
  <c r="D12" i="10"/>
  <c r="C12" i="10"/>
  <c r="B12" i="10"/>
  <c r="F11" i="10"/>
  <c r="E11" i="10"/>
  <c r="D11" i="10"/>
  <c r="C11" i="10"/>
  <c r="B11" i="10"/>
  <c r="F10" i="10"/>
  <c r="E10" i="10"/>
  <c r="D10" i="10"/>
  <c r="C10" i="10"/>
  <c r="B10" i="10"/>
  <c r="F9" i="10"/>
  <c r="E9" i="10"/>
  <c r="D9" i="10"/>
  <c r="C9" i="10"/>
  <c r="B9" i="10"/>
  <c r="F8" i="10"/>
  <c r="E8" i="10"/>
  <c r="D8" i="10"/>
  <c r="C8" i="10"/>
  <c r="B8" i="10"/>
  <c r="F7" i="10"/>
  <c r="E7" i="10"/>
  <c r="D7" i="10"/>
  <c r="C7" i="10"/>
  <c r="B7" i="10"/>
  <c r="F5" i="10"/>
  <c r="E5" i="10"/>
  <c r="D5" i="10"/>
  <c r="C5" i="10"/>
  <c r="B5" i="10"/>
  <c r="F4" i="10"/>
  <c r="E4" i="10"/>
  <c r="D4" i="10"/>
  <c r="C4" i="10"/>
  <c r="B4" i="10"/>
  <c r="F3" i="10"/>
  <c r="E3" i="10"/>
  <c r="D3" i="10"/>
  <c r="C3" i="10"/>
  <c r="B3" i="10"/>
  <c r="F2" i="10"/>
  <c r="E2" i="10"/>
  <c r="D2" i="10"/>
  <c r="C2" i="10"/>
  <c r="B2" i="10"/>
  <c r="F93" i="8"/>
  <c r="E93" i="8"/>
  <c r="D93" i="8"/>
  <c r="C93" i="8"/>
  <c r="B93" i="8"/>
  <c r="F91" i="8"/>
  <c r="E91" i="8"/>
  <c r="D91" i="8"/>
  <c r="C91" i="8"/>
  <c r="B91" i="8"/>
  <c r="F90" i="8"/>
  <c r="E90" i="8"/>
  <c r="D90" i="8"/>
  <c r="C90" i="8"/>
  <c r="B90" i="8"/>
  <c r="F89" i="8"/>
  <c r="E89" i="8"/>
  <c r="D89" i="8"/>
  <c r="C89" i="8"/>
  <c r="B89" i="8"/>
  <c r="F88" i="8"/>
  <c r="E88" i="8"/>
  <c r="D88" i="8"/>
  <c r="C88" i="8"/>
  <c r="B88" i="8"/>
  <c r="F87" i="8"/>
  <c r="E87" i="8"/>
  <c r="D87" i="8"/>
  <c r="C87" i="8"/>
  <c r="B87" i="8"/>
  <c r="F85" i="8"/>
  <c r="E85" i="8"/>
  <c r="D85" i="8"/>
  <c r="C85" i="8"/>
  <c r="B85" i="8"/>
  <c r="F84" i="8"/>
  <c r="E84" i="8"/>
  <c r="D84" i="8"/>
  <c r="C84" i="8"/>
  <c r="B84" i="8"/>
  <c r="F83" i="8"/>
  <c r="E83" i="8"/>
  <c r="D83" i="8"/>
  <c r="C83" i="8"/>
  <c r="B83" i="8"/>
  <c r="F82" i="8"/>
  <c r="E82" i="8"/>
  <c r="D82" i="8"/>
  <c r="C82" i="8"/>
  <c r="B82" i="8"/>
  <c r="F81" i="8"/>
  <c r="E81" i="8"/>
  <c r="D81" i="8"/>
  <c r="C81" i="8"/>
  <c r="B81" i="8"/>
  <c r="F79" i="8"/>
  <c r="E79" i="8"/>
  <c r="D79" i="8"/>
  <c r="C79" i="8"/>
  <c r="B79" i="8"/>
  <c r="F78" i="8"/>
  <c r="E78" i="8"/>
  <c r="D78" i="8"/>
  <c r="C78" i="8"/>
  <c r="B78" i="8"/>
  <c r="F77" i="8"/>
  <c r="E77" i="8"/>
  <c r="D77" i="8"/>
  <c r="C77" i="8"/>
  <c r="B77" i="8"/>
  <c r="F76" i="8"/>
  <c r="E76" i="8"/>
  <c r="D76" i="8"/>
  <c r="C76" i="8"/>
  <c r="B76" i="8"/>
  <c r="F75" i="8"/>
  <c r="E75" i="8"/>
  <c r="D75" i="8"/>
  <c r="C75" i="8"/>
  <c r="B75" i="8"/>
  <c r="F74" i="8"/>
  <c r="E74" i="8"/>
  <c r="D74" i="8"/>
  <c r="C74" i="8"/>
  <c r="B74" i="8"/>
  <c r="F72" i="8"/>
  <c r="E72" i="8"/>
  <c r="D72" i="8"/>
  <c r="C72" i="8"/>
  <c r="B72" i="8"/>
  <c r="F71" i="8"/>
  <c r="E71" i="8"/>
  <c r="D71" i="8"/>
  <c r="C71" i="8"/>
  <c r="B71" i="8"/>
  <c r="F70" i="8"/>
  <c r="E70" i="8"/>
  <c r="D70" i="8"/>
  <c r="C70" i="8"/>
  <c r="B70" i="8"/>
  <c r="F69" i="8"/>
  <c r="E69" i="8"/>
  <c r="D69" i="8"/>
  <c r="C69" i="8"/>
  <c r="B69" i="8"/>
  <c r="F68" i="8"/>
  <c r="E68" i="8"/>
  <c r="D68" i="8"/>
  <c r="C68" i="8"/>
  <c r="B68" i="8"/>
  <c r="F67" i="8"/>
  <c r="E67" i="8"/>
  <c r="D67" i="8"/>
  <c r="C67" i="8"/>
  <c r="B67" i="8"/>
  <c r="F65" i="8"/>
  <c r="E65" i="8"/>
  <c r="D65" i="8"/>
  <c r="C65" i="8"/>
  <c r="B65" i="8"/>
  <c r="F63" i="8"/>
  <c r="E63" i="8"/>
  <c r="D63" i="8"/>
  <c r="C63" i="8"/>
  <c r="B63" i="8"/>
  <c r="F62" i="8"/>
  <c r="E62" i="8"/>
  <c r="D62" i="8"/>
  <c r="C62" i="8"/>
  <c r="B62" i="8"/>
  <c r="F61" i="8"/>
  <c r="E61" i="8"/>
  <c r="D61" i="8"/>
  <c r="C61" i="8"/>
  <c r="B61" i="8"/>
  <c r="F60" i="8"/>
  <c r="E60" i="8"/>
  <c r="D60" i="8"/>
  <c r="C60" i="8"/>
  <c r="B60" i="8"/>
  <c r="F57" i="8"/>
  <c r="E57" i="8"/>
  <c r="D57" i="8"/>
  <c r="C57" i="8"/>
  <c r="B57" i="8"/>
  <c r="F56" i="8"/>
  <c r="E56" i="8"/>
  <c r="D56" i="8"/>
  <c r="C56" i="8"/>
  <c r="B56" i="8"/>
  <c r="F55" i="8"/>
  <c r="E55" i="8"/>
  <c r="D55" i="8"/>
  <c r="C55" i="8"/>
  <c r="B55" i="8"/>
  <c r="F54" i="8"/>
  <c r="E54" i="8"/>
  <c r="D54" i="8"/>
  <c r="C54" i="8"/>
  <c r="B54" i="8"/>
  <c r="F53" i="8"/>
  <c r="E53" i="8"/>
  <c r="D53" i="8"/>
  <c r="C53" i="8"/>
  <c r="B53" i="8"/>
  <c r="F52" i="8"/>
  <c r="E52" i="8"/>
  <c r="D52" i="8"/>
  <c r="C52" i="8"/>
  <c r="B52" i="8"/>
  <c r="F51" i="8"/>
  <c r="E51" i="8"/>
  <c r="D51" i="8"/>
  <c r="C51" i="8"/>
  <c r="B51" i="8"/>
  <c r="F50" i="8"/>
  <c r="E50" i="8"/>
  <c r="D50" i="8"/>
  <c r="C50" i="8"/>
  <c r="B50" i="8"/>
  <c r="F49" i="8"/>
  <c r="E49" i="8"/>
  <c r="D49" i="8"/>
  <c r="C49" i="8"/>
  <c r="B49" i="8"/>
  <c r="F48" i="8"/>
  <c r="E48" i="8"/>
  <c r="D48" i="8"/>
  <c r="C48" i="8"/>
  <c r="B48" i="8"/>
  <c r="F46" i="8"/>
  <c r="E46" i="8"/>
  <c r="D46" i="8"/>
  <c r="C46" i="8"/>
  <c r="B46" i="8"/>
  <c r="F45" i="8"/>
  <c r="E45" i="8"/>
  <c r="D45" i="8"/>
  <c r="C45" i="8"/>
  <c r="B45" i="8"/>
  <c r="F44" i="8"/>
  <c r="E44" i="8"/>
  <c r="D44" i="8"/>
  <c r="C44" i="8"/>
  <c r="B44" i="8"/>
  <c r="F43" i="8"/>
  <c r="E43" i="8"/>
  <c r="D43" i="8"/>
  <c r="C43" i="8"/>
  <c r="B43" i="8"/>
  <c r="F42" i="8"/>
  <c r="E42" i="8"/>
  <c r="D42" i="8"/>
  <c r="C42" i="8"/>
  <c r="B42" i="8"/>
  <c r="F41" i="8"/>
  <c r="E41" i="8"/>
  <c r="D41" i="8"/>
  <c r="C41" i="8"/>
  <c r="B41" i="8"/>
  <c r="F40" i="8"/>
  <c r="E40" i="8"/>
  <c r="D40" i="8"/>
  <c r="C40" i="8"/>
  <c r="B40" i="8"/>
  <c r="F39" i="8"/>
  <c r="E39" i="8"/>
  <c r="D39" i="8"/>
  <c r="C39" i="8"/>
  <c r="B39" i="8"/>
  <c r="F38" i="8"/>
  <c r="E38" i="8"/>
  <c r="D38" i="8"/>
  <c r="C38" i="8"/>
  <c r="B38" i="8"/>
  <c r="F37" i="8"/>
  <c r="E37" i="8"/>
  <c r="D37" i="8"/>
  <c r="C37" i="8"/>
  <c r="B37" i="8"/>
  <c r="F36" i="8"/>
  <c r="E36" i="8"/>
  <c r="D36" i="8"/>
  <c r="C36" i="8"/>
  <c r="B36" i="8"/>
  <c r="F35" i="8"/>
  <c r="E35" i="8"/>
  <c r="D35" i="8"/>
  <c r="C35" i="8"/>
  <c r="B35" i="8"/>
  <c r="F34" i="8"/>
  <c r="E34" i="8"/>
  <c r="D34" i="8"/>
  <c r="C34" i="8"/>
  <c r="B34" i="8"/>
  <c r="F33" i="8"/>
  <c r="E33" i="8"/>
  <c r="D33" i="8"/>
  <c r="C33" i="8"/>
  <c r="B33" i="8"/>
  <c r="F32" i="8"/>
  <c r="E32" i="8"/>
  <c r="D32" i="8"/>
  <c r="C32" i="8"/>
  <c r="B32" i="8"/>
  <c r="F31" i="8"/>
  <c r="E31" i="8"/>
  <c r="D31" i="8"/>
  <c r="C31" i="8"/>
  <c r="B31" i="8"/>
  <c r="F30" i="8"/>
  <c r="E30" i="8"/>
  <c r="D30" i="8"/>
  <c r="C30" i="8"/>
  <c r="B30" i="8"/>
  <c r="F29" i="8"/>
  <c r="E29" i="8"/>
  <c r="D29" i="8"/>
  <c r="C29" i="8"/>
  <c r="B29" i="8"/>
  <c r="F28" i="8"/>
  <c r="E28" i="8"/>
  <c r="D28" i="8"/>
  <c r="C28" i="8"/>
  <c r="B28" i="8"/>
  <c r="F27" i="8"/>
  <c r="E27" i="8"/>
  <c r="D27" i="8"/>
  <c r="C27" i="8"/>
  <c r="B27" i="8"/>
  <c r="F26" i="8"/>
  <c r="E26" i="8"/>
  <c r="D26" i="8"/>
  <c r="C26" i="8"/>
  <c r="B26" i="8"/>
  <c r="F25" i="8"/>
  <c r="E25" i="8"/>
  <c r="D25" i="8"/>
  <c r="C25" i="8"/>
  <c r="B25" i="8"/>
  <c r="F24" i="8"/>
  <c r="E24" i="8"/>
  <c r="D24" i="8"/>
  <c r="C24" i="8"/>
  <c r="B24" i="8"/>
  <c r="F23" i="8"/>
  <c r="E23" i="8"/>
  <c r="D23" i="8"/>
  <c r="C23" i="8"/>
  <c r="B23" i="8"/>
  <c r="F22" i="8"/>
  <c r="E22" i="8"/>
  <c r="D22" i="8"/>
  <c r="C22" i="8"/>
  <c r="B22" i="8"/>
  <c r="F20" i="8"/>
  <c r="E20" i="8"/>
  <c r="D20" i="8"/>
  <c r="C20" i="8"/>
  <c r="B20" i="8"/>
  <c r="F19" i="8"/>
  <c r="E19" i="8"/>
  <c r="D19" i="8"/>
  <c r="C19" i="8"/>
  <c r="B19" i="8"/>
  <c r="F18" i="8"/>
  <c r="E18" i="8"/>
  <c r="D18" i="8"/>
  <c r="C18" i="8"/>
  <c r="B18" i="8"/>
  <c r="F17" i="8"/>
  <c r="E17" i="8"/>
  <c r="D17" i="8"/>
  <c r="C17" i="8"/>
  <c r="B17" i="8"/>
  <c r="F16" i="8"/>
  <c r="E16" i="8"/>
  <c r="D16" i="8"/>
  <c r="C16" i="8"/>
  <c r="B16" i="8"/>
  <c r="F15" i="8"/>
  <c r="E15" i="8"/>
  <c r="D15" i="8"/>
  <c r="C15" i="8"/>
  <c r="B15" i="8"/>
  <c r="F14" i="8"/>
  <c r="E14" i="8"/>
  <c r="D14" i="8"/>
  <c r="C14" i="8"/>
  <c r="B14" i="8"/>
  <c r="F13" i="8"/>
  <c r="E13" i="8"/>
  <c r="D13" i="8"/>
  <c r="C13" i="8"/>
  <c r="B13" i="8"/>
  <c r="F12" i="8"/>
  <c r="E12" i="8"/>
  <c r="D12" i="8"/>
  <c r="C12" i="8"/>
  <c r="B12" i="8"/>
  <c r="F11" i="8"/>
  <c r="E11" i="8"/>
  <c r="D11" i="8"/>
  <c r="C11" i="8"/>
  <c r="B11" i="8"/>
  <c r="F10" i="8"/>
  <c r="E10" i="8"/>
  <c r="D10" i="8"/>
  <c r="C10" i="8"/>
  <c r="B10" i="8"/>
  <c r="F9" i="8"/>
  <c r="E9" i="8"/>
  <c r="D9" i="8"/>
  <c r="C9" i="8"/>
  <c r="B9" i="8"/>
  <c r="F8" i="8"/>
  <c r="E8" i="8"/>
  <c r="D8" i="8"/>
  <c r="C8" i="8"/>
  <c r="B8" i="8"/>
  <c r="F7" i="8"/>
  <c r="E7" i="8"/>
  <c r="D7" i="8"/>
  <c r="C7" i="8"/>
  <c r="B7" i="8"/>
  <c r="F5" i="8"/>
  <c r="E5" i="8"/>
  <c r="D5" i="8"/>
  <c r="C5" i="8"/>
  <c r="B5" i="8"/>
  <c r="F4" i="8"/>
  <c r="E4" i="8"/>
  <c r="D4" i="8"/>
  <c r="C4" i="8"/>
  <c r="B4" i="8"/>
  <c r="F3" i="8"/>
  <c r="E3" i="8"/>
  <c r="D3" i="8"/>
  <c r="C3" i="8"/>
  <c r="B3" i="8"/>
  <c r="F2" i="8"/>
  <c r="E2" i="8"/>
  <c r="D2" i="8"/>
  <c r="C2" i="8"/>
  <c r="B2" i="8"/>
  <c r="F93" i="7"/>
  <c r="E93" i="7"/>
  <c r="D93" i="7"/>
  <c r="C93" i="7"/>
  <c r="B93" i="7"/>
  <c r="F91" i="7"/>
  <c r="E91" i="7"/>
  <c r="D91" i="7"/>
  <c r="C91" i="7"/>
  <c r="B91" i="7"/>
  <c r="F90" i="7"/>
  <c r="E90" i="7"/>
  <c r="D90" i="7"/>
  <c r="C90" i="7"/>
  <c r="B90" i="7"/>
  <c r="F89" i="7"/>
  <c r="E89" i="7"/>
  <c r="D89" i="7"/>
  <c r="C89" i="7"/>
  <c r="B89" i="7"/>
  <c r="F88" i="7"/>
  <c r="E88" i="7"/>
  <c r="D88" i="7"/>
  <c r="C88" i="7"/>
  <c r="B88" i="7"/>
  <c r="F87" i="7"/>
  <c r="E87" i="7"/>
  <c r="D87" i="7"/>
  <c r="C87" i="7"/>
  <c r="B87" i="7"/>
  <c r="F85" i="7"/>
  <c r="E85" i="7"/>
  <c r="D85" i="7"/>
  <c r="C85" i="7"/>
  <c r="B85" i="7"/>
  <c r="F84" i="7"/>
  <c r="E84" i="7"/>
  <c r="D84" i="7"/>
  <c r="C84" i="7"/>
  <c r="B84" i="7"/>
  <c r="F83" i="7"/>
  <c r="E83" i="7"/>
  <c r="D83" i="7"/>
  <c r="C83" i="7"/>
  <c r="B83" i="7"/>
  <c r="F82" i="7"/>
  <c r="E82" i="7"/>
  <c r="D82" i="7"/>
  <c r="C82" i="7"/>
  <c r="B82" i="7"/>
  <c r="F81" i="7"/>
  <c r="E81" i="7"/>
  <c r="D81" i="7"/>
  <c r="C81" i="7"/>
  <c r="B81" i="7"/>
  <c r="F79" i="7"/>
  <c r="E79" i="7"/>
  <c r="D79" i="7"/>
  <c r="C79" i="7"/>
  <c r="B79" i="7"/>
  <c r="F78" i="7"/>
  <c r="E78" i="7"/>
  <c r="D78" i="7"/>
  <c r="C78" i="7"/>
  <c r="B78" i="7"/>
  <c r="F77" i="7"/>
  <c r="E77" i="7"/>
  <c r="D77" i="7"/>
  <c r="C77" i="7"/>
  <c r="B77" i="7"/>
  <c r="F76" i="7"/>
  <c r="E76" i="7"/>
  <c r="D76" i="7"/>
  <c r="C76" i="7"/>
  <c r="B76" i="7"/>
  <c r="F75" i="7"/>
  <c r="E75" i="7"/>
  <c r="D75" i="7"/>
  <c r="C75" i="7"/>
  <c r="B75" i="7"/>
  <c r="F74" i="7"/>
  <c r="E74" i="7"/>
  <c r="D74" i="7"/>
  <c r="C74" i="7"/>
  <c r="B74" i="7"/>
  <c r="F72" i="7"/>
  <c r="E72" i="7"/>
  <c r="D72" i="7"/>
  <c r="C72" i="7"/>
  <c r="B72" i="7"/>
  <c r="F71" i="7"/>
  <c r="E71" i="7"/>
  <c r="D71" i="7"/>
  <c r="C71" i="7"/>
  <c r="B71" i="7"/>
  <c r="F70" i="7"/>
  <c r="E70" i="7"/>
  <c r="D70" i="7"/>
  <c r="C70" i="7"/>
  <c r="B70" i="7"/>
  <c r="F69" i="7"/>
  <c r="E69" i="7"/>
  <c r="D69" i="7"/>
  <c r="C69" i="7"/>
  <c r="B69" i="7"/>
  <c r="F68" i="7"/>
  <c r="E68" i="7"/>
  <c r="D68" i="7"/>
  <c r="C68" i="7"/>
  <c r="B68" i="7"/>
  <c r="F67" i="7"/>
  <c r="E67" i="7"/>
  <c r="D67" i="7"/>
  <c r="C67" i="7"/>
  <c r="B67" i="7"/>
  <c r="F65" i="7"/>
  <c r="E65" i="7"/>
  <c r="D65" i="7"/>
  <c r="C65" i="7"/>
  <c r="B65" i="7"/>
  <c r="F63" i="7"/>
  <c r="E63" i="7"/>
  <c r="D63" i="7"/>
  <c r="C63" i="7"/>
  <c r="B63" i="7"/>
  <c r="F62" i="7"/>
  <c r="E62" i="7"/>
  <c r="D62" i="7"/>
  <c r="C62" i="7"/>
  <c r="B62" i="7"/>
  <c r="F61" i="7"/>
  <c r="E61" i="7"/>
  <c r="D61" i="7"/>
  <c r="C61" i="7"/>
  <c r="B61" i="7"/>
  <c r="F60" i="7"/>
  <c r="E60" i="7"/>
  <c r="D60" i="7"/>
  <c r="C60" i="7"/>
  <c r="B60" i="7"/>
  <c r="F57" i="7"/>
  <c r="E57" i="7"/>
  <c r="D57" i="7"/>
  <c r="C57" i="7"/>
  <c r="B57" i="7"/>
  <c r="F56" i="7"/>
  <c r="E56" i="7"/>
  <c r="D56" i="7"/>
  <c r="C56" i="7"/>
  <c r="B56" i="7"/>
  <c r="F55" i="7"/>
  <c r="E55" i="7"/>
  <c r="D55" i="7"/>
  <c r="C55" i="7"/>
  <c r="B55" i="7"/>
  <c r="F54" i="7"/>
  <c r="E54" i="7"/>
  <c r="D54" i="7"/>
  <c r="C54" i="7"/>
  <c r="B54" i="7"/>
  <c r="F53" i="7"/>
  <c r="E53" i="7"/>
  <c r="D53" i="7"/>
  <c r="C53" i="7"/>
  <c r="B53" i="7"/>
  <c r="F52" i="7"/>
  <c r="E52" i="7"/>
  <c r="D52" i="7"/>
  <c r="C52" i="7"/>
  <c r="B52" i="7"/>
  <c r="F51" i="7"/>
  <c r="E51" i="7"/>
  <c r="D51" i="7"/>
  <c r="C51" i="7"/>
  <c r="B51" i="7"/>
  <c r="F50" i="7"/>
  <c r="E50" i="7"/>
  <c r="D50" i="7"/>
  <c r="C50" i="7"/>
  <c r="B50" i="7"/>
  <c r="F49" i="7"/>
  <c r="E49" i="7"/>
  <c r="D49" i="7"/>
  <c r="C49" i="7"/>
  <c r="B49" i="7"/>
  <c r="F48" i="7"/>
  <c r="E48" i="7"/>
  <c r="D48" i="7"/>
  <c r="C48" i="7"/>
  <c r="B48" i="7"/>
  <c r="F46" i="7"/>
  <c r="E46" i="7"/>
  <c r="D46" i="7"/>
  <c r="C46" i="7"/>
  <c r="B46" i="7"/>
  <c r="F45" i="7"/>
  <c r="E45" i="7"/>
  <c r="D45" i="7"/>
  <c r="C45" i="7"/>
  <c r="B45" i="7"/>
  <c r="F44" i="7"/>
  <c r="E44" i="7"/>
  <c r="D44" i="7"/>
  <c r="C44" i="7"/>
  <c r="B44" i="7"/>
  <c r="F43" i="7"/>
  <c r="E43" i="7"/>
  <c r="D43" i="7"/>
  <c r="C43" i="7"/>
  <c r="B43" i="7"/>
  <c r="F42" i="7"/>
  <c r="E42" i="7"/>
  <c r="D42" i="7"/>
  <c r="C42" i="7"/>
  <c r="B42" i="7"/>
  <c r="F41" i="7"/>
  <c r="E41" i="7"/>
  <c r="D41" i="7"/>
  <c r="C41" i="7"/>
  <c r="B41" i="7"/>
  <c r="F40" i="7"/>
  <c r="E40" i="7"/>
  <c r="D40" i="7"/>
  <c r="C40" i="7"/>
  <c r="B40" i="7"/>
  <c r="F39" i="7"/>
  <c r="E39" i="7"/>
  <c r="D39" i="7"/>
  <c r="C39" i="7"/>
  <c r="B39" i="7"/>
  <c r="F38" i="7"/>
  <c r="E38" i="7"/>
  <c r="D38" i="7"/>
  <c r="C38" i="7"/>
  <c r="B38" i="7"/>
  <c r="F37" i="7"/>
  <c r="E37" i="7"/>
  <c r="D37" i="7"/>
  <c r="C37" i="7"/>
  <c r="B37" i="7"/>
  <c r="F36" i="7"/>
  <c r="E36" i="7"/>
  <c r="D36" i="7"/>
  <c r="C36" i="7"/>
  <c r="B36" i="7"/>
  <c r="F35" i="7"/>
  <c r="E35" i="7"/>
  <c r="D35" i="7"/>
  <c r="C35" i="7"/>
  <c r="B35" i="7"/>
  <c r="F34" i="7"/>
  <c r="E34" i="7"/>
  <c r="D34" i="7"/>
  <c r="C34" i="7"/>
  <c r="B34" i="7"/>
  <c r="F33" i="7"/>
  <c r="E33" i="7"/>
  <c r="D33" i="7"/>
  <c r="C33" i="7"/>
  <c r="B33" i="7"/>
  <c r="F32" i="7"/>
  <c r="E32" i="7"/>
  <c r="D32" i="7"/>
  <c r="C32" i="7"/>
  <c r="B32" i="7"/>
  <c r="F31" i="7"/>
  <c r="E31" i="7"/>
  <c r="D31" i="7"/>
  <c r="C31" i="7"/>
  <c r="B31" i="7"/>
  <c r="F30" i="7"/>
  <c r="E30" i="7"/>
  <c r="D30" i="7"/>
  <c r="C30" i="7"/>
  <c r="B30" i="7"/>
  <c r="F29" i="7"/>
  <c r="E29" i="7"/>
  <c r="D29" i="7"/>
  <c r="C29" i="7"/>
  <c r="B29" i="7"/>
  <c r="F28" i="7"/>
  <c r="E28" i="7"/>
  <c r="D28" i="7"/>
  <c r="C28" i="7"/>
  <c r="B28" i="7"/>
  <c r="F27" i="7"/>
  <c r="E27" i="7"/>
  <c r="D27" i="7"/>
  <c r="C27" i="7"/>
  <c r="B27" i="7"/>
  <c r="F26" i="7"/>
  <c r="E26" i="7"/>
  <c r="D26" i="7"/>
  <c r="C26" i="7"/>
  <c r="B26" i="7"/>
  <c r="F25" i="7"/>
  <c r="E25" i="7"/>
  <c r="D25" i="7"/>
  <c r="C25" i="7"/>
  <c r="B25" i="7"/>
  <c r="F24" i="7"/>
  <c r="E24" i="7"/>
  <c r="D24" i="7"/>
  <c r="C24" i="7"/>
  <c r="B24" i="7"/>
  <c r="F23" i="7"/>
  <c r="E23" i="7"/>
  <c r="D23" i="7"/>
  <c r="C23" i="7"/>
  <c r="B23" i="7"/>
  <c r="F22" i="7"/>
  <c r="E22" i="7"/>
  <c r="D22" i="7"/>
  <c r="C22" i="7"/>
  <c r="B22" i="7"/>
  <c r="F20" i="7"/>
  <c r="E20" i="7"/>
  <c r="D20" i="7"/>
  <c r="C20" i="7"/>
  <c r="B20" i="7"/>
  <c r="F19" i="7"/>
  <c r="E19" i="7"/>
  <c r="D19" i="7"/>
  <c r="C19" i="7"/>
  <c r="B19" i="7"/>
  <c r="F18" i="7"/>
  <c r="E18" i="7"/>
  <c r="D18" i="7"/>
  <c r="C18" i="7"/>
  <c r="B18" i="7"/>
  <c r="F17" i="7"/>
  <c r="E17" i="7"/>
  <c r="D17" i="7"/>
  <c r="C17" i="7"/>
  <c r="B17" i="7"/>
  <c r="F16" i="7"/>
  <c r="E16" i="7"/>
  <c r="D16" i="7"/>
  <c r="C16" i="7"/>
  <c r="B16" i="7"/>
  <c r="F15" i="7"/>
  <c r="E15" i="7"/>
  <c r="D15" i="7"/>
  <c r="C15" i="7"/>
  <c r="B15" i="7"/>
  <c r="F14" i="7"/>
  <c r="E14" i="7"/>
  <c r="D14" i="7"/>
  <c r="C14" i="7"/>
  <c r="B14" i="7"/>
  <c r="F13" i="7"/>
  <c r="E13" i="7"/>
  <c r="D13" i="7"/>
  <c r="C13" i="7"/>
  <c r="B13" i="7"/>
  <c r="F12" i="7"/>
  <c r="E12" i="7"/>
  <c r="D12" i="7"/>
  <c r="C12" i="7"/>
  <c r="B12" i="7"/>
  <c r="F11" i="7"/>
  <c r="E11" i="7"/>
  <c r="D11" i="7"/>
  <c r="C11" i="7"/>
  <c r="B11" i="7"/>
  <c r="F10" i="7"/>
  <c r="E10" i="7"/>
  <c r="D10" i="7"/>
  <c r="C10" i="7"/>
  <c r="B10" i="7"/>
  <c r="F9" i="7"/>
  <c r="E9" i="7"/>
  <c r="D9" i="7"/>
  <c r="C9" i="7"/>
  <c r="B9" i="7"/>
  <c r="F8" i="7"/>
  <c r="E8" i="7"/>
  <c r="D8" i="7"/>
  <c r="C8" i="7"/>
  <c r="B8" i="7"/>
  <c r="F7" i="7"/>
  <c r="E7" i="7"/>
  <c r="D7" i="7"/>
  <c r="C7" i="7"/>
  <c r="B7" i="7"/>
  <c r="F5" i="7"/>
  <c r="E5" i="7"/>
  <c r="D5" i="7"/>
  <c r="C5" i="7"/>
  <c r="B5" i="7"/>
  <c r="F4" i="7"/>
  <c r="E4" i="7"/>
  <c r="D4" i="7"/>
  <c r="C4" i="7"/>
  <c r="B4" i="7"/>
  <c r="F3" i="7"/>
  <c r="E3" i="7"/>
  <c r="D3" i="7"/>
  <c r="C3" i="7"/>
  <c r="B3" i="7"/>
  <c r="F2" i="7"/>
  <c r="E2" i="7"/>
  <c r="D2" i="7"/>
  <c r="C2" i="7"/>
  <c r="B2" i="7"/>
  <c r="F3" i="6"/>
  <c r="F4" i="6"/>
  <c r="F5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8" i="6"/>
  <c r="F49" i="6"/>
  <c r="F50" i="6"/>
  <c r="F51" i="6"/>
  <c r="F52" i="6"/>
  <c r="F53" i="6"/>
  <c r="F54" i="6"/>
  <c r="F55" i="6"/>
  <c r="F56" i="6"/>
  <c r="F57" i="6"/>
  <c r="F60" i="6"/>
  <c r="F61" i="6"/>
  <c r="F62" i="6"/>
  <c r="F63" i="6"/>
  <c r="F65" i="6"/>
  <c r="F67" i="6"/>
  <c r="F68" i="6"/>
  <c r="F69" i="6"/>
  <c r="F70" i="6"/>
  <c r="F71" i="6"/>
  <c r="F72" i="6"/>
  <c r="F74" i="6"/>
  <c r="F75" i="6"/>
  <c r="F76" i="6"/>
  <c r="F77" i="6"/>
  <c r="F78" i="6"/>
  <c r="F79" i="6"/>
  <c r="F81" i="6"/>
  <c r="F82" i="6"/>
  <c r="F83" i="6"/>
  <c r="F84" i="6"/>
  <c r="F85" i="6"/>
  <c r="F87" i="6"/>
  <c r="F88" i="6"/>
  <c r="F89" i="6"/>
  <c r="F90" i="6"/>
  <c r="F91" i="6"/>
  <c r="F93" i="6"/>
  <c r="F2" i="6"/>
  <c r="F3" i="5"/>
  <c r="F4" i="5"/>
  <c r="F5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8" i="5"/>
  <c r="F49" i="5"/>
  <c r="F50" i="5"/>
  <c r="F51" i="5"/>
  <c r="F52" i="5"/>
  <c r="F53" i="5"/>
  <c r="F54" i="5"/>
  <c r="F55" i="5"/>
  <c r="F56" i="5"/>
  <c r="F57" i="5"/>
  <c r="F60" i="5"/>
  <c r="F61" i="5"/>
  <c r="F62" i="5"/>
  <c r="F63" i="5"/>
  <c r="F65" i="5"/>
  <c r="F67" i="5"/>
  <c r="F68" i="5"/>
  <c r="F69" i="5"/>
  <c r="F70" i="5"/>
  <c r="F71" i="5"/>
  <c r="F72" i="5"/>
  <c r="F74" i="5"/>
  <c r="F75" i="5"/>
  <c r="F76" i="5"/>
  <c r="F77" i="5"/>
  <c r="F78" i="5"/>
  <c r="F79" i="5"/>
  <c r="F81" i="5"/>
  <c r="F82" i="5"/>
  <c r="F83" i="5"/>
  <c r="F84" i="5"/>
  <c r="F85" i="5"/>
  <c r="F87" i="5"/>
  <c r="F88" i="5"/>
  <c r="F89" i="5"/>
  <c r="F90" i="5"/>
  <c r="F91" i="5"/>
  <c r="F93" i="5"/>
  <c r="F2" i="5"/>
  <c r="F94" i="9"/>
  <c r="F3" i="1"/>
  <c r="F4" i="1"/>
  <c r="F5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8" i="1"/>
  <c r="F49" i="1"/>
  <c r="F50" i="1"/>
  <c r="F51" i="1"/>
  <c r="F52" i="1"/>
  <c r="F53" i="1"/>
  <c r="F54" i="1"/>
  <c r="F55" i="1"/>
  <c r="F56" i="1"/>
  <c r="F57" i="1"/>
  <c r="F60" i="1"/>
  <c r="F61" i="1"/>
  <c r="F62" i="1"/>
  <c r="F63" i="1"/>
  <c r="F65" i="1"/>
  <c r="F67" i="1"/>
  <c r="F68" i="1"/>
  <c r="F69" i="1"/>
  <c r="F70" i="1"/>
  <c r="F71" i="1"/>
  <c r="F72" i="1"/>
  <c r="F74" i="1"/>
  <c r="F75" i="1"/>
  <c r="F76" i="1"/>
  <c r="F77" i="1"/>
  <c r="F78" i="1"/>
  <c r="F79" i="1"/>
  <c r="F81" i="1"/>
  <c r="F82" i="1"/>
  <c r="F83" i="1"/>
  <c r="F84" i="1"/>
  <c r="F85" i="1"/>
  <c r="F87" i="1"/>
  <c r="F88" i="1"/>
  <c r="F89" i="1"/>
  <c r="F90" i="1"/>
  <c r="F91" i="1"/>
  <c r="F93" i="1"/>
  <c r="C2" i="1"/>
  <c r="D2" i="1"/>
  <c r="E2" i="1"/>
  <c r="F2" i="1"/>
  <c r="E94" i="9"/>
  <c r="D94" i="9"/>
  <c r="B94" i="9"/>
  <c r="C94" i="9"/>
  <c r="D94" i="10" l="1"/>
  <c r="C94" i="11"/>
  <c r="F94" i="6"/>
  <c r="E94" i="7"/>
  <c r="D94" i="8"/>
  <c r="C94" i="10"/>
  <c r="B94" i="11"/>
  <c r="F94" i="11"/>
  <c r="D94" i="7"/>
  <c r="C94" i="8"/>
  <c r="B94" i="10"/>
  <c r="F94" i="10"/>
  <c r="E94" i="11"/>
  <c r="B94" i="7"/>
  <c r="F94" i="7"/>
  <c r="E94" i="8"/>
  <c r="C94" i="7"/>
  <c r="B94" i="8"/>
  <c r="F94" i="8"/>
  <c r="E94" i="10"/>
  <c r="D94" i="11"/>
  <c r="F94" i="5"/>
  <c r="F94" i="1"/>
  <c r="AM3" i="1"/>
  <c r="AM4" i="1"/>
  <c r="AM5" i="1"/>
  <c r="AM7" i="1"/>
  <c r="AM8" i="1"/>
  <c r="AM9" i="1"/>
  <c r="AM10" i="1"/>
  <c r="AM11" i="1"/>
  <c r="AM12" i="1"/>
  <c r="AM13" i="1"/>
  <c r="AM14" i="1"/>
  <c r="AM15" i="1"/>
  <c r="AM16" i="1"/>
  <c r="AM17" i="1"/>
  <c r="AM18" i="1"/>
  <c r="AM19" i="1"/>
  <c r="AM20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8" i="1"/>
  <c r="AM49" i="1"/>
  <c r="AM50" i="1"/>
  <c r="AM51" i="1"/>
  <c r="AM52" i="1"/>
  <c r="AM53" i="1"/>
  <c r="AM54" i="1"/>
  <c r="AM55" i="1"/>
  <c r="AM56" i="1"/>
  <c r="AM57" i="1"/>
  <c r="AM60" i="1"/>
  <c r="AM61" i="1"/>
  <c r="AM62" i="1"/>
  <c r="AM63" i="1"/>
  <c r="AM65" i="1"/>
  <c r="AM67" i="1"/>
  <c r="AM68" i="1"/>
  <c r="AM69" i="1"/>
  <c r="AM70" i="1"/>
  <c r="AM71" i="1"/>
  <c r="AM72" i="1"/>
  <c r="AM74" i="1"/>
  <c r="AM75" i="1"/>
  <c r="AM76" i="1"/>
  <c r="AM77" i="1"/>
  <c r="AM78" i="1"/>
  <c r="AM79" i="1"/>
  <c r="AM81" i="1"/>
  <c r="AM82" i="1"/>
  <c r="AM83" i="1"/>
  <c r="AM84" i="1"/>
  <c r="AM85" i="1"/>
  <c r="AM87" i="1"/>
  <c r="AM88" i="1"/>
  <c r="AM89" i="1"/>
  <c r="AM90" i="1"/>
  <c r="AM91" i="1"/>
  <c r="AM93" i="1"/>
  <c r="AM2" i="1"/>
  <c r="AL3" i="1" l="1"/>
  <c r="AL4" i="1"/>
  <c r="AL5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8" i="1"/>
  <c r="AL49" i="1"/>
  <c r="AL50" i="1"/>
  <c r="AL51" i="1"/>
  <c r="AL52" i="1"/>
  <c r="AL53" i="1"/>
  <c r="AL54" i="1"/>
  <c r="AL55" i="1"/>
  <c r="AL56" i="1"/>
  <c r="AL57" i="1"/>
  <c r="AL60" i="1"/>
  <c r="AL61" i="1"/>
  <c r="AL62" i="1"/>
  <c r="AL63" i="1"/>
  <c r="AL65" i="1"/>
  <c r="AL67" i="1"/>
  <c r="AL68" i="1"/>
  <c r="AL69" i="1"/>
  <c r="AL70" i="1"/>
  <c r="AL71" i="1"/>
  <c r="AL72" i="1"/>
  <c r="AL74" i="1"/>
  <c r="AL75" i="1"/>
  <c r="AL76" i="1"/>
  <c r="AL77" i="1"/>
  <c r="AL78" i="1"/>
  <c r="AL79" i="1"/>
  <c r="AL81" i="1"/>
  <c r="AL82" i="1"/>
  <c r="AL83" i="1"/>
  <c r="AL84" i="1"/>
  <c r="AL85" i="1"/>
  <c r="AL87" i="1"/>
  <c r="AL88" i="1"/>
  <c r="AL89" i="1"/>
  <c r="AL90" i="1"/>
  <c r="AL91" i="1"/>
  <c r="AL93" i="1"/>
  <c r="AL1" i="1"/>
  <c r="AL2" i="1"/>
  <c r="AK3" i="1"/>
  <c r="AK4" i="1"/>
  <c r="AK5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8" i="1"/>
  <c r="AK49" i="1"/>
  <c r="AK50" i="1"/>
  <c r="AK51" i="1"/>
  <c r="AK52" i="1"/>
  <c r="AK53" i="1"/>
  <c r="AK54" i="1"/>
  <c r="AK55" i="1"/>
  <c r="AK56" i="1"/>
  <c r="AK57" i="1"/>
  <c r="AK60" i="1"/>
  <c r="AK61" i="1"/>
  <c r="AK62" i="1"/>
  <c r="AK63" i="1"/>
  <c r="AK65" i="1"/>
  <c r="AK67" i="1"/>
  <c r="AK68" i="1"/>
  <c r="AK69" i="1"/>
  <c r="AK70" i="1"/>
  <c r="AK71" i="1"/>
  <c r="AK72" i="1"/>
  <c r="AK74" i="1"/>
  <c r="AK75" i="1"/>
  <c r="AK76" i="1"/>
  <c r="AK77" i="1"/>
  <c r="AK78" i="1"/>
  <c r="AK79" i="1"/>
  <c r="AK81" i="1"/>
  <c r="AK82" i="1"/>
  <c r="AK83" i="1"/>
  <c r="AK84" i="1"/>
  <c r="AK85" i="1"/>
  <c r="AK87" i="1"/>
  <c r="AK88" i="1"/>
  <c r="AK89" i="1"/>
  <c r="AK90" i="1"/>
  <c r="AK91" i="1"/>
  <c r="AK93" i="1"/>
  <c r="AK2" i="1"/>
  <c r="AG3" i="1"/>
  <c r="AG4" i="1"/>
  <c r="AG5" i="1"/>
  <c r="AG7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8" i="1"/>
  <c r="AG49" i="1"/>
  <c r="AG50" i="1"/>
  <c r="AG51" i="1"/>
  <c r="AG52" i="1"/>
  <c r="AG53" i="1"/>
  <c r="AG54" i="1"/>
  <c r="AG55" i="1"/>
  <c r="AG56" i="1"/>
  <c r="AG57" i="1"/>
  <c r="AG60" i="1"/>
  <c r="AG61" i="1"/>
  <c r="AG62" i="1"/>
  <c r="AG63" i="1"/>
  <c r="AG65" i="1"/>
  <c r="AG67" i="1"/>
  <c r="AG68" i="1"/>
  <c r="AG69" i="1"/>
  <c r="AG70" i="1"/>
  <c r="AG71" i="1"/>
  <c r="AG72" i="1"/>
  <c r="AG74" i="1"/>
  <c r="AG75" i="1"/>
  <c r="AG76" i="1"/>
  <c r="AG77" i="1"/>
  <c r="AG78" i="1"/>
  <c r="AG79" i="1"/>
  <c r="AG81" i="1"/>
  <c r="AG82" i="1"/>
  <c r="AG83" i="1"/>
  <c r="AG84" i="1"/>
  <c r="AG85" i="1"/>
  <c r="AG87" i="1"/>
  <c r="AG88" i="1"/>
  <c r="AG89" i="1"/>
  <c r="AG90" i="1"/>
  <c r="AG91" i="1"/>
  <c r="AG93" i="1"/>
  <c r="AG2" i="1"/>
  <c r="AG1" i="1"/>
  <c r="X3" i="1"/>
  <c r="X4" i="1"/>
  <c r="X5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8" i="1"/>
  <c r="X49" i="1"/>
  <c r="X50" i="1"/>
  <c r="X51" i="1"/>
  <c r="X52" i="1"/>
  <c r="X53" i="1"/>
  <c r="X54" i="1"/>
  <c r="X55" i="1"/>
  <c r="X56" i="1"/>
  <c r="X57" i="1"/>
  <c r="X60" i="1"/>
  <c r="X61" i="1"/>
  <c r="X62" i="1"/>
  <c r="X63" i="1"/>
  <c r="X65" i="1"/>
  <c r="X67" i="1"/>
  <c r="X68" i="1"/>
  <c r="X69" i="1"/>
  <c r="X70" i="1"/>
  <c r="X71" i="1"/>
  <c r="X72" i="1"/>
  <c r="X74" i="1"/>
  <c r="X75" i="1"/>
  <c r="X76" i="1"/>
  <c r="X77" i="1"/>
  <c r="X78" i="1"/>
  <c r="X79" i="1"/>
  <c r="X81" i="1"/>
  <c r="X82" i="1"/>
  <c r="X83" i="1"/>
  <c r="X84" i="1"/>
  <c r="X85" i="1"/>
  <c r="X87" i="1"/>
  <c r="X88" i="1"/>
  <c r="X89" i="1"/>
  <c r="X90" i="1"/>
  <c r="X91" i="1"/>
  <c r="X93" i="1"/>
  <c r="X1" i="1"/>
  <c r="X2" i="1"/>
  <c r="M2" i="6" l="1"/>
  <c r="AA3" i="1"/>
  <c r="AA4" i="1"/>
  <c r="AA5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8" i="1"/>
  <c r="AA49" i="1"/>
  <c r="AA50" i="1"/>
  <c r="AA51" i="1"/>
  <c r="AA52" i="1"/>
  <c r="AA53" i="1"/>
  <c r="AA54" i="1"/>
  <c r="AA55" i="1"/>
  <c r="AA56" i="1"/>
  <c r="AA57" i="1"/>
  <c r="AA60" i="1"/>
  <c r="AA61" i="1"/>
  <c r="AA62" i="1"/>
  <c r="AA63" i="1"/>
  <c r="AA65" i="1"/>
  <c r="AA67" i="1"/>
  <c r="AA68" i="1"/>
  <c r="AA69" i="1"/>
  <c r="AA70" i="1"/>
  <c r="AA71" i="1"/>
  <c r="AA72" i="1"/>
  <c r="AA74" i="1"/>
  <c r="AA75" i="1"/>
  <c r="AA76" i="1"/>
  <c r="AA77" i="1"/>
  <c r="AA78" i="1"/>
  <c r="AA79" i="1"/>
  <c r="AA81" i="1"/>
  <c r="AA82" i="1"/>
  <c r="AA83" i="1"/>
  <c r="AA84" i="1"/>
  <c r="AA85" i="1"/>
  <c r="AA87" i="1"/>
  <c r="AA88" i="1"/>
  <c r="AA89" i="1"/>
  <c r="AA90" i="1"/>
  <c r="AA91" i="1"/>
  <c r="AA93" i="1"/>
  <c r="AA2" i="1"/>
  <c r="Z5" i="1"/>
  <c r="G3" i="7"/>
  <c r="G4" i="7"/>
  <c r="G5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8" i="7"/>
  <c r="G49" i="7"/>
  <c r="G50" i="7"/>
  <c r="G51" i="7"/>
  <c r="G52" i="7"/>
  <c r="G53" i="7"/>
  <c r="G54" i="7"/>
  <c r="G55" i="7"/>
  <c r="G56" i="7"/>
  <c r="G57" i="7"/>
  <c r="G60" i="7"/>
  <c r="G61" i="7"/>
  <c r="G62" i="7"/>
  <c r="G63" i="7"/>
  <c r="G65" i="7"/>
  <c r="G67" i="7"/>
  <c r="G68" i="7"/>
  <c r="G69" i="7"/>
  <c r="G70" i="7"/>
  <c r="G71" i="7"/>
  <c r="G72" i="7"/>
  <c r="G74" i="7"/>
  <c r="G75" i="7"/>
  <c r="G76" i="7"/>
  <c r="G77" i="7"/>
  <c r="G78" i="7"/>
  <c r="G79" i="7"/>
  <c r="G81" i="7"/>
  <c r="G82" i="7"/>
  <c r="G83" i="7"/>
  <c r="G84" i="7"/>
  <c r="G85" i="7"/>
  <c r="G87" i="7"/>
  <c r="G88" i="7"/>
  <c r="G89" i="7"/>
  <c r="G90" i="7"/>
  <c r="G91" i="7"/>
  <c r="G93" i="7"/>
  <c r="G2" i="7"/>
  <c r="K3" i="5" l="1"/>
  <c r="H3" i="7"/>
  <c r="H4" i="7"/>
  <c r="H5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8" i="7"/>
  <c r="H49" i="7"/>
  <c r="H50" i="7"/>
  <c r="H51" i="7"/>
  <c r="H52" i="7"/>
  <c r="H53" i="7"/>
  <c r="H54" i="7"/>
  <c r="H55" i="7"/>
  <c r="H56" i="7"/>
  <c r="H57" i="7"/>
  <c r="H60" i="7"/>
  <c r="H61" i="7"/>
  <c r="H62" i="7"/>
  <c r="H63" i="7"/>
  <c r="H65" i="7"/>
  <c r="H67" i="7"/>
  <c r="H68" i="7"/>
  <c r="H69" i="7"/>
  <c r="H70" i="7"/>
  <c r="H71" i="7"/>
  <c r="H72" i="7"/>
  <c r="H74" i="7"/>
  <c r="H75" i="7"/>
  <c r="H76" i="7"/>
  <c r="H77" i="7"/>
  <c r="H78" i="7"/>
  <c r="H79" i="7"/>
  <c r="H81" i="7"/>
  <c r="H82" i="7"/>
  <c r="H83" i="7"/>
  <c r="H84" i="7"/>
  <c r="H85" i="7"/>
  <c r="H87" i="7"/>
  <c r="H88" i="7"/>
  <c r="H89" i="7"/>
  <c r="H90" i="7"/>
  <c r="H91" i="7"/>
  <c r="H93" i="7"/>
  <c r="H2" i="7"/>
  <c r="K2" i="5"/>
  <c r="K87" i="5" l="1"/>
  <c r="G4" i="5"/>
  <c r="K5" i="5" l="1"/>
  <c r="Z3" i="1" l="1"/>
  <c r="Z4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8" i="1"/>
  <c r="Z49" i="1"/>
  <c r="Z50" i="1"/>
  <c r="Z51" i="1"/>
  <c r="Z52" i="1"/>
  <c r="Z53" i="1"/>
  <c r="Z54" i="1"/>
  <c r="Z55" i="1"/>
  <c r="Z56" i="1"/>
  <c r="Z57" i="1"/>
  <c r="Z60" i="1"/>
  <c r="Z61" i="1"/>
  <c r="Z62" i="1"/>
  <c r="Z63" i="1"/>
  <c r="Z65" i="1"/>
  <c r="Z67" i="1"/>
  <c r="Z68" i="1"/>
  <c r="Z69" i="1"/>
  <c r="Z70" i="1"/>
  <c r="Z71" i="1"/>
  <c r="Z72" i="1"/>
  <c r="Z74" i="1"/>
  <c r="Z75" i="1"/>
  <c r="Z76" i="1"/>
  <c r="Z77" i="1"/>
  <c r="Z78" i="1"/>
  <c r="Z79" i="1"/>
  <c r="Z81" i="1"/>
  <c r="Z82" i="1"/>
  <c r="Z83" i="1"/>
  <c r="Z84" i="1"/>
  <c r="Z85" i="1"/>
  <c r="Z87" i="1"/>
  <c r="Z88" i="1"/>
  <c r="Z89" i="1"/>
  <c r="Z90" i="1"/>
  <c r="Z91" i="1"/>
  <c r="Z93" i="1"/>
  <c r="B3" i="6"/>
  <c r="C3" i="6"/>
  <c r="D3" i="6"/>
  <c r="E3" i="6"/>
  <c r="B4" i="6"/>
  <c r="C4" i="6"/>
  <c r="D4" i="6"/>
  <c r="E4" i="6"/>
  <c r="B5" i="6"/>
  <c r="C5" i="6"/>
  <c r="D5" i="6"/>
  <c r="E5" i="6"/>
  <c r="B7" i="6"/>
  <c r="C7" i="6"/>
  <c r="D7" i="6"/>
  <c r="E7" i="6"/>
  <c r="B8" i="6"/>
  <c r="C8" i="6"/>
  <c r="D8" i="6"/>
  <c r="E8" i="6"/>
  <c r="B9" i="6"/>
  <c r="C9" i="6"/>
  <c r="D9" i="6"/>
  <c r="E9" i="6"/>
  <c r="B10" i="6"/>
  <c r="C10" i="6"/>
  <c r="D10" i="6"/>
  <c r="E10" i="6"/>
  <c r="B11" i="6"/>
  <c r="C11" i="6"/>
  <c r="D11" i="6"/>
  <c r="E11" i="6"/>
  <c r="B12" i="6"/>
  <c r="C12" i="6"/>
  <c r="D12" i="6"/>
  <c r="E12" i="6"/>
  <c r="B13" i="6"/>
  <c r="C13" i="6"/>
  <c r="D13" i="6"/>
  <c r="E13" i="6"/>
  <c r="B14" i="6"/>
  <c r="C14" i="6"/>
  <c r="D14" i="6"/>
  <c r="E14" i="6"/>
  <c r="B15" i="6"/>
  <c r="C15" i="6"/>
  <c r="D15" i="6"/>
  <c r="E15" i="6"/>
  <c r="B16" i="6"/>
  <c r="C16" i="6"/>
  <c r="D16" i="6"/>
  <c r="E16" i="6"/>
  <c r="B17" i="6"/>
  <c r="C17" i="6"/>
  <c r="D17" i="6"/>
  <c r="E17" i="6"/>
  <c r="B18" i="6"/>
  <c r="C18" i="6"/>
  <c r="D18" i="6"/>
  <c r="E18" i="6"/>
  <c r="B19" i="6"/>
  <c r="C19" i="6"/>
  <c r="D19" i="6"/>
  <c r="E19" i="6"/>
  <c r="B20" i="6"/>
  <c r="C20" i="6"/>
  <c r="D20" i="6"/>
  <c r="E20" i="6"/>
  <c r="B22" i="6"/>
  <c r="C22" i="6"/>
  <c r="D22" i="6"/>
  <c r="E22" i="6"/>
  <c r="B23" i="6"/>
  <c r="C23" i="6"/>
  <c r="D23" i="6"/>
  <c r="E23" i="6"/>
  <c r="B24" i="6"/>
  <c r="C24" i="6"/>
  <c r="D24" i="6"/>
  <c r="E24" i="6"/>
  <c r="B25" i="6"/>
  <c r="C25" i="6"/>
  <c r="D25" i="6"/>
  <c r="E25" i="6"/>
  <c r="B26" i="6"/>
  <c r="C26" i="6"/>
  <c r="D26" i="6"/>
  <c r="E26" i="6"/>
  <c r="B27" i="6"/>
  <c r="C27" i="6"/>
  <c r="D27" i="6"/>
  <c r="E27" i="6"/>
  <c r="B28" i="6"/>
  <c r="C28" i="6"/>
  <c r="D28" i="6"/>
  <c r="E28" i="6"/>
  <c r="B29" i="6"/>
  <c r="C29" i="6"/>
  <c r="D29" i="6"/>
  <c r="E29" i="6"/>
  <c r="B30" i="6"/>
  <c r="C30" i="6"/>
  <c r="D30" i="6"/>
  <c r="E30" i="6"/>
  <c r="B31" i="6"/>
  <c r="C31" i="6"/>
  <c r="D31" i="6"/>
  <c r="E31" i="6"/>
  <c r="B32" i="6"/>
  <c r="C32" i="6"/>
  <c r="D32" i="6"/>
  <c r="E32" i="6"/>
  <c r="B33" i="6"/>
  <c r="C33" i="6"/>
  <c r="D33" i="6"/>
  <c r="E33" i="6"/>
  <c r="B34" i="6"/>
  <c r="C34" i="6"/>
  <c r="D34" i="6"/>
  <c r="E34" i="6"/>
  <c r="B35" i="6"/>
  <c r="C35" i="6"/>
  <c r="D35" i="6"/>
  <c r="E35" i="6"/>
  <c r="B36" i="6"/>
  <c r="C36" i="6"/>
  <c r="D36" i="6"/>
  <c r="E36" i="6"/>
  <c r="B37" i="6"/>
  <c r="C37" i="6"/>
  <c r="D37" i="6"/>
  <c r="E37" i="6"/>
  <c r="B38" i="6"/>
  <c r="C38" i="6"/>
  <c r="D38" i="6"/>
  <c r="E38" i="6"/>
  <c r="B39" i="6"/>
  <c r="C39" i="6"/>
  <c r="D39" i="6"/>
  <c r="E39" i="6"/>
  <c r="B40" i="6"/>
  <c r="C40" i="6"/>
  <c r="D40" i="6"/>
  <c r="E40" i="6"/>
  <c r="B41" i="6"/>
  <c r="C41" i="6"/>
  <c r="D41" i="6"/>
  <c r="E41" i="6"/>
  <c r="B42" i="6"/>
  <c r="C42" i="6"/>
  <c r="D42" i="6"/>
  <c r="E42" i="6"/>
  <c r="B43" i="6"/>
  <c r="C43" i="6"/>
  <c r="D43" i="6"/>
  <c r="E43" i="6"/>
  <c r="B44" i="6"/>
  <c r="C44" i="6"/>
  <c r="D44" i="6"/>
  <c r="E44" i="6"/>
  <c r="B45" i="6"/>
  <c r="C45" i="6"/>
  <c r="D45" i="6"/>
  <c r="E45" i="6"/>
  <c r="B46" i="6"/>
  <c r="C46" i="6"/>
  <c r="D46" i="6"/>
  <c r="E46" i="6"/>
  <c r="B48" i="6"/>
  <c r="C48" i="6"/>
  <c r="D48" i="6"/>
  <c r="E48" i="6"/>
  <c r="B49" i="6"/>
  <c r="C49" i="6"/>
  <c r="D49" i="6"/>
  <c r="E49" i="6"/>
  <c r="B50" i="6"/>
  <c r="C50" i="6"/>
  <c r="D50" i="6"/>
  <c r="E50" i="6"/>
  <c r="B51" i="6"/>
  <c r="C51" i="6"/>
  <c r="D51" i="6"/>
  <c r="E51" i="6"/>
  <c r="B52" i="6"/>
  <c r="C52" i="6"/>
  <c r="D52" i="6"/>
  <c r="E52" i="6"/>
  <c r="B53" i="6"/>
  <c r="C53" i="6"/>
  <c r="D53" i="6"/>
  <c r="E53" i="6"/>
  <c r="B54" i="6"/>
  <c r="C54" i="6"/>
  <c r="D54" i="6"/>
  <c r="E54" i="6"/>
  <c r="B55" i="6"/>
  <c r="C55" i="6"/>
  <c r="D55" i="6"/>
  <c r="E55" i="6"/>
  <c r="B56" i="6"/>
  <c r="C56" i="6"/>
  <c r="D56" i="6"/>
  <c r="E56" i="6"/>
  <c r="B57" i="6"/>
  <c r="C57" i="6"/>
  <c r="D57" i="6"/>
  <c r="E57" i="6"/>
  <c r="B60" i="6"/>
  <c r="C60" i="6"/>
  <c r="D60" i="6"/>
  <c r="E60" i="6"/>
  <c r="B61" i="6"/>
  <c r="C61" i="6"/>
  <c r="D61" i="6"/>
  <c r="E61" i="6"/>
  <c r="B62" i="6"/>
  <c r="C62" i="6"/>
  <c r="D62" i="6"/>
  <c r="E62" i="6"/>
  <c r="B63" i="6"/>
  <c r="C63" i="6"/>
  <c r="D63" i="6"/>
  <c r="E63" i="6"/>
  <c r="B65" i="6"/>
  <c r="C65" i="6"/>
  <c r="D65" i="6"/>
  <c r="E65" i="6"/>
  <c r="B67" i="6"/>
  <c r="C67" i="6"/>
  <c r="D67" i="6"/>
  <c r="E67" i="6"/>
  <c r="B68" i="6"/>
  <c r="C68" i="6"/>
  <c r="D68" i="6"/>
  <c r="E68" i="6"/>
  <c r="B69" i="6"/>
  <c r="C69" i="6"/>
  <c r="D69" i="6"/>
  <c r="E69" i="6"/>
  <c r="B70" i="6"/>
  <c r="C70" i="6"/>
  <c r="D70" i="6"/>
  <c r="E70" i="6"/>
  <c r="B71" i="6"/>
  <c r="C71" i="6"/>
  <c r="D71" i="6"/>
  <c r="E71" i="6"/>
  <c r="B72" i="6"/>
  <c r="C72" i="6"/>
  <c r="D72" i="6"/>
  <c r="E72" i="6"/>
  <c r="B74" i="6"/>
  <c r="C74" i="6"/>
  <c r="D74" i="6"/>
  <c r="E74" i="6"/>
  <c r="B75" i="6"/>
  <c r="C75" i="6"/>
  <c r="D75" i="6"/>
  <c r="E75" i="6"/>
  <c r="B76" i="6"/>
  <c r="C76" i="6"/>
  <c r="D76" i="6"/>
  <c r="E76" i="6"/>
  <c r="B77" i="6"/>
  <c r="C77" i="6"/>
  <c r="D77" i="6"/>
  <c r="E77" i="6"/>
  <c r="B78" i="6"/>
  <c r="C78" i="6"/>
  <c r="D78" i="6"/>
  <c r="E78" i="6"/>
  <c r="B79" i="6"/>
  <c r="C79" i="6"/>
  <c r="D79" i="6"/>
  <c r="E79" i="6"/>
  <c r="B81" i="6"/>
  <c r="C81" i="6"/>
  <c r="D81" i="6"/>
  <c r="E81" i="6"/>
  <c r="B82" i="6"/>
  <c r="C82" i="6"/>
  <c r="D82" i="6"/>
  <c r="E82" i="6"/>
  <c r="B83" i="6"/>
  <c r="C83" i="6"/>
  <c r="D83" i="6"/>
  <c r="E83" i="6"/>
  <c r="B84" i="6"/>
  <c r="C84" i="6"/>
  <c r="D84" i="6"/>
  <c r="E84" i="6"/>
  <c r="B85" i="6"/>
  <c r="C85" i="6"/>
  <c r="D85" i="6"/>
  <c r="E85" i="6"/>
  <c r="B87" i="6"/>
  <c r="C87" i="6"/>
  <c r="D87" i="6"/>
  <c r="E87" i="6"/>
  <c r="B88" i="6"/>
  <c r="C88" i="6"/>
  <c r="D88" i="6"/>
  <c r="E88" i="6"/>
  <c r="B89" i="6"/>
  <c r="C89" i="6"/>
  <c r="D89" i="6"/>
  <c r="E89" i="6"/>
  <c r="B90" i="6"/>
  <c r="C90" i="6"/>
  <c r="D90" i="6"/>
  <c r="E90" i="6"/>
  <c r="B91" i="6"/>
  <c r="C91" i="6"/>
  <c r="D91" i="6"/>
  <c r="E91" i="6"/>
  <c r="B93" i="6"/>
  <c r="C93" i="6"/>
  <c r="D93" i="6"/>
  <c r="E93" i="6"/>
  <c r="C2" i="6"/>
  <c r="D2" i="6"/>
  <c r="E2" i="6"/>
  <c r="B2" i="6"/>
  <c r="O2" i="9"/>
  <c r="B2" i="1"/>
  <c r="B3" i="5"/>
  <c r="C3" i="5"/>
  <c r="D3" i="5"/>
  <c r="E3" i="5"/>
  <c r="B4" i="5"/>
  <c r="C4" i="5"/>
  <c r="D4" i="5"/>
  <c r="E4" i="5"/>
  <c r="B5" i="5"/>
  <c r="C5" i="5"/>
  <c r="D5" i="5"/>
  <c r="E5" i="5"/>
  <c r="B7" i="5"/>
  <c r="C7" i="5"/>
  <c r="D7" i="5"/>
  <c r="E7" i="5"/>
  <c r="B8" i="5"/>
  <c r="C8" i="5"/>
  <c r="D8" i="5"/>
  <c r="E8" i="5"/>
  <c r="B9" i="5"/>
  <c r="C9" i="5"/>
  <c r="D9" i="5"/>
  <c r="E9" i="5"/>
  <c r="B10" i="5"/>
  <c r="C10" i="5"/>
  <c r="D10" i="5"/>
  <c r="E10" i="5"/>
  <c r="B11" i="5"/>
  <c r="C11" i="5"/>
  <c r="D11" i="5"/>
  <c r="E11" i="5"/>
  <c r="B12" i="5"/>
  <c r="C12" i="5"/>
  <c r="D12" i="5"/>
  <c r="E12" i="5"/>
  <c r="B13" i="5"/>
  <c r="C13" i="5"/>
  <c r="D13" i="5"/>
  <c r="E13" i="5"/>
  <c r="B14" i="5"/>
  <c r="C14" i="5"/>
  <c r="D14" i="5"/>
  <c r="E14" i="5"/>
  <c r="B15" i="5"/>
  <c r="C15" i="5"/>
  <c r="D15" i="5"/>
  <c r="E15" i="5"/>
  <c r="B16" i="5"/>
  <c r="C16" i="5"/>
  <c r="D16" i="5"/>
  <c r="E16" i="5"/>
  <c r="B17" i="5"/>
  <c r="C17" i="5"/>
  <c r="D17" i="5"/>
  <c r="E17" i="5"/>
  <c r="B18" i="5"/>
  <c r="C18" i="5"/>
  <c r="D18" i="5"/>
  <c r="E18" i="5"/>
  <c r="B19" i="5"/>
  <c r="C19" i="5"/>
  <c r="D19" i="5"/>
  <c r="E19" i="5"/>
  <c r="B20" i="5"/>
  <c r="C20" i="5"/>
  <c r="D20" i="5"/>
  <c r="E20" i="5"/>
  <c r="B22" i="5"/>
  <c r="C22" i="5"/>
  <c r="D22" i="5"/>
  <c r="E22" i="5"/>
  <c r="B23" i="5"/>
  <c r="C23" i="5"/>
  <c r="D23" i="5"/>
  <c r="E23" i="5"/>
  <c r="B24" i="5"/>
  <c r="C24" i="5"/>
  <c r="D24" i="5"/>
  <c r="E24" i="5"/>
  <c r="B25" i="5"/>
  <c r="C25" i="5"/>
  <c r="D25" i="5"/>
  <c r="E25" i="5"/>
  <c r="B26" i="5"/>
  <c r="C26" i="5"/>
  <c r="D26" i="5"/>
  <c r="E26" i="5"/>
  <c r="B27" i="5"/>
  <c r="C27" i="5"/>
  <c r="D27" i="5"/>
  <c r="E27" i="5"/>
  <c r="B28" i="5"/>
  <c r="C28" i="5"/>
  <c r="D28" i="5"/>
  <c r="E28" i="5"/>
  <c r="B29" i="5"/>
  <c r="C29" i="5"/>
  <c r="D29" i="5"/>
  <c r="E29" i="5"/>
  <c r="B30" i="5"/>
  <c r="C30" i="5"/>
  <c r="D30" i="5"/>
  <c r="E30" i="5"/>
  <c r="B31" i="5"/>
  <c r="C31" i="5"/>
  <c r="D31" i="5"/>
  <c r="E31" i="5"/>
  <c r="B32" i="5"/>
  <c r="C32" i="5"/>
  <c r="D32" i="5"/>
  <c r="E32" i="5"/>
  <c r="B33" i="5"/>
  <c r="C33" i="5"/>
  <c r="D33" i="5"/>
  <c r="E33" i="5"/>
  <c r="B34" i="5"/>
  <c r="C34" i="5"/>
  <c r="D34" i="5"/>
  <c r="E34" i="5"/>
  <c r="B35" i="5"/>
  <c r="C35" i="5"/>
  <c r="D35" i="5"/>
  <c r="E35" i="5"/>
  <c r="B36" i="5"/>
  <c r="C36" i="5"/>
  <c r="D36" i="5"/>
  <c r="E36" i="5"/>
  <c r="B37" i="5"/>
  <c r="C37" i="5"/>
  <c r="D37" i="5"/>
  <c r="E37" i="5"/>
  <c r="B38" i="5"/>
  <c r="C38" i="5"/>
  <c r="D38" i="5"/>
  <c r="E38" i="5"/>
  <c r="B39" i="5"/>
  <c r="C39" i="5"/>
  <c r="D39" i="5"/>
  <c r="E39" i="5"/>
  <c r="B40" i="5"/>
  <c r="C40" i="5"/>
  <c r="D40" i="5"/>
  <c r="E40" i="5"/>
  <c r="B41" i="5"/>
  <c r="C41" i="5"/>
  <c r="D41" i="5"/>
  <c r="E41" i="5"/>
  <c r="B42" i="5"/>
  <c r="C42" i="5"/>
  <c r="D42" i="5"/>
  <c r="E42" i="5"/>
  <c r="B43" i="5"/>
  <c r="C43" i="5"/>
  <c r="D43" i="5"/>
  <c r="E43" i="5"/>
  <c r="B44" i="5"/>
  <c r="C44" i="5"/>
  <c r="D44" i="5"/>
  <c r="E44" i="5"/>
  <c r="B45" i="5"/>
  <c r="C45" i="5"/>
  <c r="D45" i="5"/>
  <c r="E45" i="5"/>
  <c r="B46" i="5"/>
  <c r="C46" i="5"/>
  <c r="D46" i="5"/>
  <c r="E46" i="5"/>
  <c r="B48" i="5"/>
  <c r="C48" i="5"/>
  <c r="D48" i="5"/>
  <c r="E48" i="5"/>
  <c r="B49" i="5"/>
  <c r="C49" i="5"/>
  <c r="D49" i="5"/>
  <c r="E49" i="5"/>
  <c r="B50" i="5"/>
  <c r="C50" i="5"/>
  <c r="D50" i="5"/>
  <c r="E50" i="5"/>
  <c r="B51" i="5"/>
  <c r="C51" i="5"/>
  <c r="D51" i="5"/>
  <c r="E51" i="5"/>
  <c r="B52" i="5"/>
  <c r="C52" i="5"/>
  <c r="D52" i="5"/>
  <c r="E52" i="5"/>
  <c r="B53" i="5"/>
  <c r="C53" i="5"/>
  <c r="D53" i="5"/>
  <c r="E53" i="5"/>
  <c r="B54" i="5"/>
  <c r="C54" i="5"/>
  <c r="D54" i="5"/>
  <c r="E54" i="5"/>
  <c r="B55" i="5"/>
  <c r="C55" i="5"/>
  <c r="D55" i="5"/>
  <c r="E55" i="5"/>
  <c r="B56" i="5"/>
  <c r="C56" i="5"/>
  <c r="D56" i="5"/>
  <c r="E56" i="5"/>
  <c r="B57" i="5"/>
  <c r="C57" i="5"/>
  <c r="D57" i="5"/>
  <c r="E57" i="5"/>
  <c r="B60" i="5"/>
  <c r="C60" i="5"/>
  <c r="D60" i="5"/>
  <c r="E60" i="5"/>
  <c r="B61" i="5"/>
  <c r="C61" i="5"/>
  <c r="D61" i="5"/>
  <c r="E61" i="5"/>
  <c r="B62" i="5"/>
  <c r="C62" i="5"/>
  <c r="D62" i="5"/>
  <c r="E62" i="5"/>
  <c r="B63" i="5"/>
  <c r="C63" i="5"/>
  <c r="D63" i="5"/>
  <c r="E63" i="5"/>
  <c r="B65" i="5"/>
  <c r="C65" i="5"/>
  <c r="D65" i="5"/>
  <c r="E65" i="5"/>
  <c r="B67" i="5"/>
  <c r="C67" i="5"/>
  <c r="D67" i="5"/>
  <c r="E67" i="5"/>
  <c r="B68" i="5"/>
  <c r="C68" i="5"/>
  <c r="D68" i="5"/>
  <c r="E68" i="5"/>
  <c r="B69" i="5"/>
  <c r="C69" i="5"/>
  <c r="D69" i="5"/>
  <c r="E69" i="5"/>
  <c r="B70" i="5"/>
  <c r="C70" i="5"/>
  <c r="D70" i="5"/>
  <c r="E70" i="5"/>
  <c r="B71" i="5"/>
  <c r="C71" i="5"/>
  <c r="D71" i="5"/>
  <c r="E71" i="5"/>
  <c r="B72" i="5"/>
  <c r="C72" i="5"/>
  <c r="D72" i="5"/>
  <c r="E72" i="5"/>
  <c r="B74" i="5"/>
  <c r="C74" i="5"/>
  <c r="D74" i="5"/>
  <c r="E74" i="5"/>
  <c r="B75" i="5"/>
  <c r="C75" i="5"/>
  <c r="D75" i="5"/>
  <c r="E75" i="5"/>
  <c r="B76" i="5"/>
  <c r="C76" i="5"/>
  <c r="D76" i="5"/>
  <c r="E76" i="5"/>
  <c r="B77" i="5"/>
  <c r="C77" i="5"/>
  <c r="D77" i="5"/>
  <c r="E77" i="5"/>
  <c r="B78" i="5"/>
  <c r="C78" i="5"/>
  <c r="D78" i="5"/>
  <c r="E78" i="5"/>
  <c r="B79" i="5"/>
  <c r="C79" i="5"/>
  <c r="D79" i="5"/>
  <c r="E79" i="5"/>
  <c r="B81" i="5"/>
  <c r="C81" i="5"/>
  <c r="D81" i="5"/>
  <c r="E81" i="5"/>
  <c r="B82" i="5"/>
  <c r="C82" i="5"/>
  <c r="D82" i="5"/>
  <c r="E82" i="5"/>
  <c r="B83" i="5"/>
  <c r="C83" i="5"/>
  <c r="D83" i="5"/>
  <c r="E83" i="5"/>
  <c r="B84" i="5"/>
  <c r="C84" i="5"/>
  <c r="D84" i="5"/>
  <c r="E84" i="5"/>
  <c r="B85" i="5"/>
  <c r="C85" i="5"/>
  <c r="D85" i="5"/>
  <c r="E85" i="5"/>
  <c r="B87" i="5"/>
  <c r="C87" i="5"/>
  <c r="D87" i="5"/>
  <c r="E87" i="5"/>
  <c r="B88" i="5"/>
  <c r="C88" i="5"/>
  <c r="D88" i="5"/>
  <c r="E88" i="5"/>
  <c r="B89" i="5"/>
  <c r="C89" i="5"/>
  <c r="D89" i="5"/>
  <c r="E89" i="5"/>
  <c r="B90" i="5"/>
  <c r="C90" i="5"/>
  <c r="D90" i="5"/>
  <c r="E90" i="5"/>
  <c r="B91" i="5"/>
  <c r="C91" i="5"/>
  <c r="D91" i="5"/>
  <c r="E91" i="5"/>
  <c r="B93" i="5"/>
  <c r="C93" i="5"/>
  <c r="D93" i="5"/>
  <c r="E93" i="5"/>
  <c r="C2" i="5"/>
  <c r="D2" i="5"/>
  <c r="E2" i="5"/>
  <c r="B2" i="5"/>
  <c r="B3" i="1"/>
  <c r="C3" i="1"/>
  <c r="D3" i="1"/>
  <c r="E3" i="1"/>
  <c r="B4" i="1"/>
  <c r="C4" i="1"/>
  <c r="D4" i="1"/>
  <c r="E4" i="1"/>
  <c r="B5" i="1"/>
  <c r="C5" i="1"/>
  <c r="D5" i="1"/>
  <c r="E5" i="1"/>
  <c r="B7" i="1"/>
  <c r="C7" i="1"/>
  <c r="D7" i="1"/>
  <c r="E7" i="1"/>
  <c r="B8" i="1"/>
  <c r="C8" i="1"/>
  <c r="D8" i="1"/>
  <c r="E8" i="1"/>
  <c r="B9" i="1"/>
  <c r="C9" i="1"/>
  <c r="D9" i="1"/>
  <c r="E9" i="1"/>
  <c r="B10" i="1"/>
  <c r="C10" i="1"/>
  <c r="D10" i="1"/>
  <c r="E10" i="1"/>
  <c r="B11" i="1"/>
  <c r="C11" i="1"/>
  <c r="D11" i="1"/>
  <c r="E11" i="1"/>
  <c r="B12" i="1"/>
  <c r="C12" i="1"/>
  <c r="D12" i="1"/>
  <c r="E12" i="1"/>
  <c r="B13" i="1"/>
  <c r="C13" i="1"/>
  <c r="D13" i="1"/>
  <c r="E13" i="1"/>
  <c r="B14" i="1"/>
  <c r="C14" i="1"/>
  <c r="D14" i="1"/>
  <c r="E14" i="1"/>
  <c r="B15" i="1"/>
  <c r="C15" i="1"/>
  <c r="D15" i="1"/>
  <c r="E15" i="1"/>
  <c r="B16" i="1"/>
  <c r="C16" i="1"/>
  <c r="D16" i="1"/>
  <c r="E16" i="1"/>
  <c r="B17" i="1"/>
  <c r="C17" i="1"/>
  <c r="D17" i="1"/>
  <c r="E17" i="1"/>
  <c r="B18" i="1"/>
  <c r="C18" i="1"/>
  <c r="D18" i="1"/>
  <c r="E18" i="1"/>
  <c r="B19" i="1"/>
  <c r="C19" i="1"/>
  <c r="D19" i="1"/>
  <c r="E19" i="1"/>
  <c r="B20" i="1"/>
  <c r="C20" i="1"/>
  <c r="D20" i="1"/>
  <c r="E20" i="1"/>
  <c r="B22" i="1"/>
  <c r="C22" i="1"/>
  <c r="D22" i="1"/>
  <c r="E22" i="1"/>
  <c r="B23" i="1"/>
  <c r="C23" i="1"/>
  <c r="D23" i="1"/>
  <c r="E23" i="1"/>
  <c r="B24" i="1"/>
  <c r="C24" i="1"/>
  <c r="D24" i="1"/>
  <c r="E24" i="1"/>
  <c r="B25" i="1"/>
  <c r="C25" i="1"/>
  <c r="D25" i="1"/>
  <c r="E25" i="1"/>
  <c r="B26" i="1"/>
  <c r="C26" i="1"/>
  <c r="D26" i="1"/>
  <c r="E26" i="1"/>
  <c r="B27" i="1"/>
  <c r="C27" i="1"/>
  <c r="D27" i="1"/>
  <c r="E27" i="1"/>
  <c r="B28" i="1"/>
  <c r="C28" i="1"/>
  <c r="D28" i="1"/>
  <c r="E28" i="1"/>
  <c r="B29" i="1"/>
  <c r="C29" i="1"/>
  <c r="D29" i="1"/>
  <c r="E29" i="1"/>
  <c r="B30" i="1"/>
  <c r="C30" i="1"/>
  <c r="D30" i="1"/>
  <c r="E30" i="1"/>
  <c r="B31" i="1"/>
  <c r="C31" i="1"/>
  <c r="D31" i="1"/>
  <c r="E31" i="1"/>
  <c r="B32" i="1"/>
  <c r="C32" i="1"/>
  <c r="D32" i="1"/>
  <c r="E32" i="1"/>
  <c r="B33" i="1"/>
  <c r="C33" i="1"/>
  <c r="D33" i="1"/>
  <c r="E33" i="1"/>
  <c r="B34" i="1"/>
  <c r="C34" i="1"/>
  <c r="D34" i="1"/>
  <c r="E34" i="1"/>
  <c r="B35" i="1"/>
  <c r="C35" i="1"/>
  <c r="D35" i="1"/>
  <c r="E35" i="1"/>
  <c r="B36" i="1"/>
  <c r="C36" i="1"/>
  <c r="D36" i="1"/>
  <c r="E36" i="1"/>
  <c r="B37" i="1"/>
  <c r="C37" i="1"/>
  <c r="D37" i="1"/>
  <c r="E37" i="1"/>
  <c r="B38" i="1"/>
  <c r="C38" i="1"/>
  <c r="D38" i="1"/>
  <c r="E38" i="1"/>
  <c r="B39" i="1"/>
  <c r="C39" i="1"/>
  <c r="D39" i="1"/>
  <c r="E39" i="1"/>
  <c r="B40" i="1"/>
  <c r="C40" i="1"/>
  <c r="D40" i="1"/>
  <c r="E40" i="1"/>
  <c r="B41" i="1"/>
  <c r="C41" i="1"/>
  <c r="D41" i="1"/>
  <c r="E41" i="1"/>
  <c r="B42" i="1"/>
  <c r="C42" i="1"/>
  <c r="D42" i="1"/>
  <c r="E42" i="1"/>
  <c r="B43" i="1"/>
  <c r="C43" i="1"/>
  <c r="D43" i="1"/>
  <c r="E43" i="1"/>
  <c r="B44" i="1"/>
  <c r="C44" i="1"/>
  <c r="D44" i="1"/>
  <c r="E44" i="1"/>
  <c r="B45" i="1"/>
  <c r="C45" i="1"/>
  <c r="D45" i="1"/>
  <c r="E45" i="1"/>
  <c r="B46" i="1"/>
  <c r="C46" i="1"/>
  <c r="D46" i="1"/>
  <c r="E46" i="1"/>
  <c r="B48" i="1"/>
  <c r="C48" i="1"/>
  <c r="D48" i="1"/>
  <c r="E48" i="1"/>
  <c r="B49" i="1"/>
  <c r="C49" i="1"/>
  <c r="D49" i="1"/>
  <c r="E49" i="1"/>
  <c r="B50" i="1"/>
  <c r="C50" i="1"/>
  <c r="D50" i="1"/>
  <c r="E50" i="1"/>
  <c r="B51" i="1"/>
  <c r="C51" i="1"/>
  <c r="D51" i="1"/>
  <c r="E51" i="1"/>
  <c r="B52" i="1"/>
  <c r="C52" i="1"/>
  <c r="D52" i="1"/>
  <c r="E52" i="1"/>
  <c r="B53" i="1"/>
  <c r="C53" i="1"/>
  <c r="D53" i="1"/>
  <c r="E53" i="1"/>
  <c r="B54" i="1"/>
  <c r="C54" i="1"/>
  <c r="D54" i="1"/>
  <c r="E54" i="1"/>
  <c r="B55" i="1"/>
  <c r="C55" i="1"/>
  <c r="D55" i="1"/>
  <c r="E55" i="1"/>
  <c r="B56" i="1"/>
  <c r="C56" i="1"/>
  <c r="D56" i="1"/>
  <c r="E56" i="1"/>
  <c r="B57" i="1"/>
  <c r="C57" i="1"/>
  <c r="D57" i="1"/>
  <c r="E57" i="1"/>
  <c r="B60" i="1"/>
  <c r="C60" i="1"/>
  <c r="D60" i="1"/>
  <c r="E60" i="1"/>
  <c r="B61" i="1"/>
  <c r="C61" i="1"/>
  <c r="D61" i="1"/>
  <c r="E61" i="1"/>
  <c r="B62" i="1"/>
  <c r="C62" i="1"/>
  <c r="D62" i="1"/>
  <c r="E62" i="1"/>
  <c r="B63" i="1"/>
  <c r="C63" i="1"/>
  <c r="D63" i="1"/>
  <c r="E63" i="1"/>
  <c r="B65" i="1"/>
  <c r="C65" i="1"/>
  <c r="D65" i="1"/>
  <c r="E65" i="1"/>
  <c r="B67" i="1"/>
  <c r="C67" i="1"/>
  <c r="D67" i="1"/>
  <c r="E67" i="1"/>
  <c r="B68" i="1"/>
  <c r="C68" i="1"/>
  <c r="D68" i="1"/>
  <c r="E68" i="1"/>
  <c r="B69" i="1"/>
  <c r="C69" i="1"/>
  <c r="D69" i="1"/>
  <c r="E69" i="1"/>
  <c r="B70" i="1"/>
  <c r="C70" i="1"/>
  <c r="D70" i="1"/>
  <c r="E70" i="1"/>
  <c r="B71" i="1"/>
  <c r="C71" i="1"/>
  <c r="D71" i="1"/>
  <c r="E71" i="1"/>
  <c r="B72" i="1"/>
  <c r="C72" i="1"/>
  <c r="D72" i="1"/>
  <c r="E72" i="1"/>
  <c r="B74" i="1"/>
  <c r="C74" i="1"/>
  <c r="D74" i="1"/>
  <c r="E74" i="1"/>
  <c r="B75" i="1"/>
  <c r="C75" i="1"/>
  <c r="D75" i="1"/>
  <c r="E75" i="1"/>
  <c r="B76" i="1"/>
  <c r="C76" i="1"/>
  <c r="D76" i="1"/>
  <c r="E76" i="1"/>
  <c r="B77" i="1"/>
  <c r="C77" i="1"/>
  <c r="D77" i="1"/>
  <c r="E77" i="1"/>
  <c r="B78" i="1"/>
  <c r="C78" i="1"/>
  <c r="D78" i="1"/>
  <c r="E78" i="1"/>
  <c r="B79" i="1"/>
  <c r="C79" i="1"/>
  <c r="D79" i="1"/>
  <c r="E79" i="1"/>
  <c r="B81" i="1"/>
  <c r="C81" i="1"/>
  <c r="D81" i="1"/>
  <c r="E81" i="1"/>
  <c r="B82" i="1"/>
  <c r="C82" i="1"/>
  <c r="D82" i="1"/>
  <c r="E82" i="1"/>
  <c r="B83" i="1"/>
  <c r="C83" i="1"/>
  <c r="D83" i="1"/>
  <c r="E83" i="1"/>
  <c r="B84" i="1"/>
  <c r="C84" i="1"/>
  <c r="D84" i="1"/>
  <c r="E84" i="1"/>
  <c r="B85" i="1"/>
  <c r="C85" i="1"/>
  <c r="D85" i="1"/>
  <c r="E85" i="1"/>
  <c r="B87" i="1"/>
  <c r="C87" i="1"/>
  <c r="D87" i="1"/>
  <c r="E87" i="1"/>
  <c r="B88" i="1"/>
  <c r="C88" i="1"/>
  <c r="D88" i="1"/>
  <c r="E88" i="1"/>
  <c r="B89" i="1"/>
  <c r="C89" i="1"/>
  <c r="D89" i="1"/>
  <c r="E89" i="1"/>
  <c r="B90" i="1"/>
  <c r="C90" i="1"/>
  <c r="D90" i="1"/>
  <c r="E90" i="1"/>
  <c r="B91" i="1"/>
  <c r="C91" i="1"/>
  <c r="D91" i="1"/>
  <c r="E91" i="1"/>
  <c r="B93" i="1"/>
  <c r="C93" i="1"/>
  <c r="D93" i="1"/>
  <c r="E93" i="1"/>
  <c r="B94" i="6" l="1"/>
  <c r="E94" i="6"/>
  <c r="C94" i="6"/>
  <c r="D94" i="6"/>
  <c r="E94" i="5"/>
  <c r="B94" i="5"/>
  <c r="C94" i="5"/>
  <c r="D94" i="5"/>
  <c r="E94" i="1"/>
  <c r="D94" i="1"/>
  <c r="C94" i="1"/>
  <c r="B94" i="1"/>
  <c r="H10" i="5"/>
  <c r="P3" i="1"/>
  <c r="P4" i="1"/>
  <c r="P5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8" i="1"/>
  <c r="P49" i="1"/>
  <c r="P50" i="1"/>
  <c r="P51" i="1"/>
  <c r="P52" i="1"/>
  <c r="P53" i="1"/>
  <c r="P54" i="1"/>
  <c r="P55" i="1"/>
  <c r="P56" i="1"/>
  <c r="P57" i="1"/>
  <c r="P60" i="1"/>
  <c r="P61" i="1"/>
  <c r="P62" i="1"/>
  <c r="P63" i="1"/>
  <c r="P65" i="1"/>
  <c r="P67" i="1"/>
  <c r="P68" i="1"/>
  <c r="P69" i="1"/>
  <c r="P70" i="1"/>
  <c r="P71" i="1"/>
  <c r="P72" i="1"/>
  <c r="P74" i="1"/>
  <c r="P75" i="1"/>
  <c r="P76" i="1"/>
  <c r="P77" i="1"/>
  <c r="P78" i="1"/>
  <c r="P79" i="1"/>
  <c r="P81" i="1"/>
  <c r="P82" i="1"/>
  <c r="P83" i="1"/>
  <c r="P84" i="1"/>
  <c r="P85" i="1"/>
  <c r="P87" i="1"/>
  <c r="P88" i="1"/>
  <c r="P89" i="1"/>
  <c r="P90" i="1"/>
  <c r="P91" i="1"/>
  <c r="P93" i="1"/>
  <c r="P2" i="1"/>
  <c r="R3" i="1"/>
  <c r="R4" i="1"/>
  <c r="R5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8" i="1"/>
  <c r="R49" i="1"/>
  <c r="R50" i="1"/>
  <c r="R51" i="1"/>
  <c r="R52" i="1"/>
  <c r="R53" i="1"/>
  <c r="R54" i="1"/>
  <c r="R55" i="1"/>
  <c r="R56" i="1"/>
  <c r="R57" i="1"/>
  <c r="R60" i="1"/>
  <c r="R61" i="1"/>
  <c r="R62" i="1"/>
  <c r="R63" i="1"/>
  <c r="R65" i="1"/>
  <c r="R67" i="1"/>
  <c r="R68" i="1"/>
  <c r="R69" i="1"/>
  <c r="R70" i="1"/>
  <c r="R71" i="1"/>
  <c r="R72" i="1"/>
  <c r="R74" i="1"/>
  <c r="R75" i="1"/>
  <c r="R76" i="1"/>
  <c r="R77" i="1"/>
  <c r="R78" i="1"/>
  <c r="R79" i="1"/>
  <c r="R81" i="1"/>
  <c r="R82" i="1"/>
  <c r="R83" i="1"/>
  <c r="R84" i="1"/>
  <c r="R85" i="1"/>
  <c r="R87" i="1"/>
  <c r="R88" i="1"/>
  <c r="R89" i="1"/>
  <c r="R90" i="1"/>
  <c r="R91" i="1"/>
  <c r="R93" i="1"/>
  <c r="R2" i="1"/>
  <c r="K2" i="6"/>
  <c r="Z2" i="1" s="1"/>
  <c r="U2" i="9" l="1"/>
  <c r="T2" i="9"/>
  <c r="AX89" i="1" l="1"/>
  <c r="AW84" i="1"/>
  <c r="H12" i="1"/>
  <c r="J9" i="1"/>
  <c r="J10" i="1"/>
  <c r="A2" i="1" l="1"/>
  <c r="AX2" i="1"/>
  <c r="G2" i="1"/>
  <c r="H2" i="1"/>
  <c r="I2" i="1"/>
  <c r="J2" i="1"/>
  <c r="K2" i="1"/>
  <c r="L2" i="1"/>
  <c r="M2" i="1"/>
  <c r="O2" i="1"/>
  <c r="Q2" i="1"/>
  <c r="U2" i="1"/>
  <c r="V2" i="1"/>
  <c r="Y2" i="1"/>
  <c r="AC2" i="1"/>
  <c r="AE2" i="1"/>
  <c r="AI2" i="1"/>
  <c r="AO2" i="1"/>
  <c r="AP2" i="1"/>
  <c r="AQ2" i="1"/>
  <c r="AR2" i="1"/>
  <c r="AS2" i="1"/>
  <c r="AT2" i="1"/>
  <c r="AW2" i="1"/>
  <c r="T2" i="1"/>
  <c r="S2" i="1"/>
  <c r="Q2" i="6"/>
  <c r="AB2" i="1"/>
  <c r="H2" i="5"/>
  <c r="Q2" i="7"/>
  <c r="AU2" i="1"/>
  <c r="G2" i="5"/>
  <c r="H4" i="5"/>
  <c r="H5" i="5"/>
  <c r="H7" i="5"/>
  <c r="H8" i="5"/>
  <c r="H9" i="5"/>
  <c r="H11" i="5"/>
  <c r="H12" i="5"/>
  <c r="H13" i="5"/>
  <c r="H14" i="5"/>
  <c r="H15" i="5"/>
  <c r="H16" i="5"/>
  <c r="H17" i="5"/>
  <c r="H18" i="5"/>
  <c r="H19" i="5"/>
  <c r="H20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8" i="5"/>
  <c r="H49" i="5"/>
  <c r="H50" i="5"/>
  <c r="H51" i="5"/>
  <c r="H52" i="5"/>
  <c r="H53" i="5"/>
  <c r="H54" i="5"/>
  <c r="H55" i="5"/>
  <c r="H56" i="5"/>
  <c r="H57" i="5"/>
  <c r="H60" i="5"/>
  <c r="H61" i="5"/>
  <c r="H62" i="5"/>
  <c r="H63" i="5"/>
  <c r="H65" i="5"/>
  <c r="H67" i="5"/>
  <c r="H68" i="5"/>
  <c r="H69" i="5"/>
  <c r="H70" i="5"/>
  <c r="H71" i="5"/>
  <c r="H72" i="5"/>
  <c r="H75" i="5"/>
  <c r="H76" i="5"/>
  <c r="H77" i="5"/>
  <c r="H78" i="5"/>
  <c r="H79" i="5"/>
  <c r="H81" i="5"/>
  <c r="H82" i="5"/>
  <c r="H83" i="5"/>
  <c r="H84" i="5"/>
  <c r="H85" i="5"/>
  <c r="H87" i="5"/>
  <c r="H88" i="5"/>
  <c r="H89" i="5"/>
  <c r="H90" i="5"/>
  <c r="H91" i="5"/>
  <c r="H93" i="5"/>
  <c r="H3" i="5"/>
  <c r="G5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2" i="5"/>
  <c r="G23" i="5"/>
  <c r="G24" i="5"/>
  <c r="G25" i="5"/>
  <c r="G26" i="5"/>
  <c r="G27" i="5"/>
  <c r="G28" i="5"/>
  <c r="G29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8" i="5"/>
  <c r="G49" i="5"/>
  <c r="G50" i="5"/>
  <c r="G51" i="5"/>
  <c r="G52" i="5"/>
  <c r="G53" i="5"/>
  <c r="G54" i="5"/>
  <c r="G55" i="5"/>
  <c r="G56" i="5"/>
  <c r="G57" i="5"/>
  <c r="G60" i="5"/>
  <c r="G61" i="5"/>
  <c r="G62" i="5"/>
  <c r="G63" i="5"/>
  <c r="G65" i="5"/>
  <c r="G67" i="5"/>
  <c r="G68" i="5"/>
  <c r="G69" i="5"/>
  <c r="G70" i="5"/>
  <c r="G71" i="5"/>
  <c r="G72" i="5"/>
  <c r="G74" i="5"/>
  <c r="G75" i="5"/>
  <c r="G76" i="5"/>
  <c r="G77" i="5"/>
  <c r="G78" i="5"/>
  <c r="G79" i="5"/>
  <c r="G81" i="5"/>
  <c r="G82" i="5"/>
  <c r="G83" i="5"/>
  <c r="G84" i="5"/>
  <c r="G85" i="5"/>
  <c r="G87" i="5"/>
  <c r="G88" i="5"/>
  <c r="G89" i="5"/>
  <c r="G90" i="5"/>
  <c r="G91" i="5"/>
  <c r="G93" i="5"/>
  <c r="G3" i="5"/>
  <c r="W2" i="1"/>
  <c r="S2" i="6" l="1"/>
  <c r="AV2" i="1"/>
  <c r="AF2" i="1"/>
  <c r="AV83" i="1"/>
  <c r="U2" i="6" l="1"/>
  <c r="AH2" i="1"/>
  <c r="G4" i="1"/>
  <c r="H4" i="1"/>
  <c r="I4" i="1"/>
  <c r="J4" i="1"/>
  <c r="K4" i="1"/>
  <c r="L4" i="1"/>
  <c r="M4" i="1"/>
  <c r="N4" i="1"/>
  <c r="O4" i="1"/>
  <c r="Q4" i="1"/>
  <c r="S4" i="1"/>
  <c r="T4" i="1"/>
  <c r="U4" i="1"/>
  <c r="V4" i="1"/>
  <c r="Y4" i="1"/>
  <c r="AC4" i="1"/>
  <c r="AE4" i="1"/>
  <c r="AI4" i="1"/>
  <c r="AO4" i="1"/>
  <c r="AP4" i="1"/>
  <c r="AQ4" i="1"/>
  <c r="AR4" i="1"/>
  <c r="AS4" i="1"/>
  <c r="AT4" i="1"/>
  <c r="AW4" i="1"/>
  <c r="AX4" i="1"/>
  <c r="G5" i="1"/>
  <c r="H5" i="1"/>
  <c r="I5" i="1"/>
  <c r="J5" i="1"/>
  <c r="K5" i="1"/>
  <c r="L5" i="1"/>
  <c r="M5" i="1"/>
  <c r="N5" i="1"/>
  <c r="O5" i="1"/>
  <c r="Q5" i="1"/>
  <c r="S5" i="1"/>
  <c r="T5" i="1"/>
  <c r="U5" i="1"/>
  <c r="V5" i="1"/>
  <c r="Y5" i="1"/>
  <c r="AC5" i="1"/>
  <c r="AE5" i="1"/>
  <c r="AI5" i="1"/>
  <c r="AO5" i="1"/>
  <c r="AP5" i="1"/>
  <c r="AQ5" i="1"/>
  <c r="AR5" i="1"/>
  <c r="AS5" i="1"/>
  <c r="AT5" i="1"/>
  <c r="AW5" i="1"/>
  <c r="AX5" i="1"/>
  <c r="AJ2" i="1" l="1"/>
  <c r="AB5" i="1"/>
  <c r="AB4" i="1"/>
  <c r="K4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8" i="5"/>
  <c r="K49" i="5"/>
  <c r="K50" i="5"/>
  <c r="K51" i="5"/>
  <c r="K52" i="5"/>
  <c r="K53" i="5"/>
  <c r="K54" i="5"/>
  <c r="K55" i="5"/>
  <c r="K56" i="5"/>
  <c r="K57" i="5"/>
  <c r="K60" i="5"/>
  <c r="K61" i="5"/>
  <c r="K62" i="5"/>
  <c r="K63" i="5"/>
  <c r="K65" i="5"/>
  <c r="K67" i="5"/>
  <c r="K68" i="5"/>
  <c r="K69" i="5"/>
  <c r="K70" i="5"/>
  <c r="K71" i="5"/>
  <c r="K72" i="5"/>
  <c r="K74" i="5"/>
  <c r="K75" i="5"/>
  <c r="K76" i="5"/>
  <c r="K78" i="5"/>
  <c r="K77" i="5"/>
  <c r="K79" i="5"/>
  <c r="K81" i="5"/>
  <c r="K82" i="5"/>
  <c r="K83" i="5"/>
  <c r="K84" i="5"/>
  <c r="K85" i="5"/>
  <c r="K88" i="5"/>
  <c r="K89" i="5"/>
  <c r="K90" i="5"/>
  <c r="K91" i="5"/>
  <c r="K93" i="5"/>
  <c r="AF1" i="1"/>
  <c r="AF3" i="1" l="1"/>
  <c r="AF4" i="1"/>
  <c r="AF93" i="1"/>
  <c r="AV5" i="1"/>
  <c r="AV4" i="1"/>
  <c r="AU5" i="1"/>
  <c r="AU4" i="1"/>
  <c r="AF79" i="1"/>
  <c r="AF71" i="1"/>
  <c r="W5" i="1"/>
  <c r="W4" i="1"/>
  <c r="AF83" i="1"/>
  <c r="AF75" i="1"/>
  <c r="AF67" i="1"/>
  <c r="AF56" i="1"/>
  <c r="AF49" i="1"/>
  <c r="AF16" i="1"/>
  <c r="AF39" i="1"/>
  <c r="AF31" i="1"/>
  <c r="AF15" i="1"/>
  <c r="AF91" i="1"/>
  <c r="AF82" i="1"/>
  <c r="AF74" i="1"/>
  <c r="AF65" i="1"/>
  <c r="AF55" i="1"/>
  <c r="AF23" i="1"/>
  <c r="AF8" i="1"/>
  <c r="AF48" i="1"/>
  <c r="AF78" i="1"/>
  <c r="AF70" i="1"/>
  <c r="AF88" i="1"/>
  <c r="AF62" i="1"/>
  <c r="AF53" i="1"/>
  <c r="AF44" i="1"/>
  <c r="AF36" i="1"/>
  <c r="AF28" i="1"/>
  <c r="AF20" i="1"/>
  <c r="AF12" i="1"/>
  <c r="AF9" i="1"/>
  <c r="AF89" i="1"/>
  <c r="AF63" i="1"/>
  <c r="AF54" i="1"/>
  <c r="AF45" i="1"/>
  <c r="AF37" i="1"/>
  <c r="AF29" i="1"/>
  <c r="AF13" i="1"/>
  <c r="AF87" i="1"/>
  <c r="AF77" i="1"/>
  <c r="AF61" i="1"/>
  <c r="AF52" i="1"/>
  <c r="AF43" i="1"/>
  <c r="AF35" i="1"/>
  <c r="AF27" i="1"/>
  <c r="AF19" i="1"/>
  <c r="AF85" i="1"/>
  <c r="AF69" i="1"/>
  <c r="AF60" i="1"/>
  <c r="AF51" i="1"/>
  <c r="AF42" i="1"/>
  <c r="AF34" i="1"/>
  <c r="AF26" i="1"/>
  <c r="AF18" i="1"/>
  <c r="AF11" i="1"/>
  <c r="AF84" i="1"/>
  <c r="AF76" i="1"/>
  <c r="AF68" i="1"/>
  <c r="AF57" i="1"/>
  <c r="AF50" i="1"/>
  <c r="AF41" i="1"/>
  <c r="AF33" i="1"/>
  <c r="AF25" i="1"/>
  <c r="AF17" i="1"/>
  <c r="AF10" i="1"/>
  <c r="AF40" i="1"/>
  <c r="AF32" i="1"/>
  <c r="AF24" i="1"/>
  <c r="AF90" i="1"/>
  <c r="AF81" i="1"/>
  <c r="AF72" i="1"/>
  <c r="AF46" i="1"/>
  <c r="AF38" i="1"/>
  <c r="AF30" i="1"/>
  <c r="AF22" i="1"/>
  <c r="AF14" i="1"/>
  <c r="AF7" i="1"/>
  <c r="AF5" i="1"/>
  <c r="M7" i="1"/>
  <c r="N7" i="1"/>
  <c r="O7" i="1"/>
  <c r="Q7" i="1"/>
  <c r="M8" i="1"/>
  <c r="N8" i="1"/>
  <c r="O8" i="1"/>
  <c r="Q8" i="1"/>
  <c r="M9" i="1"/>
  <c r="N9" i="1"/>
  <c r="O9" i="1"/>
  <c r="Q9" i="1"/>
  <c r="M10" i="1"/>
  <c r="N10" i="1"/>
  <c r="O10" i="1"/>
  <c r="Q10" i="1"/>
  <c r="M11" i="1"/>
  <c r="N11" i="1"/>
  <c r="O11" i="1"/>
  <c r="Q11" i="1"/>
  <c r="M12" i="1"/>
  <c r="N12" i="1"/>
  <c r="O12" i="1"/>
  <c r="Q12" i="1"/>
  <c r="M13" i="1"/>
  <c r="N13" i="1"/>
  <c r="O13" i="1"/>
  <c r="Q13" i="1"/>
  <c r="M14" i="1"/>
  <c r="N14" i="1"/>
  <c r="O14" i="1"/>
  <c r="Q14" i="1"/>
  <c r="M15" i="1"/>
  <c r="N15" i="1"/>
  <c r="O15" i="1"/>
  <c r="Q15" i="1"/>
  <c r="M16" i="1"/>
  <c r="N16" i="1"/>
  <c r="O16" i="1"/>
  <c r="Q16" i="1"/>
  <c r="M17" i="1"/>
  <c r="N17" i="1"/>
  <c r="O17" i="1"/>
  <c r="Q17" i="1"/>
  <c r="M18" i="1"/>
  <c r="N18" i="1"/>
  <c r="O18" i="1"/>
  <c r="Q18" i="1"/>
  <c r="M19" i="1"/>
  <c r="N19" i="1"/>
  <c r="O19" i="1"/>
  <c r="Q19" i="1"/>
  <c r="M20" i="1"/>
  <c r="N20" i="1"/>
  <c r="O20" i="1"/>
  <c r="Q20" i="1"/>
  <c r="M22" i="1"/>
  <c r="N22" i="1"/>
  <c r="O22" i="1"/>
  <c r="Q22" i="1"/>
  <c r="M23" i="1"/>
  <c r="N23" i="1"/>
  <c r="O23" i="1"/>
  <c r="Q23" i="1"/>
  <c r="M24" i="1"/>
  <c r="N24" i="1"/>
  <c r="O24" i="1"/>
  <c r="Q24" i="1"/>
  <c r="M25" i="1"/>
  <c r="N25" i="1"/>
  <c r="O25" i="1"/>
  <c r="Q25" i="1"/>
  <c r="M26" i="1"/>
  <c r="N26" i="1"/>
  <c r="O26" i="1"/>
  <c r="Q26" i="1"/>
  <c r="M27" i="1"/>
  <c r="N27" i="1"/>
  <c r="O27" i="1"/>
  <c r="Q27" i="1"/>
  <c r="M28" i="1"/>
  <c r="N28" i="1"/>
  <c r="O28" i="1"/>
  <c r="Q28" i="1"/>
  <c r="M29" i="1"/>
  <c r="N29" i="1"/>
  <c r="O29" i="1"/>
  <c r="Q29" i="1"/>
  <c r="M30" i="1"/>
  <c r="N30" i="1"/>
  <c r="O30" i="1"/>
  <c r="Q30" i="1"/>
  <c r="M31" i="1"/>
  <c r="N31" i="1"/>
  <c r="O31" i="1"/>
  <c r="Q31" i="1"/>
  <c r="M32" i="1"/>
  <c r="N32" i="1"/>
  <c r="O32" i="1"/>
  <c r="Q32" i="1"/>
  <c r="M33" i="1"/>
  <c r="N33" i="1"/>
  <c r="O33" i="1"/>
  <c r="Q33" i="1"/>
  <c r="M34" i="1"/>
  <c r="N34" i="1"/>
  <c r="O34" i="1"/>
  <c r="Q34" i="1"/>
  <c r="M35" i="1"/>
  <c r="N35" i="1"/>
  <c r="O35" i="1"/>
  <c r="Q35" i="1"/>
  <c r="M36" i="1"/>
  <c r="N36" i="1"/>
  <c r="O36" i="1"/>
  <c r="Q36" i="1"/>
  <c r="M37" i="1"/>
  <c r="N37" i="1"/>
  <c r="O37" i="1"/>
  <c r="Q37" i="1"/>
  <c r="M38" i="1"/>
  <c r="N38" i="1"/>
  <c r="O38" i="1"/>
  <c r="Q38" i="1"/>
  <c r="M39" i="1"/>
  <c r="N39" i="1"/>
  <c r="O39" i="1"/>
  <c r="Q39" i="1"/>
  <c r="M40" i="1"/>
  <c r="N40" i="1"/>
  <c r="O40" i="1"/>
  <c r="Q40" i="1"/>
  <c r="M41" i="1"/>
  <c r="N41" i="1"/>
  <c r="O41" i="1"/>
  <c r="Q41" i="1"/>
  <c r="M42" i="1"/>
  <c r="N42" i="1"/>
  <c r="O42" i="1"/>
  <c r="Q42" i="1"/>
  <c r="M43" i="1"/>
  <c r="N43" i="1"/>
  <c r="O43" i="1"/>
  <c r="Q43" i="1"/>
  <c r="M44" i="1"/>
  <c r="N44" i="1"/>
  <c r="O44" i="1"/>
  <c r="Q44" i="1"/>
  <c r="M45" i="1"/>
  <c r="N45" i="1"/>
  <c r="O45" i="1"/>
  <c r="Q45" i="1"/>
  <c r="M46" i="1"/>
  <c r="N46" i="1"/>
  <c r="O46" i="1"/>
  <c r="Q46" i="1"/>
  <c r="M48" i="1"/>
  <c r="N48" i="1"/>
  <c r="O48" i="1"/>
  <c r="Q48" i="1"/>
  <c r="M49" i="1"/>
  <c r="N49" i="1"/>
  <c r="O49" i="1"/>
  <c r="Q49" i="1"/>
  <c r="M50" i="1"/>
  <c r="N50" i="1"/>
  <c r="O50" i="1"/>
  <c r="Q50" i="1"/>
  <c r="M51" i="1"/>
  <c r="N51" i="1"/>
  <c r="O51" i="1"/>
  <c r="Q51" i="1"/>
  <c r="M52" i="1"/>
  <c r="N52" i="1"/>
  <c r="O52" i="1"/>
  <c r="Q52" i="1"/>
  <c r="M53" i="1"/>
  <c r="N53" i="1"/>
  <c r="O53" i="1"/>
  <c r="Q53" i="1"/>
  <c r="M54" i="1"/>
  <c r="N54" i="1"/>
  <c r="O54" i="1"/>
  <c r="Q54" i="1"/>
  <c r="M55" i="1"/>
  <c r="N55" i="1"/>
  <c r="O55" i="1"/>
  <c r="Q55" i="1"/>
  <c r="M56" i="1"/>
  <c r="N56" i="1"/>
  <c r="O56" i="1"/>
  <c r="Q56" i="1"/>
  <c r="M57" i="1"/>
  <c r="N57" i="1"/>
  <c r="O57" i="1"/>
  <c r="Q57" i="1"/>
  <c r="M60" i="1"/>
  <c r="N60" i="1"/>
  <c r="O60" i="1"/>
  <c r="Q60" i="1"/>
  <c r="M61" i="1"/>
  <c r="N61" i="1"/>
  <c r="O61" i="1"/>
  <c r="Q61" i="1"/>
  <c r="M62" i="1"/>
  <c r="N62" i="1"/>
  <c r="O62" i="1"/>
  <c r="Q62" i="1"/>
  <c r="M63" i="1"/>
  <c r="N63" i="1"/>
  <c r="O63" i="1"/>
  <c r="Q63" i="1"/>
  <c r="M65" i="1"/>
  <c r="N65" i="1"/>
  <c r="O65" i="1"/>
  <c r="Q65" i="1"/>
  <c r="M67" i="1"/>
  <c r="N67" i="1"/>
  <c r="O67" i="1"/>
  <c r="Q67" i="1"/>
  <c r="M68" i="1"/>
  <c r="N68" i="1"/>
  <c r="O68" i="1"/>
  <c r="Q68" i="1"/>
  <c r="M69" i="1"/>
  <c r="N69" i="1"/>
  <c r="O69" i="1"/>
  <c r="Q69" i="1"/>
  <c r="M70" i="1"/>
  <c r="N70" i="1"/>
  <c r="O70" i="1"/>
  <c r="Q70" i="1"/>
  <c r="M71" i="1"/>
  <c r="N71" i="1"/>
  <c r="O71" i="1"/>
  <c r="Q71" i="1"/>
  <c r="M72" i="1"/>
  <c r="N72" i="1"/>
  <c r="O72" i="1"/>
  <c r="Q72" i="1"/>
  <c r="M74" i="1"/>
  <c r="N74" i="1"/>
  <c r="O74" i="1"/>
  <c r="Q74" i="1"/>
  <c r="M75" i="1"/>
  <c r="N75" i="1"/>
  <c r="O75" i="1"/>
  <c r="Q75" i="1"/>
  <c r="M76" i="1"/>
  <c r="N76" i="1"/>
  <c r="O76" i="1"/>
  <c r="Q76" i="1"/>
  <c r="M77" i="1"/>
  <c r="N77" i="1"/>
  <c r="O77" i="1"/>
  <c r="Q77" i="1"/>
  <c r="M78" i="1"/>
  <c r="N78" i="1"/>
  <c r="O78" i="1"/>
  <c r="Q78" i="1"/>
  <c r="M79" i="1"/>
  <c r="N79" i="1"/>
  <c r="O79" i="1"/>
  <c r="Q79" i="1"/>
  <c r="M81" i="1"/>
  <c r="N81" i="1"/>
  <c r="O81" i="1"/>
  <c r="Q81" i="1"/>
  <c r="M82" i="1"/>
  <c r="N82" i="1"/>
  <c r="O82" i="1"/>
  <c r="Q82" i="1"/>
  <c r="M83" i="1"/>
  <c r="N83" i="1"/>
  <c r="O83" i="1"/>
  <c r="Q83" i="1"/>
  <c r="M84" i="1"/>
  <c r="N84" i="1"/>
  <c r="O84" i="1"/>
  <c r="Q84" i="1"/>
  <c r="M85" i="1"/>
  <c r="N85" i="1"/>
  <c r="O85" i="1"/>
  <c r="Q85" i="1"/>
  <c r="M87" i="1"/>
  <c r="N87" i="1"/>
  <c r="O87" i="1"/>
  <c r="Q87" i="1"/>
  <c r="M88" i="1"/>
  <c r="N88" i="1"/>
  <c r="O88" i="1"/>
  <c r="Q88" i="1"/>
  <c r="M89" i="1"/>
  <c r="N89" i="1"/>
  <c r="O89" i="1"/>
  <c r="Q89" i="1"/>
  <c r="M90" i="1"/>
  <c r="N90" i="1"/>
  <c r="O90" i="1"/>
  <c r="Q90" i="1"/>
  <c r="M91" i="1"/>
  <c r="N91" i="1"/>
  <c r="O91" i="1"/>
  <c r="Q91" i="1"/>
  <c r="M93" i="1"/>
  <c r="N93" i="1"/>
  <c r="O93" i="1"/>
  <c r="Q93" i="1"/>
  <c r="M3" i="1"/>
  <c r="N3" i="1"/>
  <c r="O3" i="1"/>
  <c r="Q3" i="1"/>
  <c r="M1" i="1"/>
  <c r="N1" i="1"/>
  <c r="O1" i="1"/>
  <c r="Q1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8" i="1"/>
  <c r="L49" i="1"/>
  <c r="L50" i="1"/>
  <c r="L51" i="1"/>
  <c r="L52" i="1"/>
  <c r="L53" i="1"/>
  <c r="L54" i="1"/>
  <c r="L55" i="1"/>
  <c r="L56" i="1"/>
  <c r="L57" i="1"/>
  <c r="L60" i="1"/>
  <c r="L61" i="1"/>
  <c r="L62" i="1"/>
  <c r="L63" i="1"/>
  <c r="L65" i="1"/>
  <c r="L67" i="1"/>
  <c r="L68" i="1"/>
  <c r="L69" i="1"/>
  <c r="L70" i="1"/>
  <c r="L71" i="1"/>
  <c r="L72" i="1"/>
  <c r="L74" i="1"/>
  <c r="L75" i="1"/>
  <c r="L76" i="1"/>
  <c r="L77" i="1"/>
  <c r="L78" i="1"/>
  <c r="L79" i="1"/>
  <c r="L81" i="1"/>
  <c r="L82" i="1"/>
  <c r="L83" i="1"/>
  <c r="L84" i="1"/>
  <c r="L85" i="1"/>
  <c r="L87" i="1"/>
  <c r="L88" i="1"/>
  <c r="L89" i="1"/>
  <c r="L90" i="1"/>
  <c r="L91" i="1"/>
  <c r="L93" i="1"/>
  <c r="L3" i="1"/>
  <c r="L1" i="1"/>
  <c r="AB7" i="1" l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8" i="1"/>
  <c r="AB49" i="1"/>
  <c r="AB50" i="1"/>
  <c r="AB51" i="1"/>
  <c r="AB52" i="1"/>
  <c r="AB53" i="1"/>
  <c r="AB54" i="1"/>
  <c r="AB55" i="1"/>
  <c r="AB56" i="1"/>
  <c r="AB57" i="1"/>
  <c r="AB60" i="1"/>
  <c r="AB61" i="1"/>
  <c r="AB62" i="1"/>
  <c r="AB63" i="1"/>
  <c r="AB65" i="1"/>
  <c r="AB67" i="1"/>
  <c r="AB68" i="1"/>
  <c r="AB69" i="1"/>
  <c r="AB70" i="1"/>
  <c r="AB71" i="1"/>
  <c r="AB72" i="1"/>
  <c r="AB74" i="1"/>
  <c r="AB75" i="1"/>
  <c r="AB76" i="1"/>
  <c r="AB77" i="1"/>
  <c r="AB78" i="1"/>
  <c r="AB79" i="1"/>
  <c r="AB81" i="1"/>
  <c r="AB82" i="1"/>
  <c r="AB83" i="1"/>
  <c r="AB84" i="1"/>
  <c r="AB85" i="1"/>
  <c r="AB87" i="1"/>
  <c r="AB88" i="1"/>
  <c r="AB89" i="1"/>
  <c r="AB90" i="1"/>
  <c r="AB91" i="1"/>
  <c r="AB93" i="1"/>
  <c r="AB3" i="1"/>
  <c r="V3" i="1"/>
  <c r="AH5" i="1" l="1"/>
  <c r="AH4" i="1"/>
  <c r="AJ5" i="1"/>
  <c r="AJ4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8" i="1"/>
  <c r="W49" i="1"/>
  <c r="W50" i="1"/>
  <c r="W51" i="1"/>
  <c r="W52" i="1"/>
  <c r="W53" i="1"/>
  <c r="W54" i="1"/>
  <c r="W55" i="1"/>
  <c r="W56" i="1"/>
  <c r="W57" i="1"/>
  <c r="W60" i="1"/>
  <c r="W61" i="1"/>
  <c r="W62" i="1"/>
  <c r="W63" i="1"/>
  <c r="W65" i="1"/>
  <c r="W67" i="1"/>
  <c r="W68" i="1"/>
  <c r="W69" i="1"/>
  <c r="W70" i="1"/>
  <c r="W71" i="1"/>
  <c r="W72" i="1"/>
  <c r="W74" i="1"/>
  <c r="W75" i="1"/>
  <c r="W76" i="1"/>
  <c r="W77" i="1"/>
  <c r="W78" i="1"/>
  <c r="W79" i="1"/>
  <c r="W81" i="1"/>
  <c r="W82" i="1"/>
  <c r="W83" i="1"/>
  <c r="W84" i="1"/>
  <c r="W85" i="1"/>
  <c r="W87" i="1"/>
  <c r="W88" i="1"/>
  <c r="W89" i="1"/>
  <c r="W90" i="1"/>
  <c r="W91" i="1"/>
  <c r="W93" i="1"/>
  <c r="W3" i="1"/>
  <c r="AX7" i="1"/>
  <c r="AX8" i="1"/>
  <c r="AX9" i="1"/>
  <c r="AX10" i="1"/>
  <c r="AX11" i="1"/>
  <c r="AX12" i="1"/>
  <c r="AX13" i="1"/>
  <c r="AX14" i="1"/>
  <c r="AX15" i="1"/>
  <c r="AX16" i="1"/>
  <c r="AX17" i="1"/>
  <c r="AX18" i="1"/>
  <c r="AX19" i="1"/>
  <c r="AX20" i="1"/>
  <c r="AX22" i="1"/>
  <c r="AX23" i="1"/>
  <c r="AX24" i="1"/>
  <c r="AX25" i="1"/>
  <c r="AX26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48" i="1"/>
  <c r="AX49" i="1"/>
  <c r="AX50" i="1"/>
  <c r="AX51" i="1"/>
  <c r="AX52" i="1"/>
  <c r="AX53" i="1"/>
  <c r="AX54" i="1"/>
  <c r="AX55" i="1"/>
  <c r="AX56" i="1"/>
  <c r="AX57" i="1"/>
  <c r="AX60" i="1"/>
  <c r="AX61" i="1"/>
  <c r="AX62" i="1"/>
  <c r="AX63" i="1"/>
  <c r="AX65" i="1"/>
  <c r="AX67" i="1"/>
  <c r="AX68" i="1"/>
  <c r="AX69" i="1"/>
  <c r="AX70" i="1"/>
  <c r="AX71" i="1"/>
  <c r="AX72" i="1"/>
  <c r="AX74" i="1"/>
  <c r="AX75" i="1"/>
  <c r="AX76" i="1"/>
  <c r="AX77" i="1"/>
  <c r="AX78" i="1"/>
  <c r="AX79" i="1"/>
  <c r="AX81" i="1"/>
  <c r="AX82" i="1"/>
  <c r="AX83" i="1"/>
  <c r="AX84" i="1"/>
  <c r="AX85" i="1"/>
  <c r="AX87" i="1"/>
  <c r="AX88" i="1"/>
  <c r="AX90" i="1"/>
  <c r="AX91" i="1"/>
  <c r="AX93" i="1"/>
  <c r="AX3" i="1"/>
  <c r="AO7" i="1"/>
  <c r="AP7" i="1"/>
  <c r="AQ7" i="1"/>
  <c r="AR7" i="1"/>
  <c r="AS7" i="1"/>
  <c r="AT7" i="1"/>
  <c r="AU7" i="1"/>
  <c r="AV7" i="1"/>
  <c r="AW7" i="1"/>
  <c r="AO8" i="1"/>
  <c r="AP8" i="1"/>
  <c r="AQ8" i="1"/>
  <c r="AR8" i="1"/>
  <c r="AS8" i="1"/>
  <c r="AT8" i="1"/>
  <c r="AU8" i="1"/>
  <c r="AV8" i="1"/>
  <c r="AW8" i="1"/>
  <c r="AO9" i="1"/>
  <c r="AP9" i="1"/>
  <c r="AQ9" i="1"/>
  <c r="AR9" i="1"/>
  <c r="AS9" i="1"/>
  <c r="AT9" i="1"/>
  <c r="AU9" i="1"/>
  <c r="AV9" i="1"/>
  <c r="AW9" i="1"/>
  <c r="AO10" i="1"/>
  <c r="AP10" i="1"/>
  <c r="AQ10" i="1"/>
  <c r="AR10" i="1"/>
  <c r="AS10" i="1"/>
  <c r="AT10" i="1"/>
  <c r="AU10" i="1"/>
  <c r="AV10" i="1"/>
  <c r="AW10" i="1"/>
  <c r="AO11" i="1"/>
  <c r="AP11" i="1"/>
  <c r="AQ11" i="1"/>
  <c r="AR11" i="1"/>
  <c r="AS11" i="1"/>
  <c r="AT11" i="1"/>
  <c r="AU11" i="1"/>
  <c r="AV11" i="1"/>
  <c r="AW11" i="1"/>
  <c r="AO12" i="1"/>
  <c r="AP12" i="1"/>
  <c r="AQ12" i="1"/>
  <c r="AR12" i="1"/>
  <c r="AS12" i="1"/>
  <c r="AT12" i="1"/>
  <c r="AU12" i="1"/>
  <c r="AV12" i="1"/>
  <c r="AW12" i="1"/>
  <c r="AO13" i="1"/>
  <c r="AP13" i="1"/>
  <c r="AQ13" i="1"/>
  <c r="AR13" i="1"/>
  <c r="AS13" i="1"/>
  <c r="AT13" i="1"/>
  <c r="AU13" i="1"/>
  <c r="AV13" i="1"/>
  <c r="AW13" i="1"/>
  <c r="AO14" i="1"/>
  <c r="AP14" i="1"/>
  <c r="AQ14" i="1"/>
  <c r="AR14" i="1"/>
  <c r="AS14" i="1"/>
  <c r="AT14" i="1"/>
  <c r="AU14" i="1"/>
  <c r="AV14" i="1"/>
  <c r="AW14" i="1"/>
  <c r="AO15" i="1"/>
  <c r="AP15" i="1"/>
  <c r="AQ15" i="1"/>
  <c r="AR15" i="1"/>
  <c r="AS15" i="1"/>
  <c r="AT15" i="1"/>
  <c r="AU15" i="1"/>
  <c r="AV15" i="1"/>
  <c r="AW15" i="1"/>
  <c r="AO16" i="1"/>
  <c r="AP16" i="1"/>
  <c r="AQ16" i="1"/>
  <c r="AR16" i="1"/>
  <c r="AS16" i="1"/>
  <c r="AT16" i="1"/>
  <c r="AU16" i="1"/>
  <c r="AV16" i="1"/>
  <c r="AW16" i="1"/>
  <c r="AO17" i="1"/>
  <c r="AP17" i="1"/>
  <c r="AQ17" i="1"/>
  <c r="AR17" i="1"/>
  <c r="AS17" i="1"/>
  <c r="AT17" i="1"/>
  <c r="AU17" i="1"/>
  <c r="AV17" i="1"/>
  <c r="AW17" i="1"/>
  <c r="AO18" i="1"/>
  <c r="AP18" i="1"/>
  <c r="AQ18" i="1"/>
  <c r="AR18" i="1"/>
  <c r="AS18" i="1"/>
  <c r="AT18" i="1"/>
  <c r="AU18" i="1"/>
  <c r="AV18" i="1"/>
  <c r="AW18" i="1"/>
  <c r="AO19" i="1"/>
  <c r="AP19" i="1"/>
  <c r="AQ19" i="1"/>
  <c r="AR19" i="1"/>
  <c r="AS19" i="1"/>
  <c r="AT19" i="1"/>
  <c r="AU19" i="1"/>
  <c r="AV19" i="1"/>
  <c r="AW19" i="1"/>
  <c r="AO20" i="1"/>
  <c r="AP20" i="1"/>
  <c r="AQ20" i="1"/>
  <c r="AR20" i="1"/>
  <c r="AS20" i="1"/>
  <c r="AT20" i="1"/>
  <c r="AU20" i="1"/>
  <c r="AV20" i="1"/>
  <c r="AW20" i="1"/>
  <c r="AO22" i="1"/>
  <c r="AP22" i="1"/>
  <c r="AQ22" i="1"/>
  <c r="AR22" i="1"/>
  <c r="AS22" i="1"/>
  <c r="AT22" i="1"/>
  <c r="AU22" i="1"/>
  <c r="AV22" i="1"/>
  <c r="AW22" i="1"/>
  <c r="AO23" i="1"/>
  <c r="AP23" i="1"/>
  <c r="AQ23" i="1"/>
  <c r="AR23" i="1"/>
  <c r="AS23" i="1"/>
  <c r="AT23" i="1"/>
  <c r="AU23" i="1"/>
  <c r="AV23" i="1"/>
  <c r="AW23" i="1"/>
  <c r="AO24" i="1"/>
  <c r="AP24" i="1"/>
  <c r="AQ24" i="1"/>
  <c r="AR24" i="1"/>
  <c r="AS24" i="1"/>
  <c r="AT24" i="1"/>
  <c r="AU24" i="1"/>
  <c r="AV24" i="1"/>
  <c r="AW24" i="1"/>
  <c r="AO25" i="1"/>
  <c r="AP25" i="1"/>
  <c r="AQ25" i="1"/>
  <c r="AR25" i="1"/>
  <c r="AS25" i="1"/>
  <c r="AT25" i="1"/>
  <c r="AU25" i="1"/>
  <c r="AV25" i="1"/>
  <c r="AW25" i="1"/>
  <c r="AO26" i="1"/>
  <c r="AP26" i="1"/>
  <c r="AQ26" i="1"/>
  <c r="AR26" i="1"/>
  <c r="AS26" i="1"/>
  <c r="AT26" i="1"/>
  <c r="AU26" i="1"/>
  <c r="AV26" i="1"/>
  <c r="AW26" i="1"/>
  <c r="AO27" i="1"/>
  <c r="AP27" i="1"/>
  <c r="AQ27" i="1"/>
  <c r="AR27" i="1"/>
  <c r="AS27" i="1"/>
  <c r="AT27" i="1"/>
  <c r="AU27" i="1"/>
  <c r="AV27" i="1"/>
  <c r="AW27" i="1"/>
  <c r="AO28" i="1"/>
  <c r="AP28" i="1"/>
  <c r="AQ28" i="1"/>
  <c r="AR28" i="1"/>
  <c r="AS28" i="1"/>
  <c r="AT28" i="1"/>
  <c r="AU28" i="1"/>
  <c r="AV28" i="1"/>
  <c r="AW28" i="1"/>
  <c r="AO29" i="1"/>
  <c r="AP29" i="1"/>
  <c r="AQ29" i="1"/>
  <c r="AR29" i="1"/>
  <c r="AS29" i="1"/>
  <c r="AT29" i="1"/>
  <c r="AU29" i="1"/>
  <c r="AV29" i="1"/>
  <c r="AW29" i="1"/>
  <c r="AO30" i="1"/>
  <c r="AP30" i="1"/>
  <c r="AQ30" i="1"/>
  <c r="AR30" i="1"/>
  <c r="AS30" i="1"/>
  <c r="AT30" i="1"/>
  <c r="AU30" i="1"/>
  <c r="AV30" i="1"/>
  <c r="AW30" i="1"/>
  <c r="AO31" i="1"/>
  <c r="AP31" i="1"/>
  <c r="AQ31" i="1"/>
  <c r="AR31" i="1"/>
  <c r="AS31" i="1"/>
  <c r="AT31" i="1"/>
  <c r="AU31" i="1"/>
  <c r="AV31" i="1"/>
  <c r="AW31" i="1"/>
  <c r="AO32" i="1"/>
  <c r="AP32" i="1"/>
  <c r="AQ32" i="1"/>
  <c r="AR32" i="1"/>
  <c r="AS32" i="1"/>
  <c r="AT32" i="1"/>
  <c r="AU32" i="1"/>
  <c r="AV32" i="1"/>
  <c r="AW32" i="1"/>
  <c r="AO33" i="1"/>
  <c r="AP33" i="1"/>
  <c r="AQ33" i="1"/>
  <c r="AR33" i="1"/>
  <c r="AS33" i="1"/>
  <c r="AT33" i="1"/>
  <c r="AU33" i="1"/>
  <c r="AV33" i="1"/>
  <c r="AW33" i="1"/>
  <c r="AO34" i="1"/>
  <c r="AP34" i="1"/>
  <c r="AQ34" i="1"/>
  <c r="AR34" i="1"/>
  <c r="AS34" i="1"/>
  <c r="AT34" i="1"/>
  <c r="AU34" i="1"/>
  <c r="AV34" i="1"/>
  <c r="AW34" i="1"/>
  <c r="AO35" i="1"/>
  <c r="AP35" i="1"/>
  <c r="AQ35" i="1"/>
  <c r="AR35" i="1"/>
  <c r="AS35" i="1"/>
  <c r="AT35" i="1"/>
  <c r="AU35" i="1"/>
  <c r="AV35" i="1"/>
  <c r="AW35" i="1"/>
  <c r="AO36" i="1"/>
  <c r="AP36" i="1"/>
  <c r="AQ36" i="1"/>
  <c r="AR36" i="1"/>
  <c r="AS36" i="1"/>
  <c r="AT36" i="1"/>
  <c r="AU36" i="1"/>
  <c r="AV36" i="1"/>
  <c r="AW36" i="1"/>
  <c r="AO37" i="1"/>
  <c r="AP37" i="1"/>
  <c r="AQ37" i="1"/>
  <c r="AR37" i="1"/>
  <c r="AS37" i="1"/>
  <c r="AT37" i="1"/>
  <c r="AU37" i="1"/>
  <c r="AV37" i="1"/>
  <c r="AW37" i="1"/>
  <c r="AO38" i="1"/>
  <c r="AP38" i="1"/>
  <c r="AQ38" i="1"/>
  <c r="AR38" i="1"/>
  <c r="AS38" i="1"/>
  <c r="AT38" i="1"/>
  <c r="AU38" i="1"/>
  <c r="AV38" i="1"/>
  <c r="AW38" i="1"/>
  <c r="AO39" i="1"/>
  <c r="AP39" i="1"/>
  <c r="AQ39" i="1"/>
  <c r="AR39" i="1"/>
  <c r="AS39" i="1"/>
  <c r="AT39" i="1"/>
  <c r="AU39" i="1"/>
  <c r="AV39" i="1"/>
  <c r="AW39" i="1"/>
  <c r="AO40" i="1"/>
  <c r="AP40" i="1"/>
  <c r="AQ40" i="1"/>
  <c r="AR40" i="1"/>
  <c r="AS40" i="1"/>
  <c r="AT40" i="1"/>
  <c r="AU40" i="1"/>
  <c r="AV40" i="1"/>
  <c r="AW40" i="1"/>
  <c r="AO41" i="1"/>
  <c r="AP41" i="1"/>
  <c r="AQ41" i="1"/>
  <c r="AR41" i="1"/>
  <c r="AS41" i="1"/>
  <c r="AT41" i="1"/>
  <c r="AU41" i="1"/>
  <c r="AV41" i="1"/>
  <c r="AW41" i="1"/>
  <c r="AO42" i="1"/>
  <c r="AP42" i="1"/>
  <c r="AQ42" i="1"/>
  <c r="AR42" i="1"/>
  <c r="AS42" i="1"/>
  <c r="AT42" i="1"/>
  <c r="AU42" i="1"/>
  <c r="AV42" i="1"/>
  <c r="AW42" i="1"/>
  <c r="AO43" i="1"/>
  <c r="AP43" i="1"/>
  <c r="AQ43" i="1"/>
  <c r="AR43" i="1"/>
  <c r="AS43" i="1"/>
  <c r="AT43" i="1"/>
  <c r="AU43" i="1"/>
  <c r="AV43" i="1"/>
  <c r="AW43" i="1"/>
  <c r="AO44" i="1"/>
  <c r="AP44" i="1"/>
  <c r="AQ44" i="1"/>
  <c r="AR44" i="1"/>
  <c r="AS44" i="1"/>
  <c r="AT44" i="1"/>
  <c r="AU44" i="1"/>
  <c r="AV44" i="1"/>
  <c r="AW44" i="1"/>
  <c r="AO45" i="1"/>
  <c r="AP45" i="1"/>
  <c r="AQ45" i="1"/>
  <c r="AR45" i="1"/>
  <c r="AS45" i="1"/>
  <c r="AT45" i="1"/>
  <c r="AU45" i="1"/>
  <c r="AV45" i="1"/>
  <c r="AW45" i="1"/>
  <c r="AO46" i="1"/>
  <c r="AP46" i="1"/>
  <c r="AQ46" i="1"/>
  <c r="AR46" i="1"/>
  <c r="AS46" i="1"/>
  <c r="AT46" i="1"/>
  <c r="AU46" i="1"/>
  <c r="AV46" i="1"/>
  <c r="AW46" i="1"/>
  <c r="AO48" i="1"/>
  <c r="AP48" i="1"/>
  <c r="AQ48" i="1"/>
  <c r="AR48" i="1"/>
  <c r="AS48" i="1"/>
  <c r="AT48" i="1"/>
  <c r="AU48" i="1"/>
  <c r="AV48" i="1"/>
  <c r="AW48" i="1"/>
  <c r="AO49" i="1"/>
  <c r="AP49" i="1"/>
  <c r="AQ49" i="1"/>
  <c r="AR49" i="1"/>
  <c r="AS49" i="1"/>
  <c r="AT49" i="1"/>
  <c r="AU49" i="1"/>
  <c r="AV49" i="1"/>
  <c r="AW49" i="1"/>
  <c r="AO50" i="1"/>
  <c r="AP50" i="1"/>
  <c r="AQ50" i="1"/>
  <c r="AR50" i="1"/>
  <c r="AS50" i="1"/>
  <c r="AT50" i="1"/>
  <c r="AU50" i="1"/>
  <c r="AV50" i="1"/>
  <c r="AW50" i="1"/>
  <c r="AO51" i="1"/>
  <c r="AP51" i="1"/>
  <c r="AQ51" i="1"/>
  <c r="AR51" i="1"/>
  <c r="AS51" i="1"/>
  <c r="AT51" i="1"/>
  <c r="AU51" i="1"/>
  <c r="AV51" i="1"/>
  <c r="AW51" i="1"/>
  <c r="AO52" i="1"/>
  <c r="AP52" i="1"/>
  <c r="AQ52" i="1"/>
  <c r="AR52" i="1"/>
  <c r="AS52" i="1"/>
  <c r="AT52" i="1"/>
  <c r="AU52" i="1"/>
  <c r="AV52" i="1"/>
  <c r="AW52" i="1"/>
  <c r="AO53" i="1"/>
  <c r="AP53" i="1"/>
  <c r="AQ53" i="1"/>
  <c r="AR53" i="1"/>
  <c r="AS53" i="1"/>
  <c r="AT53" i="1"/>
  <c r="AU53" i="1"/>
  <c r="AV53" i="1"/>
  <c r="AW53" i="1"/>
  <c r="AO54" i="1"/>
  <c r="AP54" i="1"/>
  <c r="AQ54" i="1"/>
  <c r="AR54" i="1"/>
  <c r="AS54" i="1"/>
  <c r="AT54" i="1"/>
  <c r="AU54" i="1"/>
  <c r="AV54" i="1"/>
  <c r="AW54" i="1"/>
  <c r="AO55" i="1"/>
  <c r="AP55" i="1"/>
  <c r="AQ55" i="1"/>
  <c r="AR55" i="1"/>
  <c r="AS55" i="1"/>
  <c r="AT55" i="1"/>
  <c r="AU55" i="1"/>
  <c r="AV55" i="1"/>
  <c r="AW55" i="1"/>
  <c r="AO56" i="1"/>
  <c r="AP56" i="1"/>
  <c r="AQ56" i="1"/>
  <c r="AR56" i="1"/>
  <c r="AS56" i="1"/>
  <c r="AT56" i="1"/>
  <c r="AU56" i="1"/>
  <c r="AV56" i="1"/>
  <c r="AW56" i="1"/>
  <c r="AO57" i="1"/>
  <c r="AP57" i="1"/>
  <c r="AQ57" i="1"/>
  <c r="AR57" i="1"/>
  <c r="AS57" i="1"/>
  <c r="AT57" i="1"/>
  <c r="AU57" i="1"/>
  <c r="AV57" i="1"/>
  <c r="AW57" i="1"/>
  <c r="AO60" i="1"/>
  <c r="AP60" i="1"/>
  <c r="AQ60" i="1"/>
  <c r="AR60" i="1"/>
  <c r="AS60" i="1"/>
  <c r="AT60" i="1"/>
  <c r="AU60" i="1"/>
  <c r="AV60" i="1"/>
  <c r="AW60" i="1"/>
  <c r="AO61" i="1"/>
  <c r="AP61" i="1"/>
  <c r="AQ61" i="1"/>
  <c r="AR61" i="1"/>
  <c r="AS61" i="1"/>
  <c r="AT61" i="1"/>
  <c r="AU61" i="1"/>
  <c r="AV61" i="1"/>
  <c r="AW61" i="1"/>
  <c r="AO62" i="1"/>
  <c r="AP62" i="1"/>
  <c r="AQ62" i="1"/>
  <c r="AR62" i="1"/>
  <c r="AS62" i="1"/>
  <c r="AT62" i="1"/>
  <c r="AU62" i="1"/>
  <c r="AV62" i="1"/>
  <c r="AW62" i="1"/>
  <c r="AO63" i="1"/>
  <c r="AP63" i="1"/>
  <c r="AQ63" i="1"/>
  <c r="AR63" i="1"/>
  <c r="AS63" i="1"/>
  <c r="AT63" i="1"/>
  <c r="AU63" i="1"/>
  <c r="AV63" i="1"/>
  <c r="AW63" i="1"/>
  <c r="AO65" i="1"/>
  <c r="AP65" i="1"/>
  <c r="AQ65" i="1"/>
  <c r="AR65" i="1"/>
  <c r="AS65" i="1"/>
  <c r="AT65" i="1"/>
  <c r="AU65" i="1"/>
  <c r="AV65" i="1"/>
  <c r="AW65" i="1"/>
  <c r="AO67" i="1"/>
  <c r="AP67" i="1"/>
  <c r="AQ67" i="1"/>
  <c r="AR67" i="1"/>
  <c r="AS67" i="1"/>
  <c r="AT67" i="1"/>
  <c r="AU67" i="1"/>
  <c r="AV67" i="1"/>
  <c r="AW67" i="1"/>
  <c r="AO68" i="1"/>
  <c r="AP68" i="1"/>
  <c r="AQ68" i="1"/>
  <c r="AR68" i="1"/>
  <c r="AS68" i="1"/>
  <c r="AT68" i="1"/>
  <c r="AU68" i="1"/>
  <c r="AV68" i="1"/>
  <c r="AW68" i="1"/>
  <c r="AO69" i="1"/>
  <c r="AP69" i="1"/>
  <c r="AQ69" i="1"/>
  <c r="AR69" i="1"/>
  <c r="AS69" i="1"/>
  <c r="AT69" i="1"/>
  <c r="AU69" i="1"/>
  <c r="AV69" i="1"/>
  <c r="AW69" i="1"/>
  <c r="AO70" i="1"/>
  <c r="AP70" i="1"/>
  <c r="AQ70" i="1"/>
  <c r="AR70" i="1"/>
  <c r="AS70" i="1"/>
  <c r="AT70" i="1"/>
  <c r="AU70" i="1"/>
  <c r="AV70" i="1"/>
  <c r="AW70" i="1"/>
  <c r="AO71" i="1"/>
  <c r="AP71" i="1"/>
  <c r="AQ71" i="1"/>
  <c r="AR71" i="1"/>
  <c r="AS71" i="1"/>
  <c r="AT71" i="1"/>
  <c r="AU71" i="1"/>
  <c r="AV71" i="1"/>
  <c r="AW71" i="1"/>
  <c r="AO72" i="1"/>
  <c r="AP72" i="1"/>
  <c r="AQ72" i="1"/>
  <c r="AR72" i="1"/>
  <c r="AS72" i="1"/>
  <c r="AT72" i="1"/>
  <c r="AU72" i="1"/>
  <c r="AV72" i="1"/>
  <c r="AW72" i="1"/>
  <c r="AO74" i="1"/>
  <c r="AP74" i="1"/>
  <c r="AQ74" i="1"/>
  <c r="AR74" i="1"/>
  <c r="AS74" i="1"/>
  <c r="AT74" i="1"/>
  <c r="AU74" i="1"/>
  <c r="AV74" i="1"/>
  <c r="AW74" i="1"/>
  <c r="AO75" i="1"/>
  <c r="AP75" i="1"/>
  <c r="AQ75" i="1"/>
  <c r="AR75" i="1"/>
  <c r="AS75" i="1"/>
  <c r="AT75" i="1"/>
  <c r="AU75" i="1"/>
  <c r="AV75" i="1"/>
  <c r="AW75" i="1"/>
  <c r="AO76" i="1"/>
  <c r="AP76" i="1"/>
  <c r="AQ76" i="1"/>
  <c r="AR76" i="1"/>
  <c r="AS76" i="1"/>
  <c r="AT76" i="1"/>
  <c r="AU76" i="1"/>
  <c r="AV76" i="1"/>
  <c r="AW76" i="1"/>
  <c r="AO77" i="1"/>
  <c r="AP77" i="1"/>
  <c r="AQ77" i="1"/>
  <c r="AR77" i="1"/>
  <c r="AS77" i="1"/>
  <c r="AT77" i="1"/>
  <c r="AU77" i="1"/>
  <c r="AV77" i="1"/>
  <c r="AW77" i="1"/>
  <c r="AO78" i="1"/>
  <c r="AP78" i="1"/>
  <c r="AQ78" i="1"/>
  <c r="AR78" i="1"/>
  <c r="AS78" i="1"/>
  <c r="AT78" i="1"/>
  <c r="AU78" i="1"/>
  <c r="AV78" i="1"/>
  <c r="AW78" i="1"/>
  <c r="AO79" i="1"/>
  <c r="AP79" i="1"/>
  <c r="AQ79" i="1"/>
  <c r="AR79" i="1"/>
  <c r="AS79" i="1"/>
  <c r="AT79" i="1"/>
  <c r="AU79" i="1"/>
  <c r="AV79" i="1"/>
  <c r="AW79" i="1"/>
  <c r="AO81" i="1"/>
  <c r="AP81" i="1"/>
  <c r="AQ81" i="1"/>
  <c r="AR81" i="1"/>
  <c r="AS81" i="1"/>
  <c r="AT81" i="1"/>
  <c r="AU81" i="1"/>
  <c r="AV81" i="1"/>
  <c r="AW81" i="1"/>
  <c r="AO82" i="1"/>
  <c r="AP82" i="1"/>
  <c r="AQ82" i="1"/>
  <c r="AR82" i="1"/>
  <c r="AS82" i="1"/>
  <c r="AT82" i="1"/>
  <c r="AU82" i="1"/>
  <c r="AV82" i="1"/>
  <c r="AW82" i="1"/>
  <c r="AO83" i="1"/>
  <c r="AP83" i="1"/>
  <c r="AQ83" i="1"/>
  <c r="AR83" i="1"/>
  <c r="AS83" i="1"/>
  <c r="AT83" i="1"/>
  <c r="AU83" i="1"/>
  <c r="AW83" i="1"/>
  <c r="AO84" i="1"/>
  <c r="AP84" i="1"/>
  <c r="AQ84" i="1"/>
  <c r="AR84" i="1"/>
  <c r="AS84" i="1"/>
  <c r="AT84" i="1"/>
  <c r="AU84" i="1"/>
  <c r="AV84" i="1"/>
  <c r="AO85" i="1"/>
  <c r="AP85" i="1"/>
  <c r="AQ85" i="1"/>
  <c r="AR85" i="1"/>
  <c r="AS85" i="1"/>
  <c r="AT85" i="1"/>
  <c r="AU85" i="1"/>
  <c r="AV85" i="1"/>
  <c r="AW85" i="1"/>
  <c r="AO87" i="1"/>
  <c r="AP87" i="1"/>
  <c r="AQ87" i="1"/>
  <c r="AR87" i="1"/>
  <c r="AS87" i="1"/>
  <c r="AT87" i="1"/>
  <c r="AU87" i="1"/>
  <c r="AV87" i="1"/>
  <c r="AW87" i="1"/>
  <c r="AO88" i="1"/>
  <c r="AP88" i="1"/>
  <c r="AQ88" i="1"/>
  <c r="AR88" i="1"/>
  <c r="AS88" i="1"/>
  <c r="AT88" i="1"/>
  <c r="AU88" i="1"/>
  <c r="AV88" i="1"/>
  <c r="AW88" i="1"/>
  <c r="AO89" i="1"/>
  <c r="AP89" i="1"/>
  <c r="AQ89" i="1"/>
  <c r="AR89" i="1"/>
  <c r="AS89" i="1"/>
  <c r="AT89" i="1"/>
  <c r="AU89" i="1"/>
  <c r="AV89" i="1"/>
  <c r="AW89" i="1"/>
  <c r="AO90" i="1"/>
  <c r="AP90" i="1"/>
  <c r="AQ90" i="1"/>
  <c r="AR90" i="1"/>
  <c r="AS90" i="1"/>
  <c r="AT90" i="1"/>
  <c r="AU90" i="1"/>
  <c r="AV90" i="1"/>
  <c r="AW90" i="1"/>
  <c r="AO91" i="1"/>
  <c r="AP91" i="1"/>
  <c r="AQ91" i="1"/>
  <c r="AR91" i="1"/>
  <c r="AS91" i="1"/>
  <c r="AT91" i="1"/>
  <c r="AU91" i="1"/>
  <c r="AV91" i="1"/>
  <c r="AW91" i="1"/>
  <c r="AO93" i="1"/>
  <c r="AP93" i="1"/>
  <c r="AQ93" i="1"/>
  <c r="AR93" i="1"/>
  <c r="AS93" i="1"/>
  <c r="AT93" i="1"/>
  <c r="AU93" i="1"/>
  <c r="AV93" i="1"/>
  <c r="AW93" i="1"/>
  <c r="AP3" i="1"/>
  <c r="AQ3" i="1"/>
  <c r="AR3" i="1"/>
  <c r="AS3" i="1"/>
  <c r="AT3" i="1"/>
  <c r="AU3" i="1"/>
  <c r="AV3" i="1"/>
  <c r="AW3" i="1"/>
  <c r="AO3" i="1"/>
  <c r="Y7" i="1"/>
  <c r="AC7" i="1"/>
  <c r="AE7" i="1"/>
  <c r="AH7" i="1"/>
  <c r="AI7" i="1"/>
  <c r="AJ7" i="1"/>
  <c r="Y8" i="1"/>
  <c r="AC8" i="1"/>
  <c r="AE8" i="1"/>
  <c r="AH8" i="1"/>
  <c r="AI8" i="1"/>
  <c r="AJ8" i="1"/>
  <c r="Y9" i="1"/>
  <c r="AC9" i="1"/>
  <c r="AE9" i="1"/>
  <c r="AH9" i="1"/>
  <c r="AI9" i="1"/>
  <c r="AJ9" i="1"/>
  <c r="Y10" i="1"/>
  <c r="AC10" i="1"/>
  <c r="AE10" i="1"/>
  <c r="AH10" i="1"/>
  <c r="AI10" i="1"/>
  <c r="AJ10" i="1"/>
  <c r="Y11" i="1"/>
  <c r="AC11" i="1"/>
  <c r="AE11" i="1"/>
  <c r="AH11" i="1"/>
  <c r="AI11" i="1"/>
  <c r="AJ11" i="1"/>
  <c r="Y12" i="1"/>
  <c r="AC12" i="1"/>
  <c r="AE12" i="1"/>
  <c r="AH12" i="1"/>
  <c r="AI12" i="1"/>
  <c r="AJ12" i="1"/>
  <c r="Y13" i="1"/>
  <c r="AC13" i="1"/>
  <c r="AE13" i="1"/>
  <c r="AH13" i="1"/>
  <c r="AI13" i="1"/>
  <c r="AJ13" i="1"/>
  <c r="Y14" i="1"/>
  <c r="AC14" i="1"/>
  <c r="AE14" i="1"/>
  <c r="AH14" i="1"/>
  <c r="AI14" i="1"/>
  <c r="AJ14" i="1"/>
  <c r="Y15" i="1"/>
  <c r="AC15" i="1"/>
  <c r="AE15" i="1"/>
  <c r="AH15" i="1"/>
  <c r="AI15" i="1"/>
  <c r="AJ15" i="1"/>
  <c r="Y16" i="1"/>
  <c r="AC16" i="1"/>
  <c r="AE16" i="1"/>
  <c r="AH16" i="1"/>
  <c r="AI16" i="1"/>
  <c r="AJ16" i="1"/>
  <c r="Y17" i="1"/>
  <c r="AC17" i="1"/>
  <c r="AE17" i="1"/>
  <c r="AH17" i="1"/>
  <c r="AI17" i="1"/>
  <c r="AJ17" i="1"/>
  <c r="Y18" i="1"/>
  <c r="AC18" i="1"/>
  <c r="AE18" i="1"/>
  <c r="AH18" i="1"/>
  <c r="AI18" i="1"/>
  <c r="AJ18" i="1"/>
  <c r="Y19" i="1"/>
  <c r="AC19" i="1"/>
  <c r="AE19" i="1"/>
  <c r="AH19" i="1"/>
  <c r="AI19" i="1"/>
  <c r="AJ19" i="1"/>
  <c r="Y20" i="1"/>
  <c r="AC20" i="1"/>
  <c r="AE20" i="1"/>
  <c r="AH20" i="1"/>
  <c r="AI20" i="1"/>
  <c r="AJ20" i="1"/>
  <c r="Y22" i="1"/>
  <c r="AC22" i="1"/>
  <c r="AE22" i="1"/>
  <c r="AH22" i="1"/>
  <c r="AI22" i="1"/>
  <c r="AJ22" i="1"/>
  <c r="Y23" i="1"/>
  <c r="AC23" i="1"/>
  <c r="AE23" i="1"/>
  <c r="AH23" i="1"/>
  <c r="AI23" i="1"/>
  <c r="AJ23" i="1"/>
  <c r="Y24" i="1"/>
  <c r="AC24" i="1"/>
  <c r="AE24" i="1"/>
  <c r="AH24" i="1"/>
  <c r="AI24" i="1"/>
  <c r="AJ24" i="1"/>
  <c r="Y25" i="1"/>
  <c r="AC25" i="1"/>
  <c r="AE25" i="1"/>
  <c r="AH25" i="1"/>
  <c r="AI25" i="1"/>
  <c r="AJ25" i="1"/>
  <c r="Y26" i="1"/>
  <c r="AC26" i="1"/>
  <c r="AE26" i="1"/>
  <c r="AH26" i="1"/>
  <c r="AI26" i="1"/>
  <c r="AJ26" i="1"/>
  <c r="Y27" i="1"/>
  <c r="AC27" i="1"/>
  <c r="AE27" i="1"/>
  <c r="AH27" i="1"/>
  <c r="AI27" i="1"/>
  <c r="AJ27" i="1"/>
  <c r="Y28" i="1"/>
  <c r="AC28" i="1"/>
  <c r="AE28" i="1"/>
  <c r="AH28" i="1"/>
  <c r="AI28" i="1"/>
  <c r="AJ28" i="1"/>
  <c r="Y29" i="1"/>
  <c r="AC29" i="1"/>
  <c r="AE29" i="1"/>
  <c r="AH29" i="1"/>
  <c r="AI29" i="1"/>
  <c r="AJ29" i="1"/>
  <c r="Y30" i="1"/>
  <c r="AC30" i="1"/>
  <c r="AE30" i="1"/>
  <c r="AH30" i="1"/>
  <c r="AI30" i="1"/>
  <c r="AJ30" i="1"/>
  <c r="Y31" i="1"/>
  <c r="AC31" i="1"/>
  <c r="AE31" i="1"/>
  <c r="AH31" i="1"/>
  <c r="AI31" i="1"/>
  <c r="AJ31" i="1"/>
  <c r="Y32" i="1"/>
  <c r="AC32" i="1"/>
  <c r="AE32" i="1"/>
  <c r="AH32" i="1"/>
  <c r="AI32" i="1"/>
  <c r="AJ32" i="1"/>
  <c r="Y33" i="1"/>
  <c r="AC33" i="1"/>
  <c r="AE33" i="1"/>
  <c r="AH33" i="1"/>
  <c r="AI33" i="1"/>
  <c r="AJ33" i="1"/>
  <c r="Y34" i="1"/>
  <c r="AC34" i="1"/>
  <c r="AE34" i="1"/>
  <c r="AH34" i="1"/>
  <c r="AI34" i="1"/>
  <c r="AJ34" i="1"/>
  <c r="Y35" i="1"/>
  <c r="AC35" i="1"/>
  <c r="AE35" i="1"/>
  <c r="AH35" i="1"/>
  <c r="AI35" i="1"/>
  <c r="AJ35" i="1"/>
  <c r="Y36" i="1"/>
  <c r="AC36" i="1"/>
  <c r="AE36" i="1"/>
  <c r="AH36" i="1"/>
  <c r="AI36" i="1"/>
  <c r="AJ36" i="1"/>
  <c r="Y37" i="1"/>
  <c r="AC37" i="1"/>
  <c r="AE37" i="1"/>
  <c r="AH37" i="1"/>
  <c r="AI37" i="1"/>
  <c r="AJ37" i="1"/>
  <c r="Y38" i="1"/>
  <c r="AC38" i="1"/>
  <c r="AE38" i="1"/>
  <c r="AH38" i="1"/>
  <c r="AI38" i="1"/>
  <c r="AJ38" i="1"/>
  <c r="Y39" i="1"/>
  <c r="AC39" i="1"/>
  <c r="AE39" i="1"/>
  <c r="AH39" i="1"/>
  <c r="AI39" i="1"/>
  <c r="AJ39" i="1"/>
  <c r="Y40" i="1"/>
  <c r="AC40" i="1"/>
  <c r="AE40" i="1"/>
  <c r="AH40" i="1"/>
  <c r="AI40" i="1"/>
  <c r="AJ40" i="1"/>
  <c r="Y41" i="1"/>
  <c r="AC41" i="1"/>
  <c r="AE41" i="1"/>
  <c r="AH41" i="1"/>
  <c r="AI41" i="1"/>
  <c r="AJ41" i="1"/>
  <c r="Y42" i="1"/>
  <c r="AC42" i="1"/>
  <c r="AE42" i="1"/>
  <c r="AH42" i="1"/>
  <c r="AI42" i="1"/>
  <c r="AJ42" i="1"/>
  <c r="Y43" i="1"/>
  <c r="AC43" i="1"/>
  <c r="AE43" i="1"/>
  <c r="AH43" i="1"/>
  <c r="AI43" i="1"/>
  <c r="AJ43" i="1"/>
  <c r="Y44" i="1"/>
  <c r="AC44" i="1"/>
  <c r="AE44" i="1"/>
  <c r="AH44" i="1"/>
  <c r="AI44" i="1"/>
  <c r="AJ44" i="1"/>
  <c r="Y45" i="1"/>
  <c r="AC45" i="1"/>
  <c r="AE45" i="1"/>
  <c r="AH45" i="1"/>
  <c r="AI45" i="1"/>
  <c r="AJ45" i="1"/>
  <c r="Y46" i="1"/>
  <c r="AC46" i="1"/>
  <c r="AE46" i="1"/>
  <c r="AH46" i="1"/>
  <c r="AI46" i="1"/>
  <c r="AJ46" i="1"/>
  <c r="Y48" i="1"/>
  <c r="AC48" i="1"/>
  <c r="AE48" i="1"/>
  <c r="AH48" i="1"/>
  <c r="AI48" i="1"/>
  <c r="AJ48" i="1"/>
  <c r="Y49" i="1"/>
  <c r="AC49" i="1"/>
  <c r="AE49" i="1"/>
  <c r="AH49" i="1"/>
  <c r="AI49" i="1"/>
  <c r="AJ49" i="1"/>
  <c r="Y50" i="1"/>
  <c r="AC50" i="1"/>
  <c r="AE50" i="1"/>
  <c r="AH50" i="1"/>
  <c r="AI50" i="1"/>
  <c r="AJ50" i="1"/>
  <c r="Y51" i="1"/>
  <c r="AC51" i="1"/>
  <c r="AE51" i="1"/>
  <c r="AH51" i="1"/>
  <c r="AI51" i="1"/>
  <c r="AJ51" i="1"/>
  <c r="Y52" i="1"/>
  <c r="AC52" i="1"/>
  <c r="AE52" i="1"/>
  <c r="AH52" i="1"/>
  <c r="AI52" i="1"/>
  <c r="AJ52" i="1"/>
  <c r="Y53" i="1"/>
  <c r="AC53" i="1"/>
  <c r="AE53" i="1"/>
  <c r="AH53" i="1"/>
  <c r="AI53" i="1"/>
  <c r="AJ53" i="1"/>
  <c r="Y54" i="1"/>
  <c r="AC54" i="1"/>
  <c r="AE54" i="1"/>
  <c r="AH54" i="1"/>
  <c r="AI54" i="1"/>
  <c r="AJ54" i="1"/>
  <c r="Y55" i="1"/>
  <c r="AC55" i="1"/>
  <c r="AE55" i="1"/>
  <c r="AH55" i="1"/>
  <c r="AI55" i="1"/>
  <c r="AJ55" i="1"/>
  <c r="Y56" i="1"/>
  <c r="AC56" i="1"/>
  <c r="AE56" i="1"/>
  <c r="AH56" i="1"/>
  <c r="AI56" i="1"/>
  <c r="AJ56" i="1"/>
  <c r="Y57" i="1"/>
  <c r="AC57" i="1"/>
  <c r="AE57" i="1"/>
  <c r="AH57" i="1"/>
  <c r="AI57" i="1"/>
  <c r="AJ57" i="1"/>
  <c r="Y60" i="1"/>
  <c r="AC60" i="1"/>
  <c r="AE60" i="1"/>
  <c r="AH60" i="1"/>
  <c r="AI60" i="1"/>
  <c r="AJ60" i="1"/>
  <c r="Y61" i="1"/>
  <c r="AC61" i="1"/>
  <c r="AE61" i="1"/>
  <c r="AH61" i="1"/>
  <c r="AI61" i="1"/>
  <c r="AJ61" i="1"/>
  <c r="Y62" i="1"/>
  <c r="AC62" i="1"/>
  <c r="AE62" i="1"/>
  <c r="AH62" i="1"/>
  <c r="AI62" i="1"/>
  <c r="AJ62" i="1"/>
  <c r="Y63" i="1"/>
  <c r="AC63" i="1"/>
  <c r="AE63" i="1"/>
  <c r="AH63" i="1"/>
  <c r="AI63" i="1"/>
  <c r="AJ63" i="1"/>
  <c r="Y65" i="1"/>
  <c r="AC65" i="1"/>
  <c r="AE65" i="1"/>
  <c r="AH65" i="1"/>
  <c r="AI65" i="1"/>
  <c r="AJ65" i="1"/>
  <c r="Y67" i="1"/>
  <c r="AC67" i="1"/>
  <c r="AE67" i="1"/>
  <c r="AH67" i="1"/>
  <c r="AI67" i="1"/>
  <c r="AJ67" i="1"/>
  <c r="Y68" i="1"/>
  <c r="AC68" i="1"/>
  <c r="AE68" i="1"/>
  <c r="AH68" i="1"/>
  <c r="AI68" i="1"/>
  <c r="AJ68" i="1"/>
  <c r="Y69" i="1"/>
  <c r="AC69" i="1"/>
  <c r="AE69" i="1"/>
  <c r="AH69" i="1"/>
  <c r="AI69" i="1"/>
  <c r="AJ69" i="1"/>
  <c r="Y70" i="1"/>
  <c r="AC70" i="1"/>
  <c r="AE70" i="1"/>
  <c r="AH70" i="1"/>
  <c r="AI70" i="1"/>
  <c r="AJ70" i="1"/>
  <c r="Y71" i="1"/>
  <c r="AC71" i="1"/>
  <c r="AE71" i="1"/>
  <c r="AH71" i="1"/>
  <c r="AI71" i="1"/>
  <c r="AJ71" i="1"/>
  <c r="Y72" i="1"/>
  <c r="AC72" i="1"/>
  <c r="AE72" i="1"/>
  <c r="AH72" i="1"/>
  <c r="AI72" i="1"/>
  <c r="AJ72" i="1"/>
  <c r="Y74" i="1"/>
  <c r="AC74" i="1"/>
  <c r="AE74" i="1"/>
  <c r="AH74" i="1"/>
  <c r="AI74" i="1"/>
  <c r="AJ74" i="1"/>
  <c r="Y75" i="1"/>
  <c r="AC75" i="1"/>
  <c r="AE75" i="1"/>
  <c r="AH75" i="1"/>
  <c r="AI75" i="1"/>
  <c r="AJ75" i="1"/>
  <c r="Y76" i="1"/>
  <c r="AC76" i="1"/>
  <c r="AE76" i="1"/>
  <c r="AH76" i="1"/>
  <c r="AI76" i="1"/>
  <c r="AJ76" i="1"/>
  <c r="Y77" i="1"/>
  <c r="AC77" i="1"/>
  <c r="AE77" i="1"/>
  <c r="AH77" i="1"/>
  <c r="AI77" i="1"/>
  <c r="AJ77" i="1"/>
  <c r="Y78" i="1"/>
  <c r="AC78" i="1"/>
  <c r="AE78" i="1"/>
  <c r="AH78" i="1"/>
  <c r="AI78" i="1"/>
  <c r="AJ78" i="1"/>
  <c r="Y79" i="1"/>
  <c r="AC79" i="1"/>
  <c r="AE79" i="1"/>
  <c r="AH79" i="1"/>
  <c r="AI79" i="1"/>
  <c r="AJ79" i="1"/>
  <c r="Y81" i="1"/>
  <c r="AC81" i="1"/>
  <c r="AE81" i="1"/>
  <c r="AH81" i="1"/>
  <c r="AI81" i="1"/>
  <c r="AJ81" i="1"/>
  <c r="Y82" i="1"/>
  <c r="AC82" i="1"/>
  <c r="AE82" i="1"/>
  <c r="AH82" i="1"/>
  <c r="AI82" i="1"/>
  <c r="AJ82" i="1"/>
  <c r="Y83" i="1"/>
  <c r="AC83" i="1"/>
  <c r="AE83" i="1"/>
  <c r="AH83" i="1"/>
  <c r="AI83" i="1"/>
  <c r="AJ83" i="1"/>
  <c r="Y84" i="1"/>
  <c r="AC84" i="1"/>
  <c r="AE84" i="1"/>
  <c r="AH84" i="1"/>
  <c r="AI84" i="1"/>
  <c r="AJ84" i="1"/>
  <c r="Y85" i="1"/>
  <c r="AC85" i="1"/>
  <c r="AE85" i="1"/>
  <c r="AH85" i="1"/>
  <c r="AI85" i="1"/>
  <c r="AJ85" i="1"/>
  <c r="Y87" i="1"/>
  <c r="AC87" i="1"/>
  <c r="AE87" i="1"/>
  <c r="AH87" i="1"/>
  <c r="AI87" i="1"/>
  <c r="AJ87" i="1"/>
  <c r="Y88" i="1"/>
  <c r="AC88" i="1"/>
  <c r="AE88" i="1"/>
  <c r="AH88" i="1"/>
  <c r="AI88" i="1"/>
  <c r="AJ88" i="1"/>
  <c r="Y89" i="1"/>
  <c r="AC89" i="1"/>
  <c r="AE89" i="1"/>
  <c r="AH89" i="1"/>
  <c r="AI89" i="1"/>
  <c r="AJ89" i="1"/>
  <c r="Y90" i="1"/>
  <c r="AC90" i="1"/>
  <c r="AE90" i="1"/>
  <c r="AH90" i="1"/>
  <c r="AI90" i="1"/>
  <c r="AJ90" i="1"/>
  <c r="Y91" i="1"/>
  <c r="AC91" i="1"/>
  <c r="AE91" i="1"/>
  <c r="AH91" i="1"/>
  <c r="AI91" i="1"/>
  <c r="AJ91" i="1"/>
  <c r="Y93" i="1"/>
  <c r="AC93" i="1"/>
  <c r="AE93" i="1"/>
  <c r="AH93" i="1"/>
  <c r="AI93" i="1"/>
  <c r="AJ93" i="1"/>
  <c r="AC3" i="1"/>
  <c r="AE3" i="1"/>
  <c r="AH3" i="1"/>
  <c r="AI3" i="1"/>
  <c r="AJ3" i="1"/>
  <c r="Y3" i="1"/>
  <c r="G7" i="1"/>
  <c r="H7" i="1"/>
  <c r="I7" i="1"/>
  <c r="J7" i="1"/>
  <c r="K7" i="1"/>
  <c r="S7" i="1"/>
  <c r="T7" i="1"/>
  <c r="G8" i="1"/>
  <c r="H8" i="1"/>
  <c r="I8" i="1"/>
  <c r="J8" i="1"/>
  <c r="K8" i="1"/>
  <c r="S8" i="1"/>
  <c r="T8" i="1"/>
  <c r="G9" i="1"/>
  <c r="H9" i="1"/>
  <c r="I9" i="1"/>
  <c r="K9" i="1"/>
  <c r="S9" i="1"/>
  <c r="T9" i="1"/>
  <c r="G10" i="1"/>
  <c r="H10" i="1"/>
  <c r="I10" i="1"/>
  <c r="K10" i="1"/>
  <c r="S10" i="1"/>
  <c r="T10" i="1"/>
  <c r="G11" i="1"/>
  <c r="H11" i="1"/>
  <c r="I11" i="1"/>
  <c r="J11" i="1"/>
  <c r="K11" i="1"/>
  <c r="S11" i="1"/>
  <c r="T11" i="1"/>
  <c r="G12" i="1"/>
  <c r="I12" i="1"/>
  <c r="J12" i="1"/>
  <c r="K12" i="1"/>
  <c r="S12" i="1"/>
  <c r="T12" i="1"/>
  <c r="G13" i="1"/>
  <c r="H13" i="1"/>
  <c r="I13" i="1"/>
  <c r="J13" i="1"/>
  <c r="K13" i="1"/>
  <c r="S13" i="1"/>
  <c r="T13" i="1"/>
  <c r="G14" i="1"/>
  <c r="H14" i="1"/>
  <c r="I14" i="1"/>
  <c r="J14" i="1"/>
  <c r="K14" i="1"/>
  <c r="S14" i="1"/>
  <c r="T14" i="1"/>
  <c r="G15" i="1"/>
  <c r="H15" i="1"/>
  <c r="I15" i="1"/>
  <c r="J15" i="1"/>
  <c r="K15" i="1"/>
  <c r="S15" i="1"/>
  <c r="T15" i="1"/>
  <c r="G16" i="1"/>
  <c r="H16" i="1"/>
  <c r="I16" i="1"/>
  <c r="J16" i="1"/>
  <c r="K16" i="1"/>
  <c r="S16" i="1"/>
  <c r="T16" i="1"/>
  <c r="G17" i="1"/>
  <c r="H17" i="1"/>
  <c r="I17" i="1"/>
  <c r="J17" i="1"/>
  <c r="K17" i="1"/>
  <c r="S17" i="1"/>
  <c r="T17" i="1"/>
  <c r="G18" i="1"/>
  <c r="H18" i="1"/>
  <c r="I18" i="1"/>
  <c r="J18" i="1"/>
  <c r="K18" i="1"/>
  <c r="S18" i="1"/>
  <c r="T18" i="1"/>
  <c r="G19" i="1"/>
  <c r="H19" i="1"/>
  <c r="I19" i="1"/>
  <c r="J19" i="1"/>
  <c r="K19" i="1"/>
  <c r="S19" i="1"/>
  <c r="T19" i="1"/>
  <c r="G20" i="1"/>
  <c r="H20" i="1"/>
  <c r="I20" i="1"/>
  <c r="J20" i="1"/>
  <c r="K20" i="1"/>
  <c r="S20" i="1"/>
  <c r="T20" i="1"/>
  <c r="G22" i="1"/>
  <c r="H22" i="1"/>
  <c r="I22" i="1"/>
  <c r="J22" i="1"/>
  <c r="K22" i="1"/>
  <c r="S22" i="1"/>
  <c r="T22" i="1"/>
  <c r="G23" i="1"/>
  <c r="H23" i="1"/>
  <c r="I23" i="1"/>
  <c r="J23" i="1"/>
  <c r="K23" i="1"/>
  <c r="S23" i="1"/>
  <c r="T23" i="1"/>
  <c r="G24" i="1"/>
  <c r="H24" i="1"/>
  <c r="I24" i="1"/>
  <c r="J24" i="1"/>
  <c r="K24" i="1"/>
  <c r="S24" i="1"/>
  <c r="T24" i="1"/>
  <c r="G25" i="1"/>
  <c r="H25" i="1"/>
  <c r="I25" i="1"/>
  <c r="J25" i="1"/>
  <c r="K25" i="1"/>
  <c r="S25" i="1"/>
  <c r="T25" i="1"/>
  <c r="G26" i="1"/>
  <c r="H26" i="1"/>
  <c r="I26" i="1"/>
  <c r="J26" i="1"/>
  <c r="K26" i="1"/>
  <c r="S26" i="1"/>
  <c r="T26" i="1"/>
  <c r="G27" i="1"/>
  <c r="H27" i="1"/>
  <c r="I27" i="1"/>
  <c r="J27" i="1"/>
  <c r="K27" i="1"/>
  <c r="S27" i="1"/>
  <c r="T27" i="1"/>
  <c r="G28" i="1"/>
  <c r="H28" i="1"/>
  <c r="I28" i="1"/>
  <c r="J28" i="1"/>
  <c r="K28" i="1"/>
  <c r="S28" i="1"/>
  <c r="T28" i="1"/>
  <c r="G29" i="1"/>
  <c r="H29" i="1"/>
  <c r="I29" i="1"/>
  <c r="J29" i="1"/>
  <c r="K29" i="1"/>
  <c r="S29" i="1"/>
  <c r="T29" i="1"/>
  <c r="G30" i="1"/>
  <c r="H30" i="1"/>
  <c r="I30" i="1"/>
  <c r="J30" i="1"/>
  <c r="K30" i="1"/>
  <c r="S30" i="1"/>
  <c r="T30" i="1"/>
  <c r="G31" i="1"/>
  <c r="H31" i="1"/>
  <c r="I31" i="1"/>
  <c r="J31" i="1"/>
  <c r="K31" i="1"/>
  <c r="S31" i="1"/>
  <c r="T31" i="1"/>
  <c r="G32" i="1"/>
  <c r="H32" i="1"/>
  <c r="I32" i="1"/>
  <c r="J32" i="1"/>
  <c r="K32" i="1"/>
  <c r="S32" i="1"/>
  <c r="T32" i="1"/>
  <c r="G33" i="1"/>
  <c r="H33" i="1"/>
  <c r="I33" i="1"/>
  <c r="J33" i="1"/>
  <c r="K33" i="1"/>
  <c r="S33" i="1"/>
  <c r="T33" i="1"/>
  <c r="G34" i="1"/>
  <c r="H34" i="1"/>
  <c r="I34" i="1"/>
  <c r="J34" i="1"/>
  <c r="K34" i="1"/>
  <c r="S34" i="1"/>
  <c r="T34" i="1"/>
  <c r="G35" i="1"/>
  <c r="H35" i="1"/>
  <c r="I35" i="1"/>
  <c r="J35" i="1"/>
  <c r="K35" i="1"/>
  <c r="S35" i="1"/>
  <c r="T35" i="1"/>
  <c r="G36" i="1"/>
  <c r="H36" i="1"/>
  <c r="I36" i="1"/>
  <c r="J36" i="1"/>
  <c r="K36" i="1"/>
  <c r="S36" i="1"/>
  <c r="T36" i="1"/>
  <c r="G37" i="1"/>
  <c r="H37" i="1"/>
  <c r="I37" i="1"/>
  <c r="J37" i="1"/>
  <c r="K37" i="1"/>
  <c r="S37" i="1"/>
  <c r="T37" i="1"/>
  <c r="G38" i="1"/>
  <c r="H38" i="1"/>
  <c r="I38" i="1"/>
  <c r="J38" i="1"/>
  <c r="K38" i="1"/>
  <c r="S38" i="1"/>
  <c r="T38" i="1"/>
  <c r="G39" i="1"/>
  <c r="H39" i="1"/>
  <c r="I39" i="1"/>
  <c r="J39" i="1"/>
  <c r="K39" i="1"/>
  <c r="S39" i="1"/>
  <c r="T39" i="1"/>
  <c r="G40" i="1"/>
  <c r="H40" i="1"/>
  <c r="I40" i="1"/>
  <c r="J40" i="1"/>
  <c r="K40" i="1"/>
  <c r="S40" i="1"/>
  <c r="T40" i="1"/>
  <c r="G41" i="1"/>
  <c r="H41" i="1"/>
  <c r="I41" i="1"/>
  <c r="J41" i="1"/>
  <c r="K41" i="1"/>
  <c r="S41" i="1"/>
  <c r="T41" i="1"/>
  <c r="G42" i="1"/>
  <c r="H42" i="1"/>
  <c r="I42" i="1"/>
  <c r="J42" i="1"/>
  <c r="K42" i="1"/>
  <c r="S42" i="1"/>
  <c r="T42" i="1"/>
  <c r="G43" i="1"/>
  <c r="H43" i="1"/>
  <c r="I43" i="1"/>
  <c r="J43" i="1"/>
  <c r="K43" i="1"/>
  <c r="S43" i="1"/>
  <c r="T43" i="1"/>
  <c r="G44" i="1"/>
  <c r="H44" i="1"/>
  <c r="I44" i="1"/>
  <c r="J44" i="1"/>
  <c r="K44" i="1"/>
  <c r="S44" i="1"/>
  <c r="T44" i="1"/>
  <c r="G45" i="1"/>
  <c r="H45" i="1"/>
  <c r="I45" i="1"/>
  <c r="J45" i="1"/>
  <c r="K45" i="1"/>
  <c r="S45" i="1"/>
  <c r="T45" i="1"/>
  <c r="G46" i="1"/>
  <c r="H46" i="1"/>
  <c r="I46" i="1"/>
  <c r="J46" i="1"/>
  <c r="K46" i="1"/>
  <c r="S46" i="1"/>
  <c r="T46" i="1"/>
  <c r="G48" i="1"/>
  <c r="H48" i="1"/>
  <c r="I48" i="1"/>
  <c r="J48" i="1"/>
  <c r="K48" i="1"/>
  <c r="S48" i="1"/>
  <c r="T48" i="1"/>
  <c r="G49" i="1"/>
  <c r="H49" i="1"/>
  <c r="I49" i="1"/>
  <c r="J49" i="1"/>
  <c r="K49" i="1"/>
  <c r="S49" i="1"/>
  <c r="T49" i="1"/>
  <c r="G50" i="1"/>
  <c r="H50" i="1"/>
  <c r="I50" i="1"/>
  <c r="J50" i="1"/>
  <c r="K50" i="1"/>
  <c r="S50" i="1"/>
  <c r="T50" i="1"/>
  <c r="G51" i="1"/>
  <c r="H51" i="1"/>
  <c r="I51" i="1"/>
  <c r="J51" i="1"/>
  <c r="K51" i="1"/>
  <c r="S51" i="1"/>
  <c r="T51" i="1"/>
  <c r="G52" i="1"/>
  <c r="H52" i="1"/>
  <c r="I52" i="1"/>
  <c r="J52" i="1"/>
  <c r="K52" i="1"/>
  <c r="S52" i="1"/>
  <c r="T52" i="1"/>
  <c r="G53" i="1"/>
  <c r="H53" i="1"/>
  <c r="I53" i="1"/>
  <c r="J53" i="1"/>
  <c r="K53" i="1"/>
  <c r="S53" i="1"/>
  <c r="T53" i="1"/>
  <c r="G54" i="1"/>
  <c r="H54" i="1"/>
  <c r="I54" i="1"/>
  <c r="J54" i="1"/>
  <c r="K54" i="1"/>
  <c r="S54" i="1"/>
  <c r="T54" i="1"/>
  <c r="G55" i="1"/>
  <c r="H55" i="1"/>
  <c r="I55" i="1"/>
  <c r="J55" i="1"/>
  <c r="K55" i="1"/>
  <c r="S55" i="1"/>
  <c r="T55" i="1"/>
  <c r="G56" i="1"/>
  <c r="H56" i="1"/>
  <c r="I56" i="1"/>
  <c r="J56" i="1"/>
  <c r="K56" i="1"/>
  <c r="S56" i="1"/>
  <c r="T56" i="1"/>
  <c r="G57" i="1"/>
  <c r="H57" i="1"/>
  <c r="I57" i="1"/>
  <c r="J57" i="1"/>
  <c r="K57" i="1"/>
  <c r="S57" i="1"/>
  <c r="T57" i="1"/>
  <c r="G60" i="1"/>
  <c r="H60" i="1"/>
  <c r="I60" i="1"/>
  <c r="J60" i="1"/>
  <c r="K60" i="1"/>
  <c r="S60" i="1"/>
  <c r="T60" i="1"/>
  <c r="G61" i="1"/>
  <c r="H61" i="1"/>
  <c r="I61" i="1"/>
  <c r="J61" i="1"/>
  <c r="K61" i="1"/>
  <c r="S61" i="1"/>
  <c r="T61" i="1"/>
  <c r="G62" i="1"/>
  <c r="H62" i="1"/>
  <c r="I62" i="1"/>
  <c r="J62" i="1"/>
  <c r="K62" i="1"/>
  <c r="S62" i="1"/>
  <c r="T62" i="1"/>
  <c r="G63" i="1"/>
  <c r="H63" i="1"/>
  <c r="I63" i="1"/>
  <c r="J63" i="1"/>
  <c r="K63" i="1"/>
  <c r="S63" i="1"/>
  <c r="T63" i="1"/>
  <c r="G65" i="1"/>
  <c r="H65" i="1"/>
  <c r="I65" i="1"/>
  <c r="J65" i="1"/>
  <c r="K65" i="1"/>
  <c r="S65" i="1"/>
  <c r="T65" i="1"/>
  <c r="G67" i="1"/>
  <c r="H67" i="1"/>
  <c r="I67" i="1"/>
  <c r="J67" i="1"/>
  <c r="K67" i="1"/>
  <c r="S67" i="1"/>
  <c r="T67" i="1"/>
  <c r="G68" i="1"/>
  <c r="H68" i="1"/>
  <c r="I68" i="1"/>
  <c r="J68" i="1"/>
  <c r="K68" i="1"/>
  <c r="S68" i="1"/>
  <c r="T68" i="1"/>
  <c r="G69" i="1"/>
  <c r="H69" i="1"/>
  <c r="I69" i="1"/>
  <c r="J69" i="1"/>
  <c r="K69" i="1"/>
  <c r="S69" i="1"/>
  <c r="T69" i="1"/>
  <c r="G70" i="1"/>
  <c r="H70" i="1"/>
  <c r="I70" i="1"/>
  <c r="J70" i="1"/>
  <c r="K70" i="1"/>
  <c r="S70" i="1"/>
  <c r="T70" i="1"/>
  <c r="G71" i="1"/>
  <c r="H71" i="1"/>
  <c r="I71" i="1"/>
  <c r="J71" i="1"/>
  <c r="K71" i="1"/>
  <c r="S71" i="1"/>
  <c r="T71" i="1"/>
  <c r="G72" i="1"/>
  <c r="H72" i="1"/>
  <c r="I72" i="1"/>
  <c r="J72" i="1"/>
  <c r="K72" i="1"/>
  <c r="S72" i="1"/>
  <c r="T72" i="1"/>
  <c r="G74" i="1"/>
  <c r="H74" i="1"/>
  <c r="I74" i="1"/>
  <c r="J74" i="1"/>
  <c r="K74" i="1"/>
  <c r="S74" i="1"/>
  <c r="T74" i="1"/>
  <c r="G75" i="1"/>
  <c r="H75" i="1"/>
  <c r="I75" i="1"/>
  <c r="J75" i="1"/>
  <c r="K75" i="1"/>
  <c r="S75" i="1"/>
  <c r="T75" i="1"/>
  <c r="G76" i="1"/>
  <c r="H76" i="1"/>
  <c r="I76" i="1"/>
  <c r="J76" i="1"/>
  <c r="K76" i="1"/>
  <c r="S76" i="1"/>
  <c r="T76" i="1"/>
  <c r="G77" i="1"/>
  <c r="H77" i="1"/>
  <c r="I77" i="1"/>
  <c r="J77" i="1"/>
  <c r="K77" i="1"/>
  <c r="S77" i="1"/>
  <c r="T77" i="1"/>
  <c r="G78" i="1"/>
  <c r="H78" i="1"/>
  <c r="I78" i="1"/>
  <c r="J78" i="1"/>
  <c r="K78" i="1"/>
  <c r="S78" i="1"/>
  <c r="T78" i="1"/>
  <c r="G79" i="1"/>
  <c r="H79" i="1"/>
  <c r="I79" i="1"/>
  <c r="J79" i="1"/>
  <c r="K79" i="1"/>
  <c r="S79" i="1"/>
  <c r="T79" i="1"/>
  <c r="G81" i="1"/>
  <c r="H81" i="1"/>
  <c r="I81" i="1"/>
  <c r="J81" i="1"/>
  <c r="K81" i="1"/>
  <c r="S81" i="1"/>
  <c r="T81" i="1"/>
  <c r="G82" i="1"/>
  <c r="H82" i="1"/>
  <c r="I82" i="1"/>
  <c r="J82" i="1"/>
  <c r="K82" i="1"/>
  <c r="S82" i="1"/>
  <c r="T82" i="1"/>
  <c r="G83" i="1"/>
  <c r="H83" i="1"/>
  <c r="I83" i="1"/>
  <c r="J83" i="1"/>
  <c r="K83" i="1"/>
  <c r="S83" i="1"/>
  <c r="T83" i="1"/>
  <c r="G84" i="1"/>
  <c r="H84" i="1"/>
  <c r="I84" i="1"/>
  <c r="J84" i="1"/>
  <c r="K84" i="1"/>
  <c r="S84" i="1"/>
  <c r="T84" i="1"/>
  <c r="G85" i="1"/>
  <c r="H85" i="1"/>
  <c r="I85" i="1"/>
  <c r="J85" i="1"/>
  <c r="K85" i="1"/>
  <c r="S85" i="1"/>
  <c r="T85" i="1"/>
  <c r="G87" i="1"/>
  <c r="H87" i="1"/>
  <c r="I87" i="1"/>
  <c r="J87" i="1"/>
  <c r="K87" i="1"/>
  <c r="S87" i="1"/>
  <c r="T87" i="1"/>
  <c r="G88" i="1"/>
  <c r="H88" i="1"/>
  <c r="I88" i="1"/>
  <c r="J88" i="1"/>
  <c r="K88" i="1"/>
  <c r="S88" i="1"/>
  <c r="T88" i="1"/>
  <c r="G89" i="1"/>
  <c r="H89" i="1"/>
  <c r="I89" i="1"/>
  <c r="J89" i="1"/>
  <c r="K89" i="1"/>
  <c r="S89" i="1"/>
  <c r="T89" i="1"/>
  <c r="G90" i="1"/>
  <c r="H90" i="1"/>
  <c r="I90" i="1"/>
  <c r="J90" i="1"/>
  <c r="K90" i="1"/>
  <c r="S90" i="1"/>
  <c r="T90" i="1"/>
  <c r="G91" i="1"/>
  <c r="H91" i="1"/>
  <c r="I91" i="1"/>
  <c r="J91" i="1"/>
  <c r="K91" i="1"/>
  <c r="S91" i="1"/>
  <c r="T91" i="1"/>
  <c r="G93" i="1"/>
  <c r="H93" i="1"/>
  <c r="I93" i="1"/>
  <c r="J93" i="1"/>
  <c r="K93" i="1"/>
  <c r="S93" i="1"/>
  <c r="T93" i="1"/>
  <c r="H3" i="1"/>
  <c r="I3" i="1"/>
  <c r="J3" i="1"/>
  <c r="K3" i="1"/>
  <c r="S3" i="1"/>
  <c r="T3" i="1"/>
  <c r="G3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8" i="1"/>
  <c r="V49" i="1"/>
  <c r="V50" i="1"/>
  <c r="V51" i="1"/>
  <c r="V52" i="1"/>
  <c r="V53" i="1"/>
  <c r="V54" i="1"/>
  <c r="V55" i="1"/>
  <c r="V56" i="1"/>
  <c r="V57" i="1"/>
  <c r="V60" i="1"/>
  <c r="V61" i="1"/>
  <c r="V62" i="1"/>
  <c r="V63" i="1"/>
  <c r="V65" i="1"/>
  <c r="V67" i="1"/>
  <c r="V68" i="1"/>
  <c r="V69" i="1"/>
  <c r="V70" i="1"/>
  <c r="V71" i="1"/>
  <c r="V72" i="1"/>
  <c r="V74" i="1"/>
  <c r="V75" i="1"/>
  <c r="V76" i="1"/>
  <c r="V77" i="1"/>
  <c r="V78" i="1"/>
  <c r="V79" i="1"/>
  <c r="V81" i="1"/>
  <c r="V82" i="1"/>
  <c r="V83" i="1"/>
  <c r="V84" i="1"/>
  <c r="V85" i="1"/>
  <c r="V87" i="1"/>
  <c r="V88" i="1"/>
  <c r="V89" i="1"/>
  <c r="V90" i="1"/>
  <c r="V91" i="1"/>
  <c r="V93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8" i="1"/>
  <c r="U49" i="1"/>
  <c r="U50" i="1"/>
  <c r="U51" i="1"/>
  <c r="U52" i="1"/>
  <c r="U53" i="1"/>
  <c r="U54" i="1"/>
  <c r="U55" i="1"/>
  <c r="U56" i="1"/>
  <c r="U57" i="1"/>
  <c r="U60" i="1"/>
  <c r="U61" i="1"/>
  <c r="U62" i="1"/>
  <c r="U63" i="1"/>
  <c r="U65" i="1"/>
  <c r="U67" i="1"/>
  <c r="U68" i="1"/>
  <c r="U69" i="1"/>
  <c r="U70" i="1"/>
  <c r="U71" i="1"/>
  <c r="U72" i="1"/>
  <c r="U74" i="1"/>
  <c r="U75" i="1"/>
  <c r="U76" i="1"/>
  <c r="U77" i="1"/>
  <c r="U78" i="1"/>
  <c r="U79" i="1"/>
  <c r="U81" i="1"/>
  <c r="U82" i="1"/>
  <c r="U83" i="1"/>
  <c r="U84" i="1"/>
  <c r="U85" i="1"/>
  <c r="U87" i="1"/>
  <c r="U88" i="1"/>
  <c r="U89" i="1"/>
  <c r="U90" i="1"/>
  <c r="U91" i="1"/>
  <c r="U93" i="1"/>
  <c r="U3" i="1"/>
  <c r="N2" i="1" l="1"/>
</calcChain>
</file>

<file path=xl/comments1.xml><?xml version="1.0" encoding="utf-8"?>
<comments xmlns="http://schemas.openxmlformats.org/spreadsheetml/2006/main">
  <authors>
    <author>Nicolas Brignone</author>
  </authors>
  <commentList>
    <comment ref="S1" authorId="0">
      <text>
        <r>
          <rPr>
            <b/>
            <sz val="9"/>
            <color indexed="81"/>
            <rFont val="Tahoma"/>
            <family val="2"/>
          </rPr>
          <t>Nicolas Brignone:</t>
        </r>
        <r>
          <rPr>
            <sz val="9"/>
            <color indexed="81"/>
            <rFont val="Tahoma"/>
            <family val="2"/>
          </rPr>
          <t xml:space="preserve">
Préavis :
2 mois pour Non Cadre
3 mois pour Cadre</t>
        </r>
      </text>
    </comment>
  </commentList>
</comments>
</file>

<file path=xl/sharedStrings.xml><?xml version="1.0" encoding="utf-8"?>
<sst xmlns="http://schemas.openxmlformats.org/spreadsheetml/2006/main" count="1859" uniqueCount="411">
  <si>
    <t>Clients</t>
  </si>
  <si>
    <t>Affaires</t>
  </si>
  <si>
    <t>Frais</t>
  </si>
  <si>
    <t>DROCOURT Bernard</t>
  </si>
  <si>
    <t>CAZO Christophe</t>
  </si>
  <si>
    <t>KAMECHE Djamel</t>
  </si>
  <si>
    <t>JEUNEJEAN Thierry</t>
  </si>
  <si>
    <t>SIEMENS</t>
  </si>
  <si>
    <t>Projets</t>
  </si>
  <si>
    <t>Salaires</t>
  </si>
  <si>
    <t>Contrats</t>
  </si>
  <si>
    <t>VERMILION</t>
  </si>
  <si>
    <t>SCHNEIDER</t>
  </si>
  <si>
    <t>SST</t>
  </si>
  <si>
    <t>Ingénieur Electricité</t>
  </si>
  <si>
    <t>Expert Sulfurique</t>
  </si>
  <si>
    <t>Chef de projet</t>
  </si>
  <si>
    <t>HSE Manager</t>
  </si>
  <si>
    <t>CDI</t>
  </si>
  <si>
    <t>CDIC</t>
  </si>
  <si>
    <t>Postes</t>
  </si>
  <si>
    <t>IGD</t>
  </si>
  <si>
    <t>NBR</t>
  </si>
  <si>
    <t>JOFFRE Eric</t>
  </si>
  <si>
    <t>MARTIN Eric</t>
  </si>
  <si>
    <t>LEGENDRE Bertrand</t>
  </si>
  <si>
    <t>KOSZUTA Cédric</t>
  </si>
  <si>
    <t>SALAUN Arnaud</t>
  </si>
  <si>
    <t>PERREAL Alain</t>
  </si>
  <si>
    <t>SOUCHARD Lylian</t>
  </si>
  <si>
    <t>BRUCHET Patrick</t>
  </si>
  <si>
    <t>RENUCCI Stéphane</t>
  </si>
  <si>
    <t>Coordinateur Etudes</t>
  </si>
  <si>
    <t>Commissioning Manager</t>
  </si>
  <si>
    <t>SOFRECO</t>
  </si>
  <si>
    <t>Ingénieur Etudes Process</t>
  </si>
  <si>
    <t>TOTAL MS</t>
  </si>
  <si>
    <t>Technico-commercial</t>
  </si>
  <si>
    <t>Technico commercial</t>
  </si>
  <si>
    <t>Adresse mail</t>
  </si>
  <si>
    <t>Statut</t>
  </si>
  <si>
    <t>Fin de PE</t>
  </si>
  <si>
    <t>Cadre</t>
  </si>
  <si>
    <t>Non cadre</t>
  </si>
  <si>
    <t>kamdja07@yahoo.fr</t>
  </si>
  <si>
    <t>bernard.drocourt@laposte.net</t>
  </si>
  <si>
    <t>s_renucci@yahoo.fr</t>
  </si>
  <si>
    <t>Réception NDF</t>
  </si>
  <si>
    <t>X</t>
  </si>
  <si>
    <t>Relances</t>
  </si>
  <si>
    <t>CHATRON Bruno</t>
  </si>
  <si>
    <t>GRANVILLE Gauthier</t>
  </si>
  <si>
    <t>SUPERVIELLE Vincent</t>
  </si>
  <si>
    <t>DEFINOD Olivier</t>
  </si>
  <si>
    <t>Superviseur Electricien</t>
  </si>
  <si>
    <t>Superviseur Tuyauterie</t>
  </si>
  <si>
    <t>Quantity Surveyor</t>
  </si>
  <si>
    <t>IFERT</t>
  </si>
  <si>
    <t>ASMIDAN</t>
  </si>
  <si>
    <t>BARKAN Hassan</t>
  </si>
  <si>
    <t>TECHNIP</t>
  </si>
  <si>
    <t>EDF</t>
  </si>
  <si>
    <t>MONTERO BOGOTA Laura</t>
  </si>
  <si>
    <t>Ingénieur HSE</t>
  </si>
  <si>
    <t>Ingénieur d'Etudes</t>
  </si>
  <si>
    <t>durand.jeanfrancois@yahoo.fr</t>
  </si>
  <si>
    <t>alainperreal@sfr.fr</t>
  </si>
  <si>
    <t>arnaud_salaun@hotmail.com</t>
  </si>
  <si>
    <t>jdtjoe@live.fr</t>
  </si>
  <si>
    <t>ifmonterob@gmail.com</t>
  </si>
  <si>
    <t>Bulletin de paie à envoyer par mail</t>
  </si>
  <si>
    <t>eric_joffre@yahoo.fr</t>
  </si>
  <si>
    <t>vincent.supervielle@gmail.com</t>
  </si>
  <si>
    <t>RéceptionTS</t>
  </si>
  <si>
    <t>NUVIA</t>
  </si>
  <si>
    <t>STEPHAN Samuel</t>
  </si>
  <si>
    <t>BOUHET Eric</t>
  </si>
  <si>
    <t>ORLANDI Rémy</t>
  </si>
  <si>
    <t>ericbouhet7@gmail.com</t>
  </si>
  <si>
    <t>definodolive@yahoo.fr</t>
  </si>
  <si>
    <t>cedric.koszuta@hotmail.fr</t>
  </si>
  <si>
    <t>salin_edu@hotmail.com</t>
  </si>
  <si>
    <t>samuel.stephan56@yahoo.fr</t>
  </si>
  <si>
    <t>EMERSON</t>
  </si>
  <si>
    <t>Superviseur tuyauterie</t>
  </si>
  <si>
    <t>GUILBERT FABIEN</t>
  </si>
  <si>
    <t>Lieux d'intervention</t>
  </si>
  <si>
    <t>Coordinateur trav aux GC</t>
  </si>
  <si>
    <t>DUS</t>
  </si>
  <si>
    <t>EPR FA3</t>
  </si>
  <si>
    <t>Flamanville</t>
  </si>
  <si>
    <t>Milan - Italie</t>
  </si>
  <si>
    <t>Chargé d'affaires Tuyauterie</t>
  </si>
  <si>
    <t>EPURE</t>
  </si>
  <si>
    <t>pjmbruchet03@gmail.com</t>
  </si>
  <si>
    <t>fabien.guilbert@hotmail.fr</t>
  </si>
  <si>
    <t>remy.orlandi@hotmail.fr</t>
  </si>
  <si>
    <t>DOS SANTOS Tiago</t>
  </si>
  <si>
    <t>LOUVION Marc</t>
  </si>
  <si>
    <t>MOREAU Jean-Claude</t>
  </si>
  <si>
    <t>TOTAL SA</t>
  </si>
  <si>
    <t xml:space="preserve">EDF </t>
  </si>
  <si>
    <t>HOCHBERG Magnolia</t>
  </si>
  <si>
    <t>Ingénieur Procédés</t>
  </si>
  <si>
    <t>CHEMVIRON</t>
  </si>
  <si>
    <t>Rueil-Malmaison</t>
  </si>
  <si>
    <t>chatronbruno@hotmail.com</t>
  </si>
  <si>
    <t>tiago.dossantos@icloud.com</t>
  </si>
  <si>
    <t>marc.louvion.fra@gmail.com</t>
  </si>
  <si>
    <t>SARR Fatimata</t>
  </si>
  <si>
    <t>La Défense</t>
  </si>
  <si>
    <t>CARUNTU Bogdan</t>
  </si>
  <si>
    <t xml:space="preserve">Gestionnaire Comptable </t>
  </si>
  <si>
    <t>Ingénieur Projet</t>
  </si>
  <si>
    <t>Chargé des Essais</t>
  </si>
  <si>
    <t>CNPE Paluel</t>
  </si>
  <si>
    <t>SOLANO Eduardo</t>
  </si>
  <si>
    <t>LAHMIDI Jamal</t>
  </si>
  <si>
    <t>TELLIER Jacky</t>
  </si>
  <si>
    <t>g.granville@laposte.net</t>
  </si>
  <si>
    <t>l.souchard@gmail.com</t>
  </si>
  <si>
    <t>Commissioning Engineer</t>
  </si>
  <si>
    <t>DURAND J. François</t>
  </si>
  <si>
    <t>Superviseur Essais Electricité</t>
  </si>
  <si>
    <t>CHENNOUF Mohamed</t>
  </si>
  <si>
    <t>WMA</t>
  </si>
  <si>
    <t>Chargé d'essais Electrique</t>
  </si>
  <si>
    <t>CLEMESSY</t>
  </si>
  <si>
    <t>CAYROLLE Arnaud</t>
  </si>
  <si>
    <t>BENHAMMOU Alaiddine</t>
  </si>
  <si>
    <t>Resp Essais electrique</t>
  </si>
  <si>
    <t>SIEMENS NV</t>
  </si>
  <si>
    <t>BLANCHET Guillaume</t>
  </si>
  <si>
    <t>Superviseur essais electrique</t>
  </si>
  <si>
    <t>DIJOUX Alain</t>
  </si>
  <si>
    <t>CHAUMONT Annabelle</t>
  </si>
  <si>
    <t>Ingénieur Réservoir</t>
  </si>
  <si>
    <t>SEVEYRAC Alain</t>
  </si>
  <si>
    <t>TROUBAT Pascal</t>
  </si>
  <si>
    <t xml:space="preserve">X </t>
  </si>
  <si>
    <t>Tricastin</t>
  </si>
  <si>
    <t>Coordinateur Essais</t>
  </si>
  <si>
    <t>EHOUSE</t>
  </si>
  <si>
    <t>DEEPWATER</t>
  </si>
  <si>
    <t>Chargé d'essais</t>
  </si>
  <si>
    <t>Coordinateur spécification</t>
  </si>
  <si>
    <t>Superviseur Essais elec</t>
  </si>
  <si>
    <t>Chargé d'essais automatisme</t>
  </si>
  <si>
    <t>Chargé d'essais auxiliaire</t>
  </si>
  <si>
    <t>oui</t>
  </si>
  <si>
    <t>Pau</t>
  </si>
  <si>
    <t>Sittingbourne</t>
  </si>
  <si>
    <t>non</t>
  </si>
  <si>
    <t>LINKOWSKI Romain</t>
  </si>
  <si>
    <t>Responsable Consignation</t>
  </si>
  <si>
    <t>NSOME ELLA Jean-François</t>
  </si>
  <si>
    <t>Gestionnaire de contrat</t>
  </si>
  <si>
    <t>ROSSELLE Fabrice</t>
  </si>
  <si>
    <t xml:space="preserve">Chargé d'essais </t>
  </si>
  <si>
    <t>CHIBANI Riad</t>
  </si>
  <si>
    <t>Ingénieur Génie Civil</t>
  </si>
  <si>
    <t>ARTELIA</t>
  </si>
  <si>
    <t>MS5 AUDIT BREST</t>
  </si>
  <si>
    <t>Paluel</t>
  </si>
  <si>
    <t>LAFLAQUIERE Philippe</t>
  </si>
  <si>
    <t>TOTAL EP Bulgarie</t>
  </si>
  <si>
    <t>NGOMO PEREIRA Octavien</t>
  </si>
  <si>
    <t>BOUCHENTOUF Houari</t>
  </si>
  <si>
    <t>bozon26@free.fr</t>
  </si>
  <si>
    <t>Guillaume BLANCHET &lt;blanchet.william@hotmail.fr&gt;</t>
  </si>
  <si>
    <t>houari bouchentouf &lt;houaribouchentouf@gmail.com&gt;</t>
  </si>
  <si>
    <t>Bogdan Caruntu &lt;bogdan.caruntu2009@yahoo.com&gt;</t>
  </si>
  <si>
    <t>arnaudcayrolle@yahoo.fr</t>
  </si>
  <si>
    <t>Annabelle Chaumont &lt;annabelle.chaumont@gmail.com&gt;</t>
  </si>
  <si>
    <t>mohamedchennouf@orange.fr</t>
  </si>
  <si>
    <t>riad CHIBANI &lt;chibani_r@yahoo.fr&gt;</t>
  </si>
  <si>
    <t>Alain DIJOUX &lt;a.dijoux@epure-p1e.com&gt;</t>
  </si>
  <si>
    <t>kaddour01@hotmail.fr</t>
  </si>
  <si>
    <t>Magnolia Avila Hochberg &lt;maghochberg@gmail.com&gt;</t>
  </si>
  <si>
    <t>Bertrand Legendre &lt;bertrandlegendre@yahoo.fr&gt;</t>
  </si>
  <si>
    <t>Romain Linkowski &lt;Linkowski.romain@hotmail.fr&gt;</t>
  </si>
  <si>
    <t>Ingénieur Mécanicien</t>
  </si>
  <si>
    <t>WESTINGHOUSE</t>
  </si>
  <si>
    <t>MANYACKA Christian</t>
  </si>
  <si>
    <t>EKEUANI BONGUE Bruce Kevin</t>
  </si>
  <si>
    <t>YAO Binyan</t>
  </si>
  <si>
    <t>Document manager</t>
  </si>
  <si>
    <t>Grenoble</t>
  </si>
  <si>
    <t>AYACHI Aymen</t>
  </si>
  <si>
    <t>CUMBERLAND</t>
  </si>
  <si>
    <t>CHEDID Toni</t>
  </si>
  <si>
    <t>DESCHATEAUX Sylvain</t>
  </si>
  <si>
    <t>FRAMATOME</t>
  </si>
  <si>
    <t>FLETCHER Anthony</t>
  </si>
  <si>
    <t xml:space="preserve">SCHNEIDER </t>
  </si>
  <si>
    <t>DABAC Ivan</t>
  </si>
  <si>
    <t>TOLBIAC Quentin</t>
  </si>
  <si>
    <t>Responsable consignation</t>
  </si>
  <si>
    <t>MEKKID Oualid</t>
  </si>
  <si>
    <t>CNPE Tricastin</t>
  </si>
  <si>
    <t>DAOUI Ibrahim</t>
  </si>
  <si>
    <t>Installation manager</t>
  </si>
  <si>
    <t>TUDOR Daniel</t>
  </si>
  <si>
    <t>Commissioning specialist</t>
  </si>
  <si>
    <t>CHAFEI Ali</t>
  </si>
  <si>
    <t>Commissioning leader</t>
  </si>
  <si>
    <t>NICA Christian</t>
  </si>
  <si>
    <t>THIOMBANE Babacar</t>
  </si>
  <si>
    <t>Ingénieur Inspection</t>
  </si>
  <si>
    <t>SOUIHLI Slim</t>
  </si>
  <si>
    <t xml:space="preserve">Ingénieur Mécanicien </t>
  </si>
  <si>
    <t>FREY Elena</t>
  </si>
  <si>
    <t>hassanbarkan@outlook.fr</t>
  </si>
  <si>
    <t>KONATE Arouna</t>
  </si>
  <si>
    <t>Chargé d'essais électrique</t>
  </si>
  <si>
    <t>Tricastin &amp; Cruas</t>
  </si>
  <si>
    <t>ROSSI Romain</t>
  </si>
  <si>
    <t>BEAUPIED Sébastien</t>
  </si>
  <si>
    <t xml:space="preserve">Chargé de consignation </t>
  </si>
  <si>
    <t>ROUSSEAU Bruno</t>
  </si>
  <si>
    <t>GBL3</t>
  </si>
  <si>
    <t>Superviseur échaffaudage</t>
  </si>
  <si>
    <t>POUTEAU Joel</t>
  </si>
  <si>
    <t>GJU</t>
  </si>
  <si>
    <t>Essayeur Electricité</t>
  </si>
  <si>
    <t>HERVIEU  Gael</t>
  </si>
  <si>
    <t>Coordinateur électricité</t>
  </si>
  <si>
    <t>DUCHEMIN Elise</t>
  </si>
  <si>
    <t>Contrôleur de travaux tuyauterie</t>
  </si>
  <si>
    <t>ROBIN Anthony</t>
  </si>
  <si>
    <t>DHIB Hassine</t>
  </si>
  <si>
    <t>Chef de projet tuyauterie</t>
  </si>
  <si>
    <t>s-beaupied@hotmail.fr</t>
  </si>
  <si>
    <t xml:space="preserve"> deschateauxcamarat@hotmail.fr</t>
  </si>
  <si>
    <t>hassinedhib@gmail.com</t>
  </si>
  <si>
    <t>elise50700@hotmail.fr</t>
  </si>
  <si>
    <t>kevinbrucebongue@yahoo.fr</t>
  </si>
  <si>
    <t>elena.frey@hotmail.fr</t>
  </si>
  <si>
    <t>mrhervieugael@laposte.net</t>
  </si>
  <si>
    <t>konatearouna@orange.fr</t>
  </si>
  <si>
    <t>miente12@gmail.com</t>
  </si>
  <si>
    <t>Oualid.mekkid@yahoo.fr</t>
  </si>
  <si>
    <t>octapereira@yahoo.fr</t>
  </si>
  <si>
    <t>gabonbi@gmail.com</t>
  </si>
  <si>
    <t>pouteau.joel@wanadoo.fr</t>
  </si>
  <si>
    <t>anthonyr69000@gmail.com</t>
  </si>
  <si>
    <t>rossellefabrice@gmail.com</t>
  </si>
  <si>
    <t>romain_rossi@ymail.com</t>
  </si>
  <si>
    <t>rousseau.b@outlook.fr</t>
  </si>
  <si>
    <t>fatisarr2003@yahoo.fr</t>
  </si>
  <si>
    <t>aseveyrac@sfr.fr</t>
  </si>
  <si>
    <t>souihlislim@gmail.com</t>
  </si>
  <si>
    <t>abath125@gmail.com</t>
  </si>
  <si>
    <t>quentin.tolbiac@gmail.com</t>
  </si>
  <si>
    <t xml:space="preserve"> pascal30000n@live.fr</t>
  </si>
  <si>
    <t>binyanyao@hotmail.com</t>
  </si>
  <si>
    <t>ayachi.aymen83@gmail.com</t>
  </si>
  <si>
    <t>achafei@yahoo.fr</t>
  </si>
  <si>
    <t>tonichedid@yahoo.com</t>
  </si>
  <si>
    <t>Ivan.dabac@gmail.com</t>
  </si>
  <si>
    <t>Ibrahim.daoui@hotmail.com</t>
  </si>
  <si>
    <t>anthonypfletcher@gmail.com</t>
  </si>
  <si>
    <t>nicacristian@yahoo.com</t>
  </si>
  <si>
    <t>tudor.pauldaniel@yahoo.com</t>
  </si>
  <si>
    <t>LEGER Maxime</t>
  </si>
  <si>
    <t xml:space="preserve">ROCHA FERREIRA </t>
  </si>
  <si>
    <t>Superviseur Electromecanique</t>
  </si>
  <si>
    <t>GIS 8DN8-5</t>
  </si>
  <si>
    <t>Mangin</t>
  </si>
  <si>
    <t>ACD</t>
  </si>
  <si>
    <t>Project Manager</t>
  </si>
  <si>
    <t>Superviseur electricité</t>
  </si>
  <si>
    <t xml:space="preserve">Superviseur Electricité </t>
  </si>
  <si>
    <t>Chargé d'affaires Contrôle-Commande</t>
  </si>
  <si>
    <t>Chargé d'affaires Instrumentation</t>
  </si>
  <si>
    <t>QA/QC Manager</t>
  </si>
  <si>
    <t>Ingénieur mécanicien</t>
  </si>
  <si>
    <t>TOTAL DSIT</t>
  </si>
  <si>
    <t>ARAMCO - DPS</t>
  </si>
  <si>
    <t>CNIM UK</t>
  </si>
  <si>
    <t>TOTAL FLUIDES</t>
  </si>
  <si>
    <t>MAINTENANCE PARTNERS</t>
  </si>
  <si>
    <t>BUREAU VERITAS</t>
  </si>
  <si>
    <t>ENGRAIS</t>
  </si>
  <si>
    <t xml:space="preserve">ECOSTRUCTURE </t>
  </si>
  <si>
    <t>COST CONTROL</t>
  </si>
  <si>
    <t>EXPERTISE</t>
  </si>
  <si>
    <t>PROJET HSE</t>
  </si>
  <si>
    <t>ABSHERON</t>
  </si>
  <si>
    <t>ETUDES PROCEDES</t>
  </si>
  <si>
    <t>SUPPORT TECHNIQUE</t>
  </si>
  <si>
    <t>BA</t>
  </si>
  <si>
    <t>INSPECTION SAINT MARCEL</t>
  </si>
  <si>
    <t>Sofia - Bulgarie</t>
  </si>
  <si>
    <t>Parentis en Born</t>
  </si>
  <si>
    <t>Dates de Fin
Contrat</t>
  </si>
  <si>
    <t>PE 
Renouvelée</t>
  </si>
  <si>
    <t>Convocation Envoyée</t>
  </si>
  <si>
    <t>Convocation à Envoyer</t>
  </si>
  <si>
    <t>Procédure Envoyée</t>
  </si>
  <si>
    <t>Panier Repas</t>
  </si>
  <si>
    <t>Prime</t>
  </si>
  <si>
    <t>Avenant</t>
  </si>
  <si>
    <t>Abattement 3 mois</t>
  </si>
  <si>
    <t>Abattement 24 mois</t>
  </si>
  <si>
    <t>Dates de Début 
Contrat</t>
  </si>
  <si>
    <t>Dates de Début de Commande</t>
  </si>
  <si>
    <t>Dates de fin de Commande</t>
  </si>
  <si>
    <t>Commande à renouvelé</t>
  </si>
  <si>
    <t>CONSULTANTS</t>
  </si>
  <si>
    <t>Nb de JT</t>
  </si>
  <si>
    <t>Nb de JC</t>
  </si>
  <si>
    <t>Procédure à Envoyer</t>
  </si>
  <si>
    <t>PE à Renouveler</t>
  </si>
  <si>
    <t>Tarif</t>
  </si>
  <si>
    <t>% de mb</t>
  </si>
  <si>
    <t>Salaire</t>
  </si>
  <si>
    <t>PE Validée</t>
  </si>
  <si>
    <t>IGD initiale</t>
  </si>
  <si>
    <t>Commentaires</t>
  </si>
  <si>
    <t>Procédure envoyée</t>
  </si>
  <si>
    <t>ABDOU DAN BAKI Moctar</t>
  </si>
  <si>
    <t>Commentaire</t>
  </si>
  <si>
    <t>Planificateur</t>
  </si>
  <si>
    <t>Bugey + Cruas</t>
  </si>
  <si>
    <t>Golfech + Marseille</t>
  </si>
  <si>
    <t>Mons - Belgique</t>
  </si>
  <si>
    <t>Bugey</t>
  </si>
  <si>
    <t>Brest</t>
  </si>
  <si>
    <t>Valduc</t>
  </si>
  <si>
    <t>La Défense + Déplacement Tunisie</t>
  </si>
  <si>
    <t>Belleville</t>
  </si>
  <si>
    <t>ALBIOMA</t>
  </si>
  <si>
    <t>Lyon</t>
  </si>
  <si>
    <t>HAWIYAH</t>
  </si>
  <si>
    <t>OPC</t>
  </si>
  <si>
    <t>Blayais</t>
  </si>
  <si>
    <t>KEMSLEY</t>
  </si>
  <si>
    <t>Cruas</t>
  </si>
  <si>
    <t>Chargé d'essais Electricité</t>
  </si>
  <si>
    <t>St Marcel</t>
  </si>
  <si>
    <t>Fos sur Mer</t>
  </si>
  <si>
    <t>Coordinateur Tuyauteur</t>
  </si>
  <si>
    <t>10;04%</t>
  </si>
  <si>
    <t>Mobilisation : 1500 €
Démobilisation : 1500 €</t>
  </si>
  <si>
    <t>390 € + 100 € / JC</t>
  </si>
  <si>
    <t>Selon Heures Sup</t>
  </si>
  <si>
    <t>465 € + 84 € /JC</t>
  </si>
  <si>
    <t>650 € + 110 € / JC + 1800 / Mois</t>
  </si>
  <si>
    <t>32 € / JT</t>
  </si>
  <si>
    <t>485 € + 200 € / JT</t>
  </si>
  <si>
    <t>Si déplacement 40 € / JC</t>
  </si>
  <si>
    <t>PAS DE COMMANDE</t>
  </si>
  <si>
    <t>PROLONGATION 2019 EN ATTENTE DATE</t>
  </si>
  <si>
    <t>EN ATTENTE COMMANDE PROLONGATION</t>
  </si>
  <si>
    <t>EN ATTENTE DEMISSION</t>
  </si>
  <si>
    <t>Date de fin de commande</t>
  </si>
  <si>
    <t/>
  </si>
  <si>
    <t>Pas de commande</t>
  </si>
  <si>
    <t>En attente prolongation</t>
  </si>
  <si>
    <t>En attente commande</t>
  </si>
  <si>
    <t>Contrat reçu
En attente commande</t>
  </si>
  <si>
    <t>En attente prolongation
Après validation Pointage</t>
  </si>
  <si>
    <t>Cde non facturée</t>
  </si>
  <si>
    <t>Dates de Fin de commande</t>
  </si>
  <si>
    <t>DPAE</t>
  </si>
  <si>
    <t>Fin de PE envoyée</t>
  </si>
  <si>
    <t>Prorogation envoyée</t>
  </si>
  <si>
    <t>DE TROIA Joffrey</t>
  </si>
  <si>
    <t>Démission</t>
  </si>
  <si>
    <t>GAID Kaddour</t>
  </si>
  <si>
    <t>EN ATTENTE COMMANDE</t>
  </si>
  <si>
    <t>EN ATTENTE COMMANDE JUIN</t>
  </si>
  <si>
    <t>moctarabdou2005@gmail.com</t>
  </si>
  <si>
    <t>maxime76leger@gmail.com</t>
  </si>
  <si>
    <t>eric-martin972@hotmail.fr</t>
  </si>
  <si>
    <t>mar.q@live.com.pt</t>
  </si>
  <si>
    <t>EN ATTENTE COMMANDE PROLONGATION AOUT 2019</t>
  </si>
  <si>
    <t>KAB</t>
  </si>
  <si>
    <t>KBA</t>
  </si>
  <si>
    <t>Reception Renouvellement PE</t>
  </si>
  <si>
    <t>Date d'envoi FIDAA</t>
  </si>
  <si>
    <t>Date d'envoi PEI</t>
  </si>
  <si>
    <t>Validité FIDAA</t>
  </si>
  <si>
    <t>Validité PEI</t>
  </si>
  <si>
    <t>MOLLET Noël</t>
  </si>
  <si>
    <t>ROIGNANT Michel</t>
  </si>
  <si>
    <t>OUNI Haythem</t>
  </si>
  <si>
    <t>TCHATCHOUA Pierre</t>
  </si>
  <si>
    <t>KOUACHI Mehdi</t>
  </si>
  <si>
    <t>CORRIGAN Mégane</t>
  </si>
  <si>
    <t>BENDAHO Mohamed</t>
  </si>
  <si>
    <t>NOTEBAERT Arnaud</t>
  </si>
  <si>
    <t>Fin de Validité FIDAA</t>
  </si>
  <si>
    <t>Fin de validité PEI</t>
  </si>
  <si>
    <t>MOHAMEDI Nadir</t>
  </si>
  <si>
    <t>A VOR AVEC NICOLAS</t>
  </si>
  <si>
    <t>RENOUVELLEMENT PE 30 AVRIL</t>
  </si>
  <si>
    <t>RENOUVELLEMENT PE 13 MAI</t>
  </si>
  <si>
    <t>RENOUVELLEMENT PE 24 AVRIL</t>
  </si>
  <si>
    <t>ccazo29@gmail.com</t>
  </si>
  <si>
    <t>Date de fin de mission</t>
  </si>
  <si>
    <t>Ended</t>
  </si>
  <si>
    <t>RENOUVELLEMENT PE 6 MAI</t>
  </si>
  <si>
    <t>RENOUVELLEMENT PE 25 FEVRIER</t>
  </si>
  <si>
    <t xml:space="preserve">RENOUVELLEMENT 20 MAI </t>
  </si>
  <si>
    <t>YOUCEF Merouane</t>
  </si>
  <si>
    <t>jacky.tellier59@gmail.com</t>
  </si>
  <si>
    <t>SOLESSE Serge</t>
  </si>
  <si>
    <t>Nom à Ajouter / Supprimer (mettre les couleurs)</t>
  </si>
  <si>
    <t>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</si>
</sst>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#,##0\ &quot;€&quot;;[Red]\-#,##0\ &quot;€&quot;"/>
    <numFmt numFmtId="164" formatCode="dd/mm/yy;@"/>
    <numFmt numFmtId="165" formatCode="#,##0.00\ [$€-1];[Red]\-#,##0.00\ [$€-1]"/>
    <numFmt numFmtId="166" formatCode="#,##0\ [$€-1];[Red]\-#,##0\ [$€-1]"/>
    <numFmt numFmtId="167" formatCode="#,##0\ &quot;€&quot;"/>
    <numFmt numFmtId="168" formatCode="#,##0.00\ &quot;€&quot;"/>
  </numFmts>
  <fonts count="32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color rgb="FFC000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Arial"/>
      <family val="2"/>
    </font>
    <font>
      <sz val="8"/>
      <name val="Calibri"/>
      <family val="2"/>
      <scheme val="minor"/>
    </font>
    <font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1"/>
      <name val="Calibri"/>
      <family val="2"/>
      <scheme val="minor"/>
    </font>
    <font>
      <sz val="8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theme="1"/>
      <name val="Arial"/>
      <family val="2"/>
    </font>
    <font>
      <b/>
      <sz val="8"/>
      <color rgb="FFFF0000"/>
      <name val="Arial"/>
      <family val="2"/>
    </font>
    <font>
      <b/>
      <sz val="8"/>
      <color rgb="FF000000"/>
      <name val="Arial"/>
      <family val="2"/>
    </font>
    <font>
      <b/>
      <sz val="8"/>
      <color rgb="FF363636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color rgb="FFC00000"/>
      <name val="Arial"/>
      <family val="2"/>
    </font>
    <font>
      <b/>
      <sz val="9"/>
      <color rgb="FF000000"/>
      <name val="Arial"/>
      <family val="2"/>
    </font>
    <font>
      <b/>
      <sz val="9"/>
      <color rgb="FF363636"/>
      <name val="Arial"/>
      <family val="2"/>
    </font>
    <font>
      <u/>
      <sz val="9"/>
      <color theme="10"/>
      <name val="Arial"/>
      <family val="2"/>
    </font>
    <font>
      <sz val="9"/>
      <color rgb="FFFF0000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  <font>
      <sz val="9"/>
      <color rgb="FF363636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FFFFF"/>
        <bgColor indexed="64"/>
      </patternFill>
    </fill>
  </fills>
  <borders count="58">
    <border>
      <left/>
      <right/>
      <top/>
      <bottom/>
      <diagonal/>
    </border>
    <border>
      <left/>
      <right style="thin">
        <color theme="3" tint="0.79998168889431442"/>
      </right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</borders>
  <cellStyleXfs count="121">
    <xf numFmtId="0" fontId="0" fillId="0" borderId="0"/>
    <xf numFmtId="0" fontId="14" fillId="0" borderId="0" applyNumberForma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519">
    <xf numFmtId="0" fontId="0" fillId="0" borderId="0" xfId="0"/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14" fontId="1" fillId="0" borderId="6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14" fontId="2" fillId="0" borderId="6" xfId="0" applyNumberFormat="1" applyFont="1" applyFill="1" applyBorder="1" applyAlignment="1">
      <alignment horizontal="center" vertical="center" wrapText="1"/>
    </xf>
    <xf numFmtId="14" fontId="7" fillId="0" borderId="6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165" fontId="1" fillId="0" borderId="6" xfId="0" applyNumberFormat="1" applyFont="1" applyFill="1" applyBorder="1" applyAlignment="1">
      <alignment horizontal="center" vertical="center" wrapText="1"/>
    </xf>
    <xf numFmtId="6" fontId="1" fillId="0" borderId="6" xfId="0" applyNumberFormat="1" applyFont="1" applyFill="1" applyBorder="1" applyAlignment="1">
      <alignment horizontal="center" vertical="center" wrapText="1"/>
    </xf>
    <xf numFmtId="6" fontId="7" fillId="0" borderId="6" xfId="0" applyNumberFormat="1" applyFont="1" applyFill="1" applyBorder="1" applyAlignment="1">
      <alignment horizontal="center" vertical="center" wrapText="1"/>
    </xf>
    <xf numFmtId="166" fontId="1" fillId="0" borderId="6" xfId="0" applyNumberFormat="1" applyFont="1" applyFill="1" applyBorder="1" applyAlignment="1">
      <alignment horizontal="center" vertical="center" wrapText="1"/>
    </xf>
    <xf numFmtId="14" fontId="9" fillId="0" borderId="6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4" fontId="7" fillId="0" borderId="9" xfId="0" applyNumberFormat="1" applyFont="1" applyFill="1" applyBorder="1" applyAlignment="1">
      <alignment horizontal="center" vertical="center" wrapText="1"/>
    </xf>
    <xf numFmtId="14" fontId="1" fillId="0" borderId="9" xfId="0" applyNumberFormat="1" applyFont="1" applyFill="1" applyBorder="1" applyAlignment="1">
      <alignment horizontal="center" vertical="center" wrapText="1"/>
    </xf>
    <xf numFmtId="14" fontId="9" fillId="0" borderId="9" xfId="0" applyNumberFormat="1" applyFont="1" applyFill="1" applyBorder="1" applyAlignment="1">
      <alignment horizontal="center" vertical="center" wrapText="1"/>
    </xf>
    <xf numFmtId="6" fontId="7" fillId="0" borderId="9" xfId="0" applyNumberFormat="1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14" fontId="1" fillId="0" borderId="12" xfId="0" applyNumberFormat="1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164" fontId="19" fillId="0" borderId="4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6" borderId="20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7" borderId="2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 wrapText="1"/>
    </xf>
    <xf numFmtId="0" fontId="19" fillId="0" borderId="14" xfId="0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center" vertical="center" wrapText="1"/>
    </xf>
    <xf numFmtId="0" fontId="1" fillId="0" borderId="33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14" fontId="2" fillId="0" borderId="5" xfId="0" applyNumberFormat="1" applyFont="1" applyFill="1" applyBorder="1" applyAlignment="1">
      <alignment horizontal="center" vertical="center" wrapText="1"/>
    </xf>
    <xf numFmtId="164" fontId="15" fillId="0" borderId="7" xfId="0" applyNumberFormat="1" applyFont="1" applyFill="1" applyBorder="1" applyAlignment="1">
      <alignment horizontal="center" vertical="center" wrapText="1"/>
    </xf>
    <xf numFmtId="14" fontId="1" fillId="0" borderId="5" xfId="0" applyNumberFormat="1" applyFont="1" applyFill="1" applyBorder="1" applyAlignment="1">
      <alignment horizontal="center" vertical="center" wrapText="1"/>
    </xf>
    <xf numFmtId="164" fontId="16" fillId="0" borderId="7" xfId="0" applyNumberFormat="1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14" fontId="7" fillId="0" borderId="5" xfId="0" applyNumberFormat="1" applyFont="1" applyFill="1" applyBorder="1" applyAlignment="1">
      <alignment horizontal="center" vertical="center" wrapText="1"/>
    </xf>
    <xf numFmtId="14" fontId="17" fillId="0" borderId="5" xfId="0" applyNumberFormat="1" applyFont="1" applyFill="1" applyBorder="1" applyAlignment="1">
      <alignment horizontal="center" vertical="center" wrapText="1"/>
    </xf>
    <xf numFmtId="14" fontId="13" fillId="0" borderId="5" xfId="0" applyNumberFormat="1" applyFont="1" applyFill="1" applyBorder="1" applyAlignment="1">
      <alignment horizontal="center" vertical="center" wrapText="1"/>
    </xf>
    <xf numFmtId="14" fontId="7" fillId="0" borderId="8" xfId="0" applyNumberFormat="1" applyFont="1" applyFill="1" applyBorder="1" applyAlignment="1">
      <alignment horizontal="center" vertical="center" wrapText="1"/>
    </xf>
    <xf numFmtId="164" fontId="15" fillId="0" borderId="10" xfId="0" applyNumberFormat="1" applyFont="1" applyFill="1" applyBorder="1" applyAlignment="1">
      <alignment horizontal="center" vertical="center" wrapText="1"/>
    </xf>
    <xf numFmtId="0" fontId="1" fillId="0" borderId="34" xfId="0" applyFont="1" applyFill="1" applyBorder="1" applyAlignment="1">
      <alignment horizontal="center" vertical="center" wrapText="1"/>
    </xf>
    <xf numFmtId="14" fontId="1" fillId="0" borderId="11" xfId="0" applyNumberFormat="1" applyFont="1" applyFill="1" applyBorder="1" applyAlignment="1">
      <alignment horizontal="center" vertical="center" wrapText="1"/>
    </xf>
    <xf numFmtId="14" fontId="1" fillId="0" borderId="7" xfId="0" applyNumberFormat="1" applyFont="1" applyFill="1" applyBorder="1" applyAlignment="1">
      <alignment horizontal="center" vertical="center" wrapText="1"/>
    </xf>
    <xf numFmtId="0" fontId="1" fillId="0" borderId="36" xfId="0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4" fillId="0" borderId="4" xfId="1" applyFill="1" applyBorder="1" applyAlignment="1">
      <alignment horizontal="center" vertical="center"/>
    </xf>
    <xf numFmtId="0" fontId="14" fillId="0" borderId="0" xfId="1" applyFill="1" applyAlignment="1">
      <alignment horizontal="center" vertical="center"/>
    </xf>
    <xf numFmtId="164" fontId="14" fillId="0" borderId="0" xfId="1" applyNumberForma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5" fillId="0" borderId="4" xfId="0" applyFont="1" applyFill="1" applyBorder="1" applyAlignment="1">
      <alignment horizontal="center" vertical="center" wrapText="1"/>
    </xf>
    <xf numFmtId="0" fontId="22" fillId="2" borderId="20" xfId="0" applyFont="1" applyFill="1" applyBorder="1" applyAlignment="1">
      <alignment horizontal="center" vertical="center" wrapText="1"/>
    </xf>
    <xf numFmtId="0" fontId="28" fillId="0" borderId="0" xfId="1" applyFont="1" applyFill="1" applyAlignment="1">
      <alignment horizontal="center" vertical="center"/>
    </xf>
    <xf numFmtId="0" fontId="0" fillId="9" borderId="28" xfId="0" applyFill="1" applyBorder="1" applyAlignment="1">
      <alignment horizontal="center" vertical="center"/>
    </xf>
    <xf numFmtId="14" fontId="7" fillId="9" borderId="29" xfId="0" applyNumberFormat="1" applyFont="1" applyFill="1" applyBorder="1" applyAlignment="1">
      <alignment horizontal="center" vertical="center" wrapText="1"/>
    </xf>
    <xf numFmtId="14" fontId="7" fillId="9" borderId="12" xfId="0" applyNumberFormat="1" applyFont="1" applyFill="1" applyBorder="1" applyAlignment="1">
      <alignment vertical="center" wrapText="1"/>
    </xf>
    <xf numFmtId="0" fontId="0" fillId="9" borderId="36" xfId="0" applyFill="1" applyBorder="1" applyAlignment="1">
      <alignment horizontal="center" vertical="center"/>
    </xf>
    <xf numFmtId="0" fontId="1" fillId="9" borderId="13" xfId="0" applyFont="1" applyFill="1" applyBorder="1" applyAlignment="1">
      <alignment vertical="center" wrapText="1"/>
    </xf>
    <xf numFmtId="0" fontId="1" fillId="9" borderId="38" xfId="0" applyFont="1" applyFill="1" applyBorder="1" applyAlignment="1">
      <alignment horizontal="center" vertical="center" wrapText="1"/>
    </xf>
    <xf numFmtId="14" fontId="1" fillId="0" borderId="35" xfId="0" applyNumberFormat="1" applyFont="1" applyFill="1" applyBorder="1" applyAlignment="1">
      <alignment horizontal="center" vertical="center" wrapText="1"/>
    </xf>
    <xf numFmtId="14" fontId="1" fillId="0" borderId="28" xfId="0" applyNumberFormat="1" applyFont="1" applyFill="1" applyBorder="1" applyAlignment="1">
      <alignment horizontal="center" vertical="center" wrapText="1"/>
    </xf>
    <xf numFmtId="14" fontId="1" fillId="0" borderId="37" xfId="0" applyNumberFormat="1" applyFont="1" applyFill="1" applyBorder="1" applyAlignment="1">
      <alignment horizontal="center" vertical="center" wrapText="1"/>
    </xf>
    <xf numFmtId="14" fontId="1" fillId="0" borderId="29" xfId="0" applyNumberFormat="1" applyFont="1" applyFill="1" applyBorder="1" applyAlignment="1">
      <alignment horizontal="center" vertical="center" wrapText="1"/>
    </xf>
    <xf numFmtId="14" fontId="1" fillId="0" borderId="8" xfId="0" applyNumberFormat="1" applyFont="1" applyFill="1" applyBorder="1" applyAlignment="1">
      <alignment horizontal="center" vertical="center" wrapText="1"/>
    </xf>
    <xf numFmtId="0" fontId="1" fillId="0" borderId="12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0" fontId="9" fillId="0" borderId="6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9" fillId="0" borderId="9" xfId="0" applyNumberFormat="1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19" fillId="0" borderId="4" xfId="0" applyNumberFormat="1" applyFont="1" applyFill="1" applyBorder="1" applyAlignment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 wrapText="1"/>
    </xf>
    <xf numFmtId="0" fontId="0" fillId="0" borderId="0" xfId="0" applyNumberFormat="1" applyFill="1" applyAlignment="1">
      <alignment horizontal="center" vertical="center"/>
    </xf>
    <xf numFmtId="0" fontId="14" fillId="0" borderId="0" xfId="1" applyNumberFormat="1" applyFill="1" applyAlignment="1">
      <alignment horizontal="center" vertical="center"/>
    </xf>
    <xf numFmtId="0" fontId="18" fillId="4" borderId="30" xfId="0" applyFont="1" applyFill="1" applyBorder="1" applyAlignment="1">
      <alignment horizontal="center" vertical="center" wrapText="1"/>
    </xf>
    <xf numFmtId="0" fontId="18" fillId="6" borderId="30" xfId="0" applyFont="1" applyFill="1" applyBorder="1" applyAlignment="1">
      <alignment horizontal="center" vertical="center" wrapText="1"/>
    </xf>
    <xf numFmtId="0" fontId="18" fillId="7" borderId="30" xfId="0" applyFont="1" applyFill="1" applyBorder="1" applyAlignment="1">
      <alignment horizontal="center" vertical="center" wrapText="1"/>
    </xf>
    <xf numFmtId="0" fontId="2" fillId="9" borderId="20" xfId="0" applyFont="1" applyFill="1" applyBorder="1" applyAlignment="1">
      <alignment horizontal="center" vertical="center" wrapText="1"/>
    </xf>
    <xf numFmtId="0" fontId="3" fillId="9" borderId="30" xfId="0" applyFont="1" applyFill="1" applyBorder="1" applyAlignment="1">
      <alignment horizontal="center" vertical="center" wrapText="1"/>
    </xf>
    <xf numFmtId="0" fontId="1" fillId="0" borderId="45" xfId="0" applyFont="1" applyFill="1" applyBorder="1" applyAlignment="1">
      <alignment horizontal="center" vertical="center" wrapText="1"/>
    </xf>
    <xf numFmtId="14" fontId="2" fillId="0" borderId="46" xfId="0" applyNumberFormat="1" applyFont="1" applyFill="1" applyBorder="1" applyAlignment="1">
      <alignment horizontal="center" vertical="center" wrapText="1"/>
    </xf>
    <xf numFmtId="14" fontId="1" fillId="0" borderId="46" xfId="0" applyNumberFormat="1" applyFont="1" applyFill="1" applyBorder="1" applyAlignment="1">
      <alignment horizontal="center" vertical="center" wrapText="1"/>
    </xf>
    <xf numFmtId="0" fontId="1" fillId="0" borderId="46" xfId="0" applyFont="1" applyFill="1" applyBorder="1" applyAlignment="1">
      <alignment horizontal="center" vertical="center" wrapText="1"/>
    </xf>
    <xf numFmtId="14" fontId="7" fillId="0" borderId="46" xfId="0" applyNumberFormat="1" applyFont="1" applyFill="1" applyBorder="1" applyAlignment="1">
      <alignment horizontal="center" vertical="center" wrapText="1"/>
    </xf>
    <xf numFmtId="14" fontId="17" fillId="0" borderId="46" xfId="0" applyNumberFormat="1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14" fontId="13" fillId="0" borderId="46" xfId="0" applyNumberFormat="1" applyFont="1" applyFill="1" applyBorder="1" applyAlignment="1">
      <alignment horizontal="center" vertical="center" wrapText="1"/>
    </xf>
    <xf numFmtId="14" fontId="7" fillId="0" borderId="47" xfId="0" applyNumberFormat="1" applyFont="1" applyFill="1" applyBorder="1" applyAlignment="1">
      <alignment horizontal="center" vertical="center" wrapText="1"/>
    </xf>
    <xf numFmtId="0" fontId="25" fillId="0" borderId="4" xfId="0" applyFont="1" applyFill="1" applyBorder="1" applyAlignment="1" applyProtection="1">
      <alignment horizontal="center" vertical="center" wrapText="1"/>
    </xf>
    <xf numFmtId="0" fontId="20" fillId="0" borderId="48" xfId="0" applyFont="1" applyFill="1" applyBorder="1" applyAlignment="1" applyProtection="1">
      <alignment horizontal="center" vertical="center" wrapText="1"/>
    </xf>
    <xf numFmtId="0" fontId="20" fillId="0" borderId="11" xfId="0" applyFont="1" applyFill="1" applyBorder="1" applyAlignment="1" applyProtection="1">
      <alignment horizontal="center" vertical="center" wrapText="1"/>
    </xf>
    <xf numFmtId="0" fontId="20" fillId="0" borderId="12" xfId="0" applyFont="1" applyFill="1" applyBorder="1" applyAlignment="1" applyProtection="1">
      <alignment horizontal="center" vertical="center" wrapText="1"/>
    </xf>
    <xf numFmtId="0" fontId="22" fillId="0" borderId="12" xfId="0" applyFont="1" applyFill="1" applyBorder="1" applyAlignment="1" applyProtection="1">
      <alignment horizontal="center" vertical="center" wrapText="1"/>
    </xf>
    <xf numFmtId="0" fontId="20" fillId="0" borderId="5" xfId="0" applyFont="1" applyFill="1" applyBorder="1" applyAlignment="1" applyProtection="1">
      <alignment horizontal="center" vertical="center" wrapText="1"/>
    </xf>
    <xf numFmtId="0" fontId="20" fillId="0" borderId="6" xfId="0" applyFont="1" applyFill="1" applyBorder="1" applyAlignment="1" applyProtection="1">
      <alignment horizontal="center" vertical="center" wrapText="1"/>
    </xf>
    <xf numFmtId="0" fontId="22" fillId="0" borderId="6" xfId="0" applyFont="1" applyFill="1" applyBorder="1" applyAlignment="1" applyProtection="1">
      <alignment horizontal="center" vertical="center" wrapText="1"/>
    </xf>
    <xf numFmtId="0" fontId="21" fillId="0" borderId="5" xfId="0" applyFont="1" applyFill="1" applyBorder="1" applyAlignment="1" applyProtection="1">
      <alignment horizontal="center" vertical="center" wrapText="1"/>
    </xf>
    <xf numFmtId="0" fontId="21" fillId="0" borderId="6" xfId="0" applyFont="1" applyFill="1" applyBorder="1" applyAlignment="1" applyProtection="1">
      <alignment horizontal="center" vertical="center" wrapText="1"/>
    </xf>
    <xf numFmtId="0" fontId="21" fillId="2" borderId="5" xfId="0" applyFont="1" applyFill="1" applyBorder="1" applyAlignment="1" applyProtection="1">
      <alignment horizontal="center" vertical="center" wrapText="1"/>
    </xf>
    <xf numFmtId="0" fontId="22" fillId="0" borderId="5" xfId="0" applyFont="1" applyFill="1" applyBorder="1" applyAlignment="1" applyProtection="1">
      <alignment horizontal="center" vertical="center" wrapText="1"/>
    </xf>
    <xf numFmtId="0" fontId="21" fillId="2" borderId="6" xfId="0" applyFont="1" applyFill="1" applyBorder="1" applyAlignment="1" applyProtection="1">
      <alignment horizontal="center" vertical="center" wrapText="1"/>
    </xf>
    <xf numFmtId="0" fontId="21" fillId="0" borderId="8" xfId="0" applyFont="1" applyFill="1" applyBorder="1" applyAlignment="1" applyProtection="1">
      <alignment horizontal="center" vertical="center" wrapText="1"/>
    </xf>
    <xf numFmtId="0" fontId="21" fillId="0" borderId="9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</xf>
    <xf numFmtId="0" fontId="20" fillId="0" borderId="3" xfId="0" applyFont="1" applyFill="1" applyBorder="1" applyAlignment="1" applyProtection="1">
      <alignment horizontal="center" vertical="center"/>
    </xf>
    <xf numFmtId="0" fontId="20" fillId="0" borderId="0" xfId="0" applyFont="1" applyFill="1" applyBorder="1" applyAlignment="1" applyProtection="1">
      <alignment horizontal="center" vertical="center"/>
    </xf>
    <xf numFmtId="0" fontId="20" fillId="0" borderId="1" xfId="0" applyFont="1" applyFill="1" applyBorder="1" applyAlignment="1" applyProtection="1">
      <alignment horizontal="center" vertical="center"/>
    </xf>
    <xf numFmtId="0" fontId="22" fillId="0" borderId="7" xfId="0" applyFont="1" applyFill="1" applyBorder="1" applyAlignment="1" applyProtection="1">
      <alignment horizontal="center" vertical="center" wrapText="1"/>
    </xf>
    <xf numFmtId="0" fontId="20" fillId="0" borderId="7" xfId="0" applyFont="1" applyFill="1" applyBorder="1" applyAlignment="1" applyProtection="1">
      <alignment horizontal="center" vertical="center" wrapText="1"/>
    </xf>
    <xf numFmtId="0" fontId="20" fillId="0" borderId="10" xfId="0" applyFont="1" applyFill="1" applyBorder="1" applyAlignment="1" applyProtection="1">
      <alignment horizontal="center" vertical="center" wrapText="1"/>
    </xf>
    <xf numFmtId="0" fontId="28" fillId="0" borderId="0" xfId="1" applyFont="1" applyFill="1" applyAlignment="1" applyProtection="1">
      <alignment horizontal="center" vertical="center"/>
    </xf>
    <xf numFmtId="14" fontId="20" fillId="0" borderId="6" xfId="0" applyNumberFormat="1" applyFont="1" applyFill="1" applyBorder="1" applyAlignment="1" applyProtection="1">
      <alignment horizontal="center" vertical="center" wrapText="1"/>
    </xf>
    <xf numFmtId="14" fontId="21" fillId="0" borderId="6" xfId="0" applyNumberFormat="1" applyFont="1" applyFill="1" applyBorder="1" applyAlignment="1" applyProtection="1">
      <alignment horizontal="center" vertical="center" wrapText="1"/>
    </xf>
    <xf numFmtId="14" fontId="22" fillId="0" borderId="6" xfId="0" applyNumberFormat="1" applyFont="1" applyFill="1" applyBorder="1" applyAlignment="1" applyProtection="1">
      <alignment horizontal="center" vertical="center" wrapText="1"/>
    </xf>
    <xf numFmtId="14" fontId="21" fillId="0" borderId="9" xfId="0" applyNumberFormat="1" applyFont="1" applyFill="1" applyBorder="1" applyAlignment="1" applyProtection="1">
      <alignment horizontal="center" vertical="center" wrapText="1"/>
    </xf>
    <xf numFmtId="0" fontId="23" fillId="9" borderId="31" xfId="0" applyFont="1" applyFill="1" applyBorder="1" applyAlignment="1" applyProtection="1">
      <alignment horizontal="center" vertical="center" wrapText="1"/>
    </xf>
    <xf numFmtId="0" fontId="24" fillId="5" borderId="30" xfId="0" applyFont="1" applyFill="1" applyBorder="1" applyAlignment="1" applyProtection="1">
      <alignment horizontal="center" vertical="center" wrapText="1"/>
    </xf>
    <xf numFmtId="0" fontId="24" fillId="4" borderId="30" xfId="0" applyFont="1" applyFill="1" applyBorder="1" applyAlignment="1" applyProtection="1">
      <alignment horizontal="center" vertical="center" wrapText="1"/>
    </xf>
    <xf numFmtId="0" fontId="24" fillId="6" borderId="30" xfId="0" applyFont="1" applyFill="1" applyBorder="1" applyAlignment="1" applyProtection="1">
      <alignment horizontal="center" vertical="center" wrapText="1"/>
    </xf>
    <xf numFmtId="0" fontId="24" fillId="7" borderId="30" xfId="0" applyFont="1" applyFill="1" applyBorder="1" applyAlignment="1" applyProtection="1">
      <alignment horizontal="center" vertical="center" wrapText="1"/>
    </xf>
    <xf numFmtId="0" fontId="25" fillId="0" borderId="49" xfId="0" applyFont="1" applyFill="1" applyBorder="1" applyAlignment="1" applyProtection="1">
      <alignment horizontal="center" vertical="center" wrapText="1"/>
    </xf>
    <xf numFmtId="0" fontId="20" fillId="6" borderId="40" xfId="0" applyFont="1" applyFill="1" applyBorder="1" applyAlignment="1" applyProtection="1">
      <alignment horizontal="center" vertical="center" wrapText="1"/>
    </xf>
    <xf numFmtId="0" fontId="20" fillId="6" borderId="20" xfId="0" applyFont="1" applyFill="1" applyBorder="1" applyAlignment="1" applyProtection="1">
      <alignment horizontal="center" vertical="center" wrapText="1"/>
    </xf>
    <xf numFmtId="0" fontId="22" fillId="6" borderId="20" xfId="0" applyFont="1" applyFill="1" applyBorder="1" applyAlignment="1" applyProtection="1">
      <alignment horizontal="center" vertical="center" wrapText="1"/>
    </xf>
    <xf numFmtId="0" fontId="22" fillId="5" borderId="20" xfId="0" applyFont="1" applyFill="1" applyBorder="1" applyAlignment="1" applyProtection="1">
      <alignment horizontal="center" vertical="center" wrapText="1"/>
    </xf>
    <xf numFmtId="0" fontId="22" fillId="0" borderId="20" xfId="0" applyFont="1" applyFill="1" applyBorder="1" applyAlignment="1" applyProtection="1">
      <alignment horizontal="center" vertical="center" wrapText="1"/>
    </xf>
    <xf numFmtId="0" fontId="21" fillId="6" borderId="20" xfId="0" applyFont="1" applyFill="1" applyBorder="1" applyAlignment="1" applyProtection="1">
      <alignment horizontal="center" vertical="center" wrapText="1"/>
    </xf>
    <xf numFmtId="0" fontId="21" fillId="3" borderId="20" xfId="0" applyFont="1" applyFill="1" applyBorder="1" applyAlignment="1" applyProtection="1">
      <alignment horizontal="center" vertical="center" wrapText="1"/>
    </xf>
    <xf numFmtId="0" fontId="22" fillId="4" borderId="20" xfId="0" applyFont="1" applyFill="1" applyBorder="1" applyAlignment="1" applyProtection="1">
      <alignment horizontal="center" vertical="center" wrapText="1"/>
    </xf>
    <xf numFmtId="0" fontId="21" fillId="8" borderId="20" xfId="0" applyFont="1" applyFill="1" applyBorder="1" applyAlignment="1" applyProtection="1">
      <alignment horizontal="center" vertical="center" wrapText="1"/>
    </xf>
    <xf numFmtId="0" fontId="20" fillId="9" borderId="7" xfId="0" applyFont="1" applyFill="1" applyBorder="1" applyAlignment="1" applyProtection="1">
      <alignment horizontal="center" vertical="center" wrapText="1"/>
    </xf>
    <xf numFmtId="0" fontId="20" fillId="3" borderId="20" xfId="0" applyFont="1" applyFill="1" applyBorder="1" applyAlignment="1" applyProtection="1">
      <alignment horizontal="center" vertical="center" wrapText="1"/>
    </xf>
    <xf numFmtId="0" fontId="22" fillId="8" borderId="20" xfId="0" applyFont="1" applyFill="1" applyBorder="1" applyAlignment="1" applyProtection="1">
      <alignment horizontal="center" vertical="center" wrapText="1"/>
    </xf>
    <xf numFmtId="0" fontId="20" fillId="7" borderId="20" xfId="0" applyFont="1" applyFill="1" applyBorder="1" applyAlignment="1" applyProtection="1">
      <alignment horizontal="center" vertical="center" wrapText="1"/>
    </xf>
    <xf numFmtId="0" fontId="20" fillId="8" borderId="20" xfId="0" applyFont="1" applyFill="1" applyBorder="1" applyAlignment="1" applyProtection="1">
      <alignment horizontal="center" vertical="center" wrapText="1"/>
    </xf>
    <xf numFmtId="0" fontId="27" fillId="0" borderId="20" xfId="0" applyFont="1" applyFill="1" applyBorder="1" applyAlignment="1" applyProtection="1">
      <alignment horizontal="center" vertical="center" wrapText="1"/>
    </xf>
    <xf numFmtId="0" fontId="22" fillId="2" borderId="20" xfId="0" applyFont="1" applyFill="1" applyBorder="1" applyAlignment="1" applyProtection="1">
      <alignment horizontal="center" vertical="center" wrapText="1"/>
    </xf>
    <xf numFmtId="0" fontId="22" fillId="0" borderId="21" xfId="0" applyFont="1" applyFill="1" applyBorder="1" applyAlignment="1" applyProtection="1">
      <alignment horizontal="center" vertical="center" wrapText="1"/>
    </xf>
    <xf numFmtId="0" fontId="28" fillId="0" borderId="2" xfId="1" applyFont="1" applyFill="1" applyBorder="1" applyAlignment="1" applyProtection="1">
      <alignment horizontal="center" vertical="center"/>
    </xf>
    <xf numFmtId="0" fontId="28" fillId="0" borderId="4" xfId="1" applyFont="1" applyFill="1" applyBorder="1" applyAlignment="1" applyProtection="1">
      <alignment horizontal="center" vertical="center"/>
    </xf>
    <xf numFmtId="164" fontId="25" fillId="0" borderId="4" xfId="0" applyNumberFormat="1" applyFont="1" applyFill="1" applyBorder="1" applyAlignment="1" applyProtection="1">
      <alignment horizontal="center" vertical="center" wrapText="1"/>
    </xf>
    <xf numFmtId="164" fontId="25" fillId="0" borderId="49" xfId="0" applyNumberFormat="1" applyFont="1" applyFill="1" applyBorder="1" applyAlignment="1" applyProtection="1">
      <alignment horizontal="center" vertical="center" wrapText="1"/>
    </xf>
    <xf numFmtId="164" fontId="25" fillId="0" borderId="50" xfId="0" applyNumberFormat="1" applyFont="1" applyFill="1" applyBorder="1" applyAlignment="1" applyProtection="1">
      <alignment horizontal="center" vertical="center" wrapText="1"/>
    </xf>
    <xf numFmtId="0" fontId="28" fillId="0" borderId="12" xfId="0" quotePrefix="1" applyFont="1" applyFill="1" applyBorder="1" applyAlignment="1" applyProtection="1">
      <alignment horizontal="center" vertical="center" wrapText="1"/>
    </xf>
    <xf numFmtId="0" fontId="28" fillId="0" borderId="12" xfId="0" applyFont="1" applyFill="1" applyBorder="1" applyAlignment="1" applyProtection="1">
      <alignment horizontal="center" vertical="center" wrapText="1"/>
    </xf>
    <xf numFmtId="0" fontId="28" fillId="0" borderId="13" xfId="0" applyFont="1" applyFill="1" applyBorder="1" applyAlignment="1" applyProtection="1">
      <alignment horizontal="center" vertical="center" wrapText="1"/>
    </xf>
    <xf numFmtId="6" fontId="29" fillId="0" borderId="12" xfId="0" applyNumberFormat="1" applyFont="1" applyFill="1" applyBorder="1" applyAlignment="1" applyProtection="1">
      <alignment horizontal="center" vertical="center" wrapText="1"/>
    </xf>
    <xf numFmtId="164" fontId="21" fillId="0" borderId="12" xfId="0" applyNumberFormat="1" applyFont="1" applyFill="1" applyBorder="1" applyAlignment="1" applyProtection="1">
      <alignment horizontal="center" vertical="center" wrapText="1"/>
    </xf>
    <xf numFmtId="164" fontId="29" fillId="0" borderId="13" xfId="0" applyNumberFormat="1" applyFont="1" applyFill="1" applyBorder="1" applyAlignment="1" applyProtection="1">
      <alignment horizontal="center" vertical="center" wrapText="1"/>
    </xf>
    <xf numFmtId="164" fontId="20" fillId="0" borderId="12" xfId="0" applyNumberFormat="1" applyFont="1" applyFill="1" applyBorder="1" applyAlignment="1" applyProtection="1">
      <alignment horizontal="center" vertical="center" wrapText="1"/>
    </xf>
    <xf numFmtId="164" fontId="28" fillId="0" borderId="13" xfId="0" applyNumberFormat="1" applyFont="1" applyFill="1" applyBorder="1" applyAlignment="1" applyProtection="1">
      <alignment horizontal="center" vertical="center" wrapText="1"/>
    </xf>
    <xf numFmtId="0" fontId="28" fillId="0" borderId="6" xfId="0" applyFont="1" applyFill="1" applyBorder="1" applyAlignment="1" applyProtection="1">
      <alignment horizontal="center" vertical="center" wrapText="1"/>
    </xf>
    <xf numFmtId="164" fontId="20" fillId="0" borderId="6" xfId="0" applyNumberFormat="1" applyFont="1" applyFill="1" applyBorder="1" applyAlignment="1" applyProtection="1">
      <alignment horizontal="center" vertical="center" wrapText="1"/>
    </xf>
    <xf numFmtId="164" fontId="28" fillId="0" borderId="7" xfId="0" applyNumberFormat="1" applyFont="1" applyFill="1" applyBorder="1" applyAlignment="1" applyProtection="1">
      <alignment horizontal="center" vertical="center" wrapText="1"/>
    </xf>
    <xf numFmtId="0" fontId="28" fillId="0" borderId="7" xfId="0" applyFont="1" applyFill="1" applyBorder="1" applyAlignment="1" applyProtection="1">
      <alignment horizontal="center" vertical="center" wrapText="1"/>
    </xf>
    <xf numFmtId="6" fontId="29" fillId="0" borderId="6" xfId="0" applyNumberFormat="1" applyFont="1" applyFill="1" applyBorder="1" applyAlignment="1" applyProtection="1">
      <alignment horizontal="center" vertical="center" wrapText="1"/>
    </xf>
    <xf numFmtId="164" fontId="21" fillId="0" borderId="6" xfId="0" applyNumberFormat="1" applyFont="1" applyFill="1" applyBorder="1" applyAlignment="1" applyProtection="1">
      <alignment horizontal="center" vertical="center" wrapText="1"/>
    </xf>
    <xf numFmtId="164" fontId="29" fillId="0" borderId="7" xfId="0" applyNumberFormat="1" applyFont="1" applyFill="1" applyBorder="1" applyAlignment="1" applyProtection="1">
      <alignment horizontal="center" vertical="center" wrapText="1"/>
    </xf>
    <xf numFmtId="0" fontId="29" fillId="0" borderId="6" xfId="0" applyFont="1" applyFill="1" applyBorder="1" applyAlignment="1" applyProtection="1">
      <alignment horizontal="center" vertical="center" wrapText="1"/>
    </xf>
    <xf numFmtId="164" fontId="28" fillId="0" borderId="6" xfId="0" applyNumberFormat="1" applyFont="1" applyFill="1" applyBorder="1" applyAlignment="1" applyProtection="1">
      <alignment horizontal="center" vertical="center" wrapText="1"/>
    </xf>
    <xf numFmtId="0" fontId="24" fillId="0" borderId="6" xfId="0" applyFont="1" applyFill="1" applyBorder="1" applyAlignment="1" applyProtection="1">
      <alignment horizontal="center" vertical="center" wrapText="1"/>
    </xf>
    <xf numFmtId="164" fontId="29" fillId="0" borderId="6" xfId="0" applyNumberFormat="1" applyFont="1" applyFill="1" applyBorder="1" applyAlignment="1" applyProtection="1">
      <alignment horizontal="center" vertical="center" wrapText="1"/>
    </xf>
    <xf numFmtId="0" fontId="20" fillId="0" borderId="9" xfId="0" applyFont="1" applyFill="1" applyBorder="1" applyAlignment="1" applyProtection="1">
      <alignment horizontal="center" vertical="center" wrapText="1"/>
    </xf>
    <xf numFmtId="0" fontId="29" fillId="0" borderId="9" xfId="0" applyFont="1" applyFill="1" applyBorder="1" applyAlignment="1" applyProtection="1">
      <alignment horizontal="center" vertical="center" wrapText="1"/>
    </xf>
    <xf numFmtId="164" fontId="21" fillId="0" borderId="9" xfId="0" applyNumberFormat="1" applyFont="1" applyFill="1" applyBorder="1" applyAlignment="1" applyProtection="1">
      <alignment horizontal="center" vertical="center" wrapText="1"/>
    </xf>
    <xf numFmtId="164" fontId="29" fillId="0" borderId="10" xfId="0" applyNumberFormat="1" applyFont="1" applyFill="1" applyBorder="1" applyAlignment="1" applyProtection="1">
      <alignment horizontal="center" vertical="center" wrapText="1"/>
    </xf>
    <xf numFmtId="164" fontId="20" fillId="0" borderId="0" xfId="0" applyNumberFormat="1" applyFont="1" applyFill="1" applyAlignment="1" applyProtection="1">
      <alignment horizontal="center" vertical="center"/>
    </xf>
    <xf numFmtId="164" fontId="28" fillId="0" borderId="0" xfId="1" applyNumberFormat="1" applyFont="1" applyFill="1" applyAlignment="1" applyProtection="1">
      <alignment horizontal="center" vertical="center"/>
    </xf>
    <xf numFmtId="14" fontId="31" fillId="0" borderId="49" xfId="0" applyNumberFormat="1" applyFont="1" applyFill="1" applyBorder="1" applyAlignment="1" applyProtection="1">
      <alignment horizontal="center" vertical="center" wrapText="1"/>
    </xf>
    <xf numFmtId="14" fontId="31" fillId="0" borderId="6" xfId="0" applyNumberFormat="1" applyFont="1" applyFill="1" applyBorder="1" applyAlignment="1" applyProtection="1">
      <alignment horizontal="center" vertical="center" wrapText="1"/>
    </xf>
    <xf numFmtId="14" fontId="31" fillId="0" borderId="9" xfId="0" applyNumberFormat="1" applyFont="1" applyFill="1" applyBorder="1" applyAlignment="1" applyProtection="1">
      <alignment horizontal="center" vertical="center" wrapText="1"/>
    </xf>
    <xf numFmtId="0" fontId="22" fillId="0" borderId="19" xfId="0" applyFont="1" applyFill="1" applyBorder="1" applyAlignment="1" applyProtection="1">
      <alignment horizontal="center" vertical="center" wrapText="1"/>
    </xf>
    <xf numFmtId="0" fontId="22" fillId="7" borderId="20" xfId="0" applyFont="1" applyFill="1" applyBorder="1" applyAlignment="1" applyProtection="1">
      <alignment horizontal="center" vertical="center" wrapText="1"/>
    </xf>
    <xf numFmtId="168" fontId="25" fillId="0" borderId="4" xfId="0" applyNumberFormat="1" applyFont="1" applyFill="1" applyBorder="1" applyAlignment="1" applyProtection="1">
      <alignment horizontal="center" vertical="center" wrapText="1"/>
    </xf>
    <xf numFmtId="168" fontId="20" fillId="0" borderId="12" xfId="0" applyNumberFormat="1" applyFont="1" applyFill="1" applyBorder="1" applyAlignment="1" applyProtection="1">
      <alignment horizontal="center" vertical="center" wrapText="1"/>
    </xf>
    <xf numFmtId="168" fontId="22" fillId="0" borderId="12" xfId="0" applyNumberFormat="1" applyFont="1" applyFill="1" applyBorder="1" applyAlignment="1" applyProtection="1">
      <alignment horizontal="center" vertical="center" wrapText="1"/>
    </xf>
    <xf numFmtId="168" fontId="20" fillId="0" borderId="6" xfId="0" applyNumberFormat="1" applyFont="1" applyFill="1" applyBorder="1" applyAlignment="1" applyProtection="1">
      <alignment horizontal="center" vertical="center" wrapText="1"/>
    </xf>
    <xf numFmtId="168" fontId="21" fillId="0" borderId="6" xfId="0" applyNumberFormat="1" applyFont="1" applyFill="1" applyBorder="1" applyAlignment="1" applyProtection="1">
      <alignment horizontal="center" vertical="center" wrapText="1"/>
    </xf>
    <xf numFmtId="168" fontId="22" fillId="0" borderId="6" xfId="0" applyNumberFormat="1" applyFont="1" applyFill="1" applyBorder="1" applyAlignment="1" applyProtection="1">
      <alignment horizontal="center" vertical="center" wrapText="1"/>
    </xf>
    <xf numFmtId="168" fontId="21" fillId="0" borderId="9" xfId="0" applyNumberFormat="1" applyFont="1" applyFill="1" applyBorder="1" applyAlignment="1" applyProtection="1">
      <alignment horizontal="center" vertical="center" wrapText="1"/>
    </xf>
    <xf numFmtId="168" fontId="20" fillId="0" borderId="0" xfId="0" applyNumberFormat="1" applyFont="1" applyFill="1" applyAlignment="1" applyProtection="1">
      <alignment horizontal="center" vertical="center"/>
    </xf>
    <xf numFmtId="168" fontId="28" fillId="0" borderId="0" xfId="1" applyNumberFormat="1" applyFont="1" applyFill="1" applyAlignment="1" applyProtection="1">
      <alignment horizontal="center" vertical="center"/>
    </xf>
    <xf numFmtId="167" fontId="25" fillId="0" borderId="4" xfId="0" applyNumberFormat="1" applyFont="1" applyFill="1" applyBorder="1" applyAlignment="1" applyProtection="1">
      <alignment horizontal="center" vertical="center" wrapText="1"/>
    </xf>
    <xf numFmtId="167" fontId="20" fillId="0" borderId="12" xfId="0" applyNumberFormat="1" applyFont="1" applyFill="1" applyBorder="1" applyAlignment="1" applyProtection="1">
      <alignment horizontal="center" vertical="center" wrapText="1"/>
    </xf>
    <xf numFmtId="167" fontId="22" fillId="0" borderId="12" xfId="0" applyNumberFormat="1" applyFont="1" applyFill="1" applyBorder="1" applyAlignment="1" applyProtection="1">
      <alignment horizontal="center" vertical="center" wrapText="1"/>
    </xf>
    <xf numFmtId="167" fontId="20" fillId="0" borderId="6" xfId="0" applyNumberFormat="1" applyFont="1" applyFill="1" applyBorder="1" applyAlignment="1" applyProtection="1">
      <alignment horizontal="center" vertical="center" wrapText="1"/>
    </xf>
    <xf numFmtId="167" fontId="21" fillId="0" borderId="6" xfId="0" applyNumberFormat="1" applyFont="1" applyFill="1" applyBorder="1" applyAlignment="1" applyProtection="1">
      <alignment horizontal="center" vertical="center" wrapText="1"/>
    </xf>
    <xf numFmtId="167" fontId="22" fillId="0" borderId="6" xfId="0" applyNumberFormat="1" applyFont="1" applyFill="1" applyBorder="1" applyAlignment="1" applyProtection="1">
      <alignment horizontal="center" vertical="center" wrapText="1"/>
    </xf>
    <xf numFmtId="167" fontId="21" fillId="0" borderId="9" xfId="0" applyNumberFormat="1" applyFont="1" applyFill="1" applyBorder="1" applyAlignment="1" applyProtection="1">
      <alignment horizontal="center" vertical="center" wrapText="1"/>
    </xf>
    <xf numFmtId="167" fontId="20" fillId="0" borderId="0" xfId="0" applyNumberFormat="1" applyFont="1" applyFill="1" applyAlignment="1" applyProtection="1">
      <alignment horizontal="center" vertical="center"/>
    </xf>
    <xf numFmtId="167" fontId="28" fillId="0" borderId="0" xfId="1" applyNumberFormat="1" applyFont="1" applyFill="1" applyAlignment="1" applyProtection="1">
      <alignment horizontal="center" vertical="center"/>
    </xf>
    <xf numFmtId="2" fontId="25" fillId="0" borderId="4" xfId="0" applyNumberFormat="1" applyFont="1" applyFill="1" applyBorder="1" applyAlignment="1" applyProtection="1">
      <alignment horizontal="center" vertical="center" wrapText="1"/>
    </xf>
    <xf numFmtId="2" fontId="25" fillId="0" borderId="49" xfId="0" applyNumberFormat="1" applyFont="1" applyFill="1" applyBorder="1" applyAlignment="1" applyProtection="1">
      <alignment horizontal="center" vertical="center" wrapText="1"/>
    </xf>
    <xf numFmtId="2" fontId="20" fillId="0" borderId="12" xfId="0" applyNumberFormat="1" applyFont="1" applyFill="1" applyBorder="1" applyAlignment="1" applyProtection="1">
      <alignment horizontal="center" vertical="center" wrapText="1"/>
    </xf>
    <xf numFmtId="2" fontId="22" fillId="0" borderId="12" xfId="0" applyNumberFormat="1" applyFont="1" applyFill="1" applyBorder="1" applyAlignment="1" applyProtection="1">
      <alignment horizontal="center" vertical="center" wrapText="1"/>
    </xf>
    <xf numFmtId="2" fontId="20" fillId="0" borderId="6" xfId="0" applyNumberFormat="1" applyFont="1" applyFill="1" applyBorder="1" applyAlignment="1" applyProtection="1">
      <alignment horizontal="center" vertical="center" wrapText="1"/>
    </xf>
    <xf numFmtId="2" fontId="21" fillId="0" borderId="6" xfId="0" applyNumberFormat="1" applyFont="1" applyFill="1" applyBorder="1" applyAlignment="1" applyProtection="1">
      <alignment horizontal="center" vertical="center" wrapText="1"/>
    </xf>
    <xf numFmtId="2" fontId="22" fillId="0" borderId="6" xfId="0" applyNumberFormat="1" applyFont="1" applyFill="1" applyBorder="1" applyAlignment="1" applyProtection="1">
      <alignment horizontal="center" vertical="center" wrapText="1"/>
    </xf>
    <xf numFmtId="2" fontId="21" fillId="0" borderId="9" xfId="0" applyNumberFormat="1" applyFont="1" applyFill="1" applyBorder="1" applyAlignment="1" applyProtection="1">
      <alignment horizontal="center" vertical="center" wrapText="1"/>
    </xf>
    <xf numFmtId="2" fontId="20" fillId="0" borderId="0" xfId="0" applyNumberFormat="1" applyFont="1" applyFill="1" applyAlignment="1" applyProtection="1">
      <alignment horizontal="center" vertical="center"/>
    </xf>
    <xf numFmtId="2" fontId="28" fillId="0" borderId="0" xfId="1" applyNumberFormat="1" applyFont="1" applyFill="1" applyAlignment="1" applyProtection="1">
      <alignment horizontal="center" vertical="center"/>
    </xf>
    <xf numFmtId="168" fontId="25" fillId="0" borderId="49" xfId="0" applyNumberFormat="1" applyFont="1" applyFill="1" applyBorder="1" applyAlignment="1" applyProtection="1">
      <alignment horizontal="center" vertical="center" wrapText="1"/>
    </xf>
    <xf numFmtId="167" fontId="25" fillId="0" borderId="49" xfId="0" applyNumberFormat="1" applyFont="1" applyFill="1" applyBorder="1" applyAlignment="1" applyProtection="1">
      <alignment horizontal="center" vertical="center" wrapText="1"/>
    </xf>
    <xf numFmtId="167" fontId="20" fillId="0" borderId="9" xfId="0" applyNumberFormat="1" applyFont="1" applyFill="1" applyBorder="1" applyAlignment="1" applyProtection="1">
      <alignment horizontal="center" vertical="center" wrapText="1"/>
    </xf>
    <xf numFmtId="14" fontId="31" fillId="12" borderId="6" xfId="0" applyNumberFormat="1" applyFont="1" applyFill="1" applyBorder="1" applyAlignment="1" applyProtection="1">
      <alignment horizontal="center" vertical="center" wrapText="1"/>
    </xf>
    <xf numFmtId="0" fontId="20" fillId="0" borderId="40" xfId="0" applyFont="1" applyFill="1" applyBorder="1" applyAlignment="1" applyProtection="1">
      <alignment horizontal="center" vertical="center" wrapText="1"/>
    </xf>
    <xf numFmtId="0" fontId="20" fillId="0" borderId="20" xfId="0" applyFont="1" applyFill="1" applyBorder="1" applyAlignment="1" applyProtection="1">
      <alignment horizontal="center" vertical="center" wrapText="1"/>
    </xf>
    <xf numFmtId="0" fontId="21" fillId="0" borderId="20" xfId="0" applyFont="1" applyFill="1" applyBorder="1" applyAlignment="1" applyProtection="1">
      <alignment horizontal="center" vertical="center" wrapText="1"/>
    </xf>
    <xf numFmtId="0" fontId="21" fillId="2" borderId="20" xfId="0" applyFont="1" applyFill="1" applyBorder="1" applyAlignment="1" applyProtection="1">
      <alignment horizontal="center" vertical="center" wrapText="1"/>
    </xf>
    <xf numFmtId="0" fontId="21" fillId="0" borderId="21" xfId="0" applyFont="1" applyFill="1" applyBorder="1" applyAlignment="1" applyProtection="1">
      <alignment horizontal="center" vertical="center" wrapText="1"/>
    </xf>
    <xf numFmtId="0" fontId="25" fillId="0" borderId="48" xfId="0" applyNumberFormat="1" applyFont="1" applyFill="1" applyBorder="1" applyAlignment="1" applyProtection="1">
      <alignment horizontal="center" vertical="center" wrapText="1"/>
    </xf>
    <xf numFmtId="0" fontId="20" fillId="0" borderId="11" xfId="0" applyNumberFormat="1" applyFont="1" applyFill="1" applyBorder="1" applyAlignment="1" applyProtection="1">
      <alignment horizontal="center" vertical="center" wrapText="1"/>
    </xf>
    <xf numFmtId="0" fontId="22" fillId="0" borderId="11" xfId="0" applyNumberFormat="1" applyFont="1" applyFill="1" applyBorder="1" applyAlignment="1" applyProtection="1">
      <alignment horizontal="center" vertical="center" wrapText="1"/>
    </xf>
    <xf numFmtId="0" fontId="20" fillId="0" borderId="5" xfId="0" applyNumberFormat="1" applyFont="1" applyFill="1" applyBorder="1" applyAlignment="1" applyProtection="1">
      <alignment horizontal="center" vertical="center" wrapText="1"/>
    </xf>
    <xf numFmtId="0" fontId="22" fillId="0" borderId="5" xfId="0" applyNumberFormat="1" applyFont="1" applyFill="1" applyBorder="1" applyAlignment="1" applyProtection="1">
      <alignment horizontal="center" vertical="center" wrapText="1"/>
    </xf>
    <xf numFmtId="0" fontId="21" fillId="0" borderId="5" xfId="0" applyNumberFormat="1" applyFont="1" applyFill="1" applyBorder="1" applyAlignment="1" applyProtection="1">
      <alignment horizontal="center" vertical="center" wrapText="1"/>
    </xf>
    <xf numFmtId="0" fontId="30" fillId="0" borderId="5" xfId="0" applyNumberFormat="1" applyFont="1" applyFill="1" applyBorder="1" applyAlignment="1" applyProtection="1">
      <alignment horizontal="center" vertical="center" wrapText="1"/>
    </xf>
    <xf numFmtId="0" fontId="27" fillId="0" borderId="5" xfId="0" applyNumberFormat="1" applyFont="1" applyFill="1" applyBorder="1" applyAlignment="1" applyProtection="1">
      <alignment horizontal="center" vertical="center" wrapText="1"/>
    </xf>
    <xf numFmtId="0" fontId="21" fillId="0" borderId="8" xfId="0" applyNumberFormat="1" applyFont="1" applyFill="1" applyBorder="1" applyAlignment="1" applyProtection="1">
      <alignment horizontal="center" vertical="center" wrapText="1"/>
    </xf>
    <xf numFmtId="0" fontId="20" fillId="0" borderId="49" xfId="0" applyFont="1" applyFill="1" applyBorder="1" applyAlignment="1" applyProtection="1">
      <alignment horizontal="center" vertical="center" wrapText="1"/>
    </xf>
    <xf numFmtId="0" fontId="20" fillId="0" borderId="50" xfId="0" applyFont="1" applyFill="1" applyBorder="1" applyAlignment="1" applyProtection="1">
      <alignment horizontal="center" vertical="center" wrapText="1"/>
    </xf>
    <xf numFmtId="14" fontId="21" fillId="9" borderId="6" xfId="0" applyNumberFormat="1" applyFont="1" applyFill="1" applyBorder="1" applyAlignment="1" applyProtection="1">
      <alignment horizontal="center" vertical="center" wrapText="1"/>
    </xf>
    <xf numFmtId="0" fontId="31" fillId="0" borderId="19" xfId="0" applyNumberFormat="1" applyFont="1" applyFill="1" applyBorder="1" applyAlignment="1" applyProtection="1">
      <alignment horizontal="center" vertical="center" wrapText="1"/>
    </xf>
    <xf numFmtId="0" fontId="31" fillId="0" borderId="20" xfId="0" applyNumberFormat="1" applyFont="1" applyFill="1" applyBorder="1" applyAlignment="1" applyProtection="1">
      <alignment horizontal="center" vertical="center" wrapText="1"/>
    </xf>
    <xf numFmtId="0" fontId="31" fillId="0" borderId="21" xfId="0" applyNumberFormat="1" applyFont="1" applyFill="1" applyBorder="1" applyAlignment="1" applyProtection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" fillId="0" borderId="16" xfId="0" applyNumberFormat="1" applyFont="1" applyFill="1" applyBorder="1" applyAlignment="1">
      <alignment horizontal="center" vertical="center" wrapText="1"/>
    </xf>
    <xf numFmtId="0" fontId="2" fillId="0" borderId="17" xfId="0" applyNumberFormat="1" applyFont="1" applyFill="1" applyBorder="1" applyAlignment="1">
      <alignment horizontal="center" vertical="center" wrapText="1"/>
    </xf>
    <xf numFmtId="0" fontId="1" fillId="0" borderId="17" xfId="0" applyNumberFormat="1" applyFont="1" applyFill="1" applyBorder="1" applyAlignment="1">
      <alignment horizontal="center" vertical="center" wrapText="1"/>
    </xf>
    <xf numFmtId="0" fontId="9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1" fillId="0" borderId="18" xfId="0" applyNumberFormat="1" applyFont="1" applyFill="1" applyBorder="1" applyAlignment="1">
      <alignment horizontal="center" vertical="center" wrapText="1"/>
    </xf>
    <xf numFmtId="14" fontId="1" fillId="0" borderId="10" xfId="0" applyNumberFormat="1" applyFont="1" applyFill="1" applyBorder="1" applyAlignment="1">
      <alignment horizontal="center" vertical="center" wrapText="1"/>
    </xf>
    <xf numFmtId="0" fontId="19" fillId="0" borderId="51" xfId="0" applyFont="1" applyFill="1" applyBorder="1" applyAlignment="1">
      <alignment horizontal="center" vertical="center" wrapText="1"/>
    </xf>
    <xf numFmtId="0" fontId="19" fillId="0" borderId="52" xfId="0" applyFont="1" applyFill="1" applyBorder="1" applyAlignment="1">
      <alignment horizontal="center" vertical="center" wrapText="1"/>
    </xf>
    <xf numFmtId="0" fontId="19" fillId="0" borderId="53" xfId="0" applyFont="1" applyFill="1" applyBorder="1" applyAlignment="1">
      <alignment horizontal="center" vertical="center" wrapText="1"/>
    </xf>
    <xf numFmtId="14" fontId="1" fillId="0" borderId="48" xfId="0" applyNumberFormat="1" applyFont="1" applyFill="1" applyBorder="1" applyAlignment="1">
      <alignment horizontal="center" vertical="center" wrapText="1"/>
    </xf>
    <xf numFmtId="14" fontId="1" fillId="0" borderId="49" xfId="0" applyNumberFormat="1" applyFont="1" applyFill="1" applyBorder="1" applyAlignment="1">
      <alignment horizontal="center" vertical="center" wrapText="1"/>
    </xf>
    <xf numFmtId="14" fontId="1" fillId="0" borderId="50" xfId="0" applyNumberFormat="1" applyFont="1" applyFill="1" applyBorder="1" applyAlignment="1">
      <alignment horizontal="center" vertical="center" wrapText="1"/>
    </xf>
    <xf numFmtId="14" fontId="31" fillId="13" borderId="6" xfId="0" applyNumberFormat="1" applyFont="1" applyFill="1" applyBorder="1" applyAlignment="1" applyProtection="1">
      <alignment horizontal="center" vertical="center" wrapText="1"/>
    </xf>
    <xf numFmtId="14" fontId="16" fillId="0" borderId="48" xfId="0" applyNumberFormat="1" applyFont="1" applyFill="1" applyBorder="1" applyAlignment="1">
      <alignment horizontal="center" vertical="center" wrapText="1"/>
    </xf>
    <xf numFmtId="14" fontId="1" fillId="0" borderId="54" xfId="0" applyNumberFormat="1" applyFont="1" applyFill="1" applyBorder="1" applyAlignment="1">
      <alignment horizontal="center" vertical="center" wrapText="1"/>
    </xf>
    <xf numFmtId="14" fontId="1" fillId="0" borderId="17" xfId="0" applyNumberFormat="1" applyFont="1" applyFill="1" applyBorder="1" applyAlignment="1">
      <alignment horizontal="center" vertical="center" wrapText="1"/>
    </xf>
    <xf numFmtId="14" fontId="2" fillId="0" borderId="17" xfId="0" applyNumberFormat="1" applyFont="1" applyFill="1" applyBorder="1" applyAlignment="1">
      <alignment horizontal="center" vertical="center" wrapText="1"/>
    </xf>
    <xf numFmtId="14" fontId="7" fillId="0" borderId="17" xfId="0" applyNumberFormat="1" applyFont="1" applyFill="1" applyBorder="1" applyAlignment="1">
      <alignment horizontal="center" vertical="center" wrapText="1"/>
    </xf>
    <xf numFmtId="14" fontId="7" fillId="0" borderId="18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6" fillId="0" borderId="4" xfId="0" applyNumberFormat="1" applyFont="1" applyFill="1" applyBorder="1" applyAlignment="1">
      <alignment horizontal="center" vertical="center" wrapText="1"/>
    </xf>
    <xf numFmtId="0" fontId="16" fillId="0" borderId="31" xfId="0" applyNumberFormat="1" applyFont="1" applyFill="1" applyBorder="1" applyAlignment="1">
      <alignment horizontal="center" vertical="center" wrapText="1"/>
    </xf>
    <xf numFmtId="0" fontId="1" fillId="0" borderId="9" xfId="0" applyNumberFormat="1" applyFont="1" applyFill="1" applyBorder="1" applyAlignment="1">
      <alignment horizontal="center" vertical="center" wrapText="1"/>
    </xf>
    <xf numFmtId="14" fontId="31" fillId="3" borderId="6" xfId="0" applyNumberFormat="1" applyFont="1" applyFill="1" applyBorder="1" applyAlignment="1" applyProtection="1">
      <alignment horizontal="center" vertical="center" wrapText="1"/>
    </xf>
    <xf numFmtId="0" fontId="1" fillId="0" borderId="45" xfId="0" applyNumberFormat="1" applyFont="1" applyFill="1" applyBorder="1" applyAlignment="1">
      <alignment horizontal="center" vertical="center" wrapText="1"/>
    </xf>
    <xf numFmtId="0" fontId="1" fillId="0" borderId="47" xfId="0" applyNumberFormat="1" applyFont="1" applyFill="1" applyBorder="1" applyAlignment="1">
      <alignment horizontal="center" vertical="center" wrapText="1"/>
    </xf>
    <xf numFmtId="0" fontId="5" fillId="0" borderId="40" xfId="97" applyFill="1" applyBorder="1" applyAlignment="1">
      <alignment horizontal="center" vertical="center"/>
    </xf>
    <xf numFmtId="0" fontId="5" fillId="0" borderId="20" xfId="97" applyFill="1" applyBorder="1" applyAlignment="1">
      <alignment horizontal="center" vertical="center" wrapText="1"/>
    </xf>
    <xf numFmtId="0" fontId="5" fillId="0" borderId="20" xfId="97" applyFill="1" applyBorder="1" applyAlignment="1">
      <alignment horizontal="center" vertical="center"/>
    </xf>
    <xf numFmtId="0" fontId="0" fillId="9" borderId="39" xfId="0" applyFill="1" applyBorder="1" applyAlignment="1">
      <alignment horizontal="center" vertical="center"/>
    </xf>
    <xf numFmtId="0" fontId="5" fillId="9" borderId="41" xfId="97" applyFill="1" applyBorder="1" applyAlignment="1">
      <alignment horizontal="center" vertical="center" wrapText="1"/>
    </xf>
    <xf numFmtId="0" fontId="5" fillId="9" borderId="40" xfId="97" applyFill="1" applyBorder="1" applyAlignment="1">
      <alignment vertical="center" wrapText="1"/>
    </xf>
    <xf numFmtId="0" fontId="5" fillId="0" borderId="21" xfId="97" applyFill="1" applyBorder="1" applyAlignment="1">
      <alignment horizontal="center" vertical="center"/>
    </xf>
    <xf numFmtId="0" fontId="26" fillId="0" borderId="40" xfId="97" applyFont="1" applyFill="1" applyBorder="1" applyAlignment="1">
      <alignment horizontal="center" vertical="center"/>
    </xf>
    <xf numFmtId="0" fontId="26" fillId="0" borderId="40" xfId="97" applyFont="1" applyFill="1" applyBorder="1" applyAlignment="1">
      <alignment horizontal="center" vertical="center" wrapText="1"/>
    </xf>
    <xf numFmtId="0" fontId="26" fillId="0" borderId="20" xfId="97" applyFont="1" applyFill="1" applyBorder="1" applyAlignment="1">
      <alignment horizontal="center" vertical="center"/>
    </xf>
    <xf numFmtId="0" fontId="26" fillId="0" borderId="20" xfId="97" applyFont="1" applyFill="1" applyBorder="1" applyAlignment="1">
      <alignment horizontal="center" vertical="center" wrapText="1"/>
    </xf>
    <xf numFmtId="0" fontId="26" fillId="11" borderId="20" xfId="97" applyFont="1" applyFill="1" applyBorder="1" applyAlignment="1">
      <alignment horizontal="center" vertical="center" wrapText="1"/>
    </xf>
    <xf numFmtId="0" fontId="26" fillId="9" borderId="20" xfId="97" applyFont="1" applyFill="1" applyBorder="1" applyAlignment="1">
      <alignment horizontal="center" vertical="center" wrapText="1"/>
    </xf>
    <xf numFmtId="0" fontId="26" fillId="2" borderId="20" xfId="97" applyFont="1" applyFill="1" applyBorder="1" applyAlignment="1">
      <alignment horizontal="center" vertical="center" wrapText="1"/>
    </xf>
    <xf numFmtId="0" fontId="26" fillId="0" borderId="21" xfId="97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18" fillId="6" borderId="30" xfId="0" applyFont="1" applyFill="1" applyBorder="1" applyAlignment="1" applyProtection="1">
      <alignment horizontal="center" vertical="center" wrapText="1"/>
    </xf>
    <xf numFmtId="14" fontId="25" fillId="0" borderId="4" xfId="0" applyNumberFormat="1" applyFont="1" applyFill="1" applyBorder="1" applyAlignment="1" applyProtection="1">
      <alignment horizontal="center" vertical="center" wrapText="1"/>
    </xf>
    <xf numFmtId="10" fontId="25" fillId="0" borderId="4" xfId="0" applyNumberFormat="1" applyFont="1" applyFill="1" applyBorder="1" applyAlignment="1" applyProtection="1">
      <alignment horizontal="center" vertical="center" wrapText="1"/>
    </xf>
    <xf numFmtId="0" fontId="18" fillId="0" borderId="19" xfId="0" applyFont="1" applyFill="1" applyBorder="1" applyAlignment="1" applyProtection="1">
      <alignment horizontal="center" vertical="center" wrapText="1"/>
    </xf>
    <xf numFmtId="0" fontId="24" fillId="0" borderId="25" xfId="0" applyFont="1" applyFill="1" applyBorder="1" applyAlignment="1" applyProtection="1">
      <alignment horizontal="center" vertical="center" wrapText="1"/>
    </xf>
    <xf numFmtId="0" fontId="31" fillId="0" borderId="49" xfId="0" applyFont="1" applyFill="1" applyBorder="1" applyAlignment="1" applyProtection="1">
      <alignment horizontal="center" vertical="center" wrapText="1"/>
    </xf>
    <xf numFmtId="14" fontId="25" fillId="0" borderId="49" xfId="0" applyNumberFormat="1" applyFont="1" applyFill="1" applyBorder="1" applyAlignment="1" applyProtection="1">
      <alignment horizontal="center" vertical="center" wrapText="1"/>
    </xf>
    <xf numFmtId="167" fontId="31" fillId="0" borderId="49" xfId="0" applyNumberFormat="1" applyFont="1" applyFill="1" applyBorder="1" applyAlignment="1" applyProtection="1">
      <alignment horizontal="center" vertical="center" wrapText="1"/>
    </xf>
    <xf numFmtId="10" fontId="31" fillId="0" borderId="49" xfId="0" applyNumberFormat="1" applyFont="1" applyFill="1" applyBorder="1" applyAlignment="1" applyProtection="1">
      <alignment horizontal="center" vertical="center" wrapText="1"/>
    </xf>
    <xf numFmtId="167" fontId="31" fillId="10" borderId="49" xfId="0" applyNumberFormat="1" applyFont="1" applyFill="1" applyBorder="1" applyAlignment="1" applyProtection="1">
      <alignment horizontal="center" vertical="center" wrapText="1"/>
    </xf>
    <xf numFmtId="0" fontId="22" fillId="0" borderId="42" xfId="0" applyFont="1" applyFill="1" applyBorder="1" applyAlignment="1" applyProtection="1">
      <alignment horizontal="center" vertical="center" wrapText="1"/>
    </xf>
    <xf numFmtId="0" fontId="22" fillId="0" borderId="40" xfId="0" applyFont="1" applyFill="1" applyBorder="1" applyAlignment="1" applyProtection="1">
      <alignment horizontal="center" vertical="center" wrapText="1"/>
    </xf>
    <xf numFmtId="0" fontId="22" fillId="0" borderId="43" xfId="0" applyFont="1" applyFill="1" applyBorder="1" applyAlignment="1" applyProtection="1">
      <alignment horizontal="center" vertical="center" wrapText="1"/>
    </xf>
    <xf numFmtId="10" fontId="20" fillId="0" borderId="6" xfId="0" applyNumberFormat="1" applyFont="1" applyFill="1" applyBorder="1" applyAlignment="1" applyProtection="1">
      <alignment horizontal="center" vertical="center" wrapText="1"/>
    </xf>
    <xf numFmtId="10" fontId="21" fillId="0" borderId="6" xfId="0" applyNumberFormat="1" applyFont="1" applyFill="1" applyBorder="1" applyAlignment="1" applyProtection="1">
      <alignment horizontal="center" vertical="center" wrapText="1"/>
    </xf>
    <xf numFmtId="167" fontId="21" fillId="10" borderId="6" xfId="0" applyNumberFormat="1" applyFont="1" applyFill="1" applyBorder="1" applyAlignment="1" applyProtection="1">
      <alignment horizontal="center" vertical="center" wrapText="1"/>
    </xf>
    <xf numFmtId="0" fontId="22" fillId="6" borderId="40" xfId="0" applyFont="1" applyFill="1" applyBorder="1" applyAlignment="1" applyProtection="1">
      <alignment horizontal="center" vertical="center" wrapText="1"/>
    </xf>
    <xf numFmtId="0" fontId="22" fillId="0" borderId="23" xfId="0" applyFont="1" applyFill="1" applyBorder="1" applyAlignment="1" applyProtection="1">
      <alignment horizontal="center" vertical="center" wrapText="1"/>
    </xf>
    <xf numFmtId="0" fontId="22" fillId="0" borderId="26" xfId="0" applyFont="1" applyFill="1" applyBorder="1" applyAlignment="1" applyProtection="1">
      <alignment horizontal="center" vertical="center" wrapText="1"/>
    </xf>
    <xf numFmtId="167" fontId="20" fillId="10" borderId="6" xfId="0" applyNumberFormat="1" applyFont="1" applyFill="1" applyBorder="1" applyAlignment="1" applyProtection="1">
      <alignment horizontal="center" vertical="center" wrapText="1"/>
    </xf>
    <xf numFmtId="0" fontId="22" fillId="4" borderId="23" xfId="0" applyFont="1" applyFill="1" applyBorder="1" applyAlignment="1" applyProtection="1">
      <alignment horizontal="center" vertical="center" wrapText="1"/>
    </xf>
    <xf numFmtId="0" fontId="22" fillId="0" borderId="23" xfId="0" applyFont="1" applyFill="1" applyBorder="1" applyAlignment="1" applyProtection="1">
      <alignment vertical="center" wrapText="1"/>
    </xf>
    <xf numFmtId="0" fontId="22" fillId="9" borderId="23" xfId="0" applyFont="1" applyFill="1" applyBorder="1" applyAlignment="1" applyProtection="1">
      <alignment vertical="center" wrapText="1"/>
    </xf>
    <xf numFmtId="0" fontId="22" fillId="9" borderId="20" xfId="0" applyFont="1" applyFill="1" applyBorder="1" applyAlignment="1" applyProtection="1">
      <alignment vertical="center" wrapText="1"/>
    </xf>
    <xf numFmtId="0" fontId="22" fillId="0" borderId="39" xfId="0" applyFont="1" applyFill="1" applyBorder="1" applyAlignment="1" applyProtection="1">
      <alignment vertical="center" wrapText="1"/>
    </xf>
    <xf numFmtId="0" fontId="22" fillId="9" borderId="39" xfId="0" applyFont="1" applyFill="1" applyBorder="1" applyAlignment="1" applyProtection="1">
      <alignment vertical="center" wrapText="1"/>
    </xf>
    <xf numFmtId="0" fontId="22" fillId="0" borderId="44" xfId="0" applyFont="1" applyFill="1" applyBorder="1" applyAlignment="1" applyProtection="1">
      <alignment horizontal="center" vertical="center" wrapText="1"/>
    </xf>
    <xf numFmtId="0" fontId="20" fillId="2" borderId="6" xfId="0" applyFont="1" applyFill="1" applyBorder="1" applyAlignment="1" applyProtection="1">
      <alignment horizontal="center" vertical="center" wrapText="1"/>
    </xf>
    <xf numFmtId="0" fontId="22" fillId="7" borderId="26" xfId="0" applyFont="1" applyFill="1" applyBorder="1" applyAlignment="1" applyProtection="1">
      <alignment horizontal="center" vertical="center" wrapText="1"/>
    </xf>
    <xf numFmtId="10" fontId="22" fillId="0" borderId="6" xfId="0" applyNumberFormat="1" applyFont="1" applyFill="1" applyBorder="1" applyAlignment="1" applyProtection="1">
      <alignment horizontal="center" vertical="center" wrapText="1"/>
    </xf>
    <xf numFmtId="167" fontId="21" fillId="2" borderId="6" xfId="0" applyNumberFormat="1" applyFont="1" applyFill="1" applyBorder="1" applyAlignment="1" applyProtection="1">
      <alignment horizontal="center" vertical="center" wrapText="1"/>
    </xf>
    <xf numFmtId="10" fontId="21" fillId="2" borderId="6" xfId="0" applyNumberFormat="1" applyFont="1" applyFill="1" applyBorder="1" applyAlignment="1" applyProtection="1">
      <alignment horizontal="center" vertical="center" wrapText="1"/>
    </xf>
    <xf numFmtId="14" fontId="21" fillId="2" borderId="6" xfId="0" applyNumberFormat="1" applyFont="1" applyFill="1" applyBorder="1" applyAlignment="1" applyProtection="1">
      <alignment horizontal="center" vertical="center" wrapText="1"/>
    </xf>
    <xf numFmtId="0" fontId="22" fillId="0" borderId="24" xfId="0" applyFont="1" applyFill="1" applyBorder="1" applyAlignment="1" applyProtection="1">
      <alignment horizontal="center" vertical="center" wrapText="1"/>
    </xf>
    <xf numFmtId="0" fontId="22" fillId="0" borderId="27" xfId="0" applyFont="1" applyFill="1" applyBorder="1" applyAlignment="1" applyProtection="1">
      <alignment horizontal="center" vertical="center" wrapText="1"/>
    </xf>
    <xf numFmtId="10" fontId="21" fillId="0" borderId="9" xfId="0" applyNumberFormat="1" applyFont="1" applyFill="1" applyBorder="1" applyAlignment="1" applyProtection="1">
      <alignment horizontal="center" vertical="center" wrapText="1"/>
    </xf>
    <xf numFmtId="167" fontId="21" fillId="10" borderId="9" xfId="0" applyNumberFormat="1" applyFont="1" applyFill="1" applyBorder="1" applyAlignment="1" applyProtection="1">
      <alignment horizontal="center" vertical="center" wrapText="1"/>
    </xf>
    <xf numFmtId="10" fontId="20" fillId="0" borderId="0" xfId="0" applyNumberFormat="1" applyFont="1" applyFill="1" applyAlignment="1" applyProtection="1">
      <alignment horizontal="center" vertical="center"/>
    </xf>
    <xf numFmtId="167" fontId="20" fillId="0" borderId="0" xfId="0" applyNumberFormat="1" applyFont="1" applyFill="1" applyAlignment="1" applyProtection="1">
      <alignment horizontal="center" vertical="center" wrapText="1"/>
    </xf>
    <xf numFmtId="14" fontId="20" fillId="0" borderId="11" xfId="0" applyNumberFormat="1" applyFont="1" applyFill="1" applyBorder="1" applyAlignment="1" applyProtection="1">
      <alignment horizontal="center" vertical="center" wrapText="1"/>
    </xf>
    <xf numFmtId="14" fontId="20" fillId="0" borderId="12" xfId="0" applyNumberFormat="1" applyFont="1" applyFill="1" applyBorder="1" applyAlignment="1" applyProtection="1">
      <alignment horizontal="center" vertical="center" wrapText="1"/>
    </xf>
    <xf numFmtId="0" fontId="20" fillId="0" borderId="13" xfId="0" applyFont="1" applyFill="1" applyBorder="1" applyAlignment="1" applyProtection="1">
      <alignment horizontal="center" vertical="center" wrapText="1"/>
    </xf>
    <xf numFmtId="14" fontId="22" fillId="0" borderId="11" xfId="0" applyNumberFormat="1" applyFont="1" applyFill="1" applyBorder="1" applyAlignment="1" applyProtection="1">
      <alignment horizontal="center" vertical="center" wrapText="1"/>
    </xf>
    <xf numFmtId="14" fontId="22" fillId="0" borderId="12" xfId="0" applyNumberFormat="1" applyFont="1" applyFill="1" applyBorder="1" applyAlignment="1" applyProtection="1">
      <alignment horizontal="center" vertical="center" wrapText="1"/>
    </xf>
    <xf numFmtId="0" fontId="22" fillId="0" borderId="13" xfId="0" applyFont="1" applyFill="1" applyBorder="1" applyAlignment="1" applyProtection="1">
      <alignment horizontal="center" vertical="center" wrapText="1"/>
    </xf>
    <xf numFmtId="14" fontId="20" fillId="0" borderId="5" xfId="0" applyNumberFormat="1" applyFont="1" applyFill="1" applyBorder="1" applyAlignment="1" applyProtection="1">
      <alignment horizontal="center" vertical="center" wrapText="1"/>
    </xf>
    <xf numFmtId="14" fontId="22" fillId="0" borderId="5" xfId="0" applyNumberFormat="1" applyFont="1" applyFill="1" applyBorder="1" applyAlignment="1" applyProtection="1">
      <alignment horizontal="center" vertical="center" wrapText="1"/>
    </xf>
    <xf numFmtId="14" fontId="21" fillId="0" borderId="5" xfId="0" applyNumberFormat="1" applyFont="1" applyFill="1" applyBorder="1" applyAlignment="1" applyProtection="1">
      <alignment horizontal="center" vertical="center" wrapText="1"/>
    </xf>
    <xf numFmtId="14" fontId="21" fillId="2" borderId="5" xfId="0" applyNumberFormat="1" applyFont="1" applyFill="1" applyBorder="1" applyAlignment="1" applyProtection="1">
      <alignment horizontal="center" vertical="center" wrapText="1"/>
    </xf>
    <xf numFmtId="14" fontId="22" fillId="2" borderId="6" xfId="0" applyNumberFormat="1" applyFont="1" applyFill="1" applyBorder="1" applyAlignment="1" applyProtection="1">
      <alignment horizontal="center" vertical="center" wrapText="1"/>
    </xf>
    <xf numFmtId="0" fontId="20" fillId="2" borderId="7" xfId="0" applyFont="1" applyFill="1" applyBorder="1" applyAlignment="1" applyProtection="1">
      <alignment horizontal="center" vertical="center" wrapText="1"/>
    </xf>
    <xf numFmtId="14" fontId="21" fillId="0" borderId="8" xfId="0" applyNumberFormat="1" applyFont="1" applyFill="1" applyBorder="1" applyAlignment="1" applyProtection="1">
      <alignment horizontal="center" vertical="center" wrapText="1"/>
    </xf>
    <xf numFmtId="14" fontId="20" fillId="0" borderId="9" xfId="0" applyNumberFormat="1" applyFont="1" applyFill="1" applyBorder="1" applyAlignment="1" applyProtection="1">
      <alignment horizontal="center" vertical="center" wrapText="1"/>
    </xf>
    <xf numFmtId="0" fontId="25" fillId="0" borderId="14" xfId="0" applyFont="1" applyFill="1" applyBorder="1" applyAlignment="1" applyProtection="1">
      <alignment horizontal="center" vertical="center" wrapText="1"/>
    </xf>
    <xf numFmtId="0" fontId="25" fillId="0" borderId="4" xfId="0" applyNumberFormat="1" applyFont="1" applyFill="1" applyBorder="1" applyAlignment="1" applyProtection="1">
      <alignment horizontal="center" vertical="center" wrapText="1"/>
    </xf>
    <xf numFmtId="0" fontId="31" fillId="0" borderId="48" xfId="0" applyFont="1" applyFill="1" applyBorder="1" applyAlignment="1" applyProtection="1">
      <alignment horizontal="center" vertical="center" wrapText="1"/>
    </xf>
    <xf numFmtId="0" fontId="31" fillId="0" borderId="50" xfId="0" applyFont="1" applyFill="1" applyBorder="1" applyAlignment="1" applyProtection="1">
      <alignment horizontal="center" vertical="center" wrapText="1"/>
    </xf>
    <xf numFmtId="14" fontId="31" fillId="0" borderId="54" xfId="0" applyNumberFormat="1" applyFont="1" applyFill="1" applyBorder="1" applyAlignment="1" applyProtection="1">
      <alignment horizontal="center" vertical="center" wrapText="1"/>
    </xf>
    <xf numFmtId="0" fontId="20" fillId="0" borderId="49" xfId="0" applyNumberFormat="1" applyFont="1" applyFill="1" applyBorder="1" applyAlignment="1" applyProtection="1">
      <alignment horizontal="center" vertical="center" wrapText="1"/>
    </xf>
    <xf numFmtId="14" fontId="20" fillId="0" borderId="49" xfId="0" applyNumberFormat="1" applyFont="1" applyFill="1" applyBorder="1" applyAlignment="1" applyProtection="1">
      <alignment horizontal="center" vertical="center" wrapText="1"/>
    </xf>
    <xf numFmtId="0" fontId="20" fillId="0" borderId="6" xfId="0" applyNumberFormat="1" applyFont="1" applyFill="1" applyBorder="1" applyAlignment="1" applyProtection="1">
      <alignment horizontal="center" vertical="center" wrapText="1"/>
    </xf>
    <xf numFmtId="0" fontId="20" fillId="0" borderId="55" xfId="0" applyNumberFormat="1" applyFont="1" applyFill="1" applyBorder="1" applyAlignment="1" applyProtection="1">
      <alignment horizontal="center" vertical="center" wrapText="1"/>
    </xf>
    <xf numFmtId="0" fontId="25" fillId="0" borderId="50" xfId="0" applyFont="1" applyFill="1" applyBorder="1" applyAlignment="1" applyProtection="1">
      <alignment horizontal="center" vertical="center" wrapText="1"/>
    </xf>
    <xf numFmtId="14" fontId="20" fillId="0" borderId="17" xfId="0" applyNumberFormat="1" applyFont="1" applyFill="1" applyBorder="1" applyAlignment="1" applyProtection="1">
      <alignment horizontal="center" vertical="center" wrapText="1"/>
    </xf>
    <xf numFmtId="0" fontId="20" fillId="0" borderId="33" xfId="0" applyNumberFormat="1" applyFont="1" applyFill="1" applyBorder="1" applyAlignment="1" applyProtection="1">
      <alignment horizontal="center" vertical="center" wrapText="1"/>
    </xf>
    <xf numFmtId="14" fontId="27" fillId="0" borderId="7" xfId="0" applyNumberFormat="1" applyFont="1" applyFill="1" applyBorder="1" applyAlignment="1" applyProtection="1">
      <alignment horizontal="center" vertical="center" wrapText="1"/>
    </xf>
    <xf numFmtId="14" fontId="22" fillId="0" borderId="17" xfId="0" applyNumberFormat="1" applyFont="1" applyFill="1" applyBorder="1" applyAlignment="1" applyProtection="1">
      <alignment horizontal="center" vertical="center" wrapText="1"/>
    </xf>
    <xf numFmtId="0" fontId="22" fillId="0" borderId="6" xfId="0" applyNumberFormat="1" applyFont="1" applyFill="1" applyBorder="1" applyAlignment="1" applyProtection="1">
      <alignment horizontal="center" vertical="center" wrapText="1"/>
    </xf>
    <xf numFmtId="0" fontId="22" fillId="0" borderId="33" xfId="0" applyNumberFormat="1" applyFont="1" applyFill="1" applyBorder="1" applyAlignment="1" applyProtection="1">
      <alignment horizontal="center" vertical="center" wrapText="1"/>
    </xf>
    <xf numFmtId="14" fontId="22" fillId="0" borderId="7" xfId="0" applyNumberFormat="1" applyFont="1" applyFill="1" applyBorder="1" applyAlignment="1" applyProtection="1">
      <alignment horizontal="center" vertical="center" wrapText="1"/>
    </xf>
    <xf numFmtId="0" fontId="21" fillId="6" borderId="40" xfId="0" applyFont="1" applyFill="1" applyBorder="1" applyAlignment="1" applyProtection="1">
      <alignment horizontal="center" vertical="center" wrapText="1"/>
    </xf>
    <xf numFmtId="0" fontId="20" fillId="3" borderId="6" xfId="0" applyNumberFormat="1" applyFont="1" applyFill="1" applyBorder="1" applyAlignment="1" applyProtection="1">
      <alignment horizontal="center" vertical="center" wrapText="1"/>
    </xf>
    <xf numFmtId="14" fontId="20" fillId="3" borderId="6" xfId="0" applyNumberFormat="1" applyFont="1" applyFill="1" applyBorder="1" applyAlignment="1" applyProtection="1">
      <alignment horizontal="center" vertical="center" wrapText="1"/>
    </xf>
    <xf numFmtId="0" fontId="27" fillId="0" borderId="7" xfId="0" applyFont="1" applyFill="1" applyBorder="1" applyAlignment="1" applyProtection="1">
      <alignment horizontal="center" vertical="center" wrapText="1"/>
    </xf>
    <xf numFmtId="0" fontId="20" fillId="12" borderId="6" xfId="0" applyNumberFormat="1" applyFont="1" applyFill="1" applyBorder="1" applyAlignment="1" applyProtection="1">
      <alignment horizontal="center" vertical="center" wrapText="1"/>
    </xf>
    <xf numFmtId="14" fontId="20" fillId="12" borderId="6" xfId="0" applyNumberFormat="1" applyFont="1" applyFill="1" applyBorder="1" applyAlignment="1" applyProtection="1">
      <alignment horizontal="center" vertical="center" wrapText="1"/>
    </xf>
    <xf numFmtId="14" fontId="22" fillId="12" borderId="6" xfId="0" applyNumberFormat="1" applyFont="1" applyFill="1" applyBorder="1" applyAlignment="1" applyProtection="1">
      <alignment horizontal="center" vertical="center" wrapText="1"/>
    </xf>
    <xf numFmtId="0" fontId="22" fillId="12" borderId="6" xfId="0" applyNumberFormat="1" applyFont="1" applyFill="1" applyBorder="1" applyAlignment="1" applyProtection="1">
      <alignment horizontal="center" vertical="center" wrapText="1"/>
    </xf>
    <xf numFmtId="0" fontId="22" fillId="12" borderId="33" xfId="0" applyNumberFormat="1" applyFont="1" applyFill="1" applyBorder="1" applyAlignment="1" applyProtection="1">
      <alignment horizontal="center" vertical="center" wrapText="1"/>
    </xf>
    <xf numFmtId="14" fontId="21" fillId="0" borderId="7" xfId="0" applyNumberFormat="1" applyFont="1" applyFill="1" applyBorder="1" applyAlignment="1" applyProtection="1">
      <alignment horizontal="center" vertical="center" wrapText="1"/>
    </xf>
    <xf numFmtId="14" fontId="22" fillId="3" borderId="6" xfId="0" applyNumberFormat="1" applyFont="1" applyFill="1" applyBorder="1" applyAlignment="1" applyProtection="1">
      <alignment horizontal="center" vertical="center" wrapText="1"/>
    </xf>
    <xf numFmtId="0" fontId="22" fillId="3" borderId="6" xfId="0" applyNumberFormat="1" applyFont="1" applyFill="1" applyBorder="1" applyAlignment="1" applyProtection="1">
      <alignment horizontal="center" vertical="center" wrapText="1"/>
    </xf>
    <xf numFmtId="14" fontId="20" fillId="0" borderId="7" xfId="0" applyNumberFormat="1" applyFont="1" applyFill="1" applyBorder="1" applyAlignment="1" applyProtection="1">
      <alignment horizontal="center" vertical="center" wrapText="1"/>
    </xf>
    <xf numFmtId="0" fontId="21" fillId="4" borderId="20" xfId="0" applyFont="1" applyFill="1" applyBorder="1" applyAlignment="1" applyProtection="1">
      <alignment horizontal="center" vertical="center" wrapText="1"/>
    </xf>
    <xf numFmtId="14" fontId="31" fillId="9" borderId="6" xfId="0" applyNumberFormat="1" applyFont="1" applyFill="1" applyBorder="1" applyAlignment="1" applyProtection="1">
      <alignment horizontal="center" vertical="center" wrapText="1"/>
    </xf>
    <xf numFmtId="0" fontId="20" fillId="9" borderId="33" xfId="0" applyNumberFormat="1" applyFont="1" applyFill="1" applyBorder="1" applyAlignment="1" applyProtection="1">
      <alignment horizontal="center" vertical="center" wrapText="1"/>
    </xf>
    <xf numFmtId="0" fontId="20" fillId="9" borderId="5" xfId="0" applyFont="1" applyFill="1" applyBorder="1" applyAlignment="1" applyProtection="1">
      <alignment horizontal="center" vertical="center"/>
    </xf>
    <xf numFmtId="0" fontId="22" fillId="9" borderId="7" xfId="0" applyFont="1" applyFill="1" applyBorder="1" applyAlignment="1" applyProtection="1">
      <alignment horizontal="center" vertical="center" wrapText="1"/>
    </xf>
    <xf numFmtId="0" fontId="22" fillId="12" borderId="5" xfId="0" applyFont="1" applyFill="1" applyBorder="1" applyAlignment="1" applyProtection="1">
      <alignment horizontal="center" vertical="center" wrapText="1"/>
    </xf>
    <xf numFmtId="14" fontId="21" fillId="0" borderId="17" xfId="0" applyNumberFormat="1" applyFont="1" applyFill="1" applyBorder="1" applyAlignment="1" applyProtection="1">
      <alignment horizontal="center" vertical="center" wrapText="1"/>
    </xf>
    <xf numFmtId="14" fontId="21" fillId="12" borderId="6" xfId="0" applyNumberFormat="1" applyFont="1" applyFill="1" applyBorder="1" applyAlignment="1" applyProtection="1">
      <alignment horizontal="center" vertical="center" wrapText="1"/>
    </xf>
    <xf numFmtId="0" fontId="21" fillId="12" borderId="6" xfId="0" applyNumberFormat="1" applyFont="1" applyFill="1" applyBorder="1" applyAlignment="1" applyProtection="1">
      <alignment horizontal="center" vertical="center" wrapText="1"/>
    </xf>
    <xf numFmtId="0" fontId="21" fillId="12" borderId="33" xfId="0" applyNumberFormat="1" applyFont="1" applyFill="1" applyBorder="1" applyAlignment="1" applyProtection="1">
      <alignment horizontal="center" vertical="center" wrapText="1"/>
    </xf>
    <xf numFmtId="14" fontId="21" fillId="9" borderId="5" xfId="0" applyNumberFormat="1" applyFont="1" applyFill="1" applyBorder="1" applyAlignment="1" applyProtection="1">
      <alignment horizontal="center" vertical="center" wrapText="1"/>
    </xf>
    <xf numFmtId="0" fontId="20" fillId="12" borderId="5" xfId="0" applyFont="1" applyFill="1" applyBorder="1" applyAlignment="1" applyProtection="1">
      <alignment horizontal="center" vertical="center" wrapText="1"/>
    </xf>
    <xf numFmtId="14" fontId="30" fillId="0" borderId="7" xfId="0" applyNumberFormat="1" applyFont="1" applyFill="1" applyBorder="1" applyAlignment="1" applyProtection="1">
      <alignment horizontal="center" vertical="center" wrapText="1"/>
    </xf>
    <xf numFmtId="0" fontId="20" fillId="12" borderId="33" xfId="0" applyNumberFormat="1" applyFont="1" applyFill="1" applyBorder="1" applyAlignment="1" applyProtection="1">
      <alignment horizontal="center" vertical="center" wrapText="1"/>
    </xf>
    <xf numFmtId="0" fontId="21" fillId="0" borderId="6" xfId="0" applyNumberFormat="1" applyFont="1" applyFill="1" applyBorder="1" applyAlignment="1" applyProtection="1">
      <alignment horizontal="center" vertical="center" wrapText="1"/>
    </xf>
    <xf numFmtId="0" fontId="27" fillId="0" borderId="33" xfId="0" applyNumberFormat="1" applyFont="1" applyFill="1" applyBorder="1" applyAlignment="1" applyProtection="1">
      <alignment horizontal="center" vertical="center" wrapText="1"/>
    </xf>
    <xf numFmtId="0" fontId="21" fillId="7" borderId="20" xfId="0" applyFont="1" applyFill="1" applyBorder="1" applyAlignment="1" applyProtection="1">
      <alignment horizontal="center" vertical="center" wrapText="1"/>
    </xf>
    <xf numFmtId="0" fontId="22" fillId="12" borderId="6" xfId="0" applyFont="1" applyFill="1" applyBorder="1" applyAlignment="1" applyProtection="1">
      <alignment horizontal="center" vertical="center" wrapText="1"/>
    </xf>
    <xf numFmtId="0" fontId="21" fillId="0" borderId="33" xfId="0" applyNumberFormat="1" applyFont="1" applyFill="1" applyBorder="1" applyAlignment="1" applyProtection="1">
      <alignment horizontal="center" vertical="center" wrapText="1"/>
    </xf>
    <xf numFmtId="0" fontId="21" fillId="3" borderId="33" xfId="0" applyNumberFormat="1" applyFont="1" applyFill="1" applyBorder="1" applyAlignment="1" applyProtection="1">
      <alignment horizontal="center" vertical="center" wrapText="1"/>
    </xf>
    <xf numFmtId="0" fontId="21" fillId="3" borderId="6" xfId="0" applyNumberFormat="1" applyFont="1" applyFill="1" applyBorder="1" applyAlignment="1" applyProtection="1">
      <alignment horizontal="center" vertical="center" wrapText="1"/>
    </xf>
    <xf numFmtId="0" fontId="20" fillId="0" borderId="8" xfId="0" applyFont="1" applyFill="1" applyBorder="1" applyAlignment="1" applyProtection="1">
      <alignment horizontal="center" vertical="center" wrapText="1"/>
    </xf>
    <xf numFmtId="14" fontId="21" fillId="0" borderId="18" xfId="0" applyNumberFormat="1" applyFont="1" applyFill="1" applyBorder="1" applyAlignment="1" applyProtection="1">
      <alignment horizontal="center" vertical="center" wrapText="1"/>
    </xf>
    <xf numFmtId="0" fontId="20" fillId="0" borderId="9" xfId="0" applyNumberFormat="1" applyFont="1" applyFill="1" applyBorder="1" applyAlignment="1" applyProtection="1">
      <alignment horizontal="center" vertical="center" wrapText="1"/>
    </xf>
    <xf numFmtId="0" fontId="20" fillId="3" borderId="9" xfId="0" applyNumberFormat="1" applyFont="1" applyFill="1" applyBorder="1" applyAlignment="1" applyProtection="1">
      <alignment horizontal="center" vertical="center" wrapText="1"/>
    </xf>
    <xf numFmtId="14" fontId="21" fillId="3" borderId="9" xfId="0" applyNumberFormat="1" applyFont="1" applyFill="1" applyBorder="1" applyAlignment="1" applyProtection="1">
      <alignment horizontal="center" vertical="center" wrapText="1"/>
    </xf>
    <xf numFmtId="0" fontId="21" fillId="3" borderId="9" xfId="0" applyNumberFormat="1" applyFont="1" applyFill="1" applyBorder="1" applyAlignment="1" applyProtection="1">
      <alignment horizontal="center" vertical="center" wrapText="1"/>
    </xf>
    <xf numFmtId="0" fontId="21" fillId="0" borderId="34" xfId="0" applyNumberFormat="1" applyFont="1" applyFill="1" applyBorder="1" applyAlignment="1" applyProtection="1">
      <alignment horizontal="center" vertical="center" wrapText="1"/>
    </xf>
    <xf numFmtId="14" fontId="21" fillId="0" borderId="10" xfId="0" applyNumberFormat="1" applyFont="1" applyFill="1" applyBorder="1" applyAlignment="1" applyProtection="1">
      <alignment horizontal="center" vertical="center" wrapText="1"/>
    </xf>
    <xf numFmtId="0" fontId="28" fillId="0" borderId="0" xfId="1" applyNumberFormat="1" applyFont="1" applyFill="1" applyAlignment="1" applyProtection="1">
      <alignment horizontal="center" vertical="center"/>
    </xf>
    <xf numFmtId="0" fontId="20" fillId="0" borderId="0" xfId="0" applyNumberFormat="1" applyFont="1" applyFill="1" applyAlignment="1" applyProtection="1">
      <alignment horizontal="center" vertical="center"/>
    </xf>
    <xf numFmtId="0" fontId="22" fillId="0" borderId="22" xfId="0" applyFont="1" applyFill="1" applyBorder="1" applyAlignment="1" applyProtection="1">
      <alignment horizontal="center" vertical="center" wrapText="1"/>
    </xf>
    <xf numFmtId="0" fontId="22" fillId="4" borderId="42" xfId="0" applyFont="1" applyFill="1" applyBorder="1" applyAlignment="1" applyProtection="1">
      <alignment horizontal="center" vertical="center" wrapText="1"/>
    </xf>
    <xf numFmtId="0" fontId="22" fillId="4" borderId="40" xfId="0" applyFont="1" applyFill="1" applyBorder="1" applyAlignment="1" applyProtection="1">
      <alignment horizontal="center" vertical="center" wrapText="1"/>
    </xf>
    <xf numFmtId="0" fontId="22" fillId="4" borderId="22" xfId="0" applyFont="1" applyFill="1" applyBorder="1" applyAlignment="1" applyProtection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22" fillId="4" borderId="19" xfId="0" applyFont="1" applyFill="1" applyBorder="1" applyAlignment="1" applyProtection="1">
      <alignment horizontal="center" vertical="center" wrapText="1"/>
    </xf>
    <xf numFmtId="0" fontId="24" fillId="8" borderId="30" xfId="0" applyFont="1" applyFill="1" applyBorder="1" applyAlignment="1" applyProtection="1">
      <alignment horizontal="center" vertical="center" wrapText="1"/>
    </xf>
    <xf numFmtId="0" fontId="18" fillId="8" borderId="30" xfId="0" applyFont="1" applyFill="1" applyBorder="1" applyAlignment="1">
      <alignment horizontal="center" vertical="center" wrapText="1"/>
    </xf>
    <xf numFmtId="0" fontId="18" fillId="5" borderId="4" xfId="0" applyFont="1" applyFill="1" applyBorder="1" applyAlignment="1">
      <alignment horizontal="center" vertical="center" wrapText="1"/>
    </xf>
    <xf numFmtId="0" fontId="2" fillId="8" borderId="23" xfId="0" applyFont="1" applyFill="1" applyBorder="1" applyAlignment="1">
      <alignment horizontal="center" vertical="center" wrapText="1"/>
    </xf>
    <xf numFmtId="0" fontId="2" fillId="8" borderId="20" xfId="0" applyFont="1" applyFill="1" applyBorder="1" applyAlignment="1">
      <alignment horizontal="center" vertical="center" wrapText="1"/>
    </xf>
    <xf numFmtId="0" fontId="2" fillId="8" borderId="24" xfId="0" applyFont="1" applyFill="1" applyBorder="1" applyAlignment="1">
      <alignment horizontal="center" vertical="center" wrapText="1"/>
    </xf>
    <xf numFmtId="0" fontId="22" fillId="8" borderId="42" xfId="0" applyFont="1" applyFill="1" applyBorder="1" applyAlignment="1" applyProtection="1">
      <alignment horizontal="center" vertical="center" wrapText="1"/>
    </xf>
    <xf numFmtId="0" fontId="22" fillId="8" borderId="40" xfId="0" applyFont="1" applyFill="1" applyBorder="1" applyAlignment="1" applyProtection="1">
      <alignment horizontal="center" vertical="center" wrapText="1"/>
    </xf>
    <xf numFmtId="0" fontId="22" fillId="8" borderId="23" xfId="0" applyFont="1" applyFill="1" applyBorder="1" applyAlignment="1" applyProtection="1">
      <alignment horizontal="center" vertical="center" wrapText="1"/>
    </xf>
    <xf numFmtId="0" fontId="20" fillId="2" borderId="20" xfId="0" applyFont="1" applyFill="1" applyBorder="1" applyAlignment="1" applyProtection="1">
      <alignment horizontal="center" vertical="center" wrapText="1"/>
    </xf>
    <xf numFmtId="0" fontId="21" fillId="8" borderId="21" xfId="0" applyFont="1" applyFill="1" applyBorder="1" applyAlignment="1" applyProtection="1">
      <alignment horizontal="center" vertical="center" wrapText="1"/>
    </xf>
    <xf numFmtId="0" fontId="22" fillId="8" borderId="24" xfId="0" applyFont="1" applyFill="1" applyBorder="1" applyAlignment="1" applyProtection="1">
      <alignment horizontal="center" vertical="center" wrapText="1"/>
    </xf>
    <xf numFmtId="0" fontId="22" fillId="8" borderId="21" xfId="0" applyFont="1" applyFill="1" applyBorder="1" applyAlignment="1" applyProtection="1">
      <alignment horizontal="center" vertical="center" wrapText="1"/>
    </xf>
    <xf numFmtId="14" fontId="20" fillId="13" borderId="11" xfId="0" applyNumberFormat="1" applyFont="1" applyFill="1" applyBorder="1" applyAlignment="1" applyProtection="1">
      <alignment horizontal="center" vertical="center" wrapText="1"/>
    </xf>
    <xf numFmtId="14" fontId="20" fillId="13" borderId="12" xfId="0" applyNumberFormat="1" applyFont="1" applyFill="1" applyBorder="1" applyAlignment="1" applyProtection="1">
      <alignment horizontal="center" vertical="center" wrapText="1"/>
    </xf>
    <xf numFmtId="0" fontId="22" fillId="13" borderId="13" xfId="0" applyFont="1" applyFill="1" applyBorder="1" applyAlignment="1" applyProtection="1">
      <alignment horizontal="center" vertical="center" wrapText="1"/>
    </xf>
    <xf numFmtId="0" fontId="20" fillId="13" borderId="40" xfId="0" applyFont="1" applyFill="1" applyBorder="1" applyAlignment="1" applyProtection="1">
      <alignment horizontal="center" vertical="center" wrapText="1"/>
    </xf>
    <xf numFmtId="0" fontId="21" fillId="4" borderId="19" xfId="0" applyFont="1" applyFill="1" applyBorder="1" applyAlignment="1" applyProtection="1">
      <alignment horizontal="center" vertical="center" wrapText="1"/>
    </xf>
    <xf numFmtId="0" fontId="21" fillId="4" borderId="40" xfId="0" applyFont="1" applyFill="1" applyBorder="1" applyAlignment="1" applyProtection="1">
      <alignment horizontal="center" vertical="center" wrapText="1"/>
    </xf>
    <xf numFmtId="0" fontId="21" fillId="8" borderId="40" xfId="0" applyFont="1" applyFill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0" fillId="0" borderId="51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52" xfId="0" applyFill="1" applyBorder="1" applyAlignment="1">
      <alignment horizontal="center" vertical="center" wrapText="1"/>
    </xf>
    <xf numFmtId="0" fontId="0" fillId="0" borderId="53" xfId="0" applyFill="1" applyBorder="1" applyAlignment="1">
      <alignment horizontal="center" vertical="center" wrapText="1"/>
    </xf>
    <xf numFmtId="0" fontId="22" fillId="9" borderId="20" xfId="0" applyFont="1" applyFill="1" applyBorder="1" applyAlignment="1" applyProtection="1">
      <alignment horizontal="center" vertical="center" wrapText="1"/>
    </xf>
    <xf numFmtId="0" fontId="22" fillId="0" borderId="39" xfId="0" applyFont="1" applyFill="1" applyBorder="1" applyAlignment="1" applyProtection="1">
      <alignment horizontal="center" vertical="center" wrapText="1"/>
    </xf>
    <xf numFmtId="14" fontId="0" fillId="0" borderId="48" xfId="0" applyNumberFormat="1" applyBorder="1" applyAlignment="1">
      <alignment horizontal="center" vertical="center"/>
    </xf>
    <xf numFmtId="14" fontId="0" fillId="0" borderId="49" xfId="0" applyNumberForma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35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2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21" fillId="14" borderId="40" xfId="0" applyFont="1" applyFill="1" applyBorder="1" applyAlignment="1" applyProtection="1">
      <alignment horizontal="center" vertical="center" wrapText="1"/>
    </xf>
    <xf numFmtId="0" fontId="21" fillId="14" borderId="20" xfId="0" applyFont="1" applyFill="1" applyBorder="1" applyAlignment="1" applyProtection="1">
      <alignment horizontal="center" vertical="center" wrapText="1"/>
    </xf>
    <xf numFmtId="0" fontId="22" fillId="14" borderId="20" xfId="0" applyFont="1" applyFill="1" applyBorder="1" applyAlignment="1" applyProtection="1">
      <alignment horizontal="center" vertical="center" wrapText="1"/>
    </xf>
    <xf numFmtId="0" fontId="5" fillId="0" borderId="0" xfId="97" applyFill="1" applyAlignment="1" applyProtection="1">
      <alignment horizontal="center" vertical="center"/>
    </xf>
    <xf numFmtId="0" fontId="20" fillId="0" borderId="43" xfId="0" applyFont="1" applyFill="1" applyBorder="1" applyAlignment="1" applyProtection="1">
      <alignment horizontal="center" vertical="center" wrapText="1"/>
    </xf>
    <xf numFmtId="0" fontId="22" fillId="13" borderId="43" xfId="0" applyFont="1" applyFill="1" applyBorder="1" applyAlignment="1" applyProtection="1">
      <alignment horizontal="center" vertical="center" wrapText="1"/>
    </xf>
    <xf numFmtId="0" fontId="20" fillId="0" borderId="26" xfId="0" applyFont="1" applyFill="1" applyBorder="1" applyAlignment="1" applyProtection="1">
      <alignment horizontal="center" vertical="center" wrapText="1"/>
    </xf>
    <xf numFmtId="0" fontId="20" fillId="2" borderId="26" xfId="0" applyFont="1" applyFill="1" applyBorder="1" applyAlignment="1" applyProtection="1">
      <alignment horizontal="center" vertical="center" wrapText="1"/>
    </xf>
    <xf numFmtId="0" fontId="20" fillId="0" borderId="27" xfId="0" applyFont="1" applyFill="1" applyBorder="1" applyAlignment="1" applyProtection="1">
      <alignment horizontal="center" vertical="center" wrapText="1"/>
    </xf>
    <xf numFmtId="0" fontId="22" fillId="3" borderId="7" xfId="0" applyFont="1" applyFill="1" applyBorder="1" applyAlignment="1" applyProtection="1">
      <alignment horizontal="center" vertical="center" wrapText="1"/>
    </xf>
    <xf numFmtId="0" fontId="20" fillId="3" borderId="5" xfId="0" applyFont="1" applyFill="1" applyBorder="1" applyAlignment="1" applyProtection="1">
      <alignment horizontal="center" vertical="center" wrapText="1"/>
    </xf>
    <xf numFmtId="0" fontId="20" fillId="3" borderId="0" xfId="0" applyFont="1" applyFill="1" applyAlignment="1" applyProtection="1">
      <alignment horizontal="center" vertical="center"/>
    </xf>
    <xf numFmtId="14" fontId="22" fillId="3" borderId="26" xfId="0" applyNumberFormat="1" applyFont="1" applyFill="1" applyBorder="1" applyAlignment="1" applyProtection="1">
      <alignment horizontal="center" vertical="center" wrapText="1"/>
    </xf>
    <xf numFmtId="14" fontId="22" fillId="0" borderId="26" xfId="0" applyNumberFormat="1" applyFont="1" applyFill="1" applyBorder="1" applyAlignment="1" applyProtection="1">
      <alignment horizontal="center" vertical="center" wrapText="1"/>
    </xf>
    <xf numFmtId="14" fontId="20" fillId="0" borderId="26" xfId="0" applyNumberFormat="1" applyFont="1" applyFill="1" applyBorder="1" applyAlignment="1" applyProtection="1">
      <alignment horizontal="center" vertical="center" wrapText="1"/>
    </xf>
    <xf numFmtId="0" fontId="21" fillId="8" borderId="39" xfId="0" applyFont="1" applyFill="1" applyBorder="1" applyAlignment="1" applyProtection="1">
      <alignment horizontal="center" vertical="center" wrapText="1"/>
    </xf>
    <xf numFmtId="0" fontId="22" fillId="8" borderId="39" xfId="0" applyFont="1" applyFill="1" applyBorder="1" applyAlignment="1" applyProtection="1">
      <alignment horizontal="center" vertical="center" wrapText="1"/>
    </xf>
    <xf numFmtId="0" fontId="22" fillId="0" borderId="35" xfId="0" applyFont="1" applyFill="1" applyBorder="1" applyAlignment="1" applyProtection="1">
      <alignment horizontal="center" vertical="center" wrapText="1"/>
    </xf>
    <xf numFmtId="0" fontId="22" fillId="0" borderId="36" xfId="0" applyFont="1" applyFill="1" applyBorder="1" applyAlignment="1" applyProtection="1">
      <alignment horizontal="center" vertical="center" wrapText="1"/>
    </xf>
    <xf numFmtId="14" fontId="31" fillId="0" borderId="28" xfId="0" applyNumberFormat="1" applyFont="1" applyFill="1" applyBorder="1" applyAlignment="1" applyProtection="1">
      <alignment horizontal="center" vertical="center" wrapText="1"/>
    </xf>
    <xf numFmtId="0" fontId="20" fillId="0" borderId="28" xfId="0" applyNumberFormat="1" applyFont="1" applyFill="1" applyBorder="1" applyAlignment="1" applyProtection="1">
      <alignment horizontal="center" vertical="center" wrapText="1"/>
    </xf>
    <xf numFmtId="14" fontId="20" fillId="0" borderId="28" xfId="0" applyNumberFormat="1" applyFont="1" applyFill="1" applyBorder="1" applyAlignment="1" applyProtection="1">
      <alignment horizontal="center" vertical="center" wrapText="1"/>
    </xf>
    <xf numFmtId="14" fontId="22" fillId="0" borderId="28" xfId="0" applyNumberFormat="1" applyFont="1" applyFill="1" applyBorder="1" applyAlignment="1" applyProtection="1">
      <alignment horizontal="center" vertical="center" wrapText="1"/>
    </xf>
    <xf numFmtId="0" fontId="22" fillId="0" borderId="28" xfId="0" applyNumberFormat="1" applyFont="1" applyFill="1" applyBorder="1" applyAlignment="1" applyProtection="1">
      <alignment horizontal="center" vertical="center" wrapText="1"/>
    </xf>
    <xf numFmtId="0" fontId="22" fillId="0" borderId="56" xfId="0" applyNumberFormat="1" applyFont="1" applyFill="1" applyBorder="1" applyAlignment="1" applyProtection="1">
      <alignment horizontal="center" vertical="center" wrapText="1"/>
    </xf>
    <xf numFmtId="14" fontId="27" fillId="0" borderId="36" xfId="0" applyNumberFormat="1" applyFont="1" applyFill="1" applyBorder="1" applyAlignment="1" applyProtection="1">
      <alignment horizontal="center" vertical="center" wrapText="1"/>
    </xf>
    <xf numFmtId="14" fontId="20" fillId="0" borderId="6" xfId="0" applyNumberFormat="1" applyFont="1" applyFill="1" applyBorder="1" applyAlignment="1" applyProtection="1">
      <alignment horizontal="center" vertical="center" wrapText="1"/>
    </xf>
    <xf numFmtId="0" fontId="22" fillId="8" borderId="57" xfId="0" applyFont="1" applyFill="1" applyBorder="1" applyAlignment="1" applyProtection="1">
      <alignment horizontal="center" vertical="center" wrapText="1"/>
    </xf>
    <xf numFmtId="0" fontId="22" fillId="0" borderId="57" xfId="0" applyFont="1" applyFill="1" applyBorder="1" applyAlignment="1" applyProtection="1">
      <alignment horizontal="center" vertical="center" wrapText="1"/>
    </xf>
    <xf numFmtId="0" fontId="22" fillId="0" borderId="28" xfId="0" applyFont="1" applyFill="1" applyBorder="1" applyAlignment="1" applyProtection="1">
      <alignment horizontal="center" vertical="center" wrapText="1"/>
    </xf>
    <xf numFmtId="14" fontId="21" fillId="0" borderId="28" xfId="0" applyNumberFormat="1" applyFont="1" applyFill="1" applyBorder="1" applyAlignment="1" applyProtection="1">
      <alignment horizontal="center" vertical="center" wrapText="1"/>
    </xf>
    <xf numFmtId="0" fontId="21" fillId="0" borderId="28" xfId="0" applyFont="1" applyFill="1" applyBorder="1" applyAlignment="1" applyProtection="1">
      <alignment horizontal="center" vertical="center" wrapText="1"/>
    </xf>
    <xf numFmtId="167" fontId="21" fillId="0" borderId="28" xfId="0" applyNumberFormat="1" applyFont="1" applyFill="1" applyBorder="1" applyAlignment="1" applyProtection="1">
      <alignment horizontal="center" vertical="center" wrapText="1"/>
    </xf>
    <xf numFmtId="10" fontId="21" fillId="0" borderId="28" xfId="0" applyNumberFormat="1" applyFont="1" applyFill="1" applyBorder="1" applyAlignment="1" applyProtection="1">
      <alignment horizontal="center" vertical="center" wrapText="1"/>
    </xf>
    <xf numFmtId="167" fontId="20" fillId="0" borderId="28" xfId="0" applyNumberFormat="1" applyFont="1" applyFill="1" applyBorder="1" applyAlignment="1" applyProtection="1">
      <alignment horizontal="center" vertical="center" wrapText="1"/>
    </xf>
    <xf numFmtId="0" fontId="26" fillId="0" borderId="39" xfId="97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21" fillId="13" borderId="6" xfId="0" applyFont="1" applyFill="1" applyBorder="1" applyAlignment="1" applyProtection="1">
      <alignment horizontal="center" vertical="center" wrapText="1"/>
    </xf>
    <xf numFmtId="0" fontId="21" fillId="8" borderId="6" xfId="0" applyFont="1" applyFill="1" applyBorder="1" applyAlignment="1" applyProtection="1">
      <alignment horizontal="center" vertical="center" wrapText="1"/>
    </xf>
    <xf numFmtId="14" fontId="21" fillId="0" borderId="6" xfId="0" applyNumberFormat="1" applyFont="1" applyFill="1" applyBorder="1" applyAlignment="1" applyProtection="1">
      <alignment horizontal="center" vertical="center" wrapText="1"/>
    </xf>
    <xf numFmtId="0" fontId="22" fillId="8" borderId="6" xfId="0" applyFont="1" applyFill="1" applyBorder="1" applyAlignment="1" applyProtection="1">
      <alignment horizontal="center" vertical="center" wrapText="1"/>
    </xf>
    <xf numFmtId="0" fontId="22" fillId="15" borderId="19" xfId="0" applyFont="1" applyFill="1" applyBorder="1" applyAlignment="1">
      <alignment horizontal="center" vertical="center" wrapText="1"/>
    </xf>
    <xf numFmtId="0" fontId="22" fillId="16" borderId="40" xfId="0" applyFont="1" applyFill="1" applyBorder="1" applyAlignment="1">
      <alignment horizontal="center" vertical="center" wrapText="1"/>
    </xf>
    <xf numFmtId="0" fontId="22" fillId="15" borderId="40" xfId="0" applyFont="1" applyFill="1" applyBorder="1" applyAlignment="1">
      <alignment horizontal="center" vertical="center" wrapText="1"/>
    </xf>
    <xf numFmtId="0" fontId="22" fillId="17" borderId="40" xfId="0" applyFont="1" applyFill="1" applyBorder="1" applyAlignment="1">
      <alignment horizontal="center" vertical="center" wrapText="1"/>
    </xf>
    <xf numFmtId="0" fontId="22" fillId="3" borderId="40" xfId="0" applyFont="1" applyFill="1" applyBorder="1" applyAlignment="1">
      <alignment horizontal="center" vertical="center" wrapText="1"/>
    </xf>
    <xf numFmtId="0" fontId="22" fillId="18" borderId="40" xfId="0" applyFont="1" applyFill="1" applyBorder="1" applyAlignment="1">
      <alignment horizontal="center" vertical="center" wrapText="1"/>
    </xf>
    <xf numFmtId="0" fontId="22" fillId="19" borderId="40" xfId="0" applyFont="1" applyFill="1" applyBorder="1" applyAlignment="1">
      <alignment horizontal="center" vertical="center" wrapText="1"/>
    </xf>
    <xf numFmtId="0" fontId="27" fillId="20" borderId="40" xfId="0" applyFont="1" applyFill="1" applyBorder="1" applyAlignment="1">
      <alignment horizontal="center" vertical="center" wrapText="1"/>
    </xf>
    <xf numFmtId="0" fontId="20" fillId="6" borderId="6" xfId="0" applyFont="1" applyFill="1" applyBorder="1" applyAlignment="1" applyProtection="1">
      <alignment horizontal="center" vertical="center" wrapText="1"/>
    </xf>
    <xf numFmtId="0" fontId="27" fillId="0" borderId="6" xfId="0" applyFont="1" applyFill="1" applyBorder="1" applyAlignment="1" applyProtection="1">
      <alignment horizontal="center" vertical="center" wrapText="1"/>
    </xf>
    <xf numFmtId="0" fontId="21" fillId="4" borderId="6" xfId="0" applyFont="1" applyFill="1" applyBorder="1" applyAlignment="1" applyProtection="1">
      <alignment horizontal="center" vertical="center" wrapText="1"/>
    </xf>
    <xf numFmtId="0" fontId="20" fillId="8" borderId="6" xfId="0" applyFont="1" applyFill="1" applyBorder="1" applyAlignment="1" applyProtection="1">
      <alignment horizontal="center" vertical="center" wrapText="1"/>
    </xf>
    <xf numFmtId="0" fontId="22" fillId="16" borderId="20" xfId="0" applyFont="1" applyFill="1" applyBorder="1" applyAlignment="1">
      <alignment horizontal="center" vertical="center" wrapText="1"/>
    </xf>
    <xf numFmtId="0" fontId="22" fillId="15" borderId="20" xfId="0" applyFont="1" applyFill="1" applyBorder="1" applyAlignment="1">
      <alignment horizontal="center" vertical="center" wrapText="1"/>
    </xf>
    <xf numFmtId="0" fontId="22" fillId="4" borderId="6" xfId="0" applyFont="1" applyFill="1" applyBorder="1" applyAlignment="1" applyProtection="1">
      <alignment horizontal="center" vertical="center" wrapText="1"/>
    </xf>
  </cellXfs>
  <cellStyles count="121"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97" builtinId="8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NiveauLigne_1" xfId="1" builtinId="1" iLevel="0"/>
    <cellStyle name="Normal" xfId="0" builtinId="0"/>
    <cellStyle name="Normal 2" xfId="2"/>
  </cellStyles>
  <dxfs count="2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0</xdr:rowOff>
        </xdr:from>
        <xdr:to>
          <xdr:col>7</xdr:col>
          <xdr:colOff>0</xdr:colOff>
          <xdr:row>3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1</xdr:rowOff>
        </xdr:from>
        <xdr:to>
          <xdr:col>7</xdr:col>
          <xdr:colOff>0</xdr:colOff>
          <xdr:row>6</xdr:row>
          <xdr:rowOff>1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ericbouhet7@gmail.com" TargetMode="External"/><Relationship Id="rId13" Type="http://schemas.openxmlformats.org/officeDocument/2006/relationships/hyperlink" Target="mailto:tiago.dossantos@icloud.com" TargetMode="External"/><Relationship Id="rId18" Type="http://schemas.openxmlformats.org/officeDocument/2006/relationships/hyperlink" Target="mailto:g.granville@laposte.net" TargetMode="External"/><Relationship Id="rId26" Type="http://schemas.openxmlformats.org/officeDocument/2006/relationships/printerSettings" Target="../printerSettings/printerSettings6.bin"/><Relationship Id="rId3" Type="http://schemas.openxmlformats.org/officeDocument/2006/relationships/hyperlink" Target="mailto:bernard.drocourt@laposte.net" TargetMode="External"/><Relationship Id="rId21" Type="http://schemas.openxmlformats.org/officeDocument/2006/relationships/hyperlink" Target="mailto:mohamedchennouf@orange.fr" TargetMode="External"/><Relationship Id="rId7" Type="http://schemas.openxmlformats.org/officeDocument/2006/relationships/hyperlink" Target="mailto:vincent.supervielle@gmail.com" TargetMode="External"/><Relationship Id="rId12" Type="http://schemas.openxmlformats.org/officeDocument/2006/relationships/hyperlink" Target="mailto:chatronbruno@hotmail.com" TargetMode="External"/><Relationship Id="rId17" Type="http://schemas.openxmlformats.org/officeDocument/2006/relationships/hyperlink" Target="mailto:arnaud_salaun@hotmail.com" TargetMode="External"/><Relationship Id="rId25" Type="http://schemas.openxmlformats.org/officeDocument/2006/relationships/hyperlink" Target="mailto:binyanyao@hotmail.com" TargetMode="External"/><Relationship Id="rId2" Type="http://schemas.openxmlformats.org/officeDocument/2006/relationships/hyperlink" Target="mailto:jacky.tellier59@gmail.com" TargetMode="External"/><Relationship Id="rId16" Type="http://schemas.openxmlformats.org/officeDocument/2006/relationships/hyperlink" Target="mailto:definodolive@yahoo.fr" TargetMode="External"/><Relationship Id="rId20" Type="http://schemas.openxmlformats.org/officeDocument/2006/relationships/hyperlink" Target="mailto:bozon26@free.fr" TargetMode="External"/><Relationship Id="rId1" Type="http://schemas.openxmlformats.org/officeDocument/2006/relationships/hyperlink" Target="mailto:kamdja07@yahoo.fr" TargetMode="External"/><Relationship Id="rId6" Type="http://schemas.openxmlformats.org/officeDocument/2006/relationships/hyperlink" Target="mailto:eric_joffre@yahoo.fr" TargetMode="External"/><Relationship Id="rId11" Type="http://schemas.openxmlformats.org/officeDocument/2006/relationships/hyperlink" Target="mailto:samuel.stephan56@yahoo.fr" TargetMode="External"/><Relationship Id="rId24" Type="http://schemas.openxmlformats.org/officeDocument/2006/relationships/hyperlink" Target="mailto:fabien.guilbert@hotmail.fr" TargetMode="External"/><Relationship Id="rId5" Type="http://schemas.openxmlformats.org/officeDocument/2006/relationships/hyperlink" Target="mailto:hassanbarkan@outlook.fr" TargetMode="External"/><Relationship Id="rId15" Type="http://schemas.openxmlformats.org/officeDocument/2006/relationships/hyperlink" Target="mailto:ccazo29@gmail.com" TargetMode="External"/><Relationship Id="rId23" Type="http://schemas.openxmlformats.org/officeDocument/2006/relationships/hyperlink" Target="mailto:kaddour01@hotmail.fr" TargetMode="External"/><Relationship Id="rId10" Type="http://schemas.openxmlformats.org/officeDocument/2006/relationships/hyperlink" Target="mailto:salin_edu@hotmail.com" TargetMode="External"/><Relationship Id="rId19" Type="http://schemas.openxmlformats.org/officeDocument/2006/relationships/hyperlink" Target="mailto:l.souchard@gmail.com" TargetMode="External"/><Relationship Id="rId4" Type="http://schemas.openxmlformats.org/officeDocument/2006/relationships/hyperlink" Target="mailto:ifmonterob@gmail.com" TargetMode="External"/><Relationship Id="rId9" Type="http://schemas.openxmlformats.org/officeDocument/2006/relationships/hyperlink" Target="mailto:cedric.koszuta@hotmail.fr" TargetMode="External"/><Relationship Id="rId14" Type="http://schemas.openxmlformats.org/officeDocument/2006/relationships/hyperlink" Target="mailto:marc.louvion.fra@gmail.com" TargetMode="External"/><Relationship Id="rId22" Type="http://schemas.openxmlformats.org/officeDocument/2006/relationships/hyperlink" Target="mailto:durand.jeanfrancois@yahoo.fr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outlinePr applyStyles="1" summaryBelow="0"/>
  </sheetPr>
  <dimension ref="A1:AX96"/>
  <sheetViews>
    <sheetView zoomScale="85" zoomScaleNormal="85" zoomScalePageLayoutView="12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0.7109375" defaultRowHeight="15" x14ac:dyDescent="0.25"/>
  <cols>
    <col min="1" max="1" width="26" style="45" customWidth="1"/>
    <col min="2" max="2" width="4.42578125" style="45" customWidth="1"/>
    <col min="3" max="4" width="4.7109375" style="45" customWidth="1"/>
    <col min="5" max="5" width="4" style="45" bestFit="1" customWidth="1"/>
    <col min="6" max="6" width="4.42578125" style="45" customWidth="1"/>
    <col min="7" max="7" width="12.7109375" style="45" customWidth="1"/>
    <col min="8" max="8" width="20.42578125" style="45" bestFit="1" customWidth="1"/>
    <col min="9" max="9" width="13.7109375" style="45" bestFit="1" customWidth="1"/>
    <col min="10" max="10" width="24.28515625" style="45" bestFit="1" customWidth="1"/>
    <col min="11" max="11" width="21" style="45" bestFit="1" customWidth="1"/>
    <col min="12" max="15" width="21" style="45" customWidth="1"/>
    <col min="16" max="16" width="12.7109375" style="45" customWidth="1"/>
    <col min="17" max="18" width="21" style="45" customWidth="1"/>
    <col min="19" max="19" width="7.5703125" style="45" bestFit="1" customWidth="1"/>
    <col min="20" max="20" width="10.28515625" style="45" customWidth="1"/>
    <col min="21" max="21" width="16.7109375" style="45" customWidth="1"/>
    <col min="22" max="22" width="18.28515625" style="45" customWidth="1"/>
    <col min="23" max="24" width="16" style="45" customWidth="1"/>
    <col min="25" max="26" width="15.42578125" style="45" customWidth="1"/>
    <col min="27" max="28" width="12" style="45" customWidth="1"/>
    <col min="29" max="29" width="10.7109375" style="45" customWidth="1"/>
    <col min="30" max="30" width="16.28515625" style="45" customWidth="1"/>
    <col min="31" max="33" width="9.28515625" style="45" customWidth="1"/>
    <col min="34" max="36" width="14.42578125" style="45" customWidth="1"/>
    <col min="37" max="39" width="13.42578125" style="46" customWidth="1"/>
    <col min="40" max="40" width="19.28515625" style="46" customWidth="1"/>
    <col min="41" max="41" width="14.7109375" style="46" customWidth="1"/>
    <col min="42" max="43" width="16.28515625" style="45" customWidth="1"/>
    <col min="44" max="44" width="17.28515625" style="45" customWidth="1"/>
    <col min="45" max="45" width="13.7109375" style="45" customWidth="1"/>
    <col min="46" max="46" width="20.28515625" style="45" customWidth="1"/>
    <col min="47" max="47" width="20.28515625" style="101" customWidth="1"/>
    <col min="48" max="48" width="20.28515625" style="45" customWidth="1"/>
    <col min="49" max="49" width="18.7109375" style="47" customWidth="1"/>
    <col min="50" max="50" width="54.42578125" style="45" customWidth="1"/>
    <col min="51" max="51" width="12.7109375" style="45" customWidth="1"/>
    <col min="52" max="16384" width="10.7109375" style="45"/>
  </cols>
  <sheetData>
    <row r="1" spans="1:50" ht="37.5" thickTop="1" thickBot="1" x14ac:dyDescent="0.3">
      <c r="A1" s="107" t="s">
        <v>309</v>
      </c>
      <c r="B1" s="421" t="s">
        <v>22</v>
      </c>
      <c r="C1" s="103" t="s">
        <v>223</v>
      </c>
      <c r="D1" s="104" t="s">
        <v>125</v>
      </c>
      <c r="E1" s="105" t="s">
        <v>269</v>
      </c>
      <c r="F1" s="422" t="s">
        <v>378</v>
      </c>
      <c r="G1" s="24" t="s">
        <v>1</v>
      </c>
      <c r="H1" s="24" t="s">
        <v>20</v>
      </c>
      <c r="I1" s="24" t="s">
        <v>0</v>
      </c>
      <c r="J1" s="24" t="s">
        <v>8</v>
      </c>
      <c r="K1" s="24" t="s">
        <v>86</v>
      </c>
      <c r="L1" s="24" t="str">
        <f>'Suivi Projets'!M1</f>
        <v>Tarif</v>
      </c>
      <c r="M1" s="24" t="str">
        <f>'Suivi Projets'!N1</f>
        <v>% de mb</v>
      </c>
      <c r="N1" s="24" t="str">
        <f>'Suivi Projets'!O1</f>
        <v>Salaire</v>
      </c>
      <c r="O1" s="24" t="str">
        <f>'Suivi Projets'!P1</f>
        <v>IGD initiale</v>
      </c>
      <c r="P1" s="24" t="s">
        <v>300</v>
      </c>
      <c r="Q1" s="24" t="str">
        <f>'Suivi Projets'!R1</f>
        <v>Frais</v>
      </c>
      <c r="R1" s="24" t="s">
        <v>301</v>
      </c>
      <c r="S1" s="24" t="s">
        <v>40</v>
      </c>
      <c r="T1" s="51" t="s">
        <v>10</v>
      </c>
      <c r="U1" s="24" t="s">
        <v>306</v>
      </c>
      <c r="V1" s="24" t="s">
        <v>307</v>
      </c>
      <c r="W1" s="24" t="s">
        <v>308</v>
      </c>
      <c r="X1" s="269" t="str">
        <f>IF('Suivi Contrats'!I1&lt;&gt;"",'Suivi Contrats'!I1,"")</f>
        <v>DPAE</v>
      </c>
      <c r="Y1" s="262" t="s">
        <v>305</v>
      </c>
      <c r="Z1" s="263" t="s">
        <v>364</v>
      </c>
      <c r="AA1" s="264" t="s">
        <v>295</v>
      </c>
      <c r="AB1" s="254" t="s">
        <v>313</v>
      </c>
      <c r="AC1" s="24" t="s">
        <v>296</v>
      </c>
      <c r="AD1" s="117" t="s">
        <v>380</v>
      </c>
      <c r="AE1" s="24" t="s">
        <v>41</v>
      </c>
      <c r="AF1" s="99" t="str">
        <f>'Suivi Contrats'!Q1</f>
        <v>PE Validée</v>
      </c>
      <c r="AG1" s="276" t="str">
        <f>'Suivi Contrats'!R1</f>
        <v>Fin de PE envoyée</v>
      </c>
      <c r="AH1" s="24" t="s">
        <v>298</v>
      </c>
      <c r="AI1" s="24" t="s">
        <v>297</v>
      </c>
      <c r="AJ1" s="24" t="s">
        <v>312</v>
      </c>
      <c r="AK1" s="24" t="s">
        <v>299</v>
      </c>
      <c r="AL1" s="277" t="str">
        <f>IF('Suivi Contrats'!W1&lt;&gt;"",'Suivi Contrats'!W1,"")</f>
        <v>Prorogation envoyée</v>
      </c>
      <c r="AM1" s="277" t="s">
        <v>369</v>
      </c>
      <c r="AN1" s="24" t="s">
        <v>322</v>
      </c>
      <c r="AO1" s="24" t="s">
        <v>302</v>
      </c>
      <c r="AP1" s="24" t="s">
        <v>9</v>
      </c>
      <c r="AQ1" s="24" t="s">
        <v>21</v>
      </c>
      <c r="AR1" s="24" t="s">
        <v>300</v>
      </c>
      <c r="AS1" s="24" t="s">
        <v>301</v>
      </c>
      <c r="AT1" s="24" t="s">
        <v>2</v>
      </c>
      <c r="AU1" s="99" t="s">
        <v>303</v>
      </c>
      <c r="AV1" s="24" t="s">
        <v>304</v>
      </c>
      <c r="AW1" s="25" t="s">
        <v>70</v>
      </c>
      <c r="AX1" s="24" t="s">
        <v>39</v>
      </c>
    </row>
    <row r="2" spans="1:50" ht="15.75" thickTop="1" x14ac:dyDescent="0.25">
      <c r="A2" s="504" t="str">
        <f>'Suivi Projets'!A2</f>
        <v>ABDOU DAN BAKI Moctar</v>
      </c>
      <c r="B2" s="297" t="str">
        <f>IF('Suivi Projets'!B2&lt;&gt;"",'Suivi Projets'!B2,"")</f>
        <v/>
      </c>
      <c r="C2" s="418">
        <f>IF('Suivi Projets'!C2&lt;&gt;"",'Suivi Projets'!C2,"")</f>
        <v>1</v>
      </c>
      <c r="D2" s="297" t="str">
        <f>IF('Suivi Projets'!D2&lt;&gt;"",'Suivi Projets'!D2,"")</f>
        <v/>
      </c>
      <c r="E2" s="297" t="str">
        <f>IF('Suivi Projets'!E2&lt;&gt;"",'Suivi Projets'!E2,"")</f>
        <v/>
      </c>
      <c r="F2" s="298" t="str">
        <f>IF('Suivi Projets'!F2&lt;&gt;"",'Suivi Projets'!F2,"")</f>
        <v/>
      </c>
      <c r="G2" s="28">
        <f>IF('Suivi Projets'!G2&lt;&gt;"",'Suivi Projets'!G2,"")</f>
        <v>1807044</v>
      </c>
      <c r="H2" s="21" t="str">
        <f>IF('Suivi Projets'!H2&lt;&gt;"",'Suivi Projets'!H2,"")</f>
        <v>Planificateur</v>
      </c>
      <c r="I2" s="21" t="str">
        <f>IF('Suivi Projets'!I2&lt;&gt;"",'Suivi Projets'!I2,"")</f>
        <v>FRAMATOME</v>
      </c>
      <c r="J2" s="21" t="str">
        <f>IF('Suivi Projets'!J2&lt;&gt;"",'Suivi Projets'!J2,"")</f>
        <v>EPR FA3</v>
      </c>
      <c r="K2" s="21" t="str">
        <f>IF('Suivi Projets'!K2&lt;&gt;"",'Suivi Projets'!K2,"")</f>
        <v>Flamanville</v>
      </c>
      <c r="L2" s="21">
        <f>IF('Suivi Projets'!M2&lt;&gt;"",'Suivi Projets'!M2,"")</f>
        <v>530</v>
      </c>
      <c r="M2" s="21">
        <f>IF('Suivi Projets'!N2&lt;&gt;"",'Suivi Projets'!N2,"")</f>
        <v>0.17760000000000001</v>
      </c>
      <c r="N2" s="21">
        <f>IF('Suivi Projets'!O2&lt;&gt;"",'Suivi Projets'!O2,"")</f>
        <v>3550</v>
      </c>
      <c r="O2" s="21">
        <f>IF('Suivi Projets'!P2&lt;&gt;"",'Suivi Projets'!P2,"")</f>
        <v>84</v>
      </c>
      <c r="P2" s="21">
        <f>'Suivi Projets'!Q2</f>
        <v>0</v>
      </c>
      <c r="Q2" s="21" t="str">
        <f>IF('Suivi Projets'!R2&lt;&gt;"",'Suivi Projets'!R2,"")</f>
        <v/>
      </c>
      <c r="R2" s="21">
        <f>'Suivi Projets'!S2</f>
        <v>0</v>
      </c>
      <c r="S2" s="21" t="str">
        <f>IF('Suivi Projets'!T2&lt;&gt;"",'Suivi Projets'!T2,"")</f>
        <v>Cadre</v>
      </c>
      <c r="T2" s="52" t="str">
        <f>IF('Suivi Projets'!U2&lt;&gt;"",'Suivi Projets'!U2,"")</f>
        <v>CDIC</v>
      </c>
      <c r="U2" s="67">
        <f>IF('Suivi Commandes'!I2&lt;&gt;"",'Suivi Commandes'!I2,"")</f>
        <v>43396</v>
      </c>
      <c r="V2" s="22">
        <f>IF('Suivi Commandes'!J2&lt;&gt;"",'Suivi Commandes'!J2,"")</f>
        <v>43585</v>
      </c>
      <c r="W2" s="23">
        <f ca="1">IF('Suivi Commandes'!K2&lt;&gt;"",'Suivi Commandes'!K2,"")</f>
        <v>0</v>
      </c>
      <c r="X2" s="265">
        <f>IF('Suivi Contrats'!I2&lt;&gt;"",'Suivi Contrats'!I2,"")</f>
        <v>0</v>
      </c>
      <c r="Y2" s="270">
        <f>IF('Suivi Contrats'!J2&lt;&gt;"",'Suivi Contrats'!J2,"")</f>
        <v>43396</v>
      </c>
      <c r="Z2" s="266">
        <f>IF('Suivi Contrats'!K2&lt;&gt;"",'Suivi Contrats'!K2,"")</f>
        <v>43585</v>
      </c>
      <c r="AA2" s="267" t="str">
        <f>IF('Suivi Contrats'!L2&lt;&gt;"",'Suivi Contrats'!L2,"")</f>
        <v/>
      </c>
      <c r="AB2" s="255" t="str">
        <f ca="1">IF('Suivi Contrats'!M2&lt;&gt;"",IF('Suivi Contrats'!M2&lt;&gt;"",'Suivi Contrats'!M2,""),"")</f>
        <v/>
      </c>
      <c r="AC2" s="22" t="str">
        <f>IF('Suivi Contrats'!N2&lt;&gt;"",'Suivi Contrats'!N2,"")</f>
        <v/>
      </c>
      <c r="AD2" s="22" t="str">
        <f>IF('Suivi Contrats'!O2&lt;&gt;"",'Suivi Contrats'!O2,"")</f>
        <v/>
      </c>
      <c r="AE2" s="22">
        <f>IF('Suivi Contrats'!P2&lt;&gt;"",'Suivi Contrats'!P2,"")</f>
        <v>43608</v>
      </c>
      <c r="AF2" s="90" t="str">
        <f ca="1">'Suivi Contrats'!Q2</f>
        <v/>
      </c>
      <c r="AG2" s="90" t="str">
        <f>IF('Suivi Contrats'!R2&lt;&gt;"",'Suivi Contrats'!R2,"")</f>
        <v/>
      </c>
      <c r="AH2" s="90" t="str">
        <f ca="1">IF('Suivi Contrats'!S2&lt;&gt;"",'Suivi Contrats'!S2,"")</f>
        <v/>
      </c>
      <c r="AI2" s="22" t="str">
        <f>IF('Suivi Contrats'!T2&lt;&gt;"",'Suivi Contrats'!T2,"")</f>
        <v/>
      </c>
      <c r="AJ2" s="90" t="str">
        <f ca="1">IF('Suivi Contrats'!U2&lt;&gt;"",'Suivi Contrats'!U2,"")</f>
        <v/>
      </c>
      <c r="AK2" s="90" t="str">
        <f>IF('Suivi Contrats'!V2&lt;&gt;"",'Suivi Contrats'!V2,"")</f>
        <v/>
      </c>
      <c r="AL2" s="90" t="str">
        <f>IF('Suivi Contrats'!W2&lt;&gt;"",'Suivi Contrats'!W2,"")</f>
        <v/>
      </c>
      <c r="AM2" s="90" t="str">
        <f>IF('Suivi Contrats'!X2&lt;&gt;"",'Suivi Contrats'!X2,"")</f>
        <v/>
      </c>
      <c r="AN2" s="108"/>
      <c r="AO2" s="54" t="str">
        <f>IF('Suivi Paies'!H2&lt;&gt;"",'Suivi Paies'!H2,"")</f>
        <v/>
      </c>
      <c r="AP2" s="21">
        <f>IF('Suivi Paies'!I2&lt;&gt;"",'Suivi Paies'!I2,"")</f>
        <v>3550</v>
      </c>
      <c r="AQ2" s="21" t="str">
        <f>IF('Suivi Paies'!K2&lt;&gt;"",'Suivi Paies'!K2,"")</f>
        <v/>
      </c>
      <c r="AR2" s="21" t="str">
        <f>IF('Suivi Paies'!M2&lt;&gt;"",'Suivi Paies'!M2,"")</f>
        <v/>
      </c>
      <c r="AS2" s="21" t="str">
        <f>IF('Suivi Paies'!N2&lt;&gt;"",'Suivi Paies'!N2,"")</f>
        <v/>
      </c>
      <c r="AT2" s="21" t="str">
        <f>IF('Suivi Paies'!O2&lt;&gt;"",'Suivi Paies'!O2,"")</f>
        <v/>
      </c>
      <c r="AU2" s="90" t="str">
        <f ca="1">IF('Suivi Paies'!P2&lt;&gt;"",'Suivi Paies'!P2,"")</f>
        <v/>
      </c>
      <c r="AV2" s="21" t="str">
        <f ca="1">IF('Suivi Paies'!Q2&lt;&gt;"",'Suivi Paies'!Q2,"")</f>
        <v/>
      </c>
      <c r="AW2" s="55" t="str">
        <f>IF('Suivi Paies'!U2&lt;&gt;"",'Suivi Paies'!U2,"")</f>
        <v/>
      </c>
      <c r="AX2" s="282" t="str">
        <f>IF('Suivi Consultants'!G2&lt;&gt;"",'Suivi Consultants'!G2,"")</f>
        <v>moctarabdou2005@gmail.com</v>
      </c>
    </row>
    <row r="3" spans="1:50" x14ac:dyDescent="0.25">
      <c r="A3" s="516" t="str">
        <f>'Suivi Projets'!A3</f>
        <v>AYACHI Aymen</v>
      </c>
      <c r="B3" s="424">
        <f>IF('Suivi Projets'!B3&lt;&gt;"",'Suivi Projets'!B3,"")</f>
        <v>1</v>
      </c>
      <c r="C3" s="27" t="str">
        <f>IF('Suivi Projets'!C3&lt;&gt;"",'Suivi Projets'!C3,"")</f>
        <v/>
      </c>
      <c r="D3" s="27" t="str">
        <f>IF('Suivi Projets'!D3&lt;&gt;"",'Suivi Projets'!D3,"")</f>
        <v/>
      </c>
      <c r="E3" s="27" t="str">
        <f>IF('Suivi Projets'!E3&lt;&gt;"",'Suivi Projets'!E3,"")</f>
        <v/>
      </c>
      <c r="F3" s="27" t="str">
        <f>IF('Suivi Projets'!F3&lt;&gt;"",'Suivi Projets'!F3,"")</f>
        <v/>
      </c>
      <c r="G3" s="28">
        <f>IF('Suivi Projets'!G3&lt;&gt;"",'Suivi Projets'!G3,"")</f>
        <v>1804049</v>
      </c>
      <c r="H3" s="21" t="str">
        <f>IF('Suivi Projets'!H3&lt;&gt;"",'Suivi Projets'!H3,"")</f>
        <v>Project Manager</v>
      </c>
      <c r="I3" s="21" t="str">
        <f>IF('Suivi Projets'!I3&lt;&gt;"",'Suivi Projets'!I3,"")</f>
        <v>SCHNEIDER</v>
      </c>
      <c r="J3" s="21" t="str">
        <f>IF('Suivi Projets'!J3&lt;&gt;"",'Suivi Projets'!J3,"")</f>
        <v>CUMBERLAND</v>
      </c>
      <c r="K3" s="21" t="str">
        <f>IF('Suivi Projets'!K3&lt;&gt;"",'Suivi Projets'!K3,"")</f>
        <v>Grenoble</v>
      </c>
      <c r="L3" s="21" t="str">
        <f>IF('Suivi Projets'!M3&lt;&gt;"",'Suivi Projets'!M3,"")</f>
        <v/>
      </c>
      <c r="M3" s="21" t="str">
        <f>IF('Suivi Projets'!N3&lt;&gt;"",'Suivi Projets'!N3,"")</f>
        <v/>
      </c>
      <c r="N3" s="21" t="str">
        <f>IF('Suivi Projets'!O3&lt;&gt;"",'Suivi Projets'!O3,"")</f>
        <v/>
      </c>
      <c r="O3" s="21" t="str">
        <f>IF('Suivi Projets'!P3&lt;&gt;"",'Suivi Projets'!P3,"")</f>
        <v/>
      </c>
      <c r="P3" s="21">
        <f>'Suivi Projets'!Q3</f>
        <v>0</v>
      </c>
      <c r="Q3" s="21" t="str">
        <f>IF('Suivi Projets'!R3&lt;&gt;"",'Suivi Projets'!R3,"")</f>
        <v/>
      </c>
      <c r="R3" s="21">
        <f>'Suivi Projets'!S3</f>
        <v>0</v>
      </c>
      <c r="S3" s="21" t="str">
        <f>IF('Suivi Projets'!T3&lt;&gt;"",'Suivi Projets'!T3,"")</f>
        <v>Cadre</v>
      </c>
      <c r="T3" s="52" t="str">
        <f>IF('Suivi Projets'!U3&lt;&gt;"",'Suivi Projets'!U3,"")</f>
        <v>CDIC</v>
      </c>
      <c r="U3" s="67">
        <f>IF('Suivi Commandes'!I3&lt;&gt;"",'Suivi Commandes'!I3,"")</f>
        <v>43255</v>
      </c>
      <c r="V3" s="22">
        <f>IF('Suivi Commandes'!J3&lt;&gt;"",'Suivi Commandes'!J3,"")</f>
        <v>43646</v>
      </c>
      <c r="W3" s="23">
        <f ca="1">IF('Suivi Commandes'!K3&lt;&gt;"",'Suivi Commandes'!K3,"")</f>
        <v>0</v>
      </c>
      <c r="X3" s="9">
        <f>IF('Suivi Contrats'!I3&lt;&gt;"",'Suivi Contrats'!I3,"")</f>
        <v>0</v>
      </c>
      <c r="Y3" s="271">
        <f>IF('Suivi Contrats'!J3&lt;&gt;"",'Suivi Contrats'!J3,"")</f>
        <v>43255</v>
      </c>
      <c r="Z3" s="4">
        <f>IF('Suivi Contrats'!K3&lt;&gt;"",'Suivi Contrats'!K3,"")</f>
        <v>43646</v>
      </c>
      <c r="AA3" s="68" t="str">
        <f>IF('Suivi Contrats'!L3&lt;&gt;"",'Suivi Contrats'!L3,"")</f>
        <v/>
      </c>
      <c r="AB3" s="255">
        <f ca="1">IF('Suivi Contrats'!M3&lt;&gt;"",IF('Suivi Contrats'!M3&lt;&gt;"",'Suivi Contrats'!M3,""),"")</f>
        <v>0</v>
      </c>
      <c r="AC3" s="22" t="str">
        <f>IF('Suivi Contrats'!N3&lt;&gt;"",'Suivi Contrats'!N3,"")</f>
        <v>non</v>
      </c>
      <c r="AD3" s="22" t="str">
        <f>IF('Suivi Contrats'!O3&lt;&gt;"",'Suivi Contrats'!O3,"")</f>
        <v/>
      </c>
      <c r="AE3" s="22">
        <f>IF('Suivi Contrats'!P3&lt;&gt;"",'Suivi Contrats'!P3,"")</f>
        <v>43469</v>
      </c>
      <c r="AF3" s="90">
        <f ca="1">'Suivi Contrats'!Q3</f>
        <v>0</v>
      </c>
      <c r="AG3" s="90" t="str">
        <f>IF('Suivi Contrats'!R3&lt;&gt;"",'Suivi Contrats'!R3,"")</f>
        <v/>
      </c>
      <c r="AH3" s="90" t="str">
        <f ca="1">IF('Suivi Contrats'!S3&lt;&gt;"",'Suivi Contrats'!S3,"")</f>
        <v/>
      </c>
      <c r="AI3" s="22" t="str">
        <f>IF('Suivi Contrats'!T3&lt;&gt;"",'Suivi Contrats'!T3,"")</f>
        <v/>
      </c>
      <c r="AJ3" s="90" t="str">
        <f ca="1">IF('Suivi Contrats'!U3&lt;&gt;"",'Suivi Contrats'!U3,"")</f>
        <v/>
      </c>
      <c r="AK3" s="90" t="str">
        <f>IF('Suivi Contrats'!V3&lt;&gt;"",'Suivi Contrats'!V3,"")</f>
        <v/>
      </c>
      <c r="AL3" s="90" t="str">
        <f>IF('Suivi Contrats'!W3&lt;&gt;"",'Suivi Contrats'!W3,"")</f>
        <v/>
      </c>
      <c r="AM3" s="280" t="str">
        <f>IF('Suivi Contrats'!X3&lt;&gt;"",'Suivi Contrats'!X3,"")</f>
        <v/>
      </c>
      <c r="AN3" s="108"/>
      <c r="AO3" s="54" t="str">
        <f>IF('Suivi Paies'!H3&lt;&gt;"",'Suivi Paies'!H3,"")</f>
        <v/>
      </c>
      <c r="AP3" s="21" t="str">
        <f>IF('Suivi Paies'!I3&lt;&gt;"",'Suivi Paies'!I3,"")</f>
        <v/>
      </c>
      <c r="AQ3" s="21" t="str">
        <f>IF('Suivi Paies'!K3&lt;&gt;"",'Suivi Paies'!K3,"")</f>
        <v/>
      </c>
      <c r="AR3" s="21" t="str">
        <f>IF('Suivi Paies'!M3&lt;&gt;"",'Suivi Paies'!M3,"")</f>
        <v/>
      </c>
      <c r="AS3" s="21" t="str">
        <f>IF('Suivi Paies'!N3&lt;&gt;"",'Suivi Paies'!N3,"")</f>
        <v/>
      </c>
      <c r="AT3" s="21" t="str">
        <f>IF('Suivi Paies'!O3&lt;&gt;"",'Suivi Paies'!O3,"")</f>
        <v/>
      </c>
      <c r="AU3" s="90">
        <f ca="1">IF('Suivi Paies'!P3&lt;&gt;"",'Suivi Paies'!P3,"")</f>
        <v>2</v>
      </c>
      <c r="AV3" s="21" t="str">
        <f ca="1">IF('Suivi Paies'!Q3&lt;&gt;"",'Suivi Paies'!Q3,"")</f>
        <v/>
      </c>
      <c r="AW3" s="55" t="str">
        <f>IF('Suivi Paies'!U3&lt;&gt;"",'Suivi Paies'!U3,"")</f>
        <v/>
      </c>
      <c r="AX3" s="282" t="str">
        <f>IF('Suivi Consultants'!G3&lt;&gt;"",'Suivi Consultants'!G3,"")</f>
        <v>ayachi.aymen83@gmail.com</v>
      </c>
    </row>
    <row r="4" spans="1:50" x14ac:dyDescent="0.25">
      <c r="A4" s="517" t="str">
        <f>'Suivi Projets'!A4</f>
        <v>BARKAN Hassan</v>
      </c>
      <c r="B4" s="27" t="str">
        <f>IF('Suivi Projets'!B4&lt;&gt;"",'Suivi Projets'!B4,"")</f>
        <v/>
      </c>
      <c r="C4" s="417">
        <f>IF('Suivi Projets'!C4&lt;&gt;"",'Suivi Projets'!C4,"")</f>
        <v>1</v>
      </c>
      <c r="D4" s="27" t="str">
        <f>IF('Suivi Projets'!D4&lt;&gt;"",'Suivi Projets'!D4,"")</f>
        <v/>
      </c>
      <c r="E4" s="27" t="str">
        <f>IF('Suivi Projets'!E4&lt;&gt;"",'Suivi Projets'!E4,"")</f>
        <v/>
      </c>
      <c r="F4" s="27" t="str">
        <f>IF('Suivi Projets'!F4&lt;&gt;"",'Suivi Projets'!F4,"")</f>
        <v/>
      </c>
      <c r="G4" s="28">
        <f>IF('Suivi Projets'!G4&lt;&gt;"",'Suivi Projets'!G4,"")</f>
        <v>1605013</v>
      </c>
      <c r="H4" s="21" t="str">
        <f>IF('Suivi Projets'!H4&lt;&gt;"",'Suivi Projets'!H4,"")</f>
        <v>Quantity Surveyor</v>
      </c>
      <c r="I4" s="21" t="str">
        <f>IF('Suivi Projets'!I4&lt;&gt;"",'Suivi Projets'!I4,"")</f>
        <v>FRAMATOME</v>
      </c>
      <c r="J4" s="21" t="str">
        <f>IF('Suivi Projets'!J4&lt;&gt;"",'Suivi Projets'!J4,"")</f>
        <v>EPR FA3</v>
      </c>
      <c r="K4" s="21" t="str">
        <f>IF('Suivi Projets'!K4&lt;&gt;"",'Suivi Projets'!K4,"")</f>
        <v>Flamanville</v>
      </c>
      <c r="L4" s="21">
        <f>IF('Suivi Projets'!M4&lt;&gt;"",'Suivi Projets'!M4,"")</f>
        <v>450</v>
      </c>
      <c r="M4" s="21">
        <f>IF('Suivi Projets'!N4&lt;&gt;"",'Suivi Projets'!N4,"")</f>
        <v>0.1326</v>
      </c>
      <c r="N4" s="21">
        <f>IF('Suivi Projets'!O4&lt;&gt;"",'Suivi Projets'!O4,"")</f>
        <v>2370</v>
      </c>
      <c r="O4" s="21">
        <f>IF('Suivi Projets'!P4&lt;&gt;"",'Suivi Projets'!P4,"")</f>
        <v>84</v>
      </c>
      <c r="P4" s="21">
        <f>'Suivi Projets'!Q4</f>
        <v>0</v>
      </c>
      <c r="Q4" s="21">
        <f>IF('Suivi Projets'!R4&lt;&gt;"",'Suivi Projets'!R4,"")</f>
        <v>1500</v>
      </c>
      <c r="R4" s="21">
        <f>'Suivi Projets'!S4</f>
        <v>0</v>
      </c>
      <c r="S4" s="21" t="str">
        <f>IF('Suivi Projets'!T4&lt;&gt;"",'Suivi Projets'!T4,"")</f>
        <v>Cadre</v>
      </c>
      <c r="T4" s="52" t="str">
        <f>IF('Suivi Projets'!U4&lt;&gt;"",'Suivi Projets'!U4,"")</f>
        <v>CDIC</v>
      </c>
      <c r="U4" s="67">
        <f>IF('Suivi Commandes'!I4&lt;&gt;"",'Suivi Commandes'!I4,"")</f>
        <v>42534</v>
      </c>
      <c r="V4" s="22">
        <f>IF('Suivi Commandes'!J4&lt;&gt;"",'Suivi Commandes'!J4,"")</f>
        <v>43769</v>
      </c>
      <c r="W4" s="23">
        <f ca="1">IF('Suivi Commandes'!K4&lt;&gt;"",'Suivi Commandes'!K4,"")</f>
        <v>0</v>
      </c>
      <c r="X4" s="9">
        <f>IF('Suivi Contrats'!I4&lt;&gt;"",'Suivi Contrats'!I4,"")</f>
        <v>0</v>
      </c>
      <c r="Y4" s="271">
        <f>IF('Suivi Contrats'!J4&lt;&gt;"",'Suivi Contrats'!J4,"")</f>
        <v>42534</v>
      </c>
      <c r="Z4" s="4">
        <f>IF('Suivi Contrats'!K4&lt;&gt;"",'Suivi Contrats'!K4,"")</f>
        <v>43769</v>
      </c>
      <c r="AA4" s="68" t="str">
        <f>IF('Suivi Contrats'!L4&lt;&gt;"",'Suivi Contrats'!L4,"")</f>
        <v/>
      </c>
      <c r="AB4" s="255">
        <f ca="1">IF('Suivi Contrats'!M4&lt;&gt;"",IF('Suivi Contrats'!M4&lt;&gt;"",'Suivi Contrats'!M4,""),"")</f>
        <v>0</v>
      </c>
      <c r="AC4" s="22" t="str">
        <f>IF('Suivi Contrats'!N4&lt;&gt;"",'Suivi Contrats'!N4,"")</f>
        <v>oui</v>
      </c>
      <c r="AD4" s="22" t="str">
        <f>IF('Suivi Contrats'!O4&lt;&gt;"",'Suivi Contrats'!O4,"")</f>
        <v/>
      </c>
      <c r="AE4" s="22">
        <f>IF('Suivi Contrats'!P4&lt;&gt;"",'Suivi Contrats'!P4,"")</f>
        <v>42748</v>
      </c>
      <c r="AF4" s="90">
        <f ca="1">'Suivi Contrats'!Q4</f>
        <v>0</v>
      </c>
      <c r="AG4" s="90" t="str">
        <f>IF('Suivi Contrats'!R4&lt;&gt;"",'Suivi Contrats'!R4,"")</f>
        <v/>
      </c>
      <c r="AH4" s="90" t="str">
        <f ca="1">IF('Suivi Contrats'!S4&lt;&gt;"",'Suivi Contrats'!S4,"")</f>
        <v/>
      </c>
      <c r="AI4" s="22" t="str">
        <f>IF('Suivi Contrats'!T4&lt;&gt;"",'Suivi Contrats'!T4,"")</f>
        <v/>
      </c>
      <c r="AJ4" s="90" t="str">
        <f ca="1">IF('Suivi Contrats'!U4&lt;&gt;"",'Suivi Contrats'!U4,"")</f>
        <v/>
      </c>
      <c r="AK4" s="90" t="str">
        <f>IF('Suivi Contrats'!V4&lt;&gt;"",'Suivi Contrats'!V4,"")</f>
        <v/>
      </c>
      <c r="AL4" s="90" t="str">
        <f>IF('Suivi Contrats'!W4&lt;&gt;"",'Suivi Contrats'!W4,"")</f>
        <v/>
      </c>
      <c r="AM4" s="280" t="str">
        <f>IF('Suivi Contrats'!X4&lt;&gt;"",'Suivi Contrats'!X4,"")</f>
        <v/>
      </c>
      <c r="AN4" s="108"/>
      <c r="AO4" s="54" t="str">
        <f>IF('Suivi Paies'!H4&lt;&gt;"",'Suivi Paies'!H4,"")</f>
        <v/>
      </c>
      <c r="AP4" s="21">
        <f>IF('Suivi Paies'!I4&lt;&gt;"",'Suivi Paies'!I4,"")</f>
        <v>2370</v>
      </c>
      <c r="AQ4" s="21">
        <f>IF('Suivi Paies'!K4&lt;&gt;"",'Suivi Paies'!K4,"")</f>
        <v>50</v>
      </c>
      <c r="AR4" s="21" t="str">
        <f>IF('Suivi Paies'!M4&lt;&gt;"",'Suivi Paies'!M4,"")</f>
        <v/>
      </c>
      <c r="AS4" s="21" t="str">
        <f>IF('Suivi Paies'!N4&lt;&gt;"",'Suivi Paies'!N4,"")</f>
        <v/>
      </c>
      <c r="AT4" s="21" t="str">
        <f>IF('Suivi Paies'!O4&lt;&gt;"",'Suivi Paies'!O4,"")</f>
        <v/>
      </c>
      <c r="AU4" s="90">
        <f ca="1">IF('Suivi Paies'!P4&lt;&gt;"",'Suivi Paies'!P4,"")</f>
        <v>0</v>
      </c>
      <c r="AV4" s="21">
        <f ca="1">IF('Suivi Paies'!Q4&lt;&gt;"",'Suivi Paies'!Q4,"")</f>
        <v>0</v>
      </c>
      <c r="AW4" s="55" t="str">
        <f>IF('Suivi Paies'!U4&lt;&gt;"",'Suivi Paies'!U4,"")</f>
        <v>X</v>
      </c>
      <c r="AX4" s="282" t="str">
        <f>IF('Suivi Consultants'!G4&lt;&gt;"",'Suivi Consultants'!G4,"")</f>
        <v>hassanbarkan@outlook.fr</v>
      </c>
    </row>
    <row r="5" spans="1:50" x14ac:dyDescent="0.25">
      <c r="A5" s="507" t="str">
        <f>'Suivi Projets'!A5</f>
        <v>BEAUPIED Sébastien</v>
      </c>
      <c r="B5" s="32" t="str">
        <f>IF('Suivi Projets'!B5&lt;&gt;"",'Suivi Projets'!B5,"")</f>
        <v/>
      </c>
      <c r="C5" s="32" t="str">
        <f>IF('Suivi Projets'!C5&lt;&gt;"",'Suivi Projets'!C5,"")</f>
        <v/>
      </c>
      <c r="D5" s="37">
        <f>IF('Suivi Projets'!D5&lt;&gt;"",'Suivi Projets'!D5,"")</f>
        <v>1</v>
      </c>
      <c r="E5" s="34" t="str">
        <f>IF('Suivi Projets'!E5&lt;&gt;"",'Suivi Projets'!E5,"")</f>
        <v/>
      </c>
      <c r="F5" s="27" t="str">
        <f>IF('Suivi Projets'!F5&lt;&gt;"",'Suivi Projets'!F5,"")</f>
        <v/>
      </c>
      <c r="G5" s="28">
        <f>IF('Suivi Projets'!G5&lt;&gt;"",'Suivi Projets'!G5,"")</f>
        <v>1810006</v>
      </c>
      <c r="H5" s="21" t="str">
        <f>IF('Suivi Projets'!H5&lt;&gt;"",'Suivi Projets'!H5,"")</f>
        <v xml:space="preserve">Chargé de consignation </v>
      </c>
      <c r="I5" s="21" t="str">
        <f>IF('Suivi Projets'!I5&lt;&gt;"",'Suivi Projets'!I5,"")</f>
        <v>WESTINGHOUSE</v>
      </c>
      <c r="J5" s="21" t="str">
        <f>IF('Suivi Projets'!J5&lt;&gt;"",'Suivi Projets'!J5,"")</f>
        <v>DUS</v>
      </c>
      <c r="K5" s="21" t="str">
        <f>IF('Suivi Projets'!K5&lt;&gt;"",'Suivi Projets'!K5,"")</f>
        <v>Golfech + Marseille</v>
      </c>
      <c r="L5" s="21" t="str">
        <f>IF('Suivi Projets'!M5&lt;&gt;"",'Suivi Projets'!M5,"")</f>
        <v/>
      </c>
      <c r="M5" s="21" t="str">
        <f>IF('Suivi Projets'!N5&lt;&gt;"",'Suivi Projets'!N5,"")</f>
        <v/>
      </c>
      <c r="N5" s="21" t="str">
        <f>IF('Suivi Projets'!O5&lt;&gt;"",'Suivi Projets'!O5,"")</f>
        <v/>
      </c>
      <c r="O5" s="21" t="str">
        <f>IF('Suivi Projets'!P5&lt;&gt;"",'Suivi Projets'!P5,"")</f>
        <v/>
      </c>
      <c r="P5" s="21">
        <f>'Suivi Projets'!Q5</f>
        <v>0</v>
      </c>
      <c r="Q5" s="21" t="str">
        <f>IF('Suivi Projets'!R5&lt;&gt;"",'Suivi Projets'!R5,"")</f>
        <v/>
      </c>
      <c r="R5" s="21">
        <f>'Suivi Projets'!S5</f>
        <v>0</v>
      </c>
      <c r="S5" s="21" t="str">
        <f>IF('Suivi Projets'!T5&lt;&gt;"",'Suivi Projets'!T5,"")</f>
        <v>Cadre</v>
      </c>
      <c r="T5" s="52" t="str">
        <f>IF('Suivi Projets'!U5&lt;&gt;"",'Suivi Projets'!U5,"")</f>
        <v>CDIC</v>
      </c>
      <c r="U5" s="67">
        <f>IF('Suivi Commandes'!I5&lt;&gt;"",'Suivi Commandes'!I5,"")</f>
        <v>43409</v>
      </c>
      <c r="V5" s="22" t="str">
        <f>IF('Suivi Commandes'!J5&lt;&gt;"",'Suivi Commandes'!J5,"")</f>
        <v/>
      </c>
      <c r="W5" s="23" t="str">
        <f ca="1">IF('Suivi Commandes'!K5&lt;&gt;"",'Suivi Commandes'!K5,"")</f>
        <v/>
      </c>
      <c r="X5" s="9">
        <f>IF('Suivi Contrats'!I5&lt;&gt;"",'Suivi Contrats'!I5,"")</f>
        <v>0</v>
      </c>
      <c r="Y5" s="271">
        <f>IF('Suivi Contrats'!J5&lt;&gt;"",'Suivi Contrats'!J5,"")</f>
        <v>43409</v>
      </c>
      <c r="Z5" s="4" t="str">
        <f>IF('Suivi Contrats'!K5&lt;&gt;"",'Suivi Contrats'!K5,"")</f>
        <v/>
      </c>
      <c r="AA5" s="68">
        <f>IF('Suivi Contrats'!L5&lt;&gt;"",'Suivi Contrats'!L5,"")</f>
        <v>43460</v>
      </c>
      <c r="AB5" s="255" t="str">
        <f ca="1">IF('Suivi Contrats'!M5&lt;&gt;"",IF('Suivi Contrats'!M5&lt;&gt;"",'Suivi Contrats'!M5,""),"")</f>
        <v/>
      </c>
      <c r="AC5" s="22" t="str">
        <f>IF('Suivi Contrats'!N5&lt;&gt;"",'Suivi Contrats'!N5,"")</f>
        <v>oui</v>
      </c>
      <c r="AD5" s="22" t="str">
        <f>IF('Suivi Contrats'!O5&lt;&gt;"",'Suivi Contrats'!O5,"")</f>
        <v/>
      </c>
      <c r="AE5" s="22">
        <f>IF('Suivi Contrats'!P5&lt;&gt;"",'Suivi Contrats'!P5,"")</f>
        <v>43621</v>
      </c>
      <c r="AF5" s="90" t="str">
        <f ca="1">'Suivi Contrats'!Q5</f>
        <v/>
      </c>
      <c r="AG5" s="90">
        <f>IF('Suivi Contrats'!R5&lt;&gt;"",'Suivi Contrats'!R5,"")</f>
        <v>0</v>
      </c>
      <c r="AH5" s="90" t="str">
        <f ca="1">IF('Suivi Contrats'!S5&lt;&gt;"",'Suivi Contrats'!S5,"")</f>
        <v/>
      </c>
      <c r="AI5" s="22" t="str">
        <f>IF('Suivi Contrats'!T5&lt;&gt;"",'Suivi Contrats'!T5,"")</f>
        <v/>
      </c>
      <c r="AJ5" s="90" t="str">
        <f ca="1">IF('Suivi Contrats'!U5&lt;&gt;"",'Suivi Contrats'!U5,"")</f>
        <v/>
      </c>
      <c r="AK5" s="90" t="str">
        <f>IF('Suivi Contrats'!V5&lt;&gt;"",'Suivi Contrats'!V5,"")</f>
        <v/>
      </c>
      <c r="AL5" s="90" t="str">
        <f>IF('Suivi Contrats'!W5&lt;&gt;"",'Suivi Contrats'!W5,"")</f>
        <v/>
      </c>
      <c r="AM5" s="280" t="str">
        <f>IF('Suivi Contrats'!X5&lt;&gt;"",'Suivi Contrats'!X5,"")</f>
        <v/>
      </c>
      <c r="AN5" s="108"/>
      <c r="AO5" s="54" t="str">
        <f>IF('Suivi Paies'!H5&lt;&gt;"",'Suivi Paies'!H5,"")</f>
        <v/>
      </c>
      <c r="AP5" s="21" t="str">
        <f>IF('Suivi Paies'!I5&lt;&gt;"",'Suivi Paies'!I5,"")</f>
        <v/>
      </c>
      <c r="AQ5" s="21" t="str">
        <f>IF('Suivi Paies'!K5&lt;&gt;"",'Suivi Paies'!K5,"")</f>
        <v/>
      </c>
      <c r="AR5" s="21" t="str">
        <f>IF('Suivi Paies'!M5&lt;&gt;"",'Suivi Paies'!M5,"")</f>
        <v/>
      </c>
      <c r="AS5" s="21" t="str">
        <f>IF('Suivi Paies'!N5&lt;&gt;"",'Suivi Paies'!N5,"")</f>
        <v/>
      </c>
      <c r="AT5" s="21" t="str">
        <f>IF('Suivi Paies'!O5&lt;&gt;"",'Suivi Paies'!O5,"")</f>
        <v/>
      </c>
      <c r="AU5" s="90" t="str">
        <f ca="1">IF('Suivi Paies'!P5&lt;&gt;"",'Suivi Paies'!P5,"")</f>
        <v/>
      </c>
      <c r="AV5" s="21" t="str">
        <f ca="1">IF('Suivi Paies'!Q5&lt;&gt;"",'Suivi Paies'!Q5,"")</f>
        <v/>
      </c>
      <c r="AW5" s="55" t="str">
        <f>IF('Suivi Paies'!U5&lt;&gt;"",'Suivi Paies'!U5,"")</f>
        <v/>
      </c>
      <c r="AX5" s="282" t="str">
        <f>IF('Suivi Consultants'!G5&lt;&gt;"",'Suivi Consultants'!G5,"")</f>
        <v>s-beaupied@hotmail.fr</v>
      </c>
    </row>
    <row r="6" spans="1:50" x14ac:dyDescent="0.25">
      <c r="A6" s="506" t="str">
        <f>'Suivi Projets'!A6</f>
        <v>BENDAHO Mohamed</v>
      </c>
      <c r="B6" s="32" t="str">
        <f>IF('Suivi Projets'!B6&lt;&gt;"",'Suivi Projets'!B6,"")</f>
        <v/>
      </c>
      <c r="C6" s="38">
        <f>IF('Suivi Projets'!C6&lt;&gt;"",'Suivi Projets'!C6,"")</f>
        <v>1</v>
      </c>
      <c r="D6" s="27" t="str">
        <f>IF('Suivi Projets'!D6&lt;&gt;"",'Suivi Projets'!D6,"")</f>
        <v/>
      </c>
      <c r="E6" s="34" t="str">
        <f>IF('Suivi Projets'!E6&lt;&gt;"",'Suivi Projets'!E6,"")</f>
        <v/>
      </c>
      <c r="F6" s="27" t="str">
        <f>IF('Suivi Projets'!F6&lt;&gt;"",'Suivi Projets'!F6,"")</f>
        <v/>
      </c>
      <c r="G6" s="28" t="str">
        <f>IF('Suivi Projets'!G6&lt;&gt;"",'Suivi Projets'!G6,"")</f>
        <v/>
      </c>
      <c r="H6" s="21" t="str">
        <f>IF('Suivi Projets'!H6&lt;&gt;"",'Suivi Projets'!H6,"")</f>
        <v/>
      </c>
      <c r="I6" s="21" t="str">
        <f>IF('Suivi Projets'!I6&lt;&gt;"",'Suivi Projets'!I6,"")</f>
        <v/>
      </c>
      <c r="J6" s="21" t="str">
        <f>IF('Suivi Projets'!J6&lt;&gt;"",'Suivi Projets'!J6,"")</f>
        <v/>
      </c>
      <c r="K6" s="21" t="str">
        <f>IF('Suivi Projets'!K6&lt;&gt;"",'Suivi Projets'!K6,"")</f>
        <v/>
      </c>
      <c r="L6" s="21" t="str">
        <f>IF('Suivi Projets'!M6&lt;&gt;"",'Suivi Projets'!M6,"")</f>
        <v/>
      </c>
      <c r="M6" s="21" t="str">
        <f>IF('Suivi Projets'!N6&lt;&gt;"",'Suivi Projets'!N6,"")</f>
        <v/>
      </c>
      <c r="N6" s="21" t="str">
        <f>IF('Suivi Projets'!O6&lt;&gt;"",'Suivi Projets'!O6,"")</f>
        <v/>
      </c>
      <c r="O6" s="21" t="str">
        <f>IF('Suivi Projets'!P6&lt;&gt;"",'Suivi Projets'!P6,"")</f>
        <v/>
      </c>
      <c r="P6" s="21">
        <f>'Suivi Projets'!Q6</f>
        <v>0</v>
      </c>
      <c r="Q6" s="21" t="str">
        <f>IF('Suivi Projets'!R6&lt;&gt;"",'Suivi Projets'!R6,"")</f>
        <v/>
      </c>
      <c r="R6" s="21">
        <f>'Suivi Projets'!S6</f>
        <v>0</v>
      </c>
      <c r="S6" s="21" t="str">
        <f>IF('Suivi Projets'!T6&lt;&gt;"",'Suivi Projets'!T6,"")</f>
        <v>Cadre</v>
      </c>
      <c r="T6" s="52" t="str">
        <f>IF('Suivi Projets'!U6&lt;&gt;"",'Suivi Projets'!U6,"")</f>
        <v>CDIC</v>
      </c>
      <c r="U6" s="67" t="str">
        <f>IF('Suivi Commandes'!I6&lt;&gt;"",'Suivi Commandes'!I6,"")</f>
        <v/>
      </c>
      <c r="V6" s="22" t="str">
        <f>IF('Suivi Commandes'!J6&lt;&gt;"",'Suivi Commandes'!J6,"")</f>
        <v/>
      </c>
      <c r="W6" s="23" t="str">
        <f ca="1">IF('Suivi Commandes'!K6&lt;&gt;"",'Suivi Commandes'!K6,"")</f>
        <v/>
      </c>
      <c r="X6" s="9" t="str">
        <f>IF('Suivi Contrats'!I6&lt;&gt;"",'Suivi Contrats'!I6,"")</f>
        <v/>
      </c>
      <c r="Y6" s="271">
        <f>IF('Suivi Contrats'!J6&lt;&gt;"",'Suivi Contrats'!J6,"")</f>
        <v>43472</v>
      </c>
      <c r="Z6" s="4" t="str">
        <f>IF('Suivi Contrats'!K6&lt;&gt;"",'Suivi Contrats'!K6,"")</f>
        <v/>
      </c>
      <c r="AA6" s="68" t="str">
        <f>IF('Suivi Contrats'!L6&lt;&gt;"",'Suivi Contrats'!L6,"")</f>
        <v/>
      </c>
      <c r="AB6" s="255" t="str">
        <f ca="1">IF('Suivi Contrats'!M6&lt;&gt;"",IF('Suivi Contrats'!M6&lt;&gt;"",'Suivi Contrats'!M6,""),"")</f>
        <v/>
      </c>
      <c r="AC6" s="22" t="str">
        <f>IF('Suivi Contrats'!N6&lt;&gt;"",'Suivi Contrats'!N6,"")</f>
        <v/>
      </c>
      <c r="AD6" s="22" t="str">
        <f>IF('Suivi Contrats'!O6&lt;&gt;"",'Suivi Contrats'!O6,"")</f>
        <v/>
      </c>
      <c r="AE6" s="22">
        <f>IF('Suivi Contrats'!P6&lt;&gt;"",'Suivi Contrats'!P6,"")</f>
        <v>43684</v>
      </c>
      <c r="AF6" s="90" t="str">
        <f ca="1">'Suivi Contrats'!Q6</f>
        <v/>
      </c>
      <c r="AG6" s="90" t="str">
        <f>IF('Suivi Contrats'!R6&lt;&gt;"",'Suivi Contrats'!R6,"")</f>
        <v/>
      </c>
      <c r="AH6" s="90" t="str">
        <f ca="1">IF('Suivi Contrats'!S6&lt;&gt;"",'Suivi Contrats'!S6,"")</f>
        <v/>
      </c>
      <c r="AI6" s="22" t="str">
        <f>IF('Suivi Contrats'!T6&lt;&gt;"",'Suivi Contrats'!T6,"")</f>
        <v/>
      </c>
      <c r="AJ6" s="90" t="str">
        <f ca="1">IF('Suivi Contrats'!U6&lt;&gt;"",'Suivi Contrats'!U6,"")</f>
        <v/>
      </c>
      <c r="AK6" s="90" t="str">
        <f>IF('Suivi Contrats'!V6&lt;&gt;"",'Suivi Contrats'!V6,"")</f>
        <v/>
      </c>
      <c r="AL6" s="90" t="str">
        <f>IF('Suivi Contrats'!W6&lt;&gt;"",'Suivi Contrats'!W6,"")</f>
        <v/>
      </c>
      <c r="AM6" s="280" t="str">
        <f>IF('Suivi Contrats'!X6&lt;&gt;"",'Suivi Contrats'!X6,"")</f>
        <v/>
      </c>
      <c r="AN6" s="108"/>
      <c r="AO6" s="54" t="str">
        <f>IF('Suivi Paies'!H6&lt;&gt;"",'Suivi Paies'!H6,"")</f>
        <v/>
      </c>
      <c r="AP6" s="21" t="str">
        <f>IF('Suivi Paies'!I6&lt;&gt;"",'Suivi Paies'!I6,"")</f>
        <v/>
      </c>
      <c r="AQ6" s="21" t="str">
        <f>IF('Suivi Paies'!K6&lt;&gt;"",'Suivi Paies'!K6,"")</f>
        <v/>
      </c>
      <c r="AR6" s="21" t="str">
        <f>IF('Suivi Paies'!M6&lt;&gt;"",'Suivi Paies'!M6,"")</f>
        <v/>
      </c>
      <c r="AS6" s="21" t="str">
        <f>IF('Suivi Paies'!N6&lt;&gt;"",'Suivi Paies'!N6,"")</f>
        <v/>
      </c>
      <c r="AT6" s="21" t="str">
        <f>IF('Suivi Paies'!O6&lt;&gt;"",'Suivi Paies'!O6,"")</f>
        <v/>
      </c>
      <c r="AU6" s="90" t="str">
        <f ca="1">IF('Suivi Paies'!P6&lt;&gt;"",'Suivi Paies'!P6,"")</f>
        <v/>
      </c>
      <c r="AV6" s="21" t="str">
        <f ca="1">IF('Suivi Paies'!Q6&lt;&gt;"",'Suivi Paies'!Q6,"")</f>
        <v/>
      </c>
      <c r="AW6" s="55" t="str">
        <f>IF('Suivi Paies'!U6&lt;&gt;"",'Suivi Paies'!U6,"")</f>
        <v/>
      </c>
      <c r="AX6" s="282" t="str">
        <f>IF('Suivi Consultants'!G6&lt;&gt;"",'Suivi Consultants'!G6,"")</f>
        <v/>
      </c>
    </row>
    <row r="7" spans="1:50" x14ac:dyDescent="0.25">
      <c r="A7" s="507" t="str">
        <f>'Suivi Projets'!A7</f>
        <v>BENHAMMOU Alaiddine</v>
      </c>
      <c r="B7" s="32" t="str">
        <f>IF('Suivi Projets'!B7&lt;&gt;"",'Suivi Projets'!B7,"")</f>
        <v/>
      </c>
      <c r="C7" s="32" t="str">
        <f>IF('Suivi Projets'!C7&lt;&gt;"",'Suivi Projets'!C7,"")</f>
        <v/>
      </c>
      <c r="D7" s="37">
        <f>IF('Suivi Projets'!D7&lt;&gt;"",'Suivi Projets'!D7,"")</f>
        <v>1</v>
      </c>
      <c r="E7" s="34" t="str">
        <f>IF('Suivi Projets'!E7&lt;&gt;"",'Suivi Projets'!E7,"")</f>
        <v/>
      </c>
      <c r="F7" s="27" t="str">
        <f>IF('Suivi Projets'!F7&lt;&gt;"",'Suivi Projets'!F7,"")</f>
        <v/>
      </c>
      <c r="G7" s="29">
        <f>IF('Suivi Projets'!G7&lt;&gt;"",'Suivi Projets'!G7,"")</f>
        <v>1711003</v>
      </c>
      <c r="H7" s="2" t="str">
        <f>IF('Suivi Projets'!H7&lt;&gt;"",'Suivi Projets'!H7,"")</f>
        <v>Resp Essais electrique</v>
      </c>
      <c r="I7" s="2" t="str">
        <f>IF('Suivi Projets'!I7&lt;&gt;"",'Suivi Projets'!I7,"")</f>
        <v>CLEMESSY</v>
      </c>
      <c r="J7" s="2" t="str">
        <f>IF('Suivi Projets'!J7&lt;&gt;"",'Suivi Projets'!J7,"")</f>
        <v>DUS</v>
      </c>
      <c r="K7" s="6" t="str">
        <f>IF('Suivi Projets'!K7&lt;&gt;"",'Suivi Projets'!K7,"")</f>
        <v>Tricastin</v>
      </c>
      <c r="L7" s="6" t="str">
        <f>IF('Suivi Projets'!M7&lt;&gt;"",'Suivi Projets'!M7,"")</f>
        <v/>
      </c>
      <c r="M7" s="6" t="str">
        <f>IF('Suivi Projets'!N7&lt;&gt;"",'Suivi Projets'!N7,"")</f>
        <v/>
      </c>
      <c r="N7" s="6" t="str">
        <f>IF('Suivi Projets'!O7&lt;&gt;"",'Suivi Projets'!O7,"")</f>
        <v/>
      </c>
      <c r="O7" s="6" t="str">
        <f>IF('Suivi Projets'!P7&lt;&gt;"",'Suivi Projets'!P7,"")</f>
        <v/>
      </c>
      <c r="P7" s="21">
        <f>'Suivi Projets'!Q7</f>
        <v>0</v>
      </c>
      <c r="Q7" s="6" t="str">
        <f>IF('Suivi Projets'!R7&lt;&gt;"",'Suivi Projets'!R7,"")</f>
        <v/>
      </c>
      <c r="R7" s="21">
        <f>'Suivi Projets'!S7</f>
        <v>0</v>
      </c>
      <c r="S7" s="8" t="str">
        <f>IF('Suivi Projets'!T7&lt;&gt;"",'Suivi Projets'!T7,"")</f>
        <v>Cadre</v>
      </c>
      <c r="T7" s="50" t="str">
        <f>IF('Suivi Projets'!U7&lt;&gt;"",'Suivi Projets'!U7,"")</f>
        <v>CDIC</v>
      </c>
      <c r="U7" s="56">
        <f>IF('Suivi Commandes'!I7&lt;&gt;"",'Suivi Commandes'!I7,"")</f>
        <v>43073</v>
      </c>
      <c r="V7" s="7">
        <f>IF('Suivi Commandes'!J7&lt;&gt;"",'Suivi Commandes'!J7,"")</f>
        <v>43465</v>
      </c>
      <c r="W7" s="15">
        <f ca="1">IF('Suivi Commandes'!K7&lt;&gt;"",'Suivi Commandes'!K7,"")</f>
        <v>2</v>
      </c>
      <c r="X7" s="1">
        <f>IF('Suivi Contrats'!I7&lt;&gt;"",'Suivi Contrats'!I7,"")</f>
        <v>0</v>
      </c>
      <c r="Y7" s="272">
        <f>IF('Suivi Contrats'!J7&lt;&gt;"",'Suivi Contrats'!J7,"")</f>
        <v>43073</v>
      </c>
      <c r="Z7" s="4">
        <f>IF('Suivi Contrats'!K7&lt;&gt;"",'Suivi Contrats'!K7,"")</f>
        <v>43465</v>
      </c>
      <c r="AA7" s="68">
        <f>IF('Suivi Contrats'!L7&lt;&gt;"",'Suivi Contrats'!L7,"")</f>
        <v>43552</v>
      </c>
      <c r="AB7" s="256">
        <f ca="1">IF('Suivi Contrats'!M7&lt;&gt;"",IF('Suivi Contrats'!M7&lt;&gt;"",'Suivi Contrats'!M7,""),"")</f>
        <v>0</v>
      </c>
      <c r="AC7" s="7" t="str">
        <f>IF('Suivi Contrats'!N7&lt;&gt;"",'Suivi Contrats'!N7,"")</f>
        <v>oui</v>
      </c>
      <c r="AD7" s="22" t="str">
        <f>IF('Suivi Contrats'!O7&lt;&gt;"",'Suivi Contrats'!O7,"")</f>
        <v/>
      </c>
      <c r="AE7" s="7">
        <f>IF('Suivi Contrats'!P7&lt;&gt;"",'Suivi Contrats'!P7,"")</f>
        <v>43284</v>
      </c>
      <c r="AF7" s="91">
        <f ca="1">'Suivi Contrats'!Q7</f>
        <v>0</v>
      </c>
      <c r="AG7" s="90" t="str">
        <f>IF('Suivi Contrats'!R7&lt;&gt;"",'Suivi Contrats'!R7,"")</f>
        <v/>
      </c>
      <c r="AH7" s="91">
        <f ca="1">IF('Suivi Contrats'!S7&lt;&gt;"",'Suivi Contrats'!S7,"")</f>
        <v>0</v>
      </c>
      <c r="AI7" s="7" t="str">
        <f>IF('Suivi Contrats'!T7&lt;&gt;"",'Suivi Contrats'!T7,"")</f>
        <v>oui</v>
      </c>
      <c r="AJ7" s="91">
        <f ca="1">IF('Suivi Contrats'!U7&lt;&gt;"",'Suivi Contrats'!U7,"")</f>
        <v>0</v>
      </c>
      <c r="AK7" s="90" t="str">
        <f>IF('Suivi Contrats'!V7&lt;&gt;"",'Suivi Contrats'!V7,"")</f>
        <v>oui</v>
      </c>
      <c r="AL7" s="90" t="str">
        <f>IF('Suivi Contrats'!W7&lt;&gt;"",'Suivi Contrats'!W7,"")</f>
        <v/>
      </c>
      <c r="AM7" s="280" t="str">
        <f>IF('Suivi Contrats'!X7&lt;&gt;"",'Suivi Contrats'!X7,"")</f>
        <v/>
      </c>
      <c r="AN7" s="109"/>
      <c r="AO7" s="56" t="str">
        <f>IF('Suivi Paies'!H7&lt;&gt;"",'Suivi Paies'!H7,"")</f>
        <v/>
      </c>
      <c r="AP7" s="2" t="str">
        <f>IF('Suivi Paies'!I7&lt;&gt;"",'Suivi Paies'!I7,"")</f>
        <v/>
      </c>
      <c r="AQ7" s="2" t="str">
        <f>IF('Suivi Paies'!K7&lt;&gt;"",'Suivi Paies'!K7,"")</f>
        <v/>
      </c>
      <c r="AR7" s="2" t="str">
        <f>IF('Suivi Paies'!M7&lt;&gt;"",'Suivi Paies'!M7,"")</f>
        <v/>
      </c>
      <c r="AS7" s="2" t="str">
        <f>IF('Suivi Paies'!N7&lt;&gt;"",'Suivi Paies'!N7,"")</f>
        <v/>
      </c>
      <c r="AT7" s="2" t="str">
        <f>IF('Suivi Paies'!O7&lt;&gt;"",'Suivi Paies'!O7,"")</f>
        <v/>
      </c>
      <c r="AU7" s="91">
        <f ca="1">IF('Suivi Paies'!P7&lt;&gt;"",'Suivi Paies'!P7,"")</f>
        <v>2</v>
      </c>
      <c r="AV7" s="2" t="str">
        <f ca="1">IF('Suivi Paies'!Q7&lt;&gt;"",'Suivi Paies'!Q7,"")</f>
        <v/>
      </c>
      <c r="AW7" s="57" t="str">
        <f>IF('Suivi Paies'!U7&lt;&gt;"",'Suivi Paies'!U7,"")</f>
        <v/>
      </c>
      <c r="AX7" s="283" t="str">
        <f>IF('Suivi Consultants'!G7&lt;&gt;"",'Suivi Consultants'!G7,"")</f>
        <v>bozon26@free.fr</v>
      </c>
    </row>
    <row r="8" spans="1:50" ht="16.149999999999999" customHeight="1" x14ac:dyDescent="0.25">
      <c r="A8" s="507" t="str">
        <f>'Suivi Projets'!A8</f>
        <v>BLANCHET Guillaume</v>
      </c>
      <c r="B8" s="32" t="str">
        <f>IF('Suivi Projets'!B8&lt;&gt;"",'Suivi Projets'!B8,"")</f>
        <v/>
      </c>
      <c r="C8" s="32" t="str">
        <f>IF('Suivi Projets'!C8&lt;&gt;"",'Suivi Projets'!C8,"")</f>
        <v/>
      </c>
      <c r="D8" s="37">
        <f>IF('Suivi Projets'!D8&lt;&gt;"",'Suivi Projets'!D8,"")</f>
        <v>1</v>
      </c>
      <c r="E8" s="34" t="str">
        <f>IF('Suivi Projets'!E8&lt;&gt;"",'Suivi Projets'!E8,"")</f>
        <v/>
      </c>
      <c r="F8" s="27" t="str">
        <f>IF('Suivi Projets'!F8&lt;&gt;"",'Suivi Projets'!F8,"")</f>
        <v/>
      </c>
      <c r="G8" s="29">
        <f>IF('Suivi Projets'!G8&lt;&gt;"",'Suivi Projets'!G8,"")</f>
        <v>1711016</v>
      </c>
      <c r="H8" s="3" t="str">
        <f>IF('Suivi Projets'!H8&lt;&gt;"",'Suivi Projets'!H8,"")</f>
        <v>Superviseur essais electrique</v>
      </c>
      <c r="I8" s="3" t="str">
        <f>IF('Suivi Projets'!I8&lt;&gt;"",'Suivi Projets'!I8,"")</f>
        <v>CLEMESSY</v>
      </c>
      <c r="J8" s="3" t="str">
        <f>IF('Suivi Projets'!J8&lt;&gt;"",'Suivi Projets'!J8,"")</f>
        <v>EPR FA3</v>
      </c>
      <c r="K8" s="3" t="str">
        <f>IF('Suivi Projets'!K8&lt;&gt;"",'Suivi Projets'!K8,"")</f>
        <v>Flamanville</v>
      </c>
      <c r="L8" s="3" t="str">
        <f>IF('Suivi Projets'!M8&lt;&gt;"",'Suivi Projets'!M8,"")</f>
        <v/>
      </c>
      <c r="M8" s="3" t="str">
        <f>IF('Suivi Projets'!N8&lt;&gt;"",'Suivi Projets'!N8,"")</f>
        <v/>
      </c>
      <c r="N8" s="3" t="str">
        <f>IF('Suivi Projets'!O8&lt;&gt;"",'Suivi Projets'!O8,"")</f>
        <v/>
      </c>
      <c r="O8" s="3" t="str">
        <f>IF('Suivi Projets'!P8&lt;&gt;"",'Suivi Projets'!P8,"")</f>
        <v/>
      </c>
      <c r="P8" s="21">
        <f>'Suivi Projets'!Q8</f>
        <v>0</v>
      </c>
      <c r="Q8" s="3" t="str">
        <f>IF('Suivi Projets'!R8&lt;&gt;"",'Suivi Projets'!R8,"")</f>
        <v/>
      </c>
      <c r="R8" s="21">
        <f>'Suivi Projets'!S8</f>
        <v>0</v>
      </c>
      <c r="S8" s="4" t="str">
        <f>IF('Suivi Projets'!T8&lt;&gt;"",'Suivi Projets'!T8,"")</f>
        <v>Non cadre</v>
      </c>
      <c r="T8" s="50" t="str">
        <f>IF('Suivi Projets'!U8&lt;&gt;"",'Suivi Projets'!U8,"")</f>
        <v>CDIC</v>
      </c>
      <c r="U8" s="56">
        <f>IF('Suivi Commandes'!I8&lt;&gt;"",'Suivi Commandes'!I8,"")</f>
        <v>43087</v>
      </c>
      <c r="V8" s="7">
        <f>IF('Suivi Commandes'!J8&lt;&gt;"",'Suivi Commandes'!J8,"")</f>
        <v>43465</v>
      </c>
      <c r="W8" s="15">
        <f ca="1">IF('Suivi Commandes'!K8&lt;&gt;"",'Suivi Commandes'!K8,"")</f>
        <v>2</v>
      </c>
      <c r="X8" s="1">
        <f>IF('Suivi Contrats'!I8&lt;&gt;"",'Suivi Contrats'!I8,"")</f>
        <v>0</v>
      </c>
      <c r="Y8" s="271">
        <f>IF('Suivi Contrats'!J8&lt;&gt;"",'Suivi Contrats'!J8,"")</f>
        <v>43087</v>
      </c>
      <c r="Z8" s="4">
        <f>IF('Suivi Contrats'!K8&lt;&gt;"",'Suivi Contrats'!K8,"")</f>
        <v>43465</v>
      </c>
      <c r="AA8" s="68" t="str">
        <f>IF('Suivi Contrats'!L8&lt;&gt;"",'Suivi Contrats'!L8,"")</f>
        <v/>
      </c>
      <c r="AB8" s="257">
        <f ca="1">IF('Suivi Contrats'!M8&lt;&gt;"",IF('Suivi Contrats'!M8&lt;&gt;"",'Suivi Contrats'!M8,""),"")</f>
        <v>0</v>
      </c>
      <c r="AC8" s="4" t="str">
        <f>IF('Suivi Contrats'!N8&lt;&gt;"",'Suivi Contrats'!N8,"")</f>
        <v>oui</v>
      </c>
      <c r="AD8" s="22" t="str">
        <f>IF('Suivi Contrats'!O8&lt;&gt;"",'Suivi Contrats'!O8,"")</f>
        <v/>
      </c>
      <c r="AE8" s="4">
        <f>IF('Suivi Contrats'!P8&lt;&gt;"",'Suivi Contrats'!P8,"")</f>
        <v>43207</v>
      </c>
      <c r="AF8" s="92">
        <f ca="1">'Suivi Contrats'!Q8</f>
        <v>0</v>
      </c>
      <c r="AG8" s="90" t="str">
        <f>IF('Suivi Contrats'!R8&lt;&gt;"",'Suivi Contrats'!R8,"")</f>
        <v/>
      </c>
      <c r="AH8" s="92">
        <f ca="1">IF('Suivi Contrats'!S8&lt;&gt;"",'Suivi Contrats'!S8,"")</f>
        <v>1</v>
      </c>
      <c r="AI8" s="4" t="str">
        <f>IF('Suivi Contrats'!T8&lt;&gt;"",'Suivi Contrats'!T8,"")</f>
        <v/>
      </c>
      <c r="AJ8" s="92">
        <f ca="1">IF('Suivi Contrats'!U8&lt;&gt;"",'Suivi Contrats'!U8,"")</f>
        <v>1</v>
      </c>
      <c r="AK8" s="90" t="str">
        <f>IF('Suivi Contrats'!V8&lt;&gt;"",'Suivi Contrats'!V8,"")</f>
        <v/>
      </c>
      <c r="AL8" s="90" t="str">
        <f>IF('Suivi Contrats'!W8&lt;&gt;"",'Suivi Contrats'!W8,"")</f>
        <v/>
      </c>
      <c r="AM8" s="280" t="str">
        <f>IF('Suivi Contrats'!X8&lt;&gt;"",'Suivi Contrats'!X8,"")</f>
        <v/>
      </c>
      <c r="AN8" s="110"/>
      <c r="AO8" s="58" t="str">
        <f>IF('Suivi Paies'!H8&lt;&gt;"",'Suivi Paies'!H8,"")</f>
        <v/>
      </c>
      <c r="AP8" s="3" t="str">
        <f>IF('Suivi Paies'!I8&lt;&gt;"",'Suivi Paies'!I8,"")</f>
        <v/>
      </c>
      <c r="AQ8" s="3" t="str">
        <f>IF('Suivi Paies'!K8&lt;&gt;"",'Suivi Paies'!K8,"")</f>
        <v/>
      </c>
      <c r="AR8" s="10" t="str">
        <f>IF('Suivi Paies'!M8&lt;&gt;"",'Suivi Paies'!M8,"")</f>
        <v/>
      </c>
      <c r="AS8" s="3" t="str">
        <f>IF('Suivi Paies'!N8&lt;&gt;"",'Suivi Paies'!N8,"")</f>
        <v/>
      </c>
      <c r="AT8" s="3" t="str">
        <f>IF('Suivi Paies'!O8&lt;&gt;"",'Suivi Paies'!O8,"")</f>
        <v/>
      </c>
      <c r="AU8" s="92">
        <f ca="1">IF('Suivi Paies'!P8&lt;&gt;"",'Suivi Paies'!P8,"")</f>
        <v>2</v>
      </c>
      <c r="AV8" s="3" t="str">
        <f ca="1">IF('Suivi Paies'!Q8&lt;&gt;"",'Suivi Paies'!Q8,"")</f>
        <v/>
      </c>
      <c r="AW8" s="59" t="str">
        <f>IF('Suivi Paies'!U8&lt;&gt;"",'Suivi Paies'!U8,"")</f>
        <v xml:space="preserve">X </v>
      </c>
      <c r="AX8" s="284" t="str">
        <f>IF('Suivi Consultants'!G8&lt;&gt;"",'Suivi Consultants'!G8,"")</f>
        <v>Guillaume BLANCHET &lt;blanchet.william@hotmail.fr&gt;</v>
      </c>
    </row>
    <row r="9" spans="1:50" ht="16.5" customHeight="1" x14ac:dyDescent="0.25">
      <c r="A9" s="507" t="str">
        <f>'Suivi Projets'!A9</f>
        <v>BOUCHENTOUF Houari</v>
      </c>
      <c r="B9" s="32" t="str">
        <f>IF('Suivi Projets'!B9&lt;&gt;"",'Suivi Projets'!B9,"")</f>
        <v/>
      </c>
      <c r="C9" s="32" t="str">
        <f>IF('Suivi Projets'!C9&lt;&gt;"",'Suivi Projets'!C9,"")</f>
        <v/>
      </c>
      <c r="D9" s="37">
        <f>IF('Suivi Projets'!D9&lt;&gt;"",'Suivi Projets'!D9,"")</f>
        <v>1</v>
      </c>
      <c r="E9" s="34" t="str">
        <f>IF('Suivi Projets'!E9&lt;&gt;"",'Suivi Projets'!E9,"")</f>
        <v/>
      </c>
      <c r="F9" s="27" t="str">
        <f>IF('Suivi Projets'!F9&lt;&gt;"",'Suivi Projets'!F9,"")</f>
        <v/>
      </c>
      <c r="G9" s="29">
        <f>IF('Suivi Projets'!G9&lt;&gt;"",'Suivi Projets'!G9,"")</f>
        <v>1803042</v>
      </c>
      <c r="H9" s="3" t="str">
        <f>IF('Suivi Projets'!H9&lt;&gt;"",'Suivi Projets'!H9,"")</f>
        <v>Chargé d'essais auxiliaire</v>
      </c>
      <c r="I9" s="3" t="str">
        <f>IF('Suivi Projets'!I9&lt;&gt;"",'Suivi Projets'!I9,"")</f>
        <v>CLEMESSY</v>
      </c>
      <c r="J9" s="3" t="str">
        <f>IF('Suivi Projets'!J9&lt;&gt;"",'Suivi Projets'!J9,"")</f>
        <v>DUS</v>
      </c>
      <c r="K9" s="3" t="str">
        <f>IF('Suivi Projets'!K9&lt;&gt;"",'Suivi Projets'!K9,"")</f>
        <v>Bugey + Cruas</v>
      </c>
      <c r="L9" s="3" t="str">
        <f>IF('Suivi Projets'!M9&lt;&gt;"",'Suivi Projets'!M9,"")</f>
        <v/>
      </c>
      <c r="M9" s="3" t="str">
        <f>IF('Suivi Projets'!N9&lt;&gt;"",'Suivi Projets'!N9,"")</f>
        <v/>
      </c>
      <c r="N9" s="3" t="str">
        <f>IF('Suivi Projets'!O9&lt;&gt;"",'Suivi Projets'!O9,"")</f>
        <v/>
      </c>
      <c r="O9" s="3" t="str">
        <f>IF('Suivi Projets'!P9&lt;&gt;"",'Suivi Projets'!P9,"")</f>
        <v/>
      </c>
      <c r="P9" s="21">
        <f>'Suivi Projets'!Q9</f>
        <v>0</v>
      </c>
      <c r="Q9" s="3" t="str">
        <f>IF('Suivi Projets'!R9&lt;&gt;"",'Suivi Projets'!R9,"")</f>
        <v/>
      </c>
      <c r="R9" s="21">
        <f>'Suivi Projets'!S9</f>
        <v>0</v>
      </c>
      <c r="S9" s="4" t="str">
        <f>IF('Suivi Projets'!T9&lt;&gt;"",'Suivi Projets'!T9,"")</f>
        <v>Cadre</v>
      </c>
      <c r="T9" s="50" t="str">
        <f>IF('Suivi Projets'!U9&lt;&gt;"",'Suivi Projets'!U9,"")</f>
        <v>CDIC</v>
      </c>
      <c r="U9" s="56">
        <f>IF('Suivi Commandes'!I9&lt;&gt;"",'Suivi Commandes'!I9,"")</f>
        <v>43194</v>
      </c>
      <c r="V9" s="7">
        <f>IF('Suivi Commandes'!J9&lt;&gt;"",'Suivi Commandes'!J9,"")</f>
        <v>43473</v>
      </c>
      <c r="W9" s="15">
        <f ca="1">IF('Suivi Commandes'!K9&lt;&gt;"",'Suivi Commandes'!K9,"")</f>
        <v>2</v>
      </c>
      <c r="X9" s="1">
        <f>IF('Suivi Contrats'!I9&lt;&gt;"",'Suivi Contrats'!I9,"")</f>
        <v>0</v>
      </c>
      <c r="Y9" s="271">
        <f>IF('Suivi Contrats'!J9&lt;&gt;"",'Suivi Contrats'!J9,"")</f>
        <v>43194</v>
      </c>
      <c r="Z9" s="4">
        <f>IF('Suivi Contrats'!K9&lt;&gt;"",'Suivi Contrats'!K9,"")</f>
        <v>43473</v>
      </c>
      <c r="AA9" s="68" t="str">
        <f>IF('Suivi Contrats'!L9&lt;&gt;"",'Suivi Contrats'!L9,"")</f>
        <v/>
      </c>
      <c r="AB9" s="257">
        <f ca="1">IF('Suivi Contrats'!M9&lt;&gt;"",IF('Suivi Contrats'!M9&lt;&gt;"",'Suivi Contrats'!M9,""),"")</f>
        <v>0</v>
      </c>
      <c r="AC9" s="4" t="str">
        <f>IF('Suivi Contrats'!N9&lt;&gt;"",'Suivi Contrats'!N9,"")</f>
        <v>oui</v>
      </c>
      <c r="AD9" s="22" t="str">
        <f>IF('Suivi Contrats'!O9&lt;&gt;"",'Suivi Contrats'!O9,"")</f>
        <v/>
      </c>
      <c r="AE9" s="4">
        <f>IF('Suivi Contrats'!P9&lt;&gt;"",'Suivi Contrats'!P9,"")</f>
        <v>43412</v>
      </c>
      <c r="AF9" s="92">
        <f ca="1">'Suivi Contrats'!Q9</f>
        <v>0</v>
      </c>
      <c r="AG9" s="90" t="str">
        <f>IF('Suivi Contrats'!R9&lt;&gt;"",'Suivi Contrats'!R9,"")</f>
        <v/>
      </c>
      <c r="AH9" s="92">
        <f ca="1">IF('Suivi Contrats'!S9&lt;&gt;"",'Suivi Contrats'!S9,"")</f>
        <v>0</v>
      </c>
      <c r="AI9" s="4" t="str">
        <f>IF('Suivi Contrats'!T9&lt;&gt;"",'Suivi Contrats'!T9,"")</f>
        <v>oui</v>
      </c>
      <c r="AJ9" s="92">
        <f ca="1">IF('Suivi Contrats'!U9&lt;&gt;"",'Suivi Contrats'!U9,"")</f>
        <v>0</v>
      </c>
      <c r="AK9" s="90" t="str">
        <f>IF('Suivi Contrats'!V9&lt;&gt;"",'Suivi Contrats'!V9,"")</f>
        <v>oui</v>
      </c>
      <c r="AL9" s="90" t="str">
        <f>IF('Suivi Contrats'!W9&lt;&gt;"",'Suivi Contrats'!W9,"")</f>
        <v/>
      </c>
      <c r="AM9" s="280" t="str">
        <f>IF('Suivi Contrats'!X9&lt;&gt;"",'Suivi Contrats'!X9,"")</f>
        <v/>
      </c>
      <c r="AN9" s="110"/>
      <c r="AO9" s="58" t="str">
        <f>IF('Suivi Paies'!H9&lt;&gt;"",'Suivi Paies'!H9,"")</f>
        <v/>
      </c>
      <c r="AP9" s="3" t="str">
        <f>IF('Suivi Paies'!I9&lt;&gt;"",'Suivi Paies'!I9,"")</f>
        <v/>
      </c>
      <c r="AQ9" s="3" t="str">
        <f>IF('Suivi Paies'!K9&lt;&gt;"",'Suivi Paies'!K9,"")</f>
        <v/>
      </c>
      <c r="AR9" s="10" t="str">
        <f>IF('Suivi Paies'!M9&lt;&gt;"",'Suivi Paies'!M9,"")</f>
        <v/>
      </c>
      <c r="AS9" s="3" t="str">
        <f>IF('Suivi Paies'!N9&lt;&gt;"",'Suivi Paies'!N9,"")</f>
        <v/>
      </c>
      <c r="AT9" s="3" t="str">
        <f>IF('Suivi Paies'!O9&lt;&gt;"",'Suivi Paies'!O9,"")</f>
        <v/>
      </c>
      <c r="AU9" s="92">
        <f ca="1">IF('Suivi Paies'!P9&lt;&gt;"",'Suivi Paies'!P9,"")</f>
        <v>2</v>
      </c>
      <c r="AV9" s="3" t="str">
        <f ca="1">IF('Suivi Paies'!Q9&lt;&gt;"",'Suivi Paies'!Q9,"")</f>
        <v/>
      </c>
      <c r="AW9" s="59" t="str">
        <f>IF('Suivi Paies'!U9&lt;&gt;"",'Suivi Paies'!U9,"")</f>
        <v>X</v>
      </c>
      <c r="AX9" s="284" t="str">
        <f>IF('Suivi Consultants'!G9&lt;&gt;"",'Suivi Consultants'!G9,"")</f>
        <v>houari bouchentouf &lt;houaribouchentouf@gmail.com&gt;</v>
      </c>
    </row>
    <row r="10" spans="1:50" ht="21.6" customHeight="1" x14ac:dyDescent="0.25">
      <c r="A10" s="506" t="str">
        <f>'Suivi Projets'!A10</f>
        <v>BOUHET Eric</v>
      </c>
      <c r="B10" s="27" t="str">
        <f>IF('Suivi Projets'!B10&lt;&gt;"",'Suivi Projets'!B10,"")</f>
        <v/>
      </c>
      <c r="C10" s="38">
        <f>IF('Suivi Projets'!C10&lt;&gt;"",'Suivi Projets'!C10,"")</f>
        <v>1</v>
      </c>
      <c r="D10" s="27" t="str">
        <f>IF('Suivi Projets'!D10&lt;&gt;"",'Suivi Projets'!D10,"")</f>
        <v/>
      </c>
      <c r="E10" s="34" t="str">
        <f>IF('Suivi Projets'!E10&lt;&gt;"",'Suivi Projets'!E10,"")</f>
        <v/>
      </c>
      <c r="F10" s="27" t="str">
        <f>IF('Suivi Projets'!F10&lt;&gt;"",'Suivi Projets'!F10,"")</f>
        <v/>
      </c>
      <c r="G10" s="29">
        <f>IF('Suivi Projets'!G10&lt;&gt;"",'Suivi Projets'!G10,"")</f>
        <v>1612005</v>
      </c>
      <c r="H10" s="3" t="str">
        <f>IF('Suivi Projets'!H10&lt;&gt;"",'Suivi Projets'!H10,"")</f>
        <v>Contrôleur de travaux tuyauterie</v>
      </c>
      <c r="I10" s="3" t="str">
        <f>IF('Suivi Projets'!I10&lt;&gt;"",'Suivi Projets'!I10,"")</f>
        <v>EDF</v>
      </c>
      <c r="J10" s="3" t="str">
        <f>IF('Suivi Projets'!J10&lt;&gt;"",'Suivi Projets'!J10,"")</f>
        <v>EPR FA3</v>
      </c>
      <c r="K10" s="3" t="str">
        <f>IF('Suivi Projets'!K10&lt;&gt;"",'Suivi Projets'!K10,"")</f>
        <v>Flamanville</v>
      </c>
      <c r="L10" s="3">
        <f>IF('Suivi Projets'!M10&lt;&gt;"",'Suivi Projets'!M10,"")</f>
        <v>530</v>
      </c>
      <c r="M10" s="3">
        <f>IF('Suivi Projets'!N10&lt;&gt;"",'Suivi Projets'!N10,"")</f>
        <v>0.13650000000000001</v>
      </c>
      <c r="N10" s="3">
        <f>IF('Suivi Projets'!O10&lt;&gt;"",'Suivi Projets'!O10,"")</f>
        <v>3300</v>
      </c>
      <c r="O10" s="3">
        <f>IF('Suivi Projets'!P10&lt;&gt;"",'Suivi Projets'!P10,"")</f>
        <v>84</v>
      </c>
      <c r="P10" s="21">
        <f>'Suivi Projets'!Q10</f>
        <v>0</v>
      </c>
      <c r="Q10" s="3">
        <f>IF('Suivi Projets'!R10&lt;&gt;"",'Suivi Projets'!R10,"")</f>
        <v>1000</v>
      </c>
      <c r="R10" s="21">
        <f>'Suivi Projets'!S10</f>
        <v>0</v>
      </c>
      <c r="S10" s="4" t="str">
        <f>IF('Suivi Projets'!T10&lt;&gt;"",'Suivi Projets'!T10,"")</f>
        <v>Cadre</v>
      </c>
      <c r="T10" s="50" t="str">
        <f>IF('Suivi Projets'!U10&lt;&gt;"",'Suivi Projets'!U10,"")</f>
        <v>CDIC</v>
      </c>
      <c r="U10" s="56">
        <f>IF('Suivi Commandes'!I10&lt;&gt;"",'Suivi Commandes'!I10,"")</f>
        <v>42716</v>
      </c>
      <c r="V10" s="7">
        <f>IF('Suivi Commandes'!J10&lt;&gt;"",'Suivi Commandes'!J10,"")</f>
        <v>43373</v>
      </c>
      <c r="W10" s="15">
        <f ca="1">IF('Suivi Commandes'!K10&lt;&gt;"",'Suivi Commandes'!K10,"")</f>
        <v>2</v>
      </c>
      <c r="X10" s="1">
        <f>IF('Suivi Contrats'!I10&lt;&gt;"",'Suivi Contrats'!I10,"")</f>
        <v>0</v>
      </c>
      <c r="Y10" s="271">
        <f>IF('Suivi Contrats'!J10&lt;&gt;"",'Suivi Contrats'!J10,"")</f>
        <v>42716</v>
      </c>
      <c r="Z10" s="4">
        <f>IF('Suivi Contrats'!K10&lt;&gt;"",'Suivi Contrats'!K10,"")</f>
        <v>43373</v>
      </c>
      <c r="AA10" s="68">
        <f>IF('Suivi Contrats'!L10&lt;&gt;"",'Suivi Contrats'!L10,"")</f>
        <v>43465</v>
      </c>
      <c r="AB10" s="257">
        <f ca="1">IF('Suivi Contrats'!M10&lt;&gt;"",IF('Suivi Contrats'!M10&lt;&gt;"",'Suivi Contrats'!M10,""),"")</f>
        <v>0</v>
      </c>
      <c r="AC10" s="4" t="str">
        <f>IF('Suivi Contrats'!N10&lt;&gt;"",'Suivi Contrats'!N10,"")</f>
        <v>oui</v>
      </c>
      <c r="AD10" s="22" t="str">
        <f>IF('Suivi Contrats'!O10&lt;&gt;"",'Suivi Contrats'!O10,"")</f>
        <v/>
      </c>
      <c r="AE10" s="4">
        <f>IF('Suivi Contrats'!P10&lt;&gt;"",'Suivi Contrats'!P10,"")</f>
        <v>42927</v>
      </c>
      <c r="AF10" s="92">
        <f ca="1">'Suivi Contrats'!Q10</f>
        <v>0</v>
      </c>
      <c r="AG10" s="90" t="str">
        <f>IF('Suivi Contrats'!R10&lt;&gt;"",'Suivi Contrats'!R10,"")</f>
        <v/>
      </c>
      <c r="AH10" s="92">
        <f ca="1">IF('Suivi Contrats'!S10&lt;&gt;"",'Suivi Contrats'!S10,"")</f>
        <v>0</v>
      </c>
      <c r="AI10" s="4" t="str">
        <f>IF('Suivi Contrats'!T10&lt;&gt;"",'Suivi Contrats'!T10,"")</f>
        <v>oui</v>
      </c>
      <c r="AJ10" s="92">
        <f ca="1">IF('Suivi Contrats'!U10&lt;&gt;"",'Suivi Contrats'!U10,"")</f>
        <v>0</v>
      </c>
      <c r="AK10" s="90" t="str">
        <f>IF('Suivi Contrats'!V10&lt;&gt;"",'Suivi Contrats'!V10,"")</f>
        <v>oui</v>
      </c>
      <c r="AL10" s="90" t="str">
        <f>IF('Suivi Contrats'!W10&lt;&gt;"",'Suivi Contrats'!W10,"")</f>
        <v/>
      </c>
      <c r="AM10" s="280" t="str">
        <f>IF('Suivi Contrats'!X10&lt;&gt;"",'Suivi Contrats'!X10,"")</f>
        <v/>
      </c>
      <c r="AN10" s="110"/>
      <c r="AO10" s="58" t="str">
        <f>IF('Suivi Paies'!H10&lt;&gt;"",'Suivi Paies'!H10,"")</f>
        <v/>
      </c>
      <c r="AP10" s="3">
        <f>IF('Suivi Paies'!I10&lt;&gt;"",'Suivi Paies'!I10,"")</f>
        <v>3300</v>
      </c>
      <c r="AQ10" s="3" t="str">
        <f>IF('Suivi Paies'!K10&lt;&gt;"",'Suivi Paies'!K10,"")</f>
        <v/>
      </c>
      <c r="AR10" s="10" t="str">
        <f>IF('Suivi Paies'!M10&lt;&gt;"",'Suivi Paies'!M10,"")</f>
        <v/>
      </c>
      <c r="AS10" s="3" t="str">
        <f>IF('Suivi Paies'!N10&lt;&gt;"",'Suivi Paies'!N10,"")</f>
        <v/>
      </c>
      <c r="AT10" s="3" t="str">
        <f>IF('Suivi Paies'!O10&lt;&gt;"",'Suivi Paies'!O10,"")</f>
        <v/>
      </c>
      <c r="AU10" s="92">
        <f ca="1">IF('Suivi Paies'!P10&lt;&gt;"",'Suivi Paies'!P10,"")</f>
        <v>2</v>
      </c>
      <c r="AV10" s="3">
        <f ca="1">IF('Suivi Paies'!Q10&lt;&gt;"",'Suivi Paies'!Q10,"")</f>
        <v>2</v>
      </c>
      <c r="AW10" s="59" t="str">
        <f>IF('Suivi Paies'!U10&lt;&gt;"",'Suivi Paies'!U10,"")</f>
        <v xml:space="preserve">X </v>
      </c>
      <c r="AX10" s="284" t="str">
        <f>IF('Suivi Consultants'!G10&lt;&gt;"",'Suivi Consultants'!G10,"")</f>
        <v>ericbouhet7@gmail.com</v>
      </c>
    </row>
    <row r="11" spans="1:50" ht="16.149999999999999" customHeight="1" x14ac:dyDescent="0.25">
      <c r="A11" s="505" t="str">
        <f>'Suivi Projets'!A11</f>
        <v>BRUCHET Patrick</v>
      </c>
      <c r="B11" s="424">
        <f>IF('Suivi Projets'!B11&lt;&gt;"",'Suivi Projets'!B11,"")</f>
        <v>1</v>
      </c>
      <c r="C11" s="32" t="str">
        <f>IF('Suivi Projets'!C11&lt;&gt;"",'Suivi Projets'!C11,"")</f>
        <v/>
      </c>
      <c r="D11" s="27" t="str">
        <f>IF('Suivi Projets'!D11&lt;&gt;"",'Suivi Projets'!D11,"")</f>
        <v/>
      </c>
      <c r="E11" s="34" t="str">
        <f>IF('Suivi Projets'!E11&lt;&gt;"",'Suivi Projets'!E11,"")</f>
        <v/>
      </c>
      <c r="F11" s="27" t="str">
        <f>IF('Suivi Projets'!F11&lt;&gt;"",'Suivi Projets'!F11,"")</f>
        <v/>
      </c>
      <c r="G11" s="29">
        <f>IF('Suivi Projets'!G11&lt;&gt;"",'Suivi Projets'!G11,"")</f>
        <v>1701055</v>
      </c>
      <c r="H11" s="3" t="str">
        <f>IF('Suivi Projets'!H11&lt;&gt;"",'Suivi Projets'!H11,"")</f>
        <v>Coordinateur trav aux GC</v>
      </c>
      <c r="I11" s="3" t="str">
        <f>IF('Suivi Projets'!I11&lt;&gt;"",'Suivi Projets'!I11,"")</f>
        <v>SIEMENS NV</v>
      </c>
      <c r="J11" s="3" t="str">
        <f>IF('Suivi Projets'!J11&lt;&gt;"",'Suivi Projets'!J11,"")</f>
        <v>GBL3</v>
      </c>
      <c r="K11" s="3" t="str">
        <f>IF('Suivi Projets'!K11&lt;&gt;"",'Suivi Projets'!K11,"")</f>
        <v>Mons - Belgique</v>
      </c>
      <c r="L11" s="3" t="str">
        <f>IF('Suivi Projets'!M11&lt;&gt;"",'Suivi Projets'!M11,"")</f>
        <v>650 € + 110 € / JC + 1800 / Mois</v>
      </c>
      <c r="M11" s="3">
        <f>IF('Suivi Projets'!N11&lt;&gt;"",'Suivi Projets'!N11,"")</f>
        <v>7.5700000000000003E-2</v>
      </c>
      <c r="N11" s="3">
        <f>IF('Suivi Projets'!O11&lt;&gt;"",'Suivi Projets'!O11,"")</f>
        <v>6150</v>
      </c>
      <c r="O11" s="3">
        <f>IF('Suivi Projets'!P11&lt;&gt;"",'Suivi Projets'!P11,"")</f>
        <v>110</v>
      </c>
      <c r="P11" s="21">
        <f>'Suivi Projets'!Q11</f>
        <v>0</v>
      </c>
      <c r="Q11" s="3">
        <f>IF('Suivi Projets'!R11&lt;&gt;"",'Suivi Projets'!R11,"")</f>
        <v>2800</v>
      </c>
      <c r="R11" s="21">
        <f>'Suivi Projets'!S11</f>
        <v>0</v>
      </c>
      <c r="S11" s="4" t="str">
        <f>IF('Suivi Projets'!T11&lt;&gt;"",'Suivi Projets'!T11,"")</f>
        <v>Cadre</v>
      </c>
      <c r="T11" s="50" t="str">
        <f>IF('Suivi Projets'!U11&lt;&gt;"",'Suivi Projets'!U11,"")</f>
        <v>CDIC</v>
      </c>
      <c r="U11" s="56">
        <f>IF('Suivi Commandes'!I11&lt;&gt;"",'Suivi Commandes'!I11,"")</f>
        <v>42779</v>
      </c>
      <c r="V11" s="7">
        <f>IF('Suivi Commandes'!J11&lt;&gt;"",'Suivi Commandes'!J11,"")</f>
        <v>43496</v>
      </c>
      <c r="W11" s="15">
        <f ca="1">IF('Suivi Commandes'!K11&lt;&gt;"",'Suivi Commandes'!K11,"")</f>
        <v>1</v>
      </c>
      <c r="X11" s="1">
        <f>IF('Suivi Contrats'!I11&lt;&gt;"",'Suivi Contrats'!I11,"")</f>
        <v>0</v>
      </c>
      <c r="Y11" s="271">
        <f>IF('Suivi Contrats'!J11&lt;&gt;"",'Suivi Contrats'!J11,"")</f>
        <v>42779</v>
      </c>
      <c r="Z11" s="4">
        <f>IF('Suivi Contrats'!K11&lt;&gt;"",'Suivi Contrats'!K11,"")</f>
        <v>43496</v>
      </c>
      <c r="AA11" s="68" t="str">
        <f>IF('Suivi Contrats'!L11&lt;&gt;"",'Suivi Contrats'!L11,"")</f>
        <v/>
      </c>
      <c r="AB11" s="257">
        <f ca="1">IF('Suivi Contrats'!M11&lt;&gt;"",IF('Suivi Contrats'!M11&lt;&gt;"",'Suivi Contrats'!M11,""),"")</f>
        <v>0</v>
      </c>
      <c r="AC11" s="4" t="str">
        <f>IF('Suivi Contrats'!N11&lt;&gt;"",'Suivi Contrats'!N11,"")</f>
        <v>oui</v>
      </c>
      <c r="AD11" s="22" t="str">
        <f>IF('Suivi Contrats'!O11&lt;&gt;"",'Suivi Contrats'!O11,"")</f>
        <v/>
      </c>
      <c r="AE11" s="4">
        <f>IF('Suivi Contrats'!P11&lt;&gt;"",'Suivi Contrats'!P11,"")</f>
        <v>42898</v>
      </c>
      <c r="AF11" s="92">
        <f ca="1">'Suivi Contrats'!Q11</f>
        <v>0</v>
      </c>
      <c r="AG11" s="90" t="str">
        <f>IF('Suivi Contrats'!R11&lt;&gt;"",'Suivi Contrats'!R11,"")</f>
        <v/>
      </c>
      <c r="AH11" s="92">
        <f ca="1">IF('Suivi Contrats'!S11&lt;&gt;"",'Suivi Contrats'!S11,"")</f>
        <v>1</v>
      </c>
      <c r="AI11" s="4" t="str">
        <f>IF('Suivi Contrats'!T11&lt;&gt;"",'Suivi Contrats'!T11,"")</f>
        <v/>
      </c>
      <c r="AJ11" s="92">
        <f ca="1">IF('Suivi Contrats'!U11&lt;&gt;"",'Suivi Contrats'!U11,"")</f>
        <v>1</v>
      </c>
      <c r="AK11" s="90" t="str">
        <f>IF('Suivi Contrats'!V11&lt;&gt;"",'Suivi Contrats'!V11,"")</f>
        <v/>
      </c>
      <c r="AL11" s="90" t="str">
        <f>IF('Suivi Contrats'!W11&lt;&gt;"",'Suivi Contrats'!W11,"")</f>
        <v/>
      </c>
      <c r="AM11" s="280" t="str">
        <f>IF('Suivi Contrats'!X11&lt;&gt;"",'Suivi Contrats'!X11,"")</f>
        <v/>
      </c>
      <c r="AN11" s="110"/>
      <c r="AO11" s="58" t="str">
        <f>IF('Suivi Paies'!H11&lt;&gt;"",'Suivi Paies'!H11,"")</f>
        <v/>
      </c>
      <c r="AP11" s="3">
        <f>IF('Suivi Paies'!I11&lt;&gt;"",'Suivi Paies'!I11,"")</f>
        <v>6150</v>
      </c>
      <c r="AQ11" s="3" t="str">
        <f>IF('Suivi Paies'!K11&lt;&gt;"",'Suivi Paies'!K11,"")</f>
        <v/>
      </c>
      <c r="AR11" s="10" t="str">
        <f>IF('Suivi Paies'!M11&lt;&gt;"",'Suivi Paies'!M11,"")</f>
        <v/>
      </c>
      <c r="AS11" s="3" t="str">
        <f>IF('Suivi Paies'!N11&lt;&gt;"",'Suivi Paies'!N11,"")</f>
        <v/>
      </c>
      <c r="AT11" s="3" t="str">
        <f>IF('Suivi Paies'!O11&lt;&gt;"",'Suivi Paies'!O11,"")</f>
        <v/>
      </c>
      <c r="AU11" s="92">
        <f ca="1">IF('Suivi Paies'!P11&lt;&gt;"",'Suivi Paies'!P11,"")</f>
        <v>2</v>
      </c>
      <c r="AV11" s="3" t="str">
        <f ca="1">IF('Suivi Paies'!Q11&lt;&gt;"",'Suivi Paies'!Q11,"")</f>
        <v/>
      </c>
      <c r="AW11" s="59" t="str">
        <f>IF('Suivi Paies'!U11&lt;&gt;"",'Suivi Paies'!U11,"")</f>
        <v>X</v>
      </c>
      <c r="AX11" s="284" t="str">
        <f>IF('Suivi Consultants'!G11&lt;&gt;"",'Suivi Consultants'!G11,"")</f>
        <v>pjmbruchet03@gmail.com</v>
      </c>
    </row>
    <row r="12" spans="1:50" x14ac:dyDescent="0.25">
      <c r="A12" s="506" t="str">
        <f>'Suivi Projets'!A12</f>
        <v>CARUNTU Bogdan</v>
      </c>
      <c r="B12" s="32" t="str">
        <f>IF('Suivi Projets'!B12&lt;&gt;"",'Suivi Projets'!B12,"")</f>
        <v/>
      </c>
      <c r="C12" s="38">
        <f>IF('Suivi Projets'!C12&lt;&gt;"",'Suivi Projets'!C12,"")</f>
        <v>1</v>
      </c>
      <c r="D12" s="27" t="str">
        <f>IF('Suivi Projets'!D12&lt;&gt;"",'Suivi Projets'!D12,"")</f>
        <v/>
      </c>
      <c r="E12" s="34" t="str">
        <f>IF('Suivi Projets'!E12&lt;&gt;"",'Suivi Projets'!E12,"")</f>
        <v/>
      </c>
      <c r="F12" s="27" t="str">
        <f>IF('Suivi Projets'!F12&lt;&gt;"",'Suivi Projets'!F12,"")</f>
        <v/>
      </c>
      <c r="G12" s="29">
        <f>IF('Suivi Projets'!G12&lt;&gt;"",'Suivi Projets'!G12,"")</f>
        <v>1706010</v>
      </c>
      <c r="H12" s="3" t="str">
        <f>IF('Suivi Projets'!H12&lt;&gt;"",'Suivi Projets'!H12,"")</f>
        <v>Planificateur</v>
      </c>
      <c r="I12" s="3" t="str">
        <f>IF('Suivi Projets'!I12&lt;&gt;"",'Suivi Projets'!I12,"")</f>
        <v>FRAMATOME</v>
      </c>
      <c r="J12" s="3" t="str">
        <f>IF('Suivi Projets'!J12&lt;&gt;"",'Suivi Projets'!J12,"")</f>
        <v>EPR FA3</v>
      </c>
      <c r="K12" s="3" t="str">
        <f>IF('Suivi Projets'!K12&lt;&gt;"",'Suivi Projets'!K12,"")</f>
        <v>Flamanville</v>
      </c>
      <c r="L12" s="3">
        <f>IF('Suivi Projets'!M12&lt;&gt;"",'Suivi Projets'!M12,"")</f>
        <v>580</v>
      </c>
      <c r="M12" s="3">
        <f>IF('Suivi Projets'!N12&lt;&gt;"",'Suivi Projets'!N12,"")</f>
        <v>0.13120000000000001</v>
      </c>
      <c r="N12" s="3">
        <f>IF('Suivi Projets'!O12&lt;&gt;"",'Suivi Projets'!O12,"")</f>
        <v>3800</v>
      </c>
      <c r="O12" s="3">
        <f>IF('Suivi Projets'!P12&lt;&gt;"",'Suivi Projets'!P12,"")</f>
        <v>84</v>
      </c>
      <c r="P12" s="21">
        <f>'Suivi Projets'!Q12</f>
        <v>0</v>
      </c>
      <c r="Q12" s="3">
        <f>IF('Suivi Projets'!R12&lt;&gt;"",'Suivi Projets'!R12,"")</f>
        <v>800</v>
      </c>
      <c r="R12" s="21">
        <f>'Suivi Projets'!S12</f>
        <v>0</v>
      </c>
      <c r="S12" s="3" t="str">
        <f>IF('Suivi Projets'!T12&lt;&gt;"",'Suivi Projets'!T12,"")</f>
        <v>Cadre</v>
      </c>
      <c r="T12" s="53" t="str">
        <f>IF('Suivi Projets'!U12&lt;&gt;"",'Suivi Projets'!U12,"")</f>
        <v>CDIC</v>
      </c>
      <c r="U12" s="58">
        <f>IF('Suivi Commandes'!I12&lt;&gt;"",'Suivi Commandes'!I12,"")</f>
        <v>42926</v>
      </c>
      <c r="V12" s="4">
        <f>IF('Suivi Commandes'!J12&lt;&gt;"",'Suivi Commandes'!J12,"")</f>
        <v>43646</v>
      </c>
      <c r="W12" s="5">
        <f ca="1">IF('Suivi Commandes'!K12&lt;&gt;"",'Suivi Commandes'!K12,"")</f>
        <v>0</v>
      </c>
      <c r="X12" s="9">
        <f>IF('Suivi Contrats'!I12&lt;&gt;"",'Suivi Contrats'!I12,"")</f>
        <v>0</v>
      </c>
      <c r="Y12" s="271">
        <f>IF('Suivi Contrats'!J12&lt;&gt;"",'Suivi Contrats'!J12,"")</f>
        <v>42926</v>
      </c>
      <c r="Z12" s="4">
        <f>IF('Suivi Contrats'!K12&lt;&gt;"",'Suivi Contrats'!K12,"")</f>
        <v>43646</v>
      </c>
      <c r="AA12" s="68">
        <f>IF('Suivi Contrats'!L12&lt;&gt;"",'Suivi Contrats'!L12,"")</f>
        <v>43465</v>
      </c>
      <c r="AB12" s="257">
        <f ca="1">IF('Suivi Contrats'!M12&lt;&gt;"",IF('Suivi Contrats'!M12&lt;&gt;"",'Suivi Contrats'!M12,""),"")</f>
        <v>0</v>
      </c>
      <c r="AC12" s="4" t="str">
        <f>IF('Suivi Contrats'!N12&lt;&gt;"",'Suivi Contrats'!N12,"")</f>
        <v>non</v>
      </c>
      <c r="AD12" s="22" t="str">
        <f>IF('Suivi Contrats'!O12&lt;&gt;"",'Suivi Contrats'!O12,"")</f>
        <v/>
      </c>
      <c r="AE12" s="4">
        <f>IF('Suivi Contrats'!P12&lt;&gt;"",'Suivi Contrats'!P12,"")</f>
        <v>43141</v>
      </c>
      <c r="AF12" s="92">
        <f ca="1">'Suivi Contrats'!Q12</f>
        <v>0</v>
      </c>
      <c r="AG12" s="90" t="str">
        <f>IF('Suivi Contrats'!R12&lt;&gt;"",'Suivi Contrats'!R12,"")</f>
        <v/>
      </c>
      <c r="AH12" s="92" t="str">
        <f ca="1">IF('Suivi Contrats'!S12&lt;&gt;"",'Suivi Contrats'!S12,"")</f>
        <v/>
      </c>
      <c r="AI12" s="4" t="str">
        <f>IF('Suivi Contrats'!T12&lt;&gt;"",'Suivi Contrats'!T12,"")</f>
        <v/>
      </c>
      <c r="AJ12" s="92" t="str">
        <f ca="1">IF('Suivi Contrats'!U12&lt;&gt;"",'Suivi Contrats'!U12,"")</f>
        <v/>
      </c>
      <c r="AK12" s="90" t="str">
        <f>IF('Suivi Contrats'!V12&lt;&gt;"",'Suivi Contrats'!V12,"")</f>
        <v/>
      </c>
      <c r="AL12" s="90" t="str">
        <f>IF('Suivi Contrats'!W12&lt;&gt;"",'Suivi Contrats'!W12,"")</f>
        <v/>
      </c>
      <c r="AM12" s="280" t="str">
        <f>IF('Suivi Contrats'!X12&lt;&gt;"",'Suivi Contrats'!X12,"")</f>
        <v/>
      </c>
      <c r="AN12" s="111"/>
      <c r="AO12" s="9" t="str">
        <f>IF('Suivi Paies'!H12&lt;&gt;"",'Suivi Paies'!H12,"")</f>
        <v/>
      </c>
      <c r="AP12" s="3">
        <f>IF('Suivi Paies'!I12&lt;&gt;"",'Suivi Paies'!I12,"")</f>
        <v>3800</v>
      </c>
      <c r="AQ12" s="3" t="str">
        <f>IF('Suivi Paies'!K12&lt;&gt;"",'Suivi Paies'!K12,"")</f>
        <v/>
      </c>
      <c r="AR12" s="3" t="str">
        <f>IF('Suivi Paies'!M12&lt;&gt;"",'Suivi Paies'!M12,"")</f>
        <v/>
      </c>
      <c r="AS12" s="11" t="str">
        <f>IF('Suivi Paies'!N12&lt;&gt;"",'Suivi Paies'!N12,"")</f>
        <v/>
      </c>
      <c r="AT12" s="3" t="str">
        <f>IF('Suivi Paies'!O12&lt;&gt;"",'Suivi Paies'!O12,"")</f>
        <v/>
      </c>
      <c r="AU12" s="92">
        <f ca="1">IF('Suivi Paies'!P12&lt;&gt;"",'Suivi Paies'!P12,"")</f>
        <v>2</v>
      </c>
      <c r="AV12" s="3" t="str">
        <f ca="1">IF('Suivi Paies'!Q12&lt;&gt;"",'Suivi Paies'!Q12,"")</f>
        <v/>
      </c>
      <c r="AW12" s="60" t="str">
        <f>IF('Suivi Paies'!U12&lt;&gt;"",'Suivi Paies'!U12,"")</f>
        <v>X</v>
      </c>
      <c r="AX12" s="284" t="str">
        <f>IF('Suivi Consultants'!G12&lt;&gt;"",'Suivi Consultants'!G12,"")</f>
        <v>Bogdan Caruntu &lt;bogdan.caruntu2009@yahoo.com&gt;</v>
      </c>
    </row>
    <row r="13" spans="1:50" ht="23.1" customHeight="1" x14ac:dyDescent="0.25">
      <c r="A13" s="506" t="str">
        <f>'Suivi Projets'!A13</f>
        <v>CAYROLLE Arnaud</v>
      </c>
      <c r="B13" s="32" t="str">
        <f>IF('Suivi Projets'!B13&lt;&gt;"",'Suivi Projets'!B13,"")</f>
        <v/>
      </c>
      <c r="C13" s="38">
        <f>IF('Suivi Projets'!C13&lt;&gt;"",'Suivi Projets'!C13,"")</f>
        <v>1</v>
      </c>
      <c r="D13" s="27" t="str">
        <f>IF('Suivi Projets'!D13&lt;&gt;"",'Suivi Projets'!D13,"")</f>
        <v/>
      </c>
      <c r="E13" s="34" t="str">
        <f>IF('Suivi Projets'!E13&lt;&gt;"",'Suivi Projets'!E13,"")</f>
        <v/>
      </c>
      <c r="F13" s="27" t="str">
        <f>IF('Suivi Projets'!F13&lt;&gt;"",'Suivi Projets'!F13,"")</f>
        <v/>
      </c>
      <c r="G13" s="29">
        <f>IF('Suivi Projets'!G13&lt;&gt;"",'Suivi Projets'!G13,"")</f>
        <v>1711018</v>
      </c>
      <c r="H13" s="3" t="str">
        <f>IF('Suivi Projets'!H13&lt;&gt;"",'Suivi Projets'!H13,"")</f>
        <v>Coordinateur Essais</v>
      </c>
      <c r="I13" s="3" t="str">
        <f>IF('Suivi Projets'!I13&lt;&gt;"",'Suivi Projets'!I13,"")</f>
        <v>EDF</v>
      </c>
      <c r="J13" s="3" t="str">
        <f>IF('Suivi Projets'!J13&lt;&gt;"",'Suivi Projets'!J13,"")</f>
        <v>EPR FA3</v>
      </c>
      <c r="K13" s="3" t="str">
        <f>IF('Suivi Projets'!K13&lt;&gt;"",'Suivi Projets'!K13,"")</f>
        <v>Flamanville</v>
      </c>
      <c r="L13" s="3">
        <f>IF('Suivi Projets'!M13&lt;&gt;"",'Suivi Projets'!M13,"")</f>
        <v>585</v>
      </c>
      <c r="M13" s="3" t="str">
        <f>IF('Suivi Projets'!N13&lt;&gt;"",'Suivi Projets'!N13,"")</f>
        <v>10;04%</v>
      </c>
      <c r="N13" s="3">
        <f>IF('Suivi Projets'!O13&lt;&gt;"",'Suivi Projets'!O13,"")</f>
        <v>3800</v>
      </c>
      <c r="O13" s="3">
        <f>IF('Suivi Projets'!P13&lt;&gt;"",'Suivi Projets'!P13,"")</f>
        <v>85</v>
      </c>
      <c r="P13" s="21">
        <f>'Suivi Projets'!Q13</f>
        <v>0</v>
      </c>
      <c r="Q13" s="3">
        <f>IF('Suivi Projets'!R13&lt;&gt;"",'Suivi Projets'!R13,"")</f>
        <v>1350</v>
      </c>
      <c r="R13" s="21">
        <f>'Suivi Projets'!S13</f>
        <v>0</v>
      </c>
      <c r="S13" s="4" t="str">
        <f>IF('Suivi Projets'!T13&lt;&gt;"",'Suivi Projets'!T13,"")</f>
        <v>Cadre</v>
      </c>
      <c r="T13" s="50" t="str">
        <f>IF('Suivi Projets'!U13&lt;&gt;"",'Suivi Projets'!U13,"")</f>
        <v>CDIC</v>
      </c>
      <c r="U13" s="56">
        <f>IF('Suivi Commandes'!I13&lt;&gt;"",'Suivi Commandes'!I13,"")</f>
        <v>43066</v>
      </c>
      <c r="V13" s="7">
        <f>IF('Suivi Commandes'!J13&lt;&gt;"",'Suivi Commandes'!J13,"")</f>
        <v>43404</v>
      </c>
      <c r="W13" s="15">
        <f ca="1">IF('Suivi Commandes'!K13&lt;&gt;"",'Suivi Commandes'!K13,"")</f>
        <v>2</v>
      </c>
      <c r="X13" s="1">
        <f>IF('Suivi Contrats'!I13&lt;&gt;"",'Suivi Contrats'!I13,"")</f>
        <v>0</v>
      </c>
      <c r="Y13" s="271">
        <f>IF('Suivi Contrats'!J13&lt;&gt;"",'Suivi Contrats'!J13,"")</f>
        <v>43066</v>
      </c>
      <c r="Z13" s="4">
        <f>IF('Suivi Contrats'!K13&lt;&gt;"",'Suivi Contrats'!K13,"")</f>
        <v>43404</v>
      </c>
      <c r="AA13" s="68">
        <f>IF('Suivi Contrats'!L13&lt;&gt;"",'Suivi Contrats'!L13,"")</f>
        <v>43465</v>
      </c>
      <c r="AB13" s="257">
        <f ca="1">IF('Suivi Contrats'!M13&lt;&gt;"",IF('Suivi Contrats'!M13&lt;&gt;"",'Suivi Contrats'!M13,""),"")</f>
        <v>0</v>
      </c>
      <c r="AC13" s="4" t="str">
        <f>IF('Suivi Contrats'!N13&lt;&gt;"",'Suivi Contrats'!N13,"")</f>
        <v>oui</v>
      </c>
      <c r="AD13" s="22" t="str">
        <f>IF('Suivi Contrats'!O13&lt;&gt;"",'Suivi Contrats'!O13,"")</f>
        <v/>
      </c>
      <c r="AE13" s="4">
        <f>IF('Suivi Contrats'!P13&lt;&gt;"",'Suivi Contrats'!P13,"")</f>
        <v>43277</v>
      </c>
      <c r="AF13" s="92">
        <f ca="1">'Suivi Contrats'!Q13</f>
        <v>0</v>
      </c>
      <c r="AG13" s="90" t="str">
        <f>IF('Suivi Contrats'!R13&lt;&gt;"",'Suivi Contrats'!R13,"")</f>
        <v/>
      </c>
      <c r="AH13" s="92">
        <f ca="1">IF('Suivi Contrats'!S13&lt;&gt;"",'Suivi Contrats'!S13,"")</f>
        <v>0</v>
      </c>
      <c r="AI13" s="4" t="str">
        <f>IF('Suivi Contrats'!T13&lt;&gt;"",'Suivi Contrats'!T13,"")</f>
        <v>oui</v>
      </c>
      <c r="AJ13" s="92">
        <f ca="1">IF('Suivi Contrats'!U13&lt;&gt;"",'Suivi Contrats'!U13,"")</f>
        <v>0</v>
      </c>
      <c r="AK13" s="90" t="str">
        <f>IF('Suivi Contrats'!V13&lt;&gt;"",'Suivi Contrats'!V13,"")</f>
        <v>oui</v>
      </c>
      <c r="AL13" s="90">
        <f>IF('Suivi Contrats'!W13&lt;&gt;"",'Suivi Contrats'!W13,"")</f>
        <v>0</v>
      </c>
      <c r="AM13" s="280" t="str">
        <f>IF('Suivi Contrats'!X13&lt;&gt;"",'Suivi Contrats'!X13,"")</f>
        <v/>
      </c>
      <c r="AN13" s="110"/>
      <c r="AO13" s="58" t="str">
        <f>IF('Suivi Paies'!H13&lt;&gt;"",'Suivi Paies'!H13,"")</f>
        <v/>
      </c>
      <c r="AP13" s="3">
        <f>IF('Suivi Paies'!I13&lt;&gt;"",'Suivi Paies'!I13,"")</f>
        <v>3800</v>
      </c>
      <c r="AQ13" s="3" t="str">
        <f>IF('Suivi Paies'!K13&lt;&gt;"",'Suivi Paies'!K13,"")</f>
        <v/>
      </c>
      <c r="AR13" s="10" t="str">
        <f>IF('Suivi Paies'!M13&lt;&gt;"",'Suivi Paies'!M13,"")</f>
        <v/>
      </c>
      <c r="AS13" s="3" t="str">
        <f>IF('Suivi Paies'!N13&lt;&gt;"",'Suivi Paies'!N13,"")</f>
        <v/>
      </c>
      <c r="AT13" s="3" t="str">
        <f>IF('Suivi Paies'!O13&lt;&gt;"",'Suivi Paies'!O13,"")</f>
        <v/>
      </c>
      <c r="AU13" s="92">
        <f ca="1">IF('Suivi Paies'!P13&lt;&gt;"",'Suivi Paies'!P13,"")</f>
        <v>2</v>
      </c>
      <c r="AV13" s="3" t="str">
        <f ca="1">IF('Suivi Paies'!Q13&lt;&gt;"",'Suivi Paies'!Q13,"")</f>
        <v/>
      </c>
      <c r="AW13" s="59" t="str">
        <f>IF('Suivi Paies'!U13&lt;&gt;"",'Suivi Paies'!U13,"")</f>
        <v>X</v>
      </c>
      <c r="AX13" s="284" t="str">
        <f>IF('Suivi Consultants'!G13&lt;&gt;"",'Suivi Consultants'!G13,"")</f>
        <v>arnaudcayrolle@yahoo.fr</v>
      </c>
    </row>
    <row r="14" spans="1:50" x14ac:dyDescent="0.25">
      <c r="A14" s="508" t="str">
        <f>'Suivi Projets'!A14</f>
        <v>CAZO Christophe</v>
      </c>
      <c r="B14" s="32" t="str">
        <f>IF('Suivi Projets'!B14&lt;&gt;"",'Suivi Projets'!B14,"")</f>
        <v/>
      </c>
      <c r="C14" s="38">
        <f>IF('Suivi Projets'!C14&lt;&gt;"",'Suivi Projets'!C14,"")</f>
        <v>1</v>
      </c>
      <c r="D14" s="27" t="str">
        <f>IF('Suivi Projets'!D14&lt;&gt;"",'Suivi Projets'!D14,"")</f>
        <v/>
      </c>
      <c r="E14" s="34" t="str">
        <f>IF('Suivi Projets'!E14&lt;&gt;"",'Suivi Projets'!E14,"")</f>
        <v/>
      </c>
      <c r="F14" s="27" t="str">
        <f>IF('Suivi Projets'!F14&lt;&gt;"",'Suivi Projets'!F14,"")</f>
        <v/>
      </c>
      <c r="G14" s="29">
        <f>IF('Suivi Projets'!G14&lt;&gt;"",'Suivi Projets'!G14,"")</f>
        <v>1703016</v>
      </c>
      <c r="H14" s="2" t="str">
        <f>IF('Suivi Projets'!H14&lt;&gt;"",'Suivi Projets'!H14,"")</f>
        <v>Commissioning Engineer</v>
      </c>
      <c r="I14" s="2" t="str">
        <f>IF('Suivi Projets'!I14&lt;&gt;"",'Suivi Projets'!I14,"")</f>
        <v xml:space="preserve">EDF </v>
      </c>
      <c r="J14" s="2" t="str">
        <f>IF('Suivi Projets'!J14&lt;&gt;"",'Suivi Projets'!J14,"")</f>
        <v>EPR FA3</v>
      </c>
      <c r="K14" s="6" t="str">
        <f>IF('Suivi Projets'!K14&lt;&gt;"",'Suivi Projets'!K14,"")</f>
        <v>Flamanville</v>
      </c>
      <c r="L14" s="6">
        <f>IF('Suivi Projets'!M14&lt;&gt;"",'Suivi Projets'!M14,"")</f>
        <v>575</v>
      </c>
      <c r="M14" s="6">
        <f>IF('Suivi Projets'!N14&lt;&gt;"",'Suivi Projets'!N14,"")</f>
        <v>0.1038</v>
      </c>
      <c r="N14" s="6">
        <f>IF('Suivi Projets'!O14&lt;&gt;"",'Suivi Projets'!O14,"")</f>
        <v>5060</v>
      </c>
      <c r="O14" s="6">
        <f>IF('Suivi Projets'!P14&lt;&gt;"",'Suivi Projets'!P14,"")</f>
        <v>40</v>
      </c>
      <c r="P14" s="21">
        <f>'Suivi Projets'!Q14</f>
        <v>0</v>
      </c>
      <c r="Q14" s="6">
        <f>IF('Suivi Projets'!R14&lt;&gt;"",'Suivi Projets'!R14,"")</f>
        <v>400</v>
      </c>
      <c r="R14" s="21">
        <f>'Suivi Projets'!S14</f>
        <v>0</v>
      </c>
      <c r="S14" s="8" t="str">
        <f>IF('Suivi Projets'!T14&lt;&gt;"",'Suivi Projets'!T14,"")</f>
        <v>Cadre</v>
      </c>
      <c r="T14" s="50" t="str">
        <f>IF('Suivi Projets'!U14&lt;&gt;"",'Suivi Projets'!U14,"")</f>
        <v>CDI</v>
      </c>
      <c r="U14" s="56">
        <f>IF('Suivi Commandes'!I14&lt;&gt;"",'Suivi Commandes'!I14,"")</f>
        <v>42828</v>
      </c>
      <c r="V14" s="7">
        <f>IF('Suivi Commandes'!J14&lt;&gt;"",'Suivi Commandes'!J14,"")</f>
        <v>43373</v>
      </c>
      <c r="W14" s="15">
        <f ca="1">IF('Suivi Commandes'!K14&lt;&gt;"",'Suivi Commandes'!K14,"")</f>
        <v>2</v>
      </c>
      <c r="X14" s="1">
        <f>IF('Suivi Contrats'!I14&lt;&gt;"",'Suivi Contrats'!I14,"")</f>
        <v>0</v>
      </c>
      <c r="Y14" s="272">
        <f>IF('Suivi Contrats'!J14&lt;&gt;"",'Suivi Contrats'!J14,"")</f>
        <v>42828</v>
      </c>
      <c r="Z14" s="4">
        <f>IF('Suivi Contrats'!K14&lt;&gt;"",'Suivi Contrats'!K14,"")</f>
        <v>43373</v>
      </c>
      <c r="AA14" s="68" t="str">
        <f>IF('Suivi Contrats'!L14&lt;&gt;"",'Suivi Contrats'!L14,"")</f>
        <v/>
      </c>
      <c r="AB14" s="256" t="str">
        <f>IF('Suivi Contrats'!M14&lt;&gt;"",IF('Suivi Contrats'!M14&lt;&gt;"",'Suivi Contrats'!M14,""),"")</f>
        <v/>
      </c>
      <c r="AC14" s="7" t="str">
        <f>IF('Suivi Contrats'!N14&lt;&gt;"",'Suivi Contrats'!N14,"")</f>
        <v/>
      </c>
      <c r="AD14" s="22" t="str">
        <f>IF('Suivi Contrats'!O14&lt;&gt;"",'Suivi Contrats'!O14,"")</f>
        <v/>
      </c>
      <c r="AE14" s="7" t="str">
        <f>IF('Suivi Contrats'!P14&lt;&gt;"",'Suivi Contrats'!P14,"")</f>
        <v/>
      </c>
      <c r="AF14" s="91">
        <f ca="1">'Suivi Contrats'!Q14</f>
        <v>1</v>
      </c>
      <c r="AG14" s="90" t="str">
        <f>IF('Suivi Contrats'!R14&lt;&gt;"",'Suivi Contrats'!R14,"")</f>
        <v/>
      </c>
      <c r="AH14" s="91" t="str">
        <f>IF('Suivi Contrats'!S14&lt;&gt;"",'Suivi Contrats'!S14,"")</f>
        <v/>
      </c>
      <c r="AI14" s="7" t="str">
        <f>IF('Suivi Contrats'!T14&lt;&gt;"",'Suivi Contrats'!T14,"")</f>
        <v/>
      </c>
      <c r="AJ14" s="91" t="str">
        <f ca="1">IF('Suivi Contrats'!U14&lt;&gt;"",'Suivi Contrats'!U14,"")</f>
        <v/>
      </c>
      <c r="AK14" s="90" t="str">
        <f>IF('Suivi Contrats'!V14&lt;&gt;"",'Suivi Contrats'!V14,"")</f>
        <v/>
      </c>
      <c r="AL14" s="90" t="str">
        <f>IF('Suivi Contrats'!W14&lt;&gt;"",'Suivi Contrats'!W14,"")</f>
        <v/>
      </c>
      <c r="AM14" s="280" t="str">
        <f>IF('Suivi Contrats'!X14&lt;&gt;"",'Suivi Contrats'!X14,"")</f>
        <v/>
      </c>
      <c r="AN14" s="109"/>
      <c r="AO14" s="56" t="str">
        <f>IF('Suivi Paies'!H14&lt;&gt;"",'Suivi Paies'!H14,"")</f>
        <v/>
      </c>
      <c r="AP14" s="12">
        <f>IF('Suivi Paies'!I14&lt;&gt;"",'Suivi Paies'!I14,"")</f>
        <v>5060</v>
      </c>
      <c r="AQ14" s="12" t="str">
        <f>IF('Suivi Paies'!K14&lt;&gt;"",'Suivi Paies'!K14,"")</f>
        <v/>
      </c>
      <c r="AR14" s="6" t="str">
        <f>IF('Suivi Paies'!M14&lt;&gt;"",'Suivi Paies'!M14,"")</f>
        <v/>
      </c>
      <c r="AS14" s="6" t="str">
        <f>IF('Suivi Paies'!N14&lt;&gt;"",'Suivi Paies'!N14,"")</f>
        <v/>
      </c>
      <c r="AT14" s="12" t="str">
        <f>IF('Suivi Paies'!O14&lt;&gt;"",'Suivi Paies'!O14,"")</f>
        <v/>
      </c>
      <c r="AU14" s="94">
        <f ca="1">IF('Suivi Paies'!P14&lt;&gt;"",'Suivi Paies'!P14,"")</f>
        <v>2</v>
      </c>
      <c r="AV14" s="12" t="str">
        <f ca="1">IF('Suivi Paies'!Q14&lt;&gt;"",'Suivi Paies'!Q14,"")</f>
        <v/>
      </c>
      <c r="AW14" s="57" t="str">
        <f>IF('Suivi Paies'!U14&lt;&gt;"",'Suivi Paies'!U14,"")</f>
        <v>X</v>
      </c>
      <c r="AX14" s="283" t="str">
        <f>IF('Suivi Consultants'!G14&lt;&gt;"",'Suivi Consultants'!G14,"")</f>
        <v>ccazo29@gmail.com</v>
      </c>
    </row>
    <row r="15" spans="1:50" x14ac:dyDescent="0.25">
      <c r="A15" s="505" t="str">
        <f>'Suivi Projets'!A15</f>
        <v>CHAFEI Ali</v>
      </c>
      <c r="B15" s="423">
        <f>IF('Suivi Projets'!B15&lt;&gt;"",'Suivi Projets'!B15,"")</f>
        <v>1</v>
      </c>
      <c r="C15" s="32" t="str">
        <f>IF('Suivi Projets'!C15&lt;&gt;"",'Suivi Projets'!C15,"")</f>
        <v/>
      </c>
      <c r="D15" s="27" t="str">
        <f>IF('Suivi Projets'!D15&lt;&gt;"",'Suivi Projets'!D15,"")</f>
        <v/>
      </c>
      <c r="E15" s="34" t="str">
        <f>IF('Suivi Projets'!E15&lt;&gt;"",'Suivi Projets'!E15,"")</f>
        <v/>
      </c>
      <c r="F15" s="27" t="str">
        <f>IF('Suivi Projets'!F15&lt;&gt;"",'Suivi Projets'!F15,"")</f>
        <v/>
      </c>
      <c r="G15" s="29">
        <f>IF('Suivi Projets'!G15&lt;&gt;"",'Suivi Projets'!G15,"")</f>
        <v>1806044</v>
      </c>
      <c r="H15" s="2" t="str">
        <f>IF('Suivi Projets'!H15&lt;&gt;"",'Suivi Projets'!H15,"")</f>
        <v>Commissioning leader</v>
      </c>
      <c r="I15" s="2" t="str">
        <f>IF('Suivi Projets'!I15&lt;&gt;"",'Suivi Projets'!I15,"")</f>
        <v>SCHNEIDER</v>
      </c>
      <c r="J15" s="2" t="str">
        <f>IF('Suivi Projets'!J15&lt;&gt;"",'Suivi Projets'!J15,"")</f>
        <v>CUMBERLAND</v>
      </c>
      <c r="K15" s="6" t="str">
        <f>IF('Suivi Projets'!K15&lt;&gt;"",'Suivi Projets'!K15,"")</f>
        <v>Grenoble</v>
      </c>
      <c r="L15" s="6" t="str">
        <f>IF('Suivi Projets'!M15&lt;&gt;"",'Suivi Projets'!M15,"")</f>
        <v/>
      </c>
      <c r="M15" s="6" t="str">
        <f>IF('Suivi Projets'!N15&lt;&gt;"",'Suivi Projets'!N15,"")</f>
        <v/>
      </c>
      <c r="N15" s="6" t="str">
        <f>IF('Suivi Projets'!O15&lt;&gt;"",'Suivi Projets'!O15,"")</f>
        <v/>
      </c>
      <c r="O15" s="6" t="str">
        <f>IF('Suivi Projets'!P15&lt;&gt;"",'Suivi Projets'!P15,"")</f>
        <v/>
      </c>
      <c r="P15" s="21">
        <f>'Suivi Projets'!Q15</f>
        <v>0</v>
      </c>
      <c r="Q15" s="6" t="str">
        <f>IF('Suivi Projets'!R15&lt;&gt;"",'Suivi Projets'!R15,"")</f>
        <v/>
      </c>
      <c r="R15" s="21">
        <f>'Suivi Projets'!S15</f>
        <v>0</v>
      </c>
      <c r="S15" s="8" t="str">
        <f>IF('Suivi Projets'!T15&lt;&gt;"",'Suivi Projets'!T15,"")</f>
        <v>Cadre</v>
      </c>
      <c r="T15" s="50" t="str">
        <f>IF('Suivi Projets'!U15&lt;&gt;"",'Suivi Projets'!U15,"")</f>
        <v>CDIC</v>
      </c>
      <c r="U15" s="56">
        <f>IF('Suivi Commandes'!I15&lt;&gt;"",'Suivi Commandes'!I15,"")</f>
        <v>43282</v>
      </c>
      <c r="V15" s="7">
        <f>IF('Suivi Commandes'!J15&lt;&gt;"",'Suivi Commandes'!J15,"")</f>
        <v>43616</v>
      </c>
      <c r="W15" s="15">
        <f ca="1">IF('Suivi Commandes'!K15&lt;&gt;"",'Suivi Commandes'!K15,"")</f>
        <v>0</v>
      </c>
      <c r="X15" s="1">
        <f>IF('Suivi Contrats'!I15&lt;&gt;"",'Suivi Contrats'!I15,"")</f>
        <v>0</v>
      </c>
      <c r="Y15" s="272">
        <f>IF('Suivi Contrats'!J15&lt;&gt;"",'Suivi Contrats'!J15,"")</f>
        <v>43282</v>
      </c>
      <c r="Z15" s="4">
        <f>IF('Suivi Contrats'!K15&lt;&gt;"",'Suivi Contrats'!K15,"")</f>
        <v>43616</v>
      </c>
      <c r="AA15" s="68" t="str">
        <f>IF('Suivi Contrats'!L15&lt;&gt;"",'Suivi Contrats'!L15,"")</f>
        <v/>
      </c>
      <c r="AB15" s="256">
        <f ca="1">IF('Suivi Contrats'!M15&lt;&gt;"",IF('Suivi Contrats'!M15&lt;&gt;"",'Suivi Contrats'!M15,""),"")</f>
        <v>0</v>
      </c>
      <c r="AC15" s="7" t="str">
        <f>IF('Suivi Contrats'!N15&lt;&gt;"",'Suivi Contrats'!N15,"")</f>
        <v>non</v>
      </c>
      <c r="AD15" s="22" t="str">
        <f>IF('Suivi Contrats'!O15&lt;&gt;"",'Suivi Contrats'!O15,"")</f>
        <v/>
      </c>
      <c r="AE15" s="7">
        <f>IF('Suivi Contrats'!P15&lt;&gt;"",'Suivi Contrats'!P15,"")</f>
        <v>43497</v>
      </c>
      <c r="AF15" s="91">
        <f ca="1">'Suivi Contrats'!Q15</f>
        <v>0</v>
      </c>
      <c r="AG15" s="90" t="str">
        <f>IF('Suivi Contrats'!R15&lt;&gt;"",'Suivi Contrats'!R15,"")</f>
        <v/>
      </c>
      <c r="AH15" s="91" t="str">
        <f ca="1">IF('Suivi Contrats'!S15&lt;&gt;"",'Suivi Contrats'!S15,"")</f>
        <v/>
      </c>
      <c r="AI15" s="7" t="str">
        <f>IF('Suivi Contrats'!T15&lt;&gt;"",'Suivi Contrats'!T15,"")</f>
        <v/>
      </c>
      <c r="AJ15" s="91" t="str">
        <f ca="1">IF('Suivi Contrats'!U15&lt;&gt;"",'Suivi Contrats'!U15,"")</f>
        <v/>
      </c>
      <c r="AK15" s="90" t="str">
        <f>IF('Suivi Contrats'!V15&lt;&gt;"",'Suivi Contrats'!V15,"")</f>
        <v/>
      </c>
      <c r="AL15" s="90" t="str">
        <f>IF('Suivi Contrats'!W15&lt;&gt;"",'Suivi Contrats'!W15,"")</f>
        <v/>
      </c>
      <c r="AM15" s="280" t="str">
        <f>IF('Suivi Contrats'!X15&lt;&gt;"",'Suivi Contrats'!X15,"")</f>
        <v/>
      </c>
      <c r="AN15" s="112"/>
      <c r="AO15" s="61" t="str">
        <f>IF('Suivi Paies'!H15&lt;&gt;"",'Suivi Paies'!H15,"")</f>
        <v/>
      </c>
      <c r="AP15" s="12" t="str">
        <f>IF('Suivi Paies'!I15&lt;&gt;"",'Suivi Paies'!I15,"")</f>
        <v/>
      </c>
      <c r="AQ15" s="12" t="str">
        <f>IF('Suivi Paies'!K15&lt;&gt;"",'Suivi Paies'!K15,"")</f>
        <v/>
      </c>
      <c r="AR15" s="6" t="str">
        <f>IF('Suivi Paies'!M15&lt;&gt;"",'Suivi Paies'!M15,"")</f>
        <v/>
      </c>
      <c r="AS15" s="6" t="str">
        <f>IF('Suivi Paies'!N15&lt;&gt;"",'Suivi Paies'!N15,"")</f>
        <v/>
      </c>
      <c r="AT15" s="12" t="str">
        <f>IF('Suivi Paies'!O15&lt;&gt;"",'Suivi Paies'!O15,"")</f>
        <v/>
      </c>
      <c r="AU15" s="94">
        <f ca="1">IF('Suivi Paies'!P15&lt;&gt;"",'Suivi Paies'!P15,"")</f>
        <v>2</v>
      </c>
      <c r="AV15" s="12" t="str">
        <f ca="1">IF('Suivi Paies'!Q15&lt;&gt;"",'Suivi Paies'!Q15,"")</f>
        <v/>
      </c>
      <c r="AW15" s="57" t="str">
        <f>IF('Suivi Paies'!U15&lt;&gt;"",'Suivi Paies'!U15,"")</f>
        <v/>
      </c>
      <c r="AX15" s="283" t="str">
        <f>IF('Suivi Consultants'!G15&lt;&gt;"",'Suivi Consultants'!G15,"")</f>
        <v>achafei@yahoo.fr</v>
      </c>
    </row>
    <row r="16" spans="1:50" x14ac:dyDescent="0.25">
      <c r="A16" s="505" t="str">
        <f>'Suivi Projets'!A16</f>
        <v>CHATRON Bruno</v>
      </c>
      <c r="B16" s="423">
        <f>IF('Suivi Projets'!B16&lt;&gt;"",'Suivi Projets'!B16,"")</f>
        <v>1</v>
      </c>
      <c r="C16" s="32" t="str">
        <f>IF('Suivi Projets'!C16&lt;&gt;"",'Suivi Projets'!C16,"")</f>
        <v/>
      </c>
      <c r="D16" s="27" t="str">
        <f>IF('Suivi Projets'!D16&lt;&gt;"",'Suivi Projets'!D16,"")</f>
        <v/>
      </c>
      <c r="E16" s="34" t="str">
        <f>IF('Suivi Projets'!E16&lt;&gt;"",'Suivi Projets'!E16,"")</f>
        <v/>
      </c>
      <c r="F16" s="27" t="str">
        <f>IF('Suivi Projets'!F16&lt;&gt;"",'Suivi Projets'!F16,"")</f>
        <v/>
      </c>
      <c r="G16" s="29">
        <f>IF('Suivi Projets'!G16&lt;&gt;"",'Suivi Projets'!G16,"")</f>
        <v>1703036</v>
      </c>
      <c r="H16" s="2" t="str">
        <f>IF('Suivi Projets'!H16&lt;&gt;"",'Suivi Projets'!H16,"")</f>
        <v>Ingénieur Projet</v>
      </c>
      <c r="I16" s="2" t="str">
        <f>IF('Suivi Projets'!I16&lt;&gt;"",'Suivi Projets'!I16,"")</f>
        <v>SIEMENS</v>
      </c>
      <c r="J16" s="2" t="str">
        <f>IF('Suivi Projets'!J16&lt;&gt;"",'Suivi Projets'!J16,"")</f>
        <v>EHOUSE</v>
      </c>
      <c r="K16" s="6" t="str">
        <f>IF('Suivi Projets'!K16&lt;&gt;"",'Suivi Projets'!K16,"")</f>
        <v>Grenoble</v>
      </c>
      <c r="L16" s="6">
        <f>IF('Suivi Projets'!M16&lt;&gt;"",'Suivi Projets'!M16,"")</f>
        <v>569</v>
      </c>
      <c r="M16" s="6">
        <f>IF('Suivi Projets'!N16&lt;&gt;"",'Suivi Projets'!N16,"")</f>
        <v>0.2079</v>
      </c>
      <c r="N16" s="6">
        <f>IF('Suivi Projets'!O16&lt;&gt;"",'Suivi Projets'!O16,"")</f>
        <v>3000</v>
      </c>
      <c r="O16" s="6">
        <f>IF('Suivi Projets'!P16&lt;&gt;"",'Suivi Projets'!P16,"")</f>
        <v>85</v>
      </c>
      <c r="P16" s="21">
        <f>'Suivi Projets'!Q16</f>
        <v>0</v>
      </c>
      <c r="Q16" s="6">
        <f>IF('Suivi Projets'!R16&lt;&gt;"",'Suivi Projets'!R16,"")</f>
        <v>1200</v>
      </c>
      <c r="R16" s="21">
        <f>'Suivi Projets'!S16</f>
        <v>0</v>
      </c>
      <c r="S16" s="8" t="str">
        <f>IF('Suivi Projets'!T16&lt;&gt;"",'Suivi Projets'!T16,"")</f>
        <v>Cadre</v>
      </c>
      <c r="T16" s="50" t="str">
        <f>IF('Suivi Projets'!U16&lt;&gt;"",'Suivi Projets'!U16,"")</f>
        <v>CDIC</v>
      </c>
      <c r="U16" s="56">
        <f>IF('Suivi Commandes'!I16&lt;&gt;"",'Suivi Commandes'!I16,"")</f>
        <v>42828</v>
      </c>
      <c r="V16" s="7">
        <f>IF('Suivi Commandes'!J16&lt;&gt;"",'Suivi Commandes'!J16,"")</f>
        <v>43455</v>
      </c>
      <c r="W16" s="15">
        <f ca="1">IF('Suivi Commandes'!K16&lt;&gt;"",'Suivi Commandes'!K16,"")</f>
        <v>2</v>
      </c>
      <c r="X16" s="1">
        <f>IF('Suivi Contrats'!I16&lt;&gt;"",'Suivi Contrats'!I16,"")</f>
        <v>0</v>
      </c>
      <c r="Y16" s="272">
        <f>IF('Suivi Contrats'!J16&lt;&gt;"",'Suivi Contrats'!J16,"")</f>
        <v>42828</v>
      </c>
      <c r="Z16" s="4">
        <f>IF('Suivi Contrats'!K16&lt;&gt;"",'Suivi Contrats'!K16,"")</f>
        <v>43455</v>
      </c>
      <c r="AA16" s="68">
        <f>IF('Suivi Contrats'!L16&lt;&gt;"",'Suivi Contrats'!L16,"")</f>
        <v>43465</v>
      </c>
      <c r="AB16" s="256">
        <f ca="1">IF('Suivi Contrats'!M16&lt;&gt;"",IF('Suivi Contrats'!M16&lt;&gt;"",'Suivi Contrats'!M16,""),"")</f>
        <v>0</v>
      </c>
      <c r="AC16" s="7" t="str">
        <f>IF('Suivi Contrats'!N16&lt;&gt;"",'Suivi Contrats'!N16,"")</f>
        <v>oui</v>
      </c>
      <c r="AD16" s="22" t="str">
        <f>IF('Suivi Contrats'!O16&lt;&gt;"",'Suivi Contrats'!O16,"")</f>
        <v/>
      </c>
      <c r="AE16" s="7">
        <f>IF('Suivi Contrats'!P16&lt;&gt;"",'Suivi Contrats'!P16,"")</f>
        <v>43041</v>
      </c>
      <c r="AF16" s="91">
        <f ca="1">'Suivi Contrats'!Q16</f>
        <v>0</v>
      </c>
      <c r="AG16" s="90" t="str">
        <f>IF('Suivi Contrats'!R16&lt;&gt;"",'Suivi Contrats'!R16,"")</f>
        <v/>
      </c>
      <c r="AH16" s="91">
        <f ca="1">IF('Suivi Contrats'!S16&lt;&gt;"",'Suivi Contrats'!S16,"")</f>
        <v>0</v>
      </c>
      <c r="AI16" s="7" t="str">
        <f>IF('Suivi Contrats'!T16&lt;&gt;"",'Suivi Contrats'!T16,"")</f>
        <v>oui</v>
      </c>
      <c r="AJ16" s="91">
        <f ca="1">IF('Suivi Contrats'!U16&lt;&gt;"",'Suivi Contrats'!U16,"")</f>
        <v>0</v>
      </c>
      <c r="AK16" s="90" t="str">
        <f>IF('Suivi Contrats'!V16&lt;&gt;"",'Suivi Contrats'!V16,"")</f>
        <v>oui</v>
      </c>
      <c r="AL16" s="90" t="str">
        <f>IF('Suivi Contrats'!W16&lt;&gt;"",'Suivi Contrats'!W16,"")</f>
        <v/>
      </c>
      <c r="AM16" s="280" t="str">
        <f>IF('Suivi Contrats'!X16&lt;&gt;"",'Suivi Contrats'!X16,"")</f>
        <v/>
      </c>
      <c r="AN16" s="109"/>
      <c r="AO16" s="56" t="str">
        <f>IF('Suivi Paies'!H16&lt;&gt;"",'Suivi Paies'!H16,"")</f>
        <v/>
      </c>
      <c r="AP16" s="12">
        <f>IF('Suivi Paies'!I16&lt;&gt;"",'Suivi Paies'!I16,"")</f>
        <v>3000</v>
      </c>
      <c r="AQ16" s="12" t="str">
        <f>IF('Suivi Paies'!K16&lt;&gt;"",'Suivi Paies'!K16,"")</f>
        <v/>
      </c>
      <c r="AR16" s="6" t="str">
        <f>IF('Suivi Paies'!M16&lt;&gt;"",'Suivi Paies'!M16,"")</f>
        <v/>
      </c>
      <c r="AS16" s="6" t="str">
        <f>IF('Suivi Paies'!N16&lt;&gt;"",'Suivi Paies'!N16,"")</f>
        <v/>
      </c>
      <c r="AT16" s="12" t="str">
        <f>IF('Suivi Paies'!O16&lt;&gt;"",'Suivi Paies'!O16,"")</f>
        <v/>
      </c>
      <c r="AU16" s="94">
        <f ca="1">IF('Suivi Paies'!P16&lt;&gt;"",'Suivi Paies'!P16,"")</f>
        <v>2</v>
      </c>
      <c r="AV16" s="12" t="str">
        <f ca="1">IF('Suivi Paies'!Q16&lt;&gt;"",'Suivi Paies'!Q16,"")</f>
        <v/>
      </c>
      <c r="AW16" s="57" t="str">
        <f>IF('Suivi Paies'!U16&lt;&gt;"",'Suivi Paies'!U16,"")</f>
        <v/>
      </c>
      <c r="AX16" s="283" t="str">
        <f>IF('Suivi Consultants'!G16&lt;&gt;"",'Suivi Consultants'!G16,"")</f>
        <v>chatronbruno@hotmail.com</v>
      </c>
    </row>
    <row r="17" spans="1:50" x14ac:dyDescent="0.25">
      <c r="A17" s="505" t="str">
        <f>'Suivi Projets'!A17</f>
        <v>CHAUMONT Annabelle</v>
      </c>
      <c r="B17" s="423">
        <f>IF('Suivi Projets'!B17&lt;&gt;"",'Suivi Projets'!B17,"")</f>
        <v>1</v>
      </c>
      <c r="C17" s="32" t="str">
        <f>IF('Suivi Projets'!C17&lt;&gt;"",'Suivi Projets'!C17,"")</f>
        <v/>
      </c>
      <c r="D17" s="27" t="str">
        <f>IF('Suivi Projets'!D17&lt;&gt;"",'Suivi Projets'!D17,"")</f>
        <v/>
      </c>
      <c r="E17" s="34" t="str">
        <f>IF('Suivi Projets'!E17&lt;&gt;"",'Suivi Projets'!E17,"")</f>
        <v/>
      </c>
      <c r="F17" s="27" t="str">
        <f>IF('Suivi Projets'!F17&lt;&gt;"",'Suivi Projets'!F17,"")</f>
        <v/>
      </c>
      <c r="G17" s="29">
        <f>IF('Suivi Projets'!G17&lt;&gt;"",'Suivi Projets'!G17,"")</f>
        <v>1712053</v>
      </c>
      <c r="H17" s="2" t="str">
        <f>IF('Suivi Projets'!H17&lt;&gt;"",'Suivi Projets'!H17,"")</f>
        <v>Ingénieur Réservoir</v>
      </c>
      <c r="I17" s="2" t="str">
        <f>IF('Suivi Projets'!I17&lt;&gt;"",'Suivi Projets'!I17,"")</f>
        <v>TOTAL SA</v>
      </c>
      <c r="J17" s="2" t="str">
        <f>IF('Suivi Projets'!J17&lt;&gt;"",'Suivi Projets'!J17,"")</f>
        <v>DEEPWATER</v>
      </c>
      <c r="K17" s="6" t="str">
        <f>IF('Suivi Projets'!K17&lt;&gt;"",'Suivi Projets'!K17,"")</f>
        <v>Pau</v>
      </c>
      <c r="L17" s="6" t="str">
        <f>IF('Suivi Projets'!M17&lt;&gt;"",'Suivi Projets'!M17,"")</f>
        <v>485 € + 200 € / JT</v>
      </c>
      <c r="M17" s="6">
        <f>IF('Suivi Projets'!N17&lt;&gt;"",'Suivi Projets'!N17,"")</f>
        <v>0.29349999999999998</v>
      </c>
      <c r="N17" s="6">
        <f>IF('Suivi Projets'!O17&lt;&gt;"",'Suivi Projets'!O17,"")</f>
        <v>4200</v>
      </c>
      <c r="O17" s="6">
        <f>IF('Suivi Projets'!P17&lt;&gt;"",'Suivi Projets'!P17,"")</f>
        <v>85</v>
      </c>
      <c r="P17" s="21">
        <f>'Suivi Projets'!Q17</f>
        <v>0</v>
      </c>
      <c r="Q17" s="6">
        <f>IF('Suivi Projets'!R17&lt;&gt;"",'Suivi Projets'!R17,"")</f>
        <v>200</v>
      </c>
      <c r="R17" s="21">
        <f>'Suivi Projets'!S17</f>
        <v>0</v>
      </c>
      <c r="S17" s="8" t="str">
        <f>IF('Suivi Projets'!T17&lt;&gt;"",'Suivi Projets'!T17,"")</f>
        <v>Cadre</v>
      </c>
      <c r="T17" s="50" t="str">
        <f>IF('Suivi Projets'!U17&lt;&gt;"",'Suivi Projets'!U17,"")</f>
        <v>CDIC</v>
      </c>
      <c r="U17" s="56">
        <f>IF('Suivi Commandes'!I17&lt;&gt;"",'Suivi Commandes'!I17,"")</f>
        <v>43115</v>
      </c>
      <c r="V17" s="7">
        <f>IF('Suivi Commandes'!J17&lt;&gt;"",'Suivi Commandes'!J17,"")</f>
        <v>43646</v>
      </c>
      <c r="W17" s="15">
        <f ca="1">IF('Suivi Commandes'!K17&lt;&gt;"",'Suivi Commandes'!K17,"")</f>
        <v>0</v>
      </c>
      <c r="X17" s="1">
        <f>IF('Suivi Contrats'!I17&lt;&gt;"",'Suivi Contrats'!I17,"")</f>
        <v>0</v>
      </c>
      <c r="Y17" s="272">
        <f>IF('Suivi Contrats'!J17&lt;&gt;"",'Suivi Contrats'!J17,"")</f>
        <v>43115</v>
      </c>
      <c r="Z17" s="4">
        <f>IF('Suivi Contrats'!K17&lt;&gt;"",'Suivi Contrats'!K17,"")</f>
        <v>43646</v>
      </c>
      <c r="AA17" s="68" t="str">
        <f>IF('Suivi Contrats'!L17&lt;&gt;"",'Suivi Contrats'!L17,"")</f>
        <v/>
      </c>
      <c r="AB17" s="256">
        <f ca="1">IF('Suivi Contrats'!M17&lt;&gt;"",IF('Suivi Contrats'!M17&lt;&gt;"",'Suivi Contrats'!M17,""),"")</f>
        <v>0</v>
      </c>
      <c r="AC17" s="7" t="str">
        <f>IF('Suivi Contrats'!N17&lt;&gt;"",'Suivi Contrats'!N17,"")</f>
        <v>oui</v>
      </c>
      <c r="AD17" s="22" t="str">
        <f>IF('Suivi Contrats'!O17&lt;&gt;"",'Suivi Contrats'!O17,"")</f>
        <v/>
      </c>
      <c r="AE17" s="7">
        <f>IF('Suivi Contrats'!P17&lt;&gt;"",'Suivi Contrats'!P17,"")</f>
        <v>43326</v>
      </c>
      <c r="AF17" s="91">
        <f ca="1">'Suivi Contrats'!Q17</f>
        <v>0</v>
      </c>
      <c r="AG17" s="90" t="str">
        <f>IF('Suivi Contrats'!R17&lt;&gt;"",'Suivi Contrats'!R17,"")</f>
        <v/>
      </c>
      <c r="AH17" s="91" t="str">
        <f ca="1">IF('Suivi Contrats'!S17&lt;&gt;"",'Suivi Contrats'!S17,"")</f>
        <v/>
      </c>
      <c r="AI17" s="7" t="str">
        <f>IF('Suivi Contrats'!T17&lt;&gt;"",'Suivi Contrats'!T17,"")</f>
        <v/>
      </c>
      <c r="AJ17" s="91" t="str">
        <f ca="1">IF('Suivi Contrats'!U17&lt;&gt;"",'Suivi Contrats'!U17,"")</f>
        <v/>
      </c>
      <c r="AK17" s="90" t="str">
        <f>IF('Suivi Contrats'!V17&lt;&gt;"",'Suivi Contrats'!V17,"")</f>
        <v/>
      </c>
      <c r="AL17" s="90" t="str">
        <f>IF('Suivi Contrats'!W17&lt;&gt;"",'Suivi Contrats'!W17,"")</f>
        <v/>
      </c>
      <c r="AM17" s="280" t="str">
        <f>IF('Suivi Contrats'!X17&lt;&gt;"",'Suivi Contrats'!X17,"")</f>
        <v/>
      </c>
      <c r="AN17" s="112"/>
      <c r="AO17" s="61" t="str">
        <f>IF('Suivi Paies'!H17&lt;&gt;"",'Suivi Paies'!H17,"")</f>
        <v/>
      </c>
      <c r="AP17" s="3">
        <f>IF('Suivi Paies'!I17&lt;&gt;"",'Suivi Paies'!I17,"")</f>
        <v>4200</v>
      </c>
      <c r="AQ17" s="3" t="str">
        <f>IF('Suivi Paies'!K17&lt;&gt;"",'Suivi Paies'!K17,"")</f>
        <v/>
      </c>
      <c r="AR17" s="3" t="str">
        <f>IF('Suivi Paies'!M17&lt;&gt;"",'Suivi Paies'!M17,"")</f>
        <v/>
      </c>
      <c r="AS17" s="3" t="str">
        <f>IF('Suivi Paies'!N17&lt;&gt;"",'Suivi Paies'!N17,"")</f>
        <v/>
      </c>
      <c r="AT17" s="3" t="str">
        <f>IF('Suivi Paies'!O17&lt;&gt;"",'Suivi Paies'!O17,"")</f>
        <v/>
      </c>
      <c r="AU17" s="92">
        <f ca="1">IF('Suivi Paies'!P17&lt;&gt;"",'Suivi Paies'!P17,"")</f>
        <v>2</v>
      </c>
      <c r="AV17" s="3" t="str">
        <f ca="1">IF('Suivi Paies'!Q17&lt;&gt;"",'Suivi Paies'!Q17,"")</f>
        <v/>
      </c>
      <c r="AW17" s="57" t="str">
        <f>IF('Suivi Paies'!U17&lt;&gt;"",'Suivi Paies'!U17,"")</f>
        <v/>
      </c>
      <c r="AX17" s="284" t="str">
        <f>IF('Suivi Consultants'!G17&lt;&gt;"",'Suivi Consultants'!G17,"")</f>
        <v>Annabelle Chaumont &lt;annabelle.chaumont@gmail.com&gt;</v>
      </c>
    </row>
    <row r="18" spans="1:50" x14ac:dyDescent="0.25">
      <c r="A18" s="505" t="str">
        <f>'Suivi Projets'!A18</f>
        <v>CHEDID Toni</v>
      </c>
      <c r="B18" s="423">
        <f>IF('Suivi Projets'!B18&lt;&gt;"",'Suivi Projets'!B18,"")</f>
        <v>1</v>
      </c>
      <c r="C18" s="32" t="str">
        <f>IF('Suivi Projets'!C18&lt;&gt;"",'Suivi Projets'!C18,"")</f>
        <v/>
      </c>
      <c r="D18" s="27" t="str">
        <f>IF('Suivi Projets'!D18&lt;&gt;"",'Suivi Projets'!D18,"")</f>
        <v/>
      </c>
      <c r="E18" s="34" t="str">
        <f>IF('Suivi Projets'!E18&lt;&gt;"",'Suivi Projets'!E18,"")</f>
        <v/>
      </c>
      <c r="F18" s="27" t="str">
        <f>IF('Suivi Projets'!F18&lt;&gt;"",'Suivi Projets'!F18,"")</f>
        <v/>
      </c>
      <c r="G18" s="29">
        <f>IF('Suivi Projets'!G18&lt;&gt;"",'Suivi Projets'!G18,"")</f>
        <v>1805049</v>
      </c>
      <c r="H18" s="2" t="str">
        <f>IF('Suivi Projets'!H18&lt;&gt;"",'Suivi Projets'!H18,"")</f>
        <v>Superviseur electricité</v>
      </c>
      <c r="I18" s="2" t="str">
        <f>IF('Suivi Projets'!I18&lt;&gt;"",'Suivi Projets'!I18,"")</f>
        <v>SCHNEIDER</v>
      </c>
      <c r="J18" s="2" t="str">
        <f>IF('Suivi Projets'!J18&lt;&gt;"",'Suivi Projets'!J18,"")</f>
        <v>CUMBERLAND</v>
      </c>
      <c r="K18" s="6" t="str">
        <f>IF('Suivi Projets'!K18&lt;&gt;"",'Suivi Projets'!K18,"")</f>
        <v>Grenoble</v>
      </c>
      <c r="L18" s="6" t="str">
        <f>IF('Suivi Projets'!M18&lt;&gt;"",'Suivi Projets'!M18,"")</f>
        <v/>
      </c>
      <c r="M18" s="6" t="str">
        <f>IF('Suivi Projets'!N18&lt;&gt;"",'Suivi Projets'!N18,"")</f>
        <v/>
      </c>
      <c r="N18" s="6" t="str">
        <f>IF('Suivi Projets'!O18&lt;&gt;"",'Suivi Projets'!O18,"")</f>
        <v/>
      </c>
      <c r="O18" s="6" t="str">
        <f>IF('Suivi Projets'!P18&lt;&gt;"",'Suivi Projets'!P18,"")</f>
        <v/>
      </c>
      <c r="P18" s="21">
        <f>'Suivi Projets'!Q18</f>
        <v>0</v>
      </c>
      <c r="Q18" s="6" t="str">
        <f>IF('Suivi Projets'!R18&lt;&gt;"",'Suivi Projets'!R18,"")</f>
        <v/>
      </c>
      <c r="R18" s="21">
        <f>'Suivi Projets'!S18</f>
        <v>0</v>
      </c>
      <c r="S18" s="8" t="str">
        <f>IF('Suivi Projets'!T18&lt;&gt;"",'Suivi Projets'!T18,"")</f>
        <v>Cadre</v>
      </c>
      <c r="T18" s="50" t="str">
        <f>IF('Suivi Projets'!U18&lt;&gt;"",'Suivi Projets'!U18,"")</f>
        <v>CDIC</v>
      </c>
      <c r="U18" s="56">
        <f>IF('Suivi Commandes'!I18&lt;&gt;"",'Suivi Commandes'!I18,"")</f>
        <v>43288</v>
      </c>
      <c r="V18" s="7">
        <f>IF('Suivi Commandes'!J18&lt;&gt;"",'Suivi Commandes'!J18,"")</f>
        <v>43616</v>
      </c>
      <c r="W18" s="15">
        <f ca="1">IF('Suivi Commandes'!K18&lt;&gt;"",'Suivi Commandes'!K18,"")</f>
        <v>0</v>
      </c>
      <c r="X18" s="1">
        <f>IF('Suivi Contrats'!I18&lt;&gt;"",'Suivi Contrats'!I18,"")</f>
        <v>0</v>
      </c>
      <c r="Y18" s="272">
        <f>IF('Suivi Contrats'!J18&lt;&gt;"",'Suivi Contrats'!J18,"")</f>
        <v>43288</v>
      </c>
      <c r="Z18" s="4">
        <f>IF('Suivi Contrats'!K18&lt;&gt;"",'Suivi Contrats'!K18,"")</f>
        <v>43616</v>
      </c>
      <c r="AA18" s="68" t="str">
        <f>IF('Suivi Contrats'!L18&lt;&gt;"",'Suivi Contrats'!L18,"")</f>
        <v/>
      </c>
      <c r="AB18" s="256">
        <f ca="1">IF('Suivi Contrats'!M18&lt;&gt;"",IF('Suivi Contrats'!M18&lt;&gt;"",'Suivi Contrats'!M18,""),"")</f>
        <v>0</v>
      </c>
      <c r="AC18" s="7" t="str">
        <f>IF('Suivi Contrats'!N18&lt;&gt;"",'Suivi Contrats'!N18,"")</f>
        <v>non</v>
      </c>
      <c r="AD18" s="22" t="str">
        <f>IF('Suivi Contrats'!O18&lt;&gt;"",'Suivi Contrats'!O18,"")</f>
        <v/>
      </c>
      <c r="AE18" s="7">
        <f>IF('Suivi Contrats'!P18&lt;&gt;"",'Suivi Contrats'!P18,"")</f>
        <v>43503</v>
      </c>
      <c r="AF18" s="91">
        <f ca="1">'Suivi Contrats'!Q18</f>
        <v>0</v>
      </c>
      <c r="AG18" s="90" t="str">
        <f>IF('Suivi Contrats'!R18&lt;&gt;"",'Suivi Contrats'!R18,"")</f>
        <v/>
      </c>
      <c r="AH18" s="91" t="str">
        <f ca="1">IF('Suivi Contrats'!S18&lt;&gt;"",'Suivi Contrats'!S18,"")</f>
        <v/>
      </c>
      <c r="AI18" s="7" t="str">
        <f>IF('Suivi Contrats'!T18&lt;&gt;"",'Suivi Contrats'!T18,"")</f>
        <v/>
      </c>
      <c r="AJ18" s="91" t="str">
        <f ca="1">IF('Suivi Contrats'!U18&lt;&gt;"",'Suivi Contrats'!U18,"")</f>
        <v/>
      </c>
      <c r="AK18" s="90" t="str">
        <f>IF('Suivi Contrats'!V18&lt;&gt;"",'Suivi Contrats'!V18,"")</f>
        <v/>
      </c>
      <c r="AL18" s="90" t="str">
        <f>IF('Suivi Contrats'!W18&lt;&gt;"",'Suivi Contrats'!W18,"")</f>
        <v/>
      </c>
      <c r="AM18" s="280" t="str">
        <f>IF('Suivi Contrats'!X18&lt;&gt;"",'Suivi Contrats'!X18,"")</f>
        <v/>
      </c>
      <c r="AN18" s="109"/>
      <c r="AO18" s="56" t="str">
        <f>IF('Suivi Paies'!H18&lt;&gt;"",'Suivi Paies'!H18,"")</f>
        <v/>
      </c>
      <c r="AP18" s="3" t="str">
        <f>IF('Suivi Paies'!I18&lt;&gt;"",'Suivi Paies'!I18,"")</f>
        <v/>
      </c>
      <c r="AQ18" s="3" t="str">
        <f>IF('Suivi Paies'!K18&lt;&gt;"",'Suivi Paies'!K18,"")</f>
        <v/>
      </c>
      <c r="AR18" s="3" t="str">
        <f>IF('Suivi Paies'!M18&lt;&gt;"",'Suivi Paies'!M18,"")</f>
        <v/>
      </c>
      <c r="AS18" s="3" t="str">
        <f>IF('Suivi Paies'!N18&lt;&gt;"",'Suivi Paies'!N18,"")</f>
        <v/>
      </c>
      <c r="AT18" s="3" t="str">
        <f>IF('Suivi Paies'!O18&lt;&gt;"",'Suivi Paies'!O18,"")</f>
        <v/>
      </c>
      <c r="AU18" s="92">
        <f ca="1">IF('Suivi Paies'!P18&lt;&gt;"",'Suivi Paies'!P18,"")</f>
        <v>2</v>
      </c>
      <c r="AV18" s="3" t="str">
        <f ca="1">IF('Suivi Paies'!Q18&lt;&gt;"",'Suivi Paies'!Q18,"")</f>
        <v/>
      </c>
      <c r="AW18" s="57" t="str">
        <f>IF('Suivi Paies'!U18&lt;&gt;"",'Suivi Paies'!U18,"")</f>
        <v/>
      </c>
      <c r="AX18" s="284" t="str">
        <f>IF('Suivi Consultants'!G18&lt;&gt;"",'Suivi Consultants'!G18,"")</f>
        <v>tonichedid@yahoo.com</v>
      </c>
    </row>
    <row r="19" spans="1:50" x14ac:dyDescent="0.25">
      <c r="A19" s="507" t="str">
        <f>'Suivi Projets'!A19</f>
        <v>CHENNOUF Mohamed</v>
      </c>
      <c r="B19" s="32" t="str">
        <f>IF('Suivi Projets'!B19&lt;&gt;"",'Suivi Projets'!B19,"")</f>
        <v/>
      </c>
      <c r="C19" s="32" t="str">
        <f>IF('Suivi Projets'!C19&lt;&gt;"",'Suivi Projets'!C19,"")</f>
        <v/>
      </c>
      <c r="D19" s="37">
        <f>IF('Suivi Projets'!D19&lt;&gt;"",'Suivi Projets'!D19,"")</f>
        <v>1</v>
      </c>
      <c r="E19" s="34" t="str">
        <f>IF('Suivi Projets'!E19&lt;&gt;"",'Suivi Projets'!E19,"")</f>
        <v/>
      </c>
      <c r="F19" s="27" t="str">
        <f>IF('Suivi Projets'!F19&lt;&gt;"",'Suivi Projets'!F19,"")</f>
        <v/>
      </c>
      <c r="G19" s="29">
        <f>IF('Suivi Projets'!G19&lt;&gt;"",'Suivi Projets'!G19,"")</f>
        <v>1711002</v>
      </c>
      <c r="H19" s="2" t="str">
        <f>IF('Suivi Projets'!H19&lt;&gt;"",'Suivi Projets'!H19,"")</f>
        <v>Chargé d'essais Electrique</v>
      </c>
      <c r="I19" s="2" t="str">
        <f>IF('Suivi Projets'!I19&lt;&gt;"",'Suivi Projets'!I19,"")</f>
        <v>CLEMESSY</v>
      </c>
      <c r="J19" s="2" t="str">
        <f>IF('Suivi Projets'!J19&lt;&gt;"",'Suivi Projets'!J19,"")</f>
        <v>DUS</v>
      </c>
      <c r="K19" s="6" t="str">
        <f>IF('Suivi Projets'!K19&lt;&gt;"",'Suivi Projets'!K19,"")</f>
        <v>Bugey</v>
      </c>
      <c r="L19" s="6" t="str">
        <f>IF('Suivi Projets'!M19&lt;&gt;"",'Suivi Projets'!M19,"")</f>
        <v/>
      </c>
      <c r="M19" s="6" t="str">
        <f>IF('Suivi Projets'!N19&lt;&gt;"",'Suivi Projets'!N19,"")</f>
        <v/>
      </c>
      <c r="N19" s="6" t="str">
        <f>IF('Suivi Projets'!O19&lt;&gt;"",'Suivi Projets'!O19,"")</f>
        <v/>
      </c>
      <c r="O19" s="6" t="str">
        <f>IF('Suivi Projets'!P19&lt;&gt;"",'Suivi Projets'!P19,"")</f>
        <v/>
      </c>
      <c r="P19" s="21">
        <f>'Suivi Projets'!Q19</f>
        <v>0</v>
      </c>
      <c r="Q19" s="6" t="str">
        <f>IF('Suivi Projets'!R19&lt;&gt;"",'Suivi Projets'!R19,"")</f>
        <v/>
      </c>
      <c r="R19" s="21">
        <f>'Suivi Projets'!S19</f>
        <v>0</v>
      </c>
      <c r="S19" s="8" t="str">
        <f>IF('Suivi Projets'!T19&lt;&gt;"",'Suivi Projets'!T19,"")</f>
        <v>Cadre</v>
      </c>
      <c r="T19" s="50" t="str">
        <f>IF('Suivi Projets'!U19&lt;&gt;"",'Suivi Projets'!U19,"")</f>
        <v>CDIC</v>
      </c>
      <c r="U19" s="56">
        <f>IF('Suivi Commandes'!I19&lt;&gt;"",'Suivi Commandes'!I19,"")</f>
        <v>43052</v>
      </c>
      <c r="V19" s="7">
        <f>IF('Suivi Commandes'!J19&lt;&gt;"",'Suivi Commandes'!J19,"")</f>
        <v>43430</v>
      </c>
      <c r="W19" s="15">
        <f ca="1">IF('Suivi Commandes'!K19&lt;&gt;"",'Suivi Commandes'!K19,"")</f>
        <v>2</v>
      </c>
      <c r="X19" s="1">
        <f>IF('Suivi Contrats'!I19&lt;&gt;"",'Suivi Contrats'!I19,"")</f>
        <v>0</v>
      </c>
      <c r="Y19" s="272">
        <f>IF('Suivi Contrats'!J19&lt;&gt;"",'Suivi Contrats'!J19,"")</f>
        <v>43052</v>
      </c>
      <c r="Z19" s="4">
        <f>IF('Suivi Contrats'!K19&lt;&gt;"",'Suivi Contrats'!K19,"")</f>
        <v>43430</v>
      </c>
      <c r="AA19" s="68" t="str">
        <f>IF('Suivi Contrats'!L19&lt;&gt;"",'Suivi Contrats'!L19,"")</f>
        <v/>
      </c>
      <c r="AB19" s="256">
        <f ca="1">IF('Suivi Contrats'!M19&lt;&gt;"",IF('Suivi Contrats'!M19&lt;&gt;"",'Suivi Contrats'!M19,""),"")</f>
        <v>0</v>
      </c>
      <c r="AC19" s="7" t="str">
        <f>IF('Suivi Contrats'!N19&lt;&gt;"",'Suivi Contrats'!N19,"")</f>
        <v>oui</v>
      </c>
      <c r="AD19" s="22" t="str">
        <f>IF('Suivi Contrats'!O19&lt;&gt;"",'Suivi Contrats'!O19,"")</f>
        <v/>
      </c>
      <c r="AE19" s="7">
        <f>IF('Suivi Contrats'!P19&lt;&gt;"",'Suivi Contrats'!P19,"")</f>
        <v>43263</v>
      </c>
      <c r="AF19" s="91">
        <f ca="1">'Suivi Contrats'!Q19</f>
        <v>0</v>
      </c>
      <c r="AG19" s="90" t="str">
        <f>IF('Suivi Contrats'!R19&lt;&gt;"",'Suivi Contrats'!R19,"")</f>
        <v/>
      </c>
      <c r="AH19" s="91">
        <f ca="1">IF('Suivi Contrats'!S19&lt;&gt;"",'Suivi Contrats'!S19,"")</f>
        <v>0</v>
      </c>
      <c r="AI19" s="7" t="str">
        <f>IF('Suivi Contrats'!T19&lt;&gt;"",'Suivi Contrats'!T19,"")</f>
        <v>oui</v>
      </c>
      <c r="AJ19" s="91">
        <f ca="1">IF('Suivi Contrats'!U19&lt;&gt;"",'Suivi Contrats'!U19,"")</f>
        <v>0</v>
      </c>
      <c r="AK19" s="90" t="str">
        <f>IF('Suivi Contrats'!V19&lt;&gt;"",'Suivi Contrats'!V19,"")</f>
        <v>oui</v>
      </c>
      <c r="AL19" s="90" t="str">
        <f>IF('Suivi Contrats'!W19&lt;&gt;"",'Suivi Contrats'!W19,"")</f>
        <v/>
      </c>
      <c r="AM19" s="280" t="str">
        <f>IF('Suivi Contrats'!X19&lt;&gt;"",'Suivi Contrats'!X19,"")</f>
        <v/>
      </c>
      <c r="AN19" s="112"/>
      <c r="AO19" s="61" t="str">
        <f>IF('Suivi Paies'!H19&lt;&gt;"",'Suivi Paies'!H19,"")</f>
        <v/>
      </c>
      <c r="AP19" s="3" t="str">
        <f>IF('Suivi Paies'!I19&lt;&gt;"",'Suivi Paies'!I19,"")</f>
        <v/>
      </c>
      <c r="AQ19" s="3" t="str">
        <f>IF('Suivi Paies'!K19&lt;&gt;"",'Suivi Paies'!K19,"")</f>
        <v/>
      </c>
      <c r="AR19" s="3" t="str">
        <f>IF('Suivi Paies'!M19&lt;&gt;"",'Suivi Paies'!M19,"")</f>
        <v/>
      </c>
      <c r="AS19" s="3" t="str">
        <f>IF('Suivi Paies'!N19&lt;&gt;"",'Suivi Paies'!N19,"")</f>
        <v/>
      </c>
      <c r="AT19" s="3" t="str">
        <f>IF('Suivi Paies'!O19&lt;&gt;"",'Suivi Paies'!O19,"")</f>
        <v/>
      </c>
      <c r="AU19" s="92">
        <f ca="1">IF('Suivi Paies'!P19&lt;&gt;"",'Suivi Paies'!P19,"")</f>
        <v>2</v>
      </c>
      <c r="AV19" s="3" t="str">
        <f ca="1">IF('Suivi Paies'!Q19&lt;&gt;"",'Suivi Paies'!Q19,"")</f>
        <v/>
      </c>
      <c r="AW19" s="57" t="str">
        <f>IF('Suivi Paies'!U19&lt;&gt;"",'Suivi Paies'!U19,"")</f>
        <v>X</v>
      </c>
      <c r="AX19" s="284" t="str">
        <f>IF('Suivi Consultants'!G19&lt;&gt;"",'Suivi Consultants'!G19,"")</f>
        <v>mohamedchennouf@orange.fr</v>
      </c>
    </row>
    <row r="20" spans="1:50" x14ac:dyDescent="0.25">
      <c r="A20" s="507" t="str">
        <f>'Suivi Projets'!A20</f>
        <v>CHIBANI Riad</v>
      </c>
      <c r="B20" s="32" t="str">
        <f>IF('Suivi Projets'!B20&lt;&gt;"",'Suivi Projets'!B20,"")</f>
        <v/>
      </c>
      <c r="C20" s="32" t="str">
        <f>IF('Suivi Projets'!C20&lt;&gt;"",'Suivi Projets'!C20,"")</f>
        <v/>
      </c>
      <c r="D20" s="37">
        <f>IF('Suivi Projets'!D20&lt;&gt;"",'Suivi Projets'!D20,"")</f>
        <v>1</v>
      </c>
      <c r="E20" s="34" t="str">
        <f>IF('Suivi Projets'!E20&lt;&gt;"",'Suivi Projets'!E20,"")</f>
        <v/>
      </c>
      <c r="F20" s="27" t="str">
        <f>IF('Suivi Projets'!F20&lt;&gt;"",'Suivi Projets'!F20,"")</f>
        <v/>
      </c>
      <c r="G20" s="29">
        <f>IF('Suivi Projets'!G20&lt;&gt;"",'Suivi Projets'!G20,"")</f>
        <v>1802023</v>
      </c>
      <c r="H20" s="2" t="str">
        <f>IF('Suivi Projets'!H20&lt;&gt;"",'Suivi Projets'!H20,"")</f>
        <v>Ingénieur Génie Civil</v>
      </c>
      <c r="I20" s="2" t="str">
        <f>IF('Suivi Projets'!I20&lt;&gt;"",'Suivi Projets'!I20,"")</f>
        <v>ARTELIA</v>
      </c>
      <c r="J20" s="2" t="str">
        <f>IF('Suivi Projets'!J20&lt;&gt;"",'Suivi Projets'!J20,"")</f>
        <v>MS5 AUDIT BREST</v>
      </c>
      <c r="K20" s="6" t="str">
        <f>IF('Suivi Projets'!K20&lt;&gt;"",'Suivi Projets'!K20,"")</f>
        <v>Brest</v>
      </c>
      <c r="L20" s="6" t="str">
        <f>IF('Suivi Projets'!M20&lt;&gt;"",'Suivi Projets'!M20,"")</f>
        <v/>
      </c>
      <c r="M20" s="6" t="str">
        <f>IF('Suivi Projets'!N20&lt;&gt;"",'Suivi Projets'!N20,"")</f>
        <v/>
      </c>
      <c r="N20" s="6" t="str">
        <f>IF('Suivi Projets'!O20&lt;&gt;"",'Suivi Projets'!O20,"")</f>
        <v/>
      </c>
      <c r="O20" s="6" t="str">
        <f>IF('Suivi Projets'!P20&lt;&gt;"",'Suivi Projets'!P20,"")</f>
        <v/>
      </c>
      <c r="P20" s="21">
        <f>'Suivi Projets'!Q20</f>
        <v>0</v>
      </c>
      <c r="Q20" s="6" t="str">
        <f>IF('Suivi Projets'!R20&lt;&gt;"",'Suivi Projets'!R20,"")</f>
        <v/>
      </c>
      <c r="R20" s="21">
        <f>'Suivi Projets'!S20</f>
        <v>0</v>
      </c>
      <c r="S20" s="8" t="str">
        <f>IF('Suivi Projets'!T20&lt;&gt;"",'Suivi Projets'!T20,"")</f>
        <v>Cadre</v>
      </c>
      <c r="T20" s="50" t="str">
        <f>IF('Suivi Projets'!U20&lt;&gt;"",'Suivi Projets'!U20,"")</f>
        <v>CDIC</v>
      </c>
      <c r="U20" s="56">
        <f>IF('Suivi Commandes'!I20&lt;&gt;"",'Suivi Commandes'!I20,"")</f>
        <v>43178</v>
      </c>
      <c r="V20" s="7">
        <f>IF('Suivi Commandes'!J20&lt;&gt;"",'Suivi Commandes'!J20,"")</f>
        <v>43525</v>
      </c>
      <c r="W20" s="15">
        <f ca="1">IF('Suivi Commandes'!K20&lt;&gt;"",'Suivi Commandes'!K20,"")</f>
        <v>0</v>
      </c>
      <c r="X20" s="1">
        <f>IF('Suivi Contrats'!I20&lt;&gt;"",'Suivi Contrats'!I20,"")</f>
        <v>0</v>
      </c>
      <c r="Y20" s="272">
        <f>IF('Suivi Contrats'!J20&lt;&gt;"",'Suivi Contrats'!J20,"")</f>
        <v>43178</v>
      </c>
      <c r="Z20" s="4">
        <f>IF('Suivi Contrats'!K20&lt;&gt;"",'Suivi Contrats'!K20,"")</f>
        <v>43525</v>
      </c>
      <c r="AA20" s="68" t="str">
        <f>IF('Suivi Contrats'!L20&lt;&gt;"",'Suivi Contrats'!L20,"")</f>
        <v/>
      </c>
      <c r="AB20" s="256">
        <f ca="1">IF('Suivi Contrats'!M20&lt;&gt;"",IF('Suivi Contrats'!M20&lt;&gt;"",'Suivi Contrats'!M20,""),"")</f>
        <v>0</v>
      </c>
      <c r="AC20" s="7" t="str">
        <f>IF('Suivi Contrats'!N20&lt;&gt;"",'Suivi Contrats'!N20,"")</f>
        <v>oui</v>
      </c>
      <c r="AD20" s="22" t="str">
        <f>IF('Suivi Contrats'!O20&lt;&gt;"",'Suivi Contrats'!O20,"")</f>
        <v/>
      </c>
      <c r="AE20" s="7">
        <f>IF('Suivi Contrats'!P20&lt;&gt;"",'Suivi Contrats'!P20,"")</f>
        <v>43391</v>
      </c>
      <c r="AF20" s="91">
        <f ca="1">'Suivi Contrats'!Q20</f>
        <v>0</v>
      </c>
      <c r="AG20" s="90" t="str">
        <f>IF('Suivi Contrats'!R20&lt;&gt;"",'Suivi Contrats'!R20,"")</f>
        <v/>
      </c>
      <c r="AH20" s="91">
        <f ca="1">IF('Suivi Contrats'!S20&lt;&gt;"",'Suivi Contrats'!S20,"")</f>
        <v>0</v>
      </c>
      <c r="AI20" s="7" t="str">
        <f>IF('Suivi Contrats'!T20&lt;&gt;"",'Suivi Contrats'!T20,"")</f>
        <v>oui</v>
      </c>
      <c r="AJ20" s="91">
        <f ca="1">IF('Suivi Contrats'!U20&lt;&gt;"",'Suivi Contrats'!U20,"")</f>
        <v>0</v>
      </c>
      <c r="AK20" s="90" t="str">
        <f>IF('Suivi Contrats'!V20&lt;&gt;"",'Suivi Contrats'!V20,"")</f>
        <v>oui</v>
      </c>
      <c r="AL20" s="90" t="str">
        <f>IF('Suivi Contrats'!W20&lt;&gt;"",'Suivi Contrats'!W20,"")</f>
        <v/>
      </c>
      <c r="AM20" s="280" t="str">
        <f>IF('Suivi Contrats'!X20&lt;&gt;"",'Suivi Contrats'!X20,"")</f>
        <v/>
      </c>
      <c r="AN20" s="112"/>
      <c r="AO20" s="61" t="str">
        <f>IF('Suivi Paies'!H20&lt;&gt;"",'Suivi Paies'!H20,"")</f>
        <v/>
      </c>
      <c r="AP20" s="3" t="str">
        <f>IF('Suivi Paies'!I20&lt;&gt;"",'Suivi Paies'!I20,"")</f>
        <v/>
      </c>
      <c r="AQ20" s="3" t="str">
        <f>IF('Suivi Paies'!K20&lt;&gt;"",'Suivi Paies'!K20,"")</f>
        <v/>
      </c>
      <c r="AR20" s="3" t="str">
        <f>IF('Suivi Paies'!M20&lt;&gt;"",'Suivi Paies'!M20,"")</f>
        <v/>
      </c>
      <c r="AS20" s="3" t="str">
        <f>IF('Suivi Paies'!N20&lt;&gt;"",'Suivi Paies'!N20,"")</f>
        <v/>
      </c>
      <c r="AT20" s="3" t="str">
        <f>IF('Suivi Paies'!O20&lt;&gt;"",'Suivi Paies'!O20,"")</f>
        <v/>
      </c>
      <c r="AU20" s="92">
        <f ca="1">IF('Suivi Paies'!P20&lt;&gt;"",'Suivi Paies'!P20,"")</f>
        <v>2</v>
      </c>
      <c r="AV20" s="3" t="str">
        <f ca="1">IF('Suivi Paies'!Q20&lt;&gt;"",'Suivi Paies'!Q20,"")</f>
        <v/>
      </c>
      <c r="AW20" s="57" t="str">
        <f>IF('Suivi Paies'!U20&lt;&gt;"",'Suivi Paies'!U20,"")</f>
        <v>X</v>
      </c>
      <c r="AX20" s="284" t="str">
        <f>IF('Suivi Consultants'!G20&lt;&gt;"",'Suivi Consultants'!G20,"")</f>
        <v>riad CHIBANI &lt;chibani_r@yahoo.fr&gt;</v>
      </c>
    </row>
    <row r="21" spans="1:50" x14ac:dyDescent="0.25">
      <c r="A21" s="506" t="str">
        <f>'Suivi Projets'!A21</f>
        <v>CORRIGAN Mégane</v>
      </c>
      <c r="B21" s="32" t="str">
        <f>IF('Suivi Projets'!B21&lt;&gt;"",'Suivi Projets'!B21,"")</f>
        <v/>
      </c>
      <c r="C21" s="38">
        <f>IF('Suivi Projets'!C21&lt;&gt;"",'Suivi Projets'!C21,"")</f>
        <v>1</v>
      </c>
      <c r="D21" s="27" t="str">
        <f>IF('Suivi Projets'!D21&lt;&gt;"",'Suivi Projets'!D21,"")</f>
        <v/>
      </c>
      <c r="E21" s="34" t="str">
        <f>IF('Suivi Projets'!E21&lt;&gt;"",'Suivi Projets'!E21,"")</f>
        <v/>
      </c>
      <c r="F21" s="27" t="str">
        <f>IF('Suivi Projets'!F21&lt;&gt;"",'Suivi Projets'!F21,"")</f>
        <v/>
      </c>
      <c r="G21" s="29" t="str">
        <f>IF('Suivi Projets'!G21&lt;&gt;"",'Suivi Projets'!G21,"")</f>
        <v/>
      </c>
      <c r="H21" s="2" t="str">
        <f>IF('Suivi Projets'!H21&lt;&gt;"",'Suivi Projets'!H21,"")</f>
        <v/>
      </c>
      <c r="I21" s="2" t="str">
        <f>IF('Suivi Projets'!I21&lt;&gt;"",'Suivi Projets'!I21,"")</f>
        <v/>
      </c>
      <c r="J21" s="2" t="str">
        <f>IF('Suivi Projets'!J21&lt;&gt;"",'Suivi Projets'!J21,"")</f>
        <v/>
      </c>
      <c r="K21" s="6" t="str">
        <f>IF('Suivi Projets'!K21&lt;&gt;"",'Suivi Projets'!K21,"")</f>
        <v/>
      </c>
      <c r="L21" s="6" t="str">
        <f>IF('Suivi Projets'!M21&lt;&gt;"",'Suivi Projets'!M21,"")</f>
        <v/>
      </c>
      <c r="M21" s="6" t="str">
        <f>IF('Suivi Projets'!N21&lt;&gt;"",'Suivi Projets'!N21,"")</f>
        <v/>
      </c>
      <c r="N21" s="6" t="str">
        <f>IF('Suivi Projets'!O21&lt;&gt;"",'Suivi Projets'!O21,"")</f>
        <v/>
      </c>
      <c r="O21" s="6" t="str">
        <f>IF('Suivi Projets'!P21&lt;&gt;"",'Suivi Projets'!P21,"")</f>
        <v/>
      </c>
      <c r="P21" s="21">
        <f>'Suivi Projets'!Q21</f>
        <v>0</v>
      </c>
      <c r="Q21" s="6" t="str">
        <f>IF('Suivi Projets'!R21&lt;&gt;"",'Suivi Projets'!R21,"")</f>
        <v/>
      </c>
      <c r="R21" s="21">
        <f>'Suivi Projets'!S21</f>
        <v>0</v>
      </c>
      <c r="S21" s="8" t="str">
        <f>IF('Suivi Projets'!T21&lt;&gt;"",'Suivi Projets'!T21,"")</f>
        <v>Cadre</v>
      </c>
      <c r="T21" s="50" t="str">
        <f>IF('Suivi Projets'!U21&lt;&gt;"",'Suivi Projets'!U21,"")</f>
        <v>CDIC</v>
      </c>
      <c r="U21" s="56" t="str">
        <f>IF('Suivi Commandes'!I21&lt;&gt;"",'Suivi Commandes'!I21,"")</f>
        <v/>
      </c>
      <c r="V21" s="7" t="str">
        <f>IF('Suivi Commandes'!J21&lt;&gt;"",'Suivi Commandes'!J21,"")</f>
        <v/>
      </c>
      <c r="W21" s="15" t="str">
        <f ca="1">IF('Suivi Commandes'!K21&lt;&gt;"",'Suivi Commandes'!K21,"")</f>
        <v/>
      </c>
      <c r="X21" s="1">
        <f>IF('Suivi Contrats'!I21&lt;&gt;"",'Suivi Contrats'!I21,"")</f>
        <v>0</v>
      </c>
      <c r="Y21" s="272">
        <f>IF('Suivi Contrats'!J21&lt;&gt;"",'Suivi Contrats'!J21,"")</f>
        <v>43486</v>
      </c>
      <c r="Z21" s="4" t="str">
        <f>IF('Suivi Contrats'!K21&lt;&gt;"",'Suivi Contrats'!K21,"")</f>
        <v/>
      </c>
      <c r="AA21" s="68" t="str">
        <f>IF('Suivi Contrats'!L21&lt;&gt;"",'Suivi Contrats'!L21,"")</f>
        <v/>
      </c>
      <c r="AB21" s="256" t="str">
        <f ca="1">IF('Suivi Contrats'!M21&lt;&gt;"",IF('Suivi Contrats'!M21&lt;&gt;"",'Suivi Contrats'!M21,""),"")</f>
        <v/>
      </c>
      <c r="AC21" s="7" t="str">
        <f>IF('Suivi Contrats'!N21&lt;&gt;"",'Suivi Contrats'!N21,"")</f>
        <v/>
      </c>
      <c r="AD21" s="22" t="str">
        <f>IF('Suivi Contrats'!O21&lt;&gt;"",'Suivi Contrats'!O21,"")</f>
        <v/>
      </c>
      <c r="AE21" s="7">
        <f>IF('Suivi Contrats'!P21&lt;&gt;"",'Suivi Contrats'!P21,"")</f>
        <v>43698</v>
      </c>
      <c r="AF21" s="91" t="str">
        <f ca="1">'Suivi Contrats'!Q21</f>
        <v/>
      </c>
      <c r="AG21" s="90" t="str">
        <f>IF('Suivi Contrats'!R21&lt;&gt;"",'Suivi Contrats'!R21,"")</f>
        <v/>
      </c>
      <c r="AH21" s="91" t="str">
        <f ca="1">IF('Suivi Contrats'!S21&lt;&gt;"",'Suivi Contrats'!S21,"")</f>
        <v/>
      </c>
      <c r="AI21" s="7" t="str">
        <f>IF('Suivi Contrats'!T21&lt;&gt;"",'Suivi Contrats'!T21,"")</f>
        <v/>
      </c>
      <c r="AJ21" s="91" t="str">
        <f ca="1">IF('Suivi Contrats'!U21&lt;&gt;"",'Suivi Contrats'!U21,"")</f>
        <v/>
      </c>
      <c r="AK21" s="90" t="str">
        <f>IF('Suivi Contrats'!V21&lt;&gt;"",'Suivi Contrats'!V21,"")</f>
        <v/>
      </c>
      <c r="AL21" s="90" t="str">
        <f>IF('Suivi Contrats'!W21&lt;&gt;"",'Suivi Contrats'!W21,"")</f>
        <v/>
      </c>
      <c r="AM21" s="280" t="str">
        <f>IF('Suivi Contrats'!X21&lt;&gt;"",'Suivi Contrats'!X21,"")</f>
        <v/>
      </c>
      <c r="AN21" s="112"/>
      <c r="AO21" s="61" t="str">
        <f>IF('Suivi Paies'!H21&lt;&gt;"",'Suivi Paies'!H21,"")</f>
        <v/>
      </c>
      <c r="AP21" s="3" t="str">
        <f>IF('Suivi Paies'!I21&lt;&gt;"",'Suivi Paies'!I21,"")</f>
        <v/>
      </c>
      <c r="AQ21" s="3" t="str">
        <f>IF('Suivi Paies'!K21&lt;&gt;"",'Suivi Paies'!K21,"")</f>
        <v/>
      </c>
      <c r="AR21" s="3" t="str">
        <f>IF('Suivi Paies'!M21&lt;&gt;"",'Suivi Paies'!M21,"")</f>
        <v/>
      </c>
      <c r="AS21" s="3" t="str">
        <f>IF('Suivi Paies'!N21&lt;&gt;"",'Suivi Paies'!N21,"")</f>
        <v/>
      </c>
      <c r="AT21" s="3" t="str">
        <f>IF('Suivi Paies'!O21&lt;&gt;"",'Suivi Paies'!O21,"")</f>
        <v/>
      </c>
      <c r="AU21" s="92" t="str">
        <f ca="1">IF('Suivi Paies'!P21&lt;&gt;"",'Suivi Paies'!P21,"")</f>
        <v/>
      </c>
      <c r="AV21" s="3" t="str">
        <f ca="1">IF('Suivi Paies'!Q21&lt;&gt;"",'Suivi Paies'!Q21,"")</f>
        <v/>
      </c>
      <c r="AW21" s="57" t="str">
        <f>IF('Suivi Paies'!U21&lt;&gt;"",'Suivi Paies'!U21,"")</f>
        <v/>
      </c>
      <c r="AX21" s="284" t="str">
        <f>IF('Suivi Consultants'!G21&lt;&gt;"",'Suivi Consultants'!G21,"")</f>
        <v/>
      </c>
    </row>
    <row r="22" spans="1:50" ht="16.149999999999999" customHeight="1" x14ac:dyDescent="0.25">
      <c r="A22" s="505" t="str">
        <f>'Suivi Projets'!A22</f>
        <v>DABAC Ivan</v>
      </c>
      <c r="B22" s="423">
        <f>IF('Suivi Projets'!B22&lt;&gt;"",'Suivi Projets'!B22,"")</f>
        <v>1</v>
      </c>
      <c r="C22" s="32" t="str">
        <f>IF('Suivi Projets'!C22&lt;&gt;"",'Suivi Projets'!C22,"")</f>
        <v/>
      </c>
      <c r="D22" s="27" t="str">
        <f>IF('Suivi Projets'!D22&lt;&gt;"",'Suivi Projets'!D22,"")</f>
        <v/>
      </c>
      <c r="E22" s="34" t="str">
        <f>IF('Suivi Projets'!E22&lt;&gt;"",'Suivi Projets'!E22,"")</f>
        <v/>
      </c>
      <c r="F22" s="27" t="str">
        <f>IF('Suivi Projets'!F22&lt;&gt;"",'Suivi Projets'!F22,"")</f>
        <v/>
      </c>
      <c r="G22" s="29">
        <f>IF('Suivi Projets'!G22&lt;&gt;"",'Suivi Projets'!G22,"")</f>
        <v>1805034</v>
      </c>
      <c r="H22" s="3" t="str">
        <f>IF('Suivi Projets'!H22&lt;&gt;"",'Suivi Projets'!H22,"")</f>
        <v>Ingénieur Electricité</v>
      </c>
      <c r="I22" s="3" t="str">
        <f>IF('Suivi Projets'!I22&lt;&gt;"",'Suivi Projets'!I22,"")</f>
        <v>SCHNEIDER</v>
      </c>
      <c r="J22" s="3" t="str">
        <f>IF('Suivi Projets'!J22&lt;&gt;"",'Suivi Projets'!J22,"")</f>
        <v>CUMBERLAND</v>
      </c>
      <c r="K22" s="3" t="str">
        <f>IF('Suivi Projets'!K22&lt;&gt;"",'Suivi Projets'!K22,"")</f>
        <v>Grenoble</v>
      </c>
      <c r="L22" s="3" t="str">
        <f>IF('Suivi Projets'!M22&lt;&gt;"",'Suivi Projets'!M22,"")</f>
        <v/>
      </c>
      <c r="M22" s="3" t="str">
        <f>IF('Suivi Projets'!N22&lt;&gt;"",'Suivi Projets'!N22,"")</f>
        <v/>
      </c>
      <c r="N22" s="3" t="str">
        <f>IF('Suivi Projets'!O22&lt;&gt;"",'Suivi Projets'!O22,"")</f>
        <v/>
      </c>
      <c r="O22" s="3" t="str">
        <f>IF('Suivi Projets'!P22&lt;&gt;"",'Suivi Projets'!P22,"")</f>
        <v/>
      </c>
      <c r="P22" s="21">
        <f>'Suivi Projets'!Q22</f>
        <v>0</v>
      </c>
      <c r="Q22" s="3" t="str">
        <f>IF('Suivi Projets'!R22&lt;&gt;"",'Suivi Projets'!R22,"")</f>
        <v/>
      </c>
      <c r="R22" s="21">
        <f>'Suivi Projets'!S22</f>
        <v>0</v>
      </c>
      <c r="S22" s="4" t="str">
        <f>IF('Suivi Projets'!T22&lt;&gt;"",'Suivi Projets'!T22,"")</f>
        <v>Cadre</v>
      </c>
      <c r="T22" s="50" t="str">
        <f>IF('Suivi Projets'!U22&lt;&gt;"",'Suivi Projets'!U22,"")</f>
        <v>CDIC</v>
      </c>
      <c r="U22" s="56">
        <f>IF('Suivi Commandes'!I22&lt;&gt;"",'Suivi Commandes'!I22,"")</f>
        <v>43275</v>
      </c>
      <c r="V22" s="7">
        <f>IF('Suivi Commandes'!J22&lt;&gt;"",'Suivi Commandes'!J22,"")</f>
        <v>43465</v>
      </c>
      <c r="W22" s="15">
        <f ca="1">IF('Suivi Commandes'!K22&lt;&gt;"",'Suivi Commandes'!K22,"")</f>
        <v>2</v>
      </c>
      <c r="X22" s="1">
        <f>IF('Suivi Contrats'!I22&lt;&gt;"",'Suivi Contrats'!I22,"")</f>
        <v>0</v>
      </c>
      <c r="Y22" s="271">
        <f>IF('Suivi Contrats'!J22&lt;&gt;"",'Suivi Contrats'!J22,"")</f>
        <v>43275</v>
      </c>
      <c r="Z22" s="4">
        <f>IF('Suivi Contrats'!K22&lt;&gt;"",'Suivi Contrats'!K22,"")</f>
        <v>43465</v>
      </c>
      <c r="AA22" s="68">
        <f>IF('Suivi Contrats'!L22&lt;&gt;"",'Suivi Contrats'!L22,"")</f>
        <v>43465</v>
      </c>
      <c r="AB22" s="257">
        <f ca="1">IF('Suivi Contrats'!M22&lt;&gt;"",IF('Suivi Contrats'!M22&lt;&gt;"",'Suivi Contrats'!M22,""),"")</f>
        <v>0</v>
      </c>
      <c r="AC22" s="4" t="str">
        <f>IF('Suivi Contrats'!N22&lt;&gt;"",'Suivi Contrats'!N22,"")</f>
        <v>non</v>
      </c>
      <c r="AD22" s="22" t="str">
        <f>IF('Suivi Contrats'!O22&lt;&gt;"",'Suivi Contrats'!O22,"")</f>
        <v/>
      </c>
      <c r="AE22" s="4">
        <f>IF('Suivi Contrats'!P22&lt;&gt;"",'Suivi Contrats'!P22,"")</f>
        <v>43489</v>
      </c>
      <c r="AF22" s="92">
        <f ca="1">'Suivi Contrats'!Q22</f>
        <v>0</v>
      </c>
      <c r="AG22" s="90" t="str">
        <f>IF('Suivi Contrats'!R22&lt;&gt;"",'Suivi Contrats'!R22,"")</f>
        <v/>
      </c>
      <c r="AH22" s="92">
        <f ca="1">IF('Suivi Contrats'!S22&lt;&gt;"",'Suivi Contrats'!S22,"")</f>
        <v>1</v>
      </c>
      <c r="AI22" s="4" t="str">
        <f>IF('Suivi Contrats'!T22&lt;&gt;"",'Suivi Contrats'!T22,"")</f>
        <v/>
      </c>
      <c r="AJ22" s="92">
        <f ca="1">IF('Suivi Contrats'!U22&lt;&gt;"",'Suivi Contrats'!U22,"")</f>
        <v>1</v>
      </c>
      <c r="AK22" s="90" t="str">
        <f>IF('Suivi Contrats'!V22&lt;&gt;"",'Suivi Contrats'!V22,"")</f>
        <v/>
      </c>
      <c r="AL22" s="90" t="str">
        <f>IF('Suivi Contrats'!W22&lt;&gt;"",'Suivi Contrats'!W22,"")</f>
        <v/>
      </c>
      <c r="AM22" s="280" t="str">
        <f>IF('Suivi Contrats'!X22&lt;&gt;"",'Suivi Contrats'!X22,"")</f>
        <v/>
      </c>
      <c r="AN22" s="110"/>
      <c r="AO22" s="58" t="str">
        <f>IF('Suivi Paies'!H22&lt;&gt;"",'Suivi Paies'!H22,"")</f>
        <v/>
      </c>
      <c r="AP22" s="3" t="str">
        <f>IF('Suivi Paies'!I22&lt;&gt;"",'Suivi Paies'!I22,"")</f>
        <v/>
      </c>
      <c r="AQ22" s="3" t="str">
        <f>IF('Suivi Paies'!K22&lt;&gt;"",'Suivi Paies'!K22,"")</f>
        <v/>
      </c>
      <c r="AR22" s="10" t="str">
        <f>IF('Suivi Paies'!M22&lt;&gt;"",'Suivi Paies'!M22,"")</f>
        <v/>
      </c>
      <c r="AS22" s="3" t="str">
        <f>IF('Suivi Paies'!N22&lt;&gt;"",'Suivi Paies'!N22,"")</f>
        <v/>
      </c>
      <c r="AT22" s="3" t="str">
        <f>IF('Suivi Paies'!O22&lt;&gt;"",'Suivi Paies'!O22,"")</f>
        <v/>
      </c>
      <c r="AU22" s="92">
        <f ca="1">IF('Suivi Paies'!P22&lt;&gt;"",'Suivi Paies'!P22,"")</f>
        <v>2</v>
      </c>
      <c r="AV22" s="3" t="str">
        <f ca="1">IF('Suivi Paies'!Q22&lt;&gt;"",'Suivi Paies'!Q22,"")</f>
        <v/>
      </c>
      <c r="AW22" s="59" t="str">
        <f>IF('Suivi Paies'!U22&lt;&gt;"",'Suivi Paies'!U22,"")</f>
        <v/>
      </c>
      <c r="AX22" s="284" t="str">
        <f>IF('Suivi Consultants'!G22&lt;&gt;"",'Suivi Consultants'!G22,"")</f>
        <v>Ivan.dabac@gmail.com</v>
      </c>
    </row>
    <row r="23" spans="1:50" x14ac:dyDescent="0.25">
      <c r="A23" s="505" t="str">
        <f>'Suivi Projets'!A23</f>
        <v>DAOUI Ibrahim</v>
      </c>
      <c r="B23" s="423">
        <f>IF('Suivi Projets'!B23&lt;&gt;"",'Suivi Projets'!B23,"")</f>
        <v>1</v>
      </c>
      <c r="C23" s="32" t="str">
        <f>IF('Suivi Projets'!C23&lt;&gt;"",'Suivi Projets'!C23,"")</f>
        <v/>
      </c>
      <c r="D23" s="27" t="str">
        <f>IF('Suivi Projets'!D23&lt;&gt;"",'Suivi Projets'!D23,"")</f>
        <v/>
      </c>
      <c r="E23" s="34" t="str">
        <f>IF('Suivi Projets'!E23&lt;&gt;"",'Suivi Projets'!E23,"")</f>
        <v/>
      </c>
      <c r="F23" s="27" t="str">
        <f>IF('Suivi Projets'!F23&lt;&gt;"",'Suivi Projets'!F23,"")</f>
        <v/>
      </c>
      <c r="G23" s="29">
        <f>IF('Suivi Projets'!G23&lt;&gt;"",'Suivi Projets'!G23,"")</f>
        <v>1806048</v>
      </c>
      <c r="H23" s="3" t="str">
        <f>IF('Suivi Projets'!H23&lt;&gt;"",'Suivi Projets'!H23,"")</f>
        <v>Installation manager</v>
      </c>
      <c r="I23" s="3" t="str">
        <f>IF('Suivi Projets'!I23&lt;&gt;"",'Suivi Projets'!I23,"")</f>
        <v>SCHNEIDER</v>
      </c>
      <c r="J23" s="3" t="str">
        <f>IF('Suivi Projets'!J23&lt;&gt;"",'Suivi Projets'!J23,"")</f>
        <v>CUMBERLAND</v>
      </c>
      <c r="K23" s="6" t="str">
        <f>IF('Suivi Projets'!K23&lt;&gt;"",'Suivi Projets'!K23,"")</f>
        <v>Grenoble</v>
      </c>
      <c r="L23" s="6" t="str">
        <f>IF('Suivi Projets'!M23&lt;&gt;"",'Suivi Projets'!M23,"")</f>
        <v/>
      </c>
      <c r="M23" s="6" t="str">
        <f>IF('Suivi Projets'!N23&lt;&gt;"",'Suivi Projets'!N23,"")</f>
        <v/>
      </c>
      <c r="N23" s="6" t="str">
        <f>IF('Suivi Projets'!O23&lt;&gt;"",'Suivi Projets'!O23,"")</f>
        <v/>
      </c>
      <c r="O23" s="6" t="str">
        <f>IF('Suivi Projets'!P23&lt;&gt;"",'Suivi Projets'!P23,"")</f>
        <v/>
      </c>
      <c r="P23" s="21">
        <f>'Suivi Projets'!Q23</f>
        <v>0</v>
      </c>
      <c r="Q23" s="6" t="str">
        <f>IF('Suivi Projets'!R23&lt;&gt;"",'Suivi Projets'!R23,"")</f>
        <v/>
      </c>
      <c r="R23" s="21">
        <f>'Suivi Projets'!S23</f>
        <v>0</v>
      </c>
      <c r="S23" s="3" t="str">
        <f>IF('Suivi Projets'!T23&lt;&gt;"",'Suivi Projets'!T23,"")</f>
        <v>Cadre</v>
      </c>
      <c r="T23" s="53" t="str">
        <f>IF('Suivi Projets'!U23&lt;&gt;"",'Suivi Projets'!U23,"")</f>
        <v>CDIC</v>
      </c>
      <c r="U23" s="58">
        <f>IF('Suivi Commandes'!I23&lt;&gt;"",'Suivi Commandes'!I23,"")</f>
        <v>43330</v>
      </c>
      <c r="V23" s="4">
        <f>IF('Suivi Commandes'!J23&lt;&gt;"",'Suivi Commandes'!J23,"")</f>
        <v>43616</v>
      </c>
      <c r="W23" s="5">
        <f ca="1">IF('Suivi Commandes'!K23&lt;&gt;"",'Suivi Commandes'!K23,"")</f>
        <v>0</v>
      </c>
      <c r="X23" s="9">
        <f>IF('Suivi Contrats'!I23&lt;&gt;"",'Suivi Contrats'!I23,"")</f>
        <v>0</v>
      </c>
      <c r="Y23" s="271">
        <f>IF('Suivi Contrats'!J23&lt;&gt;"",'Suivi Contrats'!J23,"")</f>
        <v>43330</v>
      </c>
      <c r="Z23" s="4">
        <f>IF('Suivi Contrats'!K23&lt;&gt;"",'Suivi Contrats'!K23,"")</f>
        <v>43616</v>
      </c>
      <c r="AA23" s="68" t="str">
        <f>IF('Suivi Contrats'!L23&lt;&gt;"",'Suivi Contrats'!L23,"")</f>
        <v/>
      </c>
      <c r="AB23" s="257">
        <f ca="1">IF('Suivi Contrats'!M23&lt;&gt;"",IF('Suivi Contrats'!M23&lt;&gt;"",'Suivi Contrats'!M23,""),"")</f>
        <v>0</v>
      </c>
      <c r="AC23" s="4" t="str">
        <f>IF('Suivi Contrats'!N23&lt;&gt;"",'Suivi Contrats'!N23,"")</f>
        <v>non</v>
      </c>
      <c r="AD23" s="22" t="str">
        <f>IF('Suivi Contrats'!O23&lt;&gt;"",'Suivi Contrats'!O23,"")</f>
        <v/>
      </c>
      <c r="AE23" s="4">
        <f>IF('Suivi Contrats'!P23&lt;&gt;"",'Suivi Contrats'!P23,"")</f>
        <v>43542</v>
      </c>
      <c r="AF23" s="92">
        <f ca="1">'Suivi Contrats'!Q23</f>
        <v>0</v>
      </c>
      <c r="AG23" s="90" t="str">
        <f>IF('Suivi Contrats'!R23&lt;&gt;"",'Suivi Contrats'!R23,"")</f>
        <v/>
      </c>
      <c r="AH23" s="92" t="str">
        <f ca="1">IF('Suivi Contrats'!S23&lt;&gt;"",'Suivi Contrats'!S23,"")</f>
        <v/>
      </c>
      <c r="AI23" s="4" t="str">
        <f>IF('Suivi Contrats'!T23&lt;&gt;"",'Suivi Contrats'!T23,"")</f>
        <v/>
      </c>
      <c r="AJ23" s="92" t="str">
        <f ca="1">IF('Suivi Contrats'!U23&lt;&gt;"",'Suivi Contrats'!U23,"")</f>
        <v/>
      </c>
      <c r="AK23" s="90" t="str">
        <f>IF('Suivi Contrats'!V23&lt;&gt;"",'Suivi Contrats'!V23,"")</f>
        <v/>
      </c>
      <c r="AL23" s="90" t="str">
        <f>IF('Suivi Contrats'!W23&lt;&gt;"",'Suivi Contrats'!W23,"")</f>
        <v/>
      </c>
      <c r="AM23" s="280" t="str">
        <f>IF('Suivi Contrats'!X23&lt;&gt;"",'Suivi Contrats'!X23,"")</f>
        <v/>
      </c>
      <c r="AN23" s="110"/>
      <c r="AO23" s="58" t="str">
        <f>IF('Suivi Paies'!H23&lt;&gt;"",'Suivi Paies'!H23,"")</f>
        <v/>
      </c>
      <c r="AP23" s="12" t="str">
        <f>IF('Suivi Paies'!I23&lt;&gt;"",'Suivi Paies'!I23,"")</f>
        <v/>
      </c>
      <c r="AQ23" s="12" t="str">
        <f>IF('Suivi Paies'!K23&lt;&gt;"",'Suivi Paies'!K23,"")</f>
        <v/>
      </c>
      <c r="AR23" s="6" t="str">
        <f>IF('Suivi Paies'!M23&lt;&gt;"",'Suivi Paies'!M23,"")</f>
        <v/>
      </c>
      <c r="AS23" s="6" t="str">
        <f>IF('Suivi Paies'!N23&lt;&gt;"",'Suivi Paies'!N23,"")</f>
        <v/>
      </c>
      <c r="AT23" s="6" t="str">
        <f>IF('Suivi Paies'!O23&lt;&gt;"",'Suivi Paies'!O23,"")</f>
        <v/>
      </c>
      <c r="AU23" s="94">
        <f ca="1">IF('Suivi Paies'!P23&lt;&gt;"",'Suivi Paies'!P23,"")</f>
        <v>2</v>
      </c>
      <c r="AV23" s="6" t="str">
        <f ca="1">IF('Suivi Paies'!Q23&lt;&gt;"",'Suivi Paies'!Q23,"")</f>
        <v/>
      </c>
      <c r="AW23" s="57" t="str">
        <f>IF('Suivi Paies'!U23&lt;&gt;"",'Suivi Paies'!U23,"")</f>
        <v/>
      </c>
      <c r="AX23" s="284" t="str">
        <f>IF('Suivi Consultants'!G23&lt;&gt;"",'Suivi Consultants'!G23,"")</f>
        <v>Ibrahim.daoui@hotmail.com</v>
      </c>
    </row>
    <row r="24" spans="1:50" x14ac:dyDescent="0.25">
      <c r="A24" s="505" t="str">
        <f>'Suivi Projets'!A24</f>
        <v>DE TROIA Joffrey</v>
      </c>
      <c r="B24" s="423">
        <f>IF('Suivi Projets'!B24&lt;&gt;"",'Suivi Projets'!B24,"")</f>
        <v>1</v>
      </c>
      <c r="C24" s="32" t="str">
        <f>IF('Suivi Projets'!C24&lt;&gt;"",'Suivi Projets'!C24,"")</f>
        <v/>
      </c>
      <c r="D24" s="27" t="str">
        <f>IF('Suivi Projets'!D24&lt;&gt;"",'Suivi Projets'!D24,"")</f>
        <v/>
      </c>
      <c r="E24" s="34" t="str">
        <f>IF('Suivi Projets'!E24&lt;&gt;"",'Suivi Projets'!E24,"")</f>
        <v/>
      </c>
      <c r="F24" s="27" t="str">
        <f>IF('Suivi Projets'!F24&lt;&gt;"",'Suivi Projets'!F24,"")</f>
        <v/>
      </c>
      <c r="G24" s="29">
        <f>IF('Suivi Projets'!G24&lt;&gt;"",'Suivi Projets'!G24,"")</f>
        <v>1810027</v>
      </c>
      <c r="H24" s="2" t="str">
        <f>IF('Suivi Projets'!H24&lt;&gt;"",'Suivi Projets'!H24,"")</f>
        <v>Superviseur electricité</v>
      </c>
      <c r="I24" s="2" t="str">
        <f>IF('Suivi Projets'!I24&lt;&gt;"",'Suivi Projets'!I24,"")</f>
        <v>SCHNEIDER</v>
      </c>
      <c r="J24" s="2" t="str">
        <f>IF('Suivi Projets'!J24&lt;&gt;"",'Suivi Projets'!J24,"")</f>
        <v>CUMBERLAND</v>
      </c>
      <c r="K24" s="6" t="str">
        <f>IF('Suivi Projets'!K24&lt;&gt;"",'Suivi Projets'!K24,"")</f>
        <v>Grenoble</v>
      </c>
      <c r="L24" s="6" t="str">
        <f>IF('Suivi Projets'!M24&lt;&gt;"",'Suivi Projets'!M24,"")</f>
        <v>390 € + 100 € / JC</v>
      </c>
      <c r="M24" s="6">
        <f>IF('Suivi Projets'!N24&lt;&gt;"",'Suivi Projets'!N24,"")</f>
        <v>0.1656</v>
      </c>
      <c r="N24" s="6">
        <f>IF('Suivi Projets'!O24&lt;&gt;"",'Suivi Projets'!O24,"")</f>
        <v>3500</v>
      </c>
      <c r="O24" s="6">
        <f>IF('Suivi Projets'!P24&lt;&gt;"",'Suivi Projets'!P24,"")</f>
        <v>100</v>
      </c>
      <c r="P24" s="21">
        <f>'Suivi Projets'!Q24</f>
        <v>0</v>
      </c>
      <c r="Q24" s="6" t="str">
        <f>IF('Suivi Projets'!R24&lt;&gt;"",'Suivi Projets'!R24,"")</f>
        <v/>
      </c>
      <c r="R24" s="21" t="str">
        <f>'Suivi Projets'!S24</f>
        <v>Selon Heures Sup</v>
      </c>
      <c r="S24" s="8" t="str">
        <f>IF('Suivi Projets'!T24&lt;&gt;"",'Suivi Projets'!T24,"")</f>
        <v>Cadre</v>
      </c>
      <c r="T24" s="50" t="str">
        <f>IF('Suivi Projets'!U24&lt;&gt;"",'Suivi Projets'!U24,"")</f>
        <v>CDIC</v>
      </c>
      <c r="U24" s="56">
        <f>IF('Suivi Commandes'!I24&lt;&gt;"",'Suivi Commandes'!I24,"")</f>
        <v>43313</v>
      </c>
      <c r="V24" s="7">
        <f>IF('Suivi Commandes'!J24&lt;&gt;"",'Suivi Commandes'!J24,"")</f>
        <v>43585</v>
      </c>
      <c r="W24" s="15">
        <f ca="1">IF('Suivi Commandes'!K24&lt;&gt;"",'Suivi Commandes'!K24,"")</f>
        <v>0</v>
      </c>
      <c r="X24" s="1">
        <f>IF('Suivi Contrats'!I24&lt;&gt;"",'Suivi Contrats'!I24,"")</f>
        <v>0</v>
      </c>
      <c r="Y24" s="272">
        <f>IF('Suivi Contrats'!J24&lt;&gt;"",'Suivi Contrats'!J24,"")</f>
        <v>43313</v>
      </c>
      <c r="Z24" s="4">
        <f>IF('Suivi Contrats'!K24&lt;&gt;"",'Suivi Contrats'!K24,"")</f>
        <v>43585</v>
      </c>
      <c r="AA24" s="68" t="str">
        <f>IF('Suivi Contrats'!L24&lt;&gt;"",'Suivi Contrats'!L24,"")</f>
        <v/>
      </c>
      <c r="AB24" s="256">
        <f ca="1">IF('Suivi Contrats'!M24&lt;&gt;"",IF('Suivi Contrats'!M24&lt;&gt;"",'Suivi Contrats'!M24,""),"")</f>
        <v>0</v>
      </c>
      <c r="AC24" s="7" t="str">
        <f>IF('Suivi Contrats'!N24&lt;&gt;"",'Suivi Contrats'!N24,"")</f>
        <v>non</v>
      </c>
      <c r="AD24" s="22" t="str">
        <f>IF('Suivi Contrats'!O24&lt;&gt;"",'Suivi Contrats'!O24,"")</f>
        <v/>
      </c>
      <c r="AE24" s="7">
        <f>IF('Suivi Contrats'!P24&lt;&gt;"",'Suivi Contrats'!P24,"")</f>
        <v>43525</v>
      </c>
      <c r="AF24" s="91">
        <f ca="1">'Suivi Contrats'!Q24</f>
        <v>0</v>
      </c>
      <c r="AG24" s="90" t="str">
        <f>IF('Suivi Contrats'!R24&lt;&gt;"",'Suivi Contrats'!R24,"")</f>
        <v/>
      </c>
      <c r="AH24" s="91">
        <f ca="1">IF('Suivi Contrats'!S24&lt;&gt;"",'Suivi Contrats'!S24,"")</f>
        <v>1</v>
      </c>
      <c r="AI24" s="7" t="str">
        <f>IF('Suivi Contrats'!T24&lt;&gt;"",'Suivi Contrats'!T24,"")</f>
        <v/>
      </c>
      <c r="AJ24" s="91" t="str">
        <f ca="1">IF('Suivi Contrats'!U24&lt;&gt;"",'Suivi Contrats'!U24,"")</f>
        <v/>
      </c>
      <c r="AK24" s="90" t="str">
        <f>IF('Suivi Contrats'!V24&lt;&gt;"",'Suivi Contrats'!V24,"")</f>
        <v/>
      </c>
      <c r="AL24" s="90" t="str">
        <f>IF('Suivi Contrats'!W24&lt;&gt;"",'Suivi Contrats'!W24,"")</f>
        <v/>
      </c>
      <c r="AM24" s="280" t="str">
        <f>IF('Suivi Contrats'!X24&lt;&gt;"",'Suivi Contrats'!X24,"")</f>
        <v/>
      </c>
      <c r="AN24" s="112"/>
      <c r="AO24" s="61" t="str">
        <f>IF('Suivi Paies'!H24&lt;&gt;"",'Suivi Paies'!H24,"")</f>
        <v/>
      </c>
      <c r="AP24" s="3">
        <f>IF('Suivi Paies'!I24&lt;&gt;"",'Suivi Paies'!I24,"")</f>
        <v>3500</v>
      </c>
      <c r="AQ24" s="3" t="str">
        <f>IF('Suivi Paies'!K24&lt;&gt;"",'Suivi Paies'!K24,"")</f>
        <v/>
      </c>
      <c r="AR24" s="3" t="str">
        <f>IF('Suivi Paies'!M24&lt;&gt;"",'Suivi Paies'!M24,"")</f>
        <v/>
      </c>
      <c r="AS24" s="3" t="str">
        <f>IF('Suivi Paies'!N24&lt;&gt;"",'Suivi Paies'!N24,"")</f>
        <v/>
      </c>
      <c r="AT24" s="3" t="str">
        <f>IF('Suivi Paies'!O24&lt;&gt;"",'Suivi Paies'!O24,"")</f>
        <v/>
      </c>
      <c r="AU24" s="92">
        <f ca="1">IF('Suivi Paies'!P24&lt;&gt;"",'Suivi Paies'!P24,"")</f>
        <v>2</v>
      </c>
      <c r="AV24" s="3" t="str">
        <f ca="1">IF('Suivi Paies'!Q24&lt;&gt;"",'Suivi Paies'!Q24,"")</f>
        <v/>
      </c>
      <c r="AW24" s="57" t="str">
        <f>IF('Suivi Paies'!U24&lt;&gt;"",'Suivi Paies'!U24,"")</f>
        <v/>
      </c>
      <c r="AX24" s="283" t="str">
        <f>IF('Suivi Consultants'!G24&lt;&gt;"",'Suivi Consultants'!G24,"")</f>
        <v>jdtjoe@live.fr</v>
      </c>
    </row>
    <row r="25" spans="1:50" x14ac:dyDescent="0.25">
      <c r="A25" s="507" t="str">
        <f>'Suivi Projets'!A25</f>
        <v>DEFINOD Olivier</v>
      </c>
      <c r="B25" s="32" t="str">
        <f>IF('Suivi Projets'!B25&lt;&gt;"",'Suivi Projets'!B25,"")</f>
        <v/>
      </c>
      <c r="C25" s="32" t="str">
        <f>IF('Suivi Projets'!C25&lt;&gt;"",'Suivi Projets'!C25,"")</f>
        <v/>
      </c>
      <c r="D25" s="37">
        <f>IF('Suivi Projets'!D25&lt;&gt;"",'Suivi Projets'!D25,"")</f>
        <v>1</v>
      </c>
      <c r="E25" s="34" t="str">
        <f>IF('Suivi Projets'!E25&lt;&gt;"",'Suivi Projets'!E25,"")</f>
        <v/>
      </c>
      <c r="F25" s="27" t="str">
        <f>IF('Suivi Projets'!F25&lt;&gt;"",'Suivi Projets'!F25,"")</f>
        <v/>
      </c>
      <c r="G25" s="29">
        <f>IF('Suivi Projets'!G25&lt;&gt;"",'Suivi Projets'!G25,"")</f>
        <v>1611006</v>
      </c>
      <c r="H25" s="2" t="str">
        <f>IF('Suivi Projets'!H25&lt;&gt;"",'Suivi Projets'!H25,"")</f>
        <v>Superviseur Electricien</v>
      </c>
      <c r="I25" s="2" t="str">
        <f>IF('Suivi Projets'!I25&lt;&gt;"",'Suivi Projets'!I25,"")</f>
        <v>NUVIA</v>
      </c>
      <c r="J25" s="2" t="str">
        <f>IF('Suivi Projets'!J25&lt;&gt;"",'Suivi Projets'!J25,"")</f>
        <v>EPURE</v>
      </c>
      <c r="K25" s="6" t="str">
        <f>IF('Suivi Projets'!K25&lt;&gt;"",'Suivi Projets'!K25,"")</f>
        <v>Valduc</v>
      </c>
      <c r="L25" s="6" t="str">
        <f>IF('Suivi Projets'!M25&lt;&gt;"",'Suivi Projets'!M25,"")</f>
        <v/>
      </c>
      <c r="M25" s="6" t="str">
        <f>IF('Suivi Projets'!N25&lt;&gt;"",'Suivi Projets'!N25,"")</f>
        <v/>
      </c>
      <c r="N25" s="6" t="str">
        <f>IF('Suivi Projets'!O25&lt;&gt;"",'Suivi Projets'!O25,"")</f>
        <v/>
      </c>
      <c r="O25" s="6" t="str">
        <f>IF('Suivi Projets'!P25&lt;&gt;"",'Suivi Projets'!P25,"")</f>
        <v/>
      </c>
      <c r="P25" s="21">
        <f>'Suivi Projets'!Q25</f>
        <v>0</v>
      </c>
      <c r="Q25" s="6" t="str">
        <f>IF('Suivi Projets'!R25&lt;&gt;"",'Suivi Projets'!R25,"")</f>
        <v/>
      </c>
      <c r="R25" s="21">
        <f>'Suivi Projets'!S25</f>
        <v>0</v>
      </c>
      <c r="S25" s="8" t="str">
        <f>IF('Suivi Projets'!T25&lt;&gt;"",'Suivi Projets'!T25,"")</f>
        <v>Cadre</v>
      </c>
      <c r="T25" s="50" t="str">
        <f>IF('Suivi Projets'!U25&lt;&gt;"",'Suivi Projets'!U25,"")</f>
        <v>CDIC</v>
      </c>
      <c r="U25" s="56">
        <f>IF('Suivi Commandes'!I25&lt;&gt;"",'Suivi Commandes'!I25,"")</f>
        <v>42691</v>
      </c>
      <c r="V25" s="7">
        <f>IF('Suivi Commandes'!J25&lt;&gt;"",'Suivi Commandes'!J25,"")</f>
        <v>43646</v>
      </c>
      <c r="W25" s="15">
        <f ca="1">IF('Suivi Commandes'!K25&lt;&gt;"",'Suivi Commandes'!K25,"")</f>
        <v>0</v>
      </c>
      <c r="X25" s="1">
        <f>IF('Suivi Contrats'!I25&lt;&gt;"",'Suivi Contrats'!I25,"")</f>
        <v>0</v>
      </c>
      <c r="Y25" s="272">
        <f>IF('Suivi Contrats'!J25&lt;&gt;"",'Suivi Contrats'!J25,"")</f>
        <v>42691</v>
      </c>
      <c r="Z25" s="4">
        <f>IF('Suivi Contrats'!K25&lt;&gt;"",'Suivi Contrats'!K25,"")</f>
        <v>43646</v>
      </c>
      <c r="AA25" s="68" t="str">
        <f>IF('Suivi Contrats'!L25&lt;&gt;"",'Suivi Contrats'!L25,"")</f>
        <v/>
      </c>
      <c r="AB25" s="256">
        <f ca="1">IF('Suivi Contrats'!M25&lt;&gt;"",IF('Suivi Contrats'!M25&lt;&gt;"",'Suivi Contrats'!M25,""),"")</f>
        <v>0</v>
      </c>
      <c r="AC25" s="7" t="str">
        <f>IF('Suivi Contrats'!N25&lt;&gt;"",'Suivi Contrats'!N25,"")</f>
        <v>oui</v>
      </c>
      <c r="AD25" s="22" t="str">
        <f>IF('Suivi Contrats'!O25&lt;&gt;"",'Suivi Contrats'!O25,"")</f>
        <v/>
      </c>
      <c r="AE25" s="7">
        <f>IF('Suivi Contrats'!P25&lt;&gt;"",'Suivi Contrats'!P25,"")</f>
        <v>42902</v>
      </c>
      <c r="AF25" s="91">
        <f ca="1">'Suivi Contrats'!Q25</f>
        <v>0</v>
      </c>
      <c r="AG25" s="90" t="str">
        <f>IF('Suivi Contrats'!R25&lt;&gt;"",'Suivi Contrats'!R25,"")</f>
        <v/>
      </c>
      <c r="AH25" s="91" t="str">
        <f ca="1">IF('Suivi Contrats'!S25&lt;&gt;"",'Suivi Contrats'!S25,"")</f>
        <v/>
      </c>
      <c r="AI25" s="7" t="str">
        <f>IF('Suivi Contrats'!T25&lt;&gt;"",'Suivi Contrats'!T25,"")</f>
        <v/>
      </c>
      <c r="AJ25" s="91" t="str">
        <f ca="1">IF('Suivi Contrats'!U25&lt;&gt;"",'Suivi Contrats'!U25,"")</f>
        <v/>
      </c>
      <c r="AK25" s="90" t="str">
        <f>IF('Suivi Contrats'!V25&lt;&gt;"",'Suivi Contrats'!V25,"")</f>
        <v/>
      </c>
      <c r="AL25" s="90" t="str">
        <f>IF('Suivi Contrats'!W25&lt;&gt;"",'Suivi Contrats'!W25,"")</f>
        <v/>
      </c>
      <c r="AM25" s="280" t="str">
        <f>IF('Suivi Contrats'!X25&lt;&gt;"",'Suivi Contrats'!X25,"")</f>
        <v/>
      </c>
      <c r="AN25" s="112"/>
      <c r="AO25" s="61" t="str">
        <f>IF('Suivi Paies'!H25&lt;&gt;"",'Suivi Paies'!H25,"")</f>
        <v/>
      </c>
      <c r="AP25" s="3" t="str">
        <f>IF('Suivi Paies'!I25&lt;&gt;"",'Suivi Paies'!I25,"")</f>
        <v/>
      </c>
      <c r="AQ25" s="3" t="str">
        <f>IF('Suivi Paies'!K25&lt;&gt;"",'Suivi Paies'!K25,"")</f>
        <v/>
      </c>
      <c r="AR25" s="3" t="str">
        <f>IF('Suivi Paies'!M25&lt;&gt;"",'Suivi Paies'!M25,"")</f>
        <v/>
      </c>
      <c r="AS25" s="3" t="str">
        <f>IF('Suivi Paies'!N25&lt;&gt;"",'Suivi Paies'!N25,"")</f>
        <v/>
      </c>
      <c r="AT25" s="3" t="str">
        <f>IF('Suivi Paies'!O25&lt;&gt;"",'Suivi Paies'!O25,"")</f>
        <v/>
      </c>
      <c r="AU25" s="92">
        <f ca="1">IF('Suivi Paies'!P25&lt;&gt;"",'Suivi Paies'!P25,"")</f>
        <v>2</v>
      </c>
      <c r="AV25" s="3">
        <f ca="1">IF('Suivi Paies'!Q25&lt;&gt;"",'Suivi Paies'!Q25,"")</f>
        <v>2</v>
      </c>
      <c r="AW25" s="57" t="str">
        <f>IF('Suivi Paies'!U25&lt;&gt;"",'Suivi Paies'!U25,"")</f>
        <v>X</v>
      </c>
      <c r="AX25" s="283" t="str">
        <f>IF('Suivi Consultants'!G25&lt;&gt;"",'Suivi Consultants'!G25,"")</f>
        <v>definodolive@yahoo.fr</v>
      </c>
    </row>
    <row r="26" spans="1:50" x14ac:dyDescent="0.25">
      <c r="A26" s="506" t="str">
        <f>'Suivi Projets'!A26</f>
        <v>DESCHATEAUX Sylvain</v>
      </c>
      <c r="B26" s="32" t="str">
        <f>IF('Suivi Projets'!B26&lt;&gt;"",'Suivi Projets'!B26,"")</f>
        <v/>
      </c>
      <c r="C26" s="38">
        <f>IF('Suivi Projets'!C26&lt;&gt;"",'Suivi Projets'!C26,"")</f>
        <v>1</v>
      </c>
      <c r="D26" s="27" t="str">
        <f>IF('Suivi Projets'!D26&lt;&gt;"",'Suivi Projets'!D26,"")</f>
        <v/>
      </c>
      <c r="E26" s="34" t="str">
        <f>IF('Suivi Projets'!E26&lt;&gt;"",'Suivi Projets'!E26,"")</f>
        <v/>
      </c>
      <c r="F26" s="27" t="str">
        <f>IF('Suivi Projets'!F26&lt;&gt;"",'Suivi Projets'!F26,"")</f>
        <v/>
      </c>
      <c r="G26" s="29">
        <f>IF('Suivi Projets'!G26&lt;&gt;"",'Suivi Projets'!G26,"")</f>
        <v>1806032</v>
      </c>
      <c r="H26" s="2" t="str">
        <f>IF('Suivi Projets'!H26&lt;&gt;"",'Suivi Projets'!H26,"")</f>
        <v>Superviseur tuyauterie</v>
      </c>
      <c r="I26" s="2" t="str">
        <f>IF('Suivi Projets'!I26&lt;&gt;"",'Suivi Projets'!I26,"")</f>
        <v>FRAMATOME</v>
      </c>
      <c r="J26" s="2" t="str">
        <f>IF('Suivi Projets'!J26&lt;&gt;"",'Suivi Projets'!J26,"")</f>
        <v>EPR FA3</v>
      </c>
      <c r="K26" s="6" t="str">
        <f>IF('Suivi Projets'!K26&lt;&gt;"",'Suivi Projets'!K26,"")</f>
        <v>Flamanville</v>
      </c>
      <c r="L26" s="6">
        <f>IF('Suivi Projets'!M26&lt;&gt;"",'Suivi Projets'!M26,"")</f>
        <v>485</v>
      </c>
      <c r="M26" s="6">
        <f>IF('Suivi Projets'!N26&lt;&gt;"",'Suivi Projets'!N26,"")</f>
        <v>0.31740000000000002</v>
      </c>
      <c r="N26" s="6">
        <f>IF('Suivi Projets'!O26&lt;&gt;"",'Suivi Projets'!O26,"")</f>
        <v>3300</v>
      </c>
      <c r="O26" s="6" t="str">
        <f>IF('Suivi Projets'!P26&lt;&gt;"",'Suivi Projets'!P26,"")</f>
        <v/>
      </c>
      <c r="P26" s="21">
        <f>'Suivi Projets'!Q26</f>
        <v>18</v>
      </c>
      <c r="Q26" s="6">
        <f>IF('Suivi Projets'!R26&lt;&gt;"",'Suivi Projets'!R26,"")</f>
        <v>500</v>
      </c>
      <c r="R26" s="21">
        <f>'Suivi Projets'!S26</f>
        <v>0</v>
      </c>
      <c r="S26" s="8" t="str">
        <f>IF('Suivi Projets'!T26&lt;&gt;"",'Suivi Projets'!T26,"")</f>
        <v>Cadre</v>
      </c>
      <c r="T26" s="50" t="str">
        <f>IF('Suivi Projets'!U26&lt;&gt;"",'Suivi Projets'!U26,"")</f>
        <v>CDIC</v>
      </c>
      <c r="U26" s="56">
        <f>IF('Suivi Commandes'!I26&lt;&gt;"",'Suivi Commandes'!I26,"")</f>
        <v>43269</v>
      </c>
      <c r="V26" s="7">
        <f>IF('Suivi Commandes'!J26&lt;&gt;"",'Suivi Commandes'!J26,"")</f>
        <v>43555</v>
      </c>
      <c r="W26" s="15">
        <f ca="1">IF('Suivi Commandes'!K26&lt;&gt;"",'Suivi Commandes'!K26,"")</f>
        <v>0</v>
      </c>
      <c r="X26" s="1">
        <f>IF('Suivi Contrats'!I26&lt;&gt;"",'Suivi Contrats'!I26,"")</f>
        <v>0</v>
      </c>
      <c r="Y26" s="272">
        <f>IF('Suivi Contrats'!J26&lt;&gt;"",'Suivi Contrats'!J26,"")</f>
        <v>43269</v>
      </c>
      <c r="Z26" s="4">
        <f>IF('Suivi Contrats'!K26&lt;&gt;"",'Suivi Contrats'!K26,"")</f>
        <v>43555</v>
      </c>
      <c r="AA26" s="68" t="str">
        <f>IF('Suivi Contrats'!L26&lt;&gt;"",'Suivi Contrats'!L26,"")</f>
        <v/>
      </c>
      <c r="AB26" s="256">
        <f ca="1">IF('Suivi Contrats'!M26&lt;&gt;"",IF('Suivi Contrats'!M26&lt;&gt;"",'Suivi Contrats'!M26,""),"")</f>
        <v>0</v>
      </c>
      <c r="AC26" s="7" t="str">
        <f>IF('Suivi Contrats'!N26&lt;&gt;"",'Suivi Contrats'!N26,"")</f>
        <v>non</v>
      </c>
      <c r="AD26" s="22" t="str">
        <f>IF('Suivi Contrats'!O26&lt;&gt;"",'Suivi Contrats'!O26,"")</f>
        <v/>
      </c>
      <c r="AE26" s="7">
        <f>IF('Suivi Contrats'!P26&lt;&gt;"",'Suivi Contrats'!P26,"")</f>
        <v>43483</v>
      </c>
      <c r="AF26" s="91">
        <f ca="1">'Suivi Contrats'!Q26</f>
        <v>0</v>
      </c>
      <c r="AG26" s="90" t="str">
        <f>IF('Suivi Contrats'!R26&lt;&gt;"",'Suivi Contrats'!R26,"")</f>
        <v/>
      </c>
      <c r="AH26" s="91">
        <f ca="1">IF('Suivi Contrats'!S26&lt;&gt;"",'Suivi Contrats'!S26,"")</f>
        <v>0</v>
      </c>
      <c r="AI26" s="7" t="str">
        <f>IF('Suivi Contrats'!T26&lt;&gt;"",'Suivi Contrats'!T26,"")</f>
        <v>oui</v>
      </c>
      <c r="AJ26" s="91">
        <f ca="1">IF('Suivi Contrats'!U26&lt;&gt;"",'Suivi Contrats'!U26,"")</f>
        <v>0</v>
      </c>
      <c r="AK26" s="90" t="str">
        <f>IF('Suivi Contrats'!V26&lt;&gt;"",'Suivi Contrats'!V26,"")</f>
        <v>oui</v>
      </c>
      <c r="AL26" s="90" t="str">
        <f>IF('Suivi Contrats'!W26&lt;&gt;"",'Suivi Contrats'!W26,"")</f>
        <v/>
      </c>
      <c r="AM26" s="280" t="str">
        <f>IF('Suivi Contrats'!X26&lt;&gt;"",'Suivi Contrats'!X26,"")</f>
        <v/>
      </c>
      <c r="AN26" s="112"/>
      <c r="AO26" s="61" t="str">
        <f>IF('Suivi Paies'!H26&lt;&gt;"",'Suivi Paies'!H26,"")</f>
        <v/>
      </c>
      <c r="AP26" s="3">
        <f>IF('Suivi Paies'!I26&lt;&gt;"",'Suivi Paies'!I26,"")</f>
        <v>3300</v>
      </c>
      <c r="AQ26" s="3" t="str">
        <f>IF('Suivi Paies'!K26&lt;&gt;"",'Suivi Paies'!K26,"")</f>
        <v/>
      </c>
      <c r="AR26" s="3" t="str">
        <f>IF('Suivi Paies'!M26&lt;&gt;"",'Suivi Paies'!M26,"")</f>
        <v/>
      </c>
      <c r="AS26" s="3" t="str">
        <f>IF('Suivi Paies'!N26&lt;&gt;"",'Suivi Paies'!N26,"")</f>
        <v/>
      </c>
      <c r="AT26" s="3" t="str">
        <f>IF('Suivi Paies'!O26&lt;&gt;"",'Suivi Paies'!O26,"")</f>
        <v/>
      </c>
      <c r="AU26" s="92">
        <f ca="1">IF('Suivi Paies'!P26&lt;&gt;"",'Suivi Paies'!P26,"")</f>
        <v>2</v>
      </c>
      <c r="AV26" s="3" t="str">
        <f ca="1">IF('Suivi Paies'!Q26&lt;&gt;"",'Suivi Paies'!Q26,"")</f>
        <v/>
      </c>
      <c r="AW26" s="57" t="str">
        <f>IF('Suivi Paies'!U26&lt;&gt;"",'Suivi Paies'!U26,"")</f>
        <v/>
      </c>
      <c r="AX26" s="283" t="str">
        <f>IF('Suivi Consultants'!G26&lt;&gt;"",'Suivi Consultants'!G26,"")</f>
        <v xml:space="preserve"> deschateauxcamarat@hotmail.fr</v>
      </c>
    </row>
    <row r="27" spans="1:50" x14ac:dyDescent="0.25">
      <c r="A27" s="506" t="str">
        <f>'Suivi Projets'!A27</f>
        <v>DHIB Hassine</v>
      </c>
      <c r="B27" s="32" t="str">
        <f>IF('Suivi Projets'!B27&lt;&gt;"",'Suivi Projets'!B27,"")</f>
        <v/>
      </c>
      <c r="C27" s="38">
        <f>IF('Suivi Projets'!C27&lt;&gt;"",'Suivi Projets'!C27,"")</f>
        <v>1</v>
      </c>
      <c r="D27" s="27" t="str">
        <f>IF('Suivi Projets'!D27&lt;&gt;"",'Suivi Projets'!D27,"")</f>
        <v/>
      </c>
      <c r="E27" s="34" t="str">
        <f>IF('Suivi Projets'!E27&lt;&gt;"",'Suivi Projets'!E27,"")</f>
        <v/>
      </c>
      <c r="F27" s="27" t="str">
        <f>IF('Suivi Projets'!F27&lt;&gt;"",'Suivi Projets'!F27,"")</f>
        <v/>
      </c>
      <c r="G27" s="29">
        <f>IF('Suivi Projets'!G27&lt;&gt;"",'Suivi Projets'!G27,"")</f>
        <v>1811019</v>
      </c>
      <c r="H27" s="3" t="str">
        <f>IF('Suivi Projets'!H27&lt;&gt;"",'Suivi Projets'!H27,"")</f>
        <v>Chef de projet tuyauterie</v>
      </c>
      <c r="I27" s="3" t="str">
        <f>IF('Suivi Projets'!I27&lt;&gt;"",'Suivi Projets'!I27,"")</f>
        <v>FRAMATOME</v>
      </c>
      <c r="J27" s="3" t="str">
        <f>IF('Suivi Projets'!J27&lt;&gt;"",'Suivi Projets'!J27,"")</f>
        <v>EPR FA3</v>
      </c>
      <c r="K27" s="3" t="str">
        <f>IF('Suivi Projets'!K27&lt;&gt;"",'Suivi Projets'!K27,"")</f>
        <v>Flamanville</v>
      </c>
      <c r="L27" s="3" t="str">
        <f>IF('Suivi Projets'!M27&lt;&gt;"",'Suivi Projets'!M27,"")</f>
        <v/>
      </c>
      <c r="M27" s="3" t="str">
        <f>IF('Suivi Projets'!N27&lt;&gt;"",'Suivi Projets'!N27,"")</f>
        <v/>
      </c>
      <c r="N27" s="3" t="str">
        <f>IF('Suivi Projets'!O27&lt;&gt;"",'Suivi Projets'!O27,"")</f>
        <v/>
      </c>
      <c r="O27" s="3" t="str">
        <f>IF('Suivi Projets'!P27&lt;&gt;"",'Suivi Projets'!P27,"")</f>
        <v/>
      </c>
      <c r="P27" s="21">
        <f>'Suivi Projets'!Q27</f>
        <v>0</v>
      </c>
      <c r="Q27" s="3" t="str">
        <f>IF('Suivi Projets'!R27&lt;&gt;"",'Suivi Projets'!R27,"")</f>
        <v/>
      </c>
      <c r="R27" s="21">
        <f>'Suivi Projets'!S27</f>
        <v>0</v>
      </c>
      <c r="S27" s="4" t="str">
        <f>IF('Suivi Projets'!T27&lt;&gt;"",'Suivi Projets'!T27,"")</f>
        <v>Cadre</v>
      </c>
      <c r="T27" s="50" t="str">
        <f>IF('Suivi Projets'!U27&lt;&gt;"",'Suivi Projets'!U27,"")</f>
        <v>CDIC</v>
      </c>
      <c r="U27" s="56">
        <f>IF('Suivi Commandes'!I27&lt;&gt;"",'Suivi Commandes'!I27,"")</f>
        <v>43416</v>
      </c>
      <c r="V27" s="7">
        <f>IF('Suivi Commandes'!J27&lt;&gt;"",'Suivi Commandes'!J27,"")</f>
        <v>43781</v>
      </c>
      <c r="W27" s="15">
        <f ca="1">IF('Suivi Commandes'!K27&lt;&gt;"",'Suivi Commandes'!K27,"")</f>
        <v>0</v>
      </c>
      <c r="X27" s="1">
        <f>IF('Suivi Contrats'!I27&lt;&gt;"",'Suivi Contrats'!I27,"")</f>
        <v>0</v>
      </c>
      <c r="Y27" s="271">
        <f>IF('Suivi Contrats'!J27&lt;&gt;"",'Suivi Contrats'!J27,"")</f>
        <v>43416</v>
      </c>
      <c r="Z27" s="4">
        <f>IF('Suivi Contrats'!K27&lt;&gt;"",'Suivi Contrats'!K27,"")</f>
        <v>43781</v>
      </c>
      <c r="AA27" s="68" t="str">
        <f>IF('Suivi Contrats'!L27&lt;&gt;"",'Suivi Contrats'!L27,"")</f>
        <v/>
      </c>
      <c r="AB27" s="257" t="str">
        <f ca="1">IF('Suivi Contrats'!M27&lt;&gt;"",IF('Suivi Contrats'!M27&lt;&gt;"",'Suivi Contrats'!M27,""),"")</f>
        <v/>
      </c>
      <c r="AC27" s="4" t="str">
        <f>IF('Suivi Contrats'!N27&lt;&gt;"",'Suivi Contrats'!N27,"")</f>
        <v/>
      </c>
      <c r="AD27" s="22" t="str">
        <f>IF('Suivi Contrats'!O27&lt;&gt;"",'Suivi Contrats'!O27,"")</f>
        <v/>
      </c>
      <c r="AE27" s="4">
        <f>IF('Suivi Contrats'!P27&lt;&gt;"",'Suivi Contrats'!P27,"")</f>
        <v>43628</v>
      </c>
      <c r="AF27" s="92" t="str">
        <f ca="1">'Suivi Contrats'!Q27</f>
        <v/>
      </c>
      <c r="AG27" s="90" t="str">
        <f>IF('Suivi Contrats'!R27&lt;&gt;"",'Suivi Contrats'!R27,"")</f>
        <v/>
      </c>
      <c r="AH27" s="92" t="str">
        <f ca="1">IF('Suivi Contrats'!S27&lt;&gt;"",'Suivi Contrats'!S27,"")</f>
        <v/>
      </c>
      <c r="AI27" s="4" t="str">
        <f>IF('Suivi Contrats'!T27&lt;&gt;"",'Suivi Contrats'!T27,"")</f>
        <v/>
      </c>
      <c r="AJ27" s="92" t="str">
        <f ca="1">IF('Suivi Contrats'!U27&lt;&gt;"",'Suivi Contrats'!U27,"")</f>
        <v/>
      </c>
      <c r="AK27" s="90" t="str">
        <f>IF('Suivi Contrats'!V27&lt;&gt;"",'Suivi Contrats'!V27,"")</f>
        <v/>
      </c>
      <c r="AL27" s="90" t="str">
        <f>IF('Suivi Contrats'!W27&lt;&gt;"",'Suivi Contrats'!W27,"")</f>
        <v/>
      </c>
      <c r="AM27" s="280" t="str">
        <f>IF('Suivi Contrats'!X27&lt;&gt;"",'Suivi Contrats'!X27,"")</f>
        <v/>
      </c>
      <c r="AN27" s="110"/>
      <c r="AO27" s="58" t="str">
        <f>IF('Suivi Paies'!H27&lt;&gt;"",'Suivi Paies'!H27,"")</f>
        <v/>
      </c>
      <c r="AP27" s="3" t="str">
        <f>IF('Suivi Paies'!I27&lt;&gt;"",'Suivi Paies'!I27,"")</f>
        <v/>
      </c>
      <c r="AQ27" s="3" t="str">
        <f>IF('Suivi Paies'!K27&lt;&gt;"",'Suivi Paies'!K27,"")</f>
        <v/>
      </c>
      <c r="AR27" s="10" t="str">
        <f>IF('Suivi Paies'!M27&lt;&gt;"",'Suivi Paies'!M27,"")</f>
        <v/>
      </c>
      <c r="AS27" s="3" t="str">
        <f>IF('Suivi Paies'!N27&lt;&gt;"",'Suivi Paies'!N27,"")</f>
        <v/>
      </c>
      <c r="AT27" s="3" t="str">
        <f>IF('Suivi Paies'!O27&lt;&gt;"",'Suivi Paies'!O27,"")</f>
        <v/>
      </c>
      <c r="AU27" s="92" t="str">
        <f ca="1">IF('Suivi Paies'!P27&lt;&gt;"",'Suivi Paies'!P27,"")</f>
        <v/>
      </c>
      <c r="AV27" s="3" t="str">
        <f ca="1">IF('Suivi Paies'!Q27&lt;&gt;"",'Suivi Paies'!Q27,"")</f>
        <v/>
      </c>
      <c r="AW27" s="59" t="str">
        <f>IF('Suivi Paies'!U27&lt;&gt;"",'Suivi Paies'!U27,"")</f>
        <v/>
      </c>
      <c r="AX27" s="284" t="str">
        <f>IF('Suivi Consultants'!G27&lt;&gt;"",'Suivi Consultants'!G27,"")</f>
        <v>hassinedhib@gmail.com</v>
      </c>
    </row>
    <row r="28" spans="1:50" x14ac:dyDescent="0.25">
      <c r="A28" s="507" t="str">
        <f>'Suivi Projets'!A28</f>
        <v>DIJOUX Alain</v>
      </c>
      <c r="B28" s="32" t="str">
        <f>IF('Suivi Projets'!B28&lt;&gt;"",'Suivi Projets'!B28,"")</f>
        <v/>
      </c>
      <c r="C28" s="32" t="str">
        <f>IF('Suivi Projets'!C28&lt;&gt;"",'Suivi Projets'!C28,"")</f>
        <v/>
      </c>
      <c r="D28" s="37">
        <f>IF('Suivi Projets'!D28&lt;&gt;"",'Suivi Projets'!D28,"")</f>
        <v>1</v>
      </c>
      <c r="E28" s="34" t="str">
        <f>IF('Suivi Projets'!E28&lt;&gt;"",'Suivi Projets'!E28,"")</f>
        <v/>
      </c>
      <c r="F28" s="27" t="str">
        <f>IF('Suivi Projets'!F28&lt;&gt;"",'Suivi Projets'!F28,"")</f>
        <v/>
      </c>
      <c r="G28" s="29">
        <f>IF('Suivi Projets'!G28&lt;&gt;"",'Suivi Projets'!G28,"")</f>
        <v>1712023</v>
      </c>
      <c r="H28" s="2" t="str">
        <f>IF('Suivi Projets'!H28&lt;&gt;"",'Suivi Projets'!H28,"")</f>
        <v xml:space="preserve">Superviseur Electricité </v>
      </c>
      <c r="I28" s="2" t="str">
        <f>IF('Suivi Projets'!I28&lt;&gt;"",'Suivi Projets'!I28,"")</f>
        <v>NUVIA</v>
      </c>
      <c r="J28" s="2" t="str">
        <f>IF('Suivi Projets'!J28&lt;&gt;"",'Suivi Projets'!J28,"")</f>
        <v>EPURE</v>
      </c>
      <c r="K28" s="6" t="str">
        <f>IF('Suivi Projets'!K28&lt;&gt;"",'Suivi Projets'!K28,"")</f>
        <v>Valduc</v>
      </c>
      <c r="L28" s="6" t="str">
        <f>IF('Suivi Projets'!M28&lt;&gt;"",'Suivi Projets'!M28,"")</f>
        <v/>
      </c>
      <c r="M28" s="6" t="str">
        <f>IF('Suivi Projets'!N28&lt;&gt;"",'Suivi Projets'!N28,"")</f>
        <v/>
      </c>
      <c r="N28" s="6" t="str">
        <f>IF('Suivi Projets'!O28&lt;&gt;"",'Suivi Projets'!O28,"")</f>
        <v/>
      </c>
      <c r="O28" s="6" t="str">
        <f>IF('Suivi Projets'!P28&lt;&gt;"",'Suivi Projets'!P28,"")</f>
        <v/>
      </c>
      <c r="P28" s="21">
        <f>'Suivi Projets'!Q28</f>
        <v>0</v>
      </c>
      <c r="Q28" s="6" t="str">
        <f>IF('Suivi Projets'!R28&lt;&gt;"",'Suivi Projets'!R28,"")</f>
        <v/>
      </c>
      <c r="R28" s="21">
        <f>'Suivi Projets'!S28</f>
        <v>0</v>
      </c>
      <c r="S28" s="8" t="str">
        <f>IF('Suivi Projets'!T28&lt;&gt;"",'Suivi Projets'!T28,"")</f>
        <v>Cadre</v>
      </c>
      <c r="T28" s="50" t="str">
        <f>IF('Suivi Projets'!U28&lt;&gt;"",'Suivi Projets'!U28,"")</f>
        <v>CDIC</v>
      </c>
      <c r="U28" s="56">
        <f>IF('Suivi Commandes'!I28&lt;&gt;"",'Suivi Commandes'!I28,"")</f>
        <v>43103</v>
      </c>
      <c r="V28" s="7">
        <f>IF('Suivi Commandes'!J28&lt;&gt;"",'Suivi Commandes'!J28,"")</f>
        <v>43555</v>
      </c>
      <c r="W28" s="15">
        <f ca="1">IF('Suivi Commandes'!K28&lt;&gt;"",'Suivi Commandes'!K28,"")</f>
        <v>0</v>
      </c>
      <c r="X28" s="1">
        <f>IF('Suivi Contrats'!I28&lt;&gt;"",'Suivi Contrats'!I28,"")</f>
        <v>0</v>
      </c>
      <c r="Y28" s="272">
        <f>IF('Suivi Contrats'!J28&lt;&gt;"",'Suivi Contrats'!J28,"")</f>
        <v>43103</v>
      </c>
      <c r="Z28" s="4">
        <f>IF('Suivi Contrats'!K28&lt;&gt;"",'Suivi Contrats'!K28,"")</f>
        <v>43555</v>
      </c>
      <c r="AA28" s="68" t="str">
        <f>IF('Suivi Contrats'!L28&lt;&gt;"",'Suivi Contrats'!L28,"")</f>
        <v/>
      </c>
      <c r="AB28" s="256">
        <f ca="1">IF('Suivi Contrats'!M28&lt;&gt;"",IF('Suivi Contrats'!M28&lt;&gt;"",'Suivi Contrats'!M28,""),"")</f>
        <v>0</v>
      </c>
      <c r="AC28" s="7" t="str">
        <f>IF('Suivi Contrats'!N28&lt;&gt;"",'Suivi Contrats'!N28,"")</f>
        <v>oui</v>
      </c>
      <c r="AD28" s="22" t="str">
        <f>IF('Suivi Contrats'!O28&lt;&gt;"",'Suivi Contrats'!O28,"")</f>
        <v/>
      </c>
      <c r="AE28" s="7">
        <f>IF('Suivi Contrats'!P28&lt;&gt;"",'Suivi Contrats'!P28,"")</f>
        <v>43314</v>
      </c>
      <c r="AF28" s="91">
        <f ca="1">'Suivi Contrats'!Q28</f>
        <v>0</v>
      </c>
      <c r="AG28" s="90" t="str">
        <f>IF('Suivi Contrats'!R28&lt;&gt;"",'Suivi Contrats'!R28,"")</f>
        <v/>
      </c>
      <c r="AH28" s="91">
        <f ca="1">IF('Suivi Contrats'!S28&lt;&gt;"",'Suivi Contrats'!S28,"")</f>
        <v>0</v>
      </c>
      <c r="AI28" s="7" t="str">
        <f>IF('Suivi Contrats'!T28&lt;&gt;"",'Suivi Contrats'!T28,"")</f>
        <v>oui</v>
      </c>
      <c r="AJ28" s="91">
        <f ca="1">IF('Suivi Contrats'!U28&lt;&gt;"",'Suivi Contrats'!U28,"")</f>
        <v>0</v>
      </c>
      <c r="AK28" s="90" t="str">
        <f>IF('Suivi Contrats'!V28&lt;&gt;"",'Suivi Contrats'!V28,"")</f>
        <v>oui</v>
      </c>
      <c r="AL28" s="90" t="str">
        <f>IF('Suivi Contrats'!W28&lt;&gt;"",'Suivi Contrats'!W28,"")</f>
        <v/>
      </c>
      <c r="AM28" s="280" t="str">
        <f>IF('Suivi Contrats'!X28&lt;&gt;"",'Suivi Contrats'!X28,"")</f>
        <v/>
      </c>
      <c r="AN28" s="112"/>
      <c r="AO28" s="61" t="str">
        <f>IF('Suivi Paies'!H28&lt;&gt;"",'Suivi Paies'!H28,"")</f>
        <v/>
      </c>
      <c r="AP28" s="3" t="str">
        <f>IF('Suivi Paies'!I28&lt;&gt;"",'Suivi Paies'!I28,"")</f>
        <v/>
      </c>
      <c r="AQ28" s="3" t="str">
        <f>IF('Suivi Paies'!K28&lt;&gt;"",'Suivi Paies'!K28,"")</f>
        <v/>
      </c>
      <c r="AR28" s="3" t="str">
        <f>IF('Suivi Paies'!M28&lt;&gt;"",'Suivi Paies'!M28,"")</f>
        <v/>
      </c>
      <c r="AS28" s="3" t="str">
        <f>IF('Suivi Paies'!N28&lt;&gt;"",'Suivi Paies'!N28,"")</f>
        <v/>
      </c>
      <c r="AT28" s="3" t="str">
        <f>IF('Suivi Paies'!O28&lt;&gt;"",'Suivi Paies'!O28,"")</f>
        <v/>
      </c>
      <c r="AU28" s="92">
        <f ca="1">IF('Suivi Paies'!P28&lt;&gt;"",'Suivi Paies'!P28,"")</f>
        <v>2</v>
      </c>
      <c r="AV28" s="3" t="str">
        <f ca="1">IF('Suivi Paies'!Q28&lt;&gt;"",'Suivi Paies'!Q28,"")</f>
        <v/>
      </c>
      <c r="AW28" s="57" t="str">
        <f>IF('Suivi Paies'!U28&lt;&gt;"",'Suivi Paies'!U28,"")</f>
        <v/>
      </c>
      <c r="AX28" s="284" t="str">
        <f>IF('Suivi Consultants'!G28&lt;&gt;"",'Suivi Consultants'!G28,"")</f>
        <v>Alain DIJOUX &lt;a.dijoux@epure-p1e.com&gt;</v>
      </c>
    </row>
    <row r="29" spans="1:50" x14ac:dyDescent="0.25">
      <c r="A29" s="506" t="str">
        <f>'Suivi Projets'!A29</f>
        <v>DOS SANTOS Tiago</v>
      </c>
      <c r="B29" s="32" t="str">
        <f>IF('Suivi Projets'!B29&lt;&gt;"",'Suivi Projets'!B29,"")</f>
        <v/>
      </c>
      <c r="C29" s="38">
        <f>IF('Suivi Projets'!C29&lt;&gt;"",'Suivi Projets'!C29,"")</f>
        <v>1</v>
      </c>
      <c r="D29" s="27" t="str">
        <f>IF('Suivi Projets'!D29&lt;&gt;"",'Suivi Projets'!D29,"")</f>
        <v/>
      </c>
      <c r="E29" s="34" t="str">
        <f>IF('Suivi Projets'!E29&lt;&gt;"",'Suivi Projets'!E29,"")</f>
        <v/>
      </c>
      <c r="F29" s="27" t="str">
        <f>IF('Suivi Projets'!F29&lt;&gt;"",'Suivi Projets'!F29,"")</f>
        <v/>
      </c>
      <c r="G29" s="29">
        <f>IF('Suivi Projets'!G29&lt;&gt;"",'Suivi Projets'!G29,"")</f>
        <v>1702017</v>
      </c>
      <c r="H29" s="3" t="str">
        <f>IF('Suivi Projets'!H29&lt;&gt;"",'Suivi Projets'!H29,"")</f>
        <v>Superviseur Tuyauterie</v>
      </c>
      <c r="I29" s="3" t="str">
        <f>IF('Suivi Projets'!I29&lt;&gt;"",'Suivi Projets'!I29,"")</f>
        <v>EDF</v>
      </c>
      <c r="J29" s="3" t="str">
        <f>IF('Suivi Projets'!J29&lt;&gt;"",'Suivi Projets'!J29,"")</f>
        <v>EPR FA3</v>
      </c>
      <c r="K29" s="3" t="str">
        <f>IF('Suivi Projets'!K29&lt;&gt;"",'Suivi Projets'!K29,"")</f>
        <v>Flamanville</v>
      </c>
      <c r="L29" s="3">
        <f>IF('Suivi Projets'!M29&lt;&gt;"",'Suivi Projets'!M29,"")</f>
        <v>610</v>
      </c>
      <c r="M29" s="3">
        <f>IF('Suivi Projets'!N29&lt;&gt;"",'Suivi Projets'!N29,"")</f>
        <v>0.18859999999999999</v>
      </c>
      <c r="N29" s="3">
        <f>IF('Suivi Projets'!O29&lt;&gt;"",'Suivi Projets'!O29,"")</f>
        <v>3800</v>
      </c>
      <c r="O29" s="3">
        <f>IF('Suivi Projets'!P29&lt;&gt;"",'Suivi Projets'!P29,"")</f>
        <v>84</v>
      </c>
      <c r="P29" s="21">
        <f>'Suivi Projets'!Q29</f>
        <v>0</v>
      </c>
      <c r="Q29" s="3">
        <f>IF('Suivi Projets'!R29&lt;&gt;"",'Suivi Projets'!R29,"")</f>
        <v>1000</v>
      </c>
      <c r="R29" s="21">
        <f>'Suivi Projets'!S29</f>
        <v>0</v>
      </c>
      <c r="S29" s="4" t="str">
        <f>IF('Suivi Projets'!T29&lt;&gt;"",'Suivi Projets'!T29,"")</f>
        <v>Cadre</v>
      </c>
      <c r="T29" s="50" t="str">
        <f>IF('Suivi Projets'!U29&lt;&gt;"",'Suivi Projets'!U29,"")</f>
        <v>CDIC</v>
      </c>
      <c r="U29" s="56">
        <f>IF('Suivi Commandes'!I29&lt;&gt;"",'Suivi Commandes'!I29,"")</f>
        <v>42795</v>
      </c>
      <c r="V29" s="7">
        <f>IF('Suivi Commandes'!J29&lt;&gt;"",'Suivi Commandes'!J29,"")</f>
        <v>43373</v>
      </c>
      <c r="W29" s="15">
        <f ca="1">IF('Suivi Commandes'!K29&lt;&gt;"",'Suivi Commandes'!K29,"")</f>
        <v>2</v>
      </c>
      <c r="X29" s="1">
        <f>IF('Suivi Contrats'!I29&lt;&gt;"",'Suivi Contrats'!I29,"")</f>
        <v>0</v>
      </c>
      <c r="Y29" s="271">
        <f>IF('Suivi Contrats'!J29&lt;&gt;"",'Suivi Contrats'!J29,"")</f>
        <v>42795</v>
      </c>
      <c r="Z29" s="4">
        <f>IF('Suivi Contrats'!K29&lt;&gt;"",'Suivi Contrats'!K29,"")</f>
        <v>43373</v>
      </c>
      <c r="AA29" s="68">
        <f>IF('Suivi Contrats'!L29&lt;&gt;"",'Suivi Contrats'!L29,"")</f>
        <v>43465</v>
      </c>
      <c r="AB29" s="257">
        <f ca="1">IF('Suivi Contrats'!M29&lt;&gt;"",IF('Suivi Contrats'!M29&lt;&gt;"",'Suivi Contrats'!M29,""),"")</f>
        <v>0</v>
      </c>
      <c r="AC29" s="4" t="str">
        <f>IF('Suivi Contrats'!N29&lt;&gt;"",'Suivi Contrats'!N29,"")</f>
        <v>oui</v>
      </c>
      <c r="AD29" s="22" t="str">
        <f>IF('Suivi Contrats'!O29&lt;&gt;"",'Suivi Contrats'!O29,"")</f>
        <v/>
      </c>
      <c r="AE29" s="4">
        <f>IF('Suivi Contrats'!P29&lt;&gt;"",'Suivi Contrats'!P29,"")</f>
        <v>43008</v>
      </c>
      <c r="AF29" s="92">
        <f ca="1">'Suivi Contrats'!Q29</f>
        <v>0</v>
      </c>
      <c r="AG29" s="90" t="str">
        <f>IF('Suivi Contrats'!R29&lt;&gt;"",'Suivi Contrats'!R29,"")</f>
        <v/>
      </c>
      <c r="AH29" s="92">
        <f ca="1">IF('Suivi Contrats'!S29&lt;&gt;"",'Suivi Contrats'!S29,"")</f>
        <v>0</v>
      </c>
      <c r="AI29" s="4" t="str">
        <f>IF('Suivi Contrats'!T29&lt;&gt;"",'Suivi Contrats'!T29,"")</f>
        <v>oui</v>
      </c>
      <c r="AJ29" s="92">
        <f ca="1">IF('Suivi Contrats'!U29&lt;&gt;"",'Suivi Contrats'!U29,"")</f>
        <v>0</v>
      </c>
      <c r="AK29" s="90" t="str">
        <f>IF('Suivi Contrats'!V29&lt;&gt;"",'Suivi Contrats'!V29,"")</f>
        <v>oui</v>
      </c>
      <c r="AL29" s="90">
        <f>IF('Suivi Contrats'!W29&lt;&gt;"",'Suivi Contrats'!W29,"")</f>
        <v>0</v>
      </c>
      <c r="AM29" s="280" t="str">
        <f>IF('Suivi Contrats'!X29&lt;&gt;"",'Suivi Contrats'!X29,"")</f>
        <v/>
      </c>
      <c r="AN29" s="110"/>
      <c r="AO29" s="58" t="str">
        <f>IF('Suivi Paies'!H29&lt;&gt;"",'Suivi Paies'!H29,"")</f>
        <v/>
      </c>
      <c r="AP29" s="13">
        <f>IF('Suivi Paies'!I29&lt;&gt;"",'Suivi Paies'!I29,"")</f>
        <v>3800</v>
      </c>
      <c r="AQ29" s="13" t="str">
        <f>IF('Suivi Paies'!K29&lt;&gt;"",'Suivi Paies'!K29,"")</f>
        <v/>
      </c>
      <c r="AR29" s="10" t="str">
        <f>IF('Suivi Paies'!M29&lt;&gt;"",'Suivi Paies'!M29,"")</f>
        <v/>
      </c>
      <c r="AS29" s="3" t="str">
        <f>IF('Suivi Paies'!N29&lt;&gt;"",'Suivi Paies'!N29,"")</f>
        <v/>
      </c>
      <c r="AT29" s="3" t="str">
        <f>IF('Suivi Paies'!O29&lt;&gt;"",'Suivi Paies'!O29,"")</f>
        <v/>
      </c>
      <c r="AU29" s="92">
        <f ca="1">IF('Suivi Paies'!P29&lt;&gt;"",'Suivi Paies'!P29,"")</f>
        <v>2</v>
      </c>
      <c r="AV29" s="3" t="str">
        <f ca="1">IF('Suivi Paies'!Q29&lt;&gt;"",'Suivi Paies'!Q29,"")</f>
        <v/>
      </c>
      <c r="AW29" s="59" t="str">
        <f>IF('Suivi Paies'!U29&lt;&gt;"",'Suivi Paies'!U29,"")</f>
        <v>X</v>
      </c>
      <c r="AX29" s="284" t="str">
        <f>IF('Suivi Consultants'!G29&lt;&gt;"",'Suivi Consultants'!G29,"")</f>
        <v>tiago.dossantos@icloud.com</v>
      </c>
    </row>
    <row r="30" spans="1:50" ht="16.149999999999999" customHeight="1" x14ac:dyDescent="0.25">
      <c r="A30" s="509" t="str">
        <f>'Suivi Projets'!A30</f>
        <v>DROCOURT Bernard</v>
      </c>
      <c r="B30" s="32" t="str">
        <f>IF('Suivi Projets'!B30&lt;&gt;"",'Suivi Projets'!B30,"")</f>
        <v/>
      </c>
      <c r="C30" s="32" t="str">
        <f>IF('Suivi Projets'!C30&lt;&gt;"",'Suivi Projets'!C30,"")</f>
        <v/>
      </c>
      <c r="D30" s="27" t="str">
        <f>IF('Suivi Projets'!D30&lt;&gt;"",'Suivi Projets'!D30,"")</f>
        <v/>
      </c>
      <c r="E30" s="34" t="str">
        <f>IF('Suivi Projets'!E30&lt;&gt;"",'Suivi Projets'!E30,"")</f>
        <v/>
      </c>
      <c r="F30" s="27" t="str">
        <f>IF('Suivi Projets'!F30&lt;&gt;"",'Suivi Projets'!F30,"")</f>
        <v/>
      </c>
      <c r="G30" s="29">
        <f>IF('Suivi Projets'!G30&lt;&gt;"",'Suivi Projets'!G30,"")</f>
        <v>1703027</v>
      </c>
      <c r="H30" s="3" t="str">
        <f>IF('Suivi Projets'!H30&lt;&gt;"",'Suivi Projets'!H30,"")</f>
        <v>Commissioning Manager</v>
      </c>
      <c r="I30" s="3" t="str">
        <f>IF('Suivi Projets'!I30&lt;&gt;"",'Suivi Projets'!I30,"")</f>
        <v>TECHNIP</v>
      </c>
      <c r="J30" s="3" t="str">
        <f>IF('Suivi Projets'!J30&lt;&gt;"",'Suivi Projets'!J30,"")</f>
        <v>ENGRAIS</v>
      </c>
      <c r="K30" s="3" t="str">
        <f>IF('Suivi Projets'!K30&lt;&gt;"",'Suivi Projets'!K30,"")</f>
        <v>La Défense</v>
      </c>
      <c r="L30" s="3" t="str">
        <f>IF('Suivi Projets'!M30&lt;&gt;"",'Suivi Projets'!M30,"")</f>
        <v/>
      </c>
      <c r="M30" s="3" t="str">
        <f>IF('Suivi Projets'!N30&lt;&gt;"",'Suivi Projets'!N30,"")</f>
        <v/>
      </c>
      <c r="N30" s="3" t="str">
        <f>IF('Suivi Projets'!O30&lt;&gt;"",'Suivi Projets'!O30,"")</f>
        <v/>
      </c>
      <c r="O30" s="3" t="str">
        <f>IF('Suivi Projets'!P30&lt;&gt;"",'Suivi Projets'!P30,"")</f>
        <v/>
      </c>
      <c r="P30" s="21">
        <f>'Suivi Projets'!Q30</f>
        <v>0</v>
      </c>
      <c r="Q30" s="3" t="str">
        <f>IF('Suivi Projets'!R30&lt;&gt;"",'Suivi Projets'!R30,"")</f>
        <v/>
      </c>
      <c r="R30" s="21">
        <f>'Suivi Projets'!S30</f>
        <v>0</v>
      </c>
      <c r="S30" s="4" t="str">
        <f>IF('Suivi Projets'!T30&lt;&gt;"",'Suivi Projets'!T30,"")</f>
        <v>Cadre</v>
      </c>
      <c r="T30" s="50" t="str">
        <f>IF('Suivi Projets'!U30&lt;&gt;"",'Suivi Projets'!U30,"")</f>
        <v>SST</v>
      </c>
      <c r="U30" s="56">
        <f>IF('Suivi Commandes'!I30&lt;&gt;"",'Suivi Commandes'!I30,"")</f>
        <v>41395</v>
      </c>
      <c r="V30" s="7">
        <f>IF('Suivi Commandes'!J30&lt;&gt;"",'Suivi Commandes'!J30,"")</f>
        <v>43465</v>
      </c>
      <c r="W30" s="15">
        <f ca="1">IF('Suivi Commandes'!K30&lt;&gt;"",'Suivi Commandes'!K30,"")</f>
        <v>2</v>
      </c>
      <c r="X30" s="1" t="str">
        <f>IF('Suivi Contrats'!I30&lt;&gt;"",'Suivi Contrats'!I30,"")</f>
        <v/>
      </c>
      <c r="Y30" s="271">
        <f>IF('Suivi Contrats'!J30&lt;&gt;"",'Suivi Contrats'!J30,"")</f>
        <v>41395</v>
      </c>
      <c r="Z30" s="4">
        <f>IF('Suivi Contrats'!K30&lt;&gt;"",'Suivi Contrats'!K30,"")</f>
        <v>43465</v>
      </c>
      <c r="AA30" s="68" t="str">
        <f>IF('Suivi Contrats'!L30&lt;&gt;"",'Suivi Contrats'!L30,"")</f>
        <v/>
      </c>
      <c r="AB30" s="257" t="str">
        <f>IF('Suivi Contrats'!M30&lt;&gt;"",IF('Suivi Contrats'!M30&lt;&gt;"",'Suivi Contrats'!M30,""),"")</f>
        <v/>
      </c>
      <c r="AC30" s="4" t="str">
        <f>IF('Suivi Contrats'!N30&lt;&gt;"",'Suivi Contrats'!N30,"")</f>
        <v/>
      </c>
      <c r="AD30" s="22" t="str">
        <f>IF('Suivi Contrats'!O30&lt;&gt;"",'Suivi Contrats'!O30,"")</f>
        <v/>
      </c>
      <c r="AE30" s="4" t="str">
        <f>IF('Suivi Contrats'!P30&lt;&gt;"",'Suivi Contrats'!P30,"")</f>
        <v/>
      </c>
      <c r="AF30" s="92">
        <f>'Suivi Contrats'!Q30</f>
        <v>0</v>
      </c>
      <c r="AG30" s="90" t="str">
        <f>IF('Suivi Contrats'!R30&lt;&gt;"",'Suivi Contrats'!R30,"")</f>
        <v/>
      </c>
      <c r="AH30" s="92" t="str">
        <f ca="1">IF('Suivi Contrats'!S30&lt;&gt;"",'Suivi Contrats'!S30,"")</f>
        <v/>
      </c>
      <c r="AI30" s="4" t="str">
        <f>IF('Suivi Contrats'!T30&lt;&gt;"",'Suivi Contrats'!T30,"")</f>
        <v/>
      </c>
      <c r="AJ30" s="92" t="str">
        <f ca="1">IF('Suivi Contrats'!U30&lt;&gt;"",'Suivi Contrats'!U30,"")</f>
        <v/>
      </c>
      <c r="AK30" s="90" t="str">
        <f>IF('Suivi Contrats'!V30&lt;&gt;"",'Suivi Contrats'!V30,"")</f>
        <v/>
      </c>
      <c r="AL30" s="90" t="str">
        <f>IF('Suivi Contrats'!W30&lt;&gt;"",'Suivi Contrats'!W30,"")</f>
        <v/>
      </c>
      <c r="AM30" s="280" t="str">
        <f>IF('Suivi Contrats'!X30&lt;&gt;"",'Suivi Contrats'!X30,"")</f>
        <v/>
      </c>
      <c r="AN30" s="110"/>
      <c r="AO30" s="58" t="str">
        <f>IF('Suivi Paies'!H30&lt;&gt;"",'Suivi Paies'!H30,"")</f>
        <v/>
      </c>
      <c r="AP30" s="3" t="str">
        <f>IF('Suivi Paies'!I30&lt;&gt;"",'Suivi Paies'!I30,"")</f>
        <v/>
      </c>
      <c r="AQ30" s="3" t="str">
        <f>IF('Suivi Paies'!K30&lt;&gt;"",'Suivi Paies'!K30,"")</f>
        <v/>
      </c>
      <c r="AR30" s="10" t="str">
        <f>IF('Suivi Paies'!M30&lt;&gt;"",'Suivi Paies'!M30,"")</f>
        <v/>
      </c>
      <c r="AS30" s="3" t="str">
        <f>IF('Suivi Paies'!N30&lt;&gt;"",'Suivi Paies'!N30,"")</f>
        <v/>
      </c>
      <c r="AT30" s="3" t="str">
        <f>IF('Suivi Paies'!O30&lt;&gt;"",'Suivi Paies'!O30,"")</f>
        <v/>
      </c>
      <c r="AU30" s="92">
        <f ca="1">IF('Suivi Paies'!P30&lt;&gt;"",'Suivi Paies'!P30,"")</f>
        <v>2</v>
      </c>
      <c r="AV30" s="3">
        <f ca="1">IF('Suivi Paies'!Q30&lt;&gt;"",'Suivi Paies'!Q30,"")</f>
        <v>2</v>
      </c>
      <c r="AW30" s="59" t="str">
        <f>IF('Suivi Paies'!U30&lt;&gt;"",'Suivi Paies'!U30,"")</f>
        <v/>
      </c>
      <c r="AX30" s="284" t="str">
        <f>IF('Suivi Consultants'!G30&lt;&gt;"",'Suivi Consultants'!G30,"")</f>
        <v/>
      </c>
    </row>
    <row r="31" spans="1:50" x14ac:dyDescent="0.25">
      <c r="A31" s="509" t="str">
        <f>'Suivi Projets'!A31</f>
        <v>DROCOURT Bernard</v>
      </c>
      <c r="B31" s="32" t="str">
        <f>IF('Suivi Projets'!B31&lt;&gt;"",'Suivi Projets'!B31,"")</f>
        <v/>
      </c>
      <c r="C31" s="32" t="str">
        <f>IF('Suivi Projets'!C31&lt;&gt;"",'Suivi Projets'!C31,"")</f>
        <v/>
      </c>
      <c r="D31" s="37">
        <f>IF('Suivi Projets'!D31&lt;&gt;"",'Suivi Projets'!D31,"")</f>
        <v>1</v>
      </c>
      <c r="E31" s="34" t="str">
        <f>IF('Suivi Projets'!E31&lt;&gt;"",'Suivi Projets'!E31,"")</f>
        <v/>
      </c>
      <c r="F31" s="27" t="str">
        <f>IF('Suivi Projets'!F31&lt;&gt;"",'Suivi Projets'!F31,"")</f>
        <v/>
      </c>
      <c r="G31" s="30">
        <f>IF('Suivi Projets'!G31&lt;&gt;"",'Suivi Projets'!G31,"")</f>
        <v>1711005</v>
      </c>
      <c r="H31" s="2" t="str">
        <f>IF('Suivi Projets'!H31&lt;&gt;"",'Suivi Projets'!H31,"")</f>
        <v>Ingénieur Etudes Process</v>
      </c>
      <c r="I31" s="2" t="str">
        <f>IF('Suivi Projets'!I31&lt;&gt;"",'Suivi Projets'!I31,"")</f>
        <v>SOFRECO</v>
      </c>
      <c r="J31" s="2" t="str">
        <f>IF('Suivi Projets'!J31&lt;&gt;"",'Suivi Projets'!J31,"")</f>
        <v>ASMIDAN</v>
      </c>
      <c r="K31" s="3" t="str">
        <f>IF('Suivi Projets'!K31&lt;&gt;"",'Suivi Projets'!K31,"")</f>
        <v>La Défense</v>
      </c>
      <c r="L31" s="3" t="str">
        <f>IF('Suivi Projets'!M31&lt;&gt;"",'Suivi Projets'!M31,"")</f>
        <v/>
      </c>
      <c r="M31" s="3" t="str">
        <f>IF('Suivi Projets'!N31&lt;&gt;"",'Suivi Projets'!N31,"")</f>
        <v/>
      </c>
      <c r="N31" s="3" t="str">
        <f>IF('Suivi Projets'!O31&lt;&gt;"",'Suivi Projets'!O31,"")</f>
        <v/>
      </c>
      <c r="O31" s="3" t="str">
        <f>IF('Suivi Projets'!P31&lt;&gt;"",'Suivi Projets'!P31,"")</f>
        <v/>
      </c>
      <c r="P31" s="21">
        <f>'Suivi Projets'!Q31</f>
        <v>0</v>
      </c>
      <c r="Q31" s="3" t="str">
        <f>IF('Suivi Projets'!R31&lt;&gt;"",'Suivi Projets'!R31,"")</f>
        <v/>
      </c>
      <c r="R31" s="21">
        <f>'Suivi Projets'!S31</f>
        <v>0</v>
      </c>
      <c r="S31" s="8" t="str">
        <f>IF('Suivi Projets'!T31&lt;&gt;"",'Suivi Projets'!T31,"")</f>
        <v>Cadre</v>
      </c>
      <c r="T31" s="50" t="str">
        <f>IF('Suivi Projets'!U31&lt;&gt;"",'Suivi Projets'!U31,"")</f>
        <v>SST</v>
      </c>
      <c r="U31" s="56">
        <f>IF('Suivi Commandes'!I31&lt;&gt;"",'Suivi Commandes'!I31,"")</f>
        <v>41724</v>
      </c>
      <c r="V31" s="7">
        <f>IF('Suivi Commandes'!J31&lt;&gt;"",'Suivi Commandes'!J31,"")</f>
        <v>43726</v>
      </c>
      <c r="W31" s="15">
        <f ca="1">IF('Suivi Commandes'!K31&lt;&gt;"",'Suivi Commandes'!K31,"")</f>
        <v>0</v>
      </c>
      <c r="X31" s="1" t="str">
        <f>IF('Suivi Contrats'!I31&lt;&gt;"",'Suivi Contrats'!I31,"")</f>
        <v/>
      </c>
      <c r="Y31" s="272">
        <f>IF('Suivi Contrats'!J31&lt;&gt;"",'Suivi Contrats'!J31,"")</f>
        <v>41724</v>
      </c>
      <c r="Z31" s="4">
        <f>IF('Suivi Contrats'!K31&lt;&gt;"",'Suivi Contrats'!K31,"")</f>
        <v>43726</v>
      </c>
      <c r="AA31" s="68" t="str">
        <f>IF('Suivi Contrats'!L31&lt;&gt;"",'Suivi Contrats'!L31,"")</f>
        <v/>
      </c>
      <c r="AB31" s="256" t="str">
        <f>IF('Suivi Contrats'!M31&lt;&gt;"",IF('Suivi Contrats'!M31&lt;&gt;"",'Suivi Contrats'!M31,""),"")</f>
        <v/>
      </c>
      <c r="AC31" s="7" t="str">
        <f>IF('Suivi Contrats'!N31&lt;&gt;"",'Suivi Contrats'!N31,"")</f>
        <v/>
      </c>
      <c r="AD31" s="22" t="str">
        <f>IF('Suivi Contrats'!O31&lt;&gt;"",'Suivi Contrats'!O31,"")</f>
        <v/>
      </c>
      <c r="AE31" s="7" t="str">
        <f>IF('Suivi Contrats'!P31&lt;&gt;"",'Suivi Contrats'!P31,"")</f>
        <v/>
      </c>
      <c r="AF31" s="91">
        <f>'Suivi Contrats'!Q31</f>
        <v>0</v>
      </c>
      <c r="AG31" s="90" t="str">
        <f>IF('Suivi Contrats'!R31&lt;&gt;"",'Suivi Contrats'!R31,"")</f>
        <v/>
      </c>
      <c r="AH31" s="91" t="str">
        <f ca="1">IF('Suivi Contrats'!S31&lt;&gt;"",'Suivi Contrats'!S31,"")</f>
        <v/>
      </c>
      <c r="AI31" s="7" t="str">
        <f>IF('Suivi Contrats'!T31&lt;&gt;"",'Suivi Contrats'!T31,"")</f>
        <v/>
      </c>
      <c r="AJ31" s="91" t="str">
        <f ca="1">IF('Suivi Contrats'!U31&lt;&gt;"",'Suivi Contrats'!U31,"")</f>
        <v/>
      </c>
      <c r="AK31" s="90" t="str">
        <f>IF('Suivi Contrats'!V31&lt;&gt;"",'Suivi Contrats'!V31,"")</f>
        <v/>
      </c>
      <c r="AL31" s="90" t="str">
        <f>IF('Suivi Contrats'!W31&lt;&gt;"",'Suivi Contrats'!W31,"")</f>
        <v/>
      </c>
      <c r="AM31" s="280" t="str">
        <f>IF('Suivi Contrats'!X31&lt;&gt;"",'Suivi Contrats'!X31,"")</f>
        <v/>
      </c>
      <c r="AN31" s="112"/>
      <c r="AO31" s="61" t="str">
        <f>IF('Suivi Paies'!H31&lt;&gt;"",'Suivi Paies'!H31,"")</f>
        <v/>
      </c>
      <c r="AP31" s="3" t="str">
        <f>IF('Suivi Paies'!I31&lt;&gt;"",'Suivi Paies'!I31,"")</f>
        <v/>
      </c>
      <c r="AQ31" s="3" t="str">
        <f>IF('Suivi Paies'!K31&lt;&gt;"",'Suivi Paies'!K31,"")</f>
        <v/>
      </c>
      <c r="AR31" s="3" t="str">
        <f>IF('Suivi Paies'!M31&lt;&gt;"",'Suivi Paies'!M31,"")</f>
        <v/>
      </c>
      <c r="AS31" s="3" t="str">
        <f>IF('Suivi Paies'!N31&lt;&gt;"",'Suivi Paies'!N31,"")</f>
        <v/>
      </c>
      <c r="AT31" s="3" t="str">
        <f>IF('Suivi Paies'!O31&lt;&gt;"",'Suivi Paies'!O31,"")</f>
        <v/>
      </c>
      <c r="AU31" s="92">
        <f ca="1">IF('Suivi Paies'!P31&lt;&gt;"",'Suivi Paies'!P31,"")</f>
        <v>2</v>
      </c>
      <c r="AV31" s="3">
        <f ca="1">IF('Suivi Paies'!Q31&lt;&gt;"",'Suivi Paies'!Q31,"")</f>
        <v>2</v>
      </c>
      <c r="AW31" s="57" t="str">
        <f>IF('Suivi Paies'!U31&lt;&gt;"",'Suivi Paies'!U31,"")</f>
        <v/>
      </c>
      <c r="AX31" s="284" t="str">
        <f>IF('Suivi Consultants'!G31&lt;&gt;"",'Suivi Consultants'!G31,"")</f>
        <v>bernard.drocourt@laposte.net</v>
      </c>
    </row>
    <row r="32" spans="1:50" ht="22.5" x14ac:dyDescent="0.25">
      <c r="A32" s="509" t="str">
        <f>'Suivi Projets'!A32</f>
        <v>DROCOURT Bernard</v>
      </c>
      <c r="B32" s="32" t="str">
        <f>IF('Suivi Projets'!B32&lt;&gt;"",'Suivi Projets'!B32,"")</f>
        <v/>
      </c>
      <c r="C32" s="106" t="str">
        <f>IF('Suivi Projets'!C32&lt;&gt;"",'Suivi Projets'!C32,"")</f>
        <v/>
      </c>
      <c r="D32" s="106" t="str">
        <f>IF('Suivi Projets'!D32&lt;&gt;"",'Suivi Projets'!D32,"")</f>
        <v/>
      </c>
      <c r="E32" s="34" t="str">
        <f>IF('Suivi Projets'!E32&lt;&gt;"",'Suivi Projets'!E32,"")</f>
        <v/>
      </c>
      <c r="F32" s="27" t="str">
        <f>IF('Suivi Projets'!F32&lt;&gt;"",'Suivi Projets'!F32,"")</f>
        <v/>
      </c>
      <c r="G32" s="30">
        <f>IF('Suivi Projets'!G32&lt;&gt;"",'Suivi Projets'!G32,"")</f>
        <v>1309056</v>
      </c>
      <c r="H32" s="6" t="str">
        <f>IF('Suivi Projets'!H32&lt;&gt;"",'Suivi Projets'!H32,"")</f>
        <v>Ingénieur Etudes Process</v>
      </c>
      <c r="I32" s="6" t="str">
        <f>IF('Suivi Projets'!I32&lt;&gt;"",'Suivi Projets'!I32,"")</f>
        <v>SOFRECO</v>
      </c>
      <c r="J32" s="6" t="str">
        <f>IF('Suivi Projets'!J32&lt;&gt;"",'Suivi Projets'!J32,"")</f>
        <v>IFERT</v>
      </c>
      <c r="K32" s="6" t="str">
        <f>IF('Suivi Projets'!K32&lt;&gt;"",'Suivi Projets'!K32,"")</f>
        <v>La Défense + Déplacement Tunisie</v>
      </c>
      <c r="L32" s="96" t="str">
        <f>IF('Suivi Projets'!M32&lt;&gt;"",'Suivi Projets'!M32,"")</f>
        <v/>
      </c>
      <c r="M32" s="96" t="str">
        <f>IF('Suivi Projets'!N32&lt;&gt;"",'Suivi Projets'!N32,"")</f>
        <v/>
      </c>
      <c r="N32" s="96" t="str">
        <f>IF('Suivi Projets'!O32&lt;&gt;"",'Suivi Projets'!O32,"")</f>
        <v/>
      </c>
      <c r="O32" s="96" t="str">
        <f>IF('Suivi Projets'!P32&lt;&gt;"",'Suivi Projets'!P32,"")</f>
        <v/>
      </c>
      <c r="P32" s="21">
        <f>'Suivi Projets'!Q32</f>
        <v>0</v>
      </c>
      <c r="Q32" s="96" t="str">
        <f>IF('Suivi Projets'!R32&lt;&gt;"",'Suivi Projets'!R32,"")</f>
        <v/>
      </c>
      <c r="R32" s="21">
        <f>'Suivi Projets'!S32</f>
        <v>0</v>
      </c>
      <c r="S32" s="79" t="str">
        <f>IF('Suivi Projets'!T32&lt;&gt;"",'Suivi Projets'!T32,"")</f>
        <v>Cadre</v>
      </c>
      <c r="T32" s="82" t="str">
        <f>IF('Suivi Projets'!U32&lt;&gt;"",'Suivi Projets'!U32,"")</f>
        <v>SST</v>
      </c>
      <c r="U32" s="85">
        <f>IF('Suivi Commandes'!I32&lt;&gt;"",'Suivi Commandes'!I32,"")</f>
        <v>41553</v>
      </c>
      <c r="V32" s="86">
        <f>IF('Suivi Commandes'!J32&lt;&gt;"",'Suivi Commandes'!J32,"")</f>
        <v>43465</v>
      </c>
      <c r="W32" s="69">
        <f ca="1">IF('Suivi Commandes'!K32&lt;&gt;"",'Suivi Commandes'!K32,"")</f>
        <v>2</v>
      </c>
      <c r="X32" s="9" t="str">
        <f>IF('Suivi Contrats'!I32&lt;&gt;"",'Suivi Contrats'!I32,"")</f>
        <v/>
      </c>
      <c r="Y32" s="273">
        <f>IF('Suivi Contrats'!J32&lt;&gt;"",'Suivi Contrats'!J32,"")</f>
        <v>41553</v>
      </c>
      <c r="Z32" s="4">
        <f>IF('Suivi Contrats'!K32&lt;&gt;"",'Suivi Contrats'!K32,"")</f>
        <v>43465</v>
      </c>
      <c r="AA32" s="68" t="str">
        <f>IF('Suivi Contrats'!L32&lt;&gt;"",'Suivi Contrats'!L32,"")</f>
        <v/>
      </c>
      <c r="AB32" s="258" t="str">
        <f>IF('Suivi Contrats'!M32&lt;&gt;"",IF('Suivi Contrats'!M32&lt;&gt;"",'Suivi Contrats'!M32,""),"")</f>
        <v/>
      </c>
      <c r="AC32" s="14" t="str">
        <f>IF('Suivi Contrats'!N32&lt;&gt;"",'Suivi Contrats'!N32,"")</f>
        <v/>
      </c>
      <c r="AD32" s="22" t="str">
        <f>IF('Suivi Contrats'!O32&lt;&gt;"",'Suivi Contrats'!O32,"")</f>
        <v/>
      </c>
      <c r="AE32" s="14" t="str">
        <f>IF('Suivi Contrats'!P32&lt;&gt;"",'Suivi Contrats'!P32,"")</f>
        <v/>
      </c>
      <c r="AF32" s="93">
        <f>'Suivi Contrats'!Q32</f>
        <v>0</v>
      </c>
      <c r="AG32" s="90" t="str">
        <f>IF('Suivi Contrats'!R32&lt;&gt;"",'Suivi Contrats'!R32,"")</f>
        <v/>
      </c>
      <c r="AH32" s="93" t="str">
        <f ca="1">IF('Suivi Contrats'!S32&lt;&gt;"",'Suivi Contrats'!S32,"")</f>
        <v/>
      </c>
      <c r="AI32" s="14" t="str">
        <f>IF('Suivi Contrats'!T32&lt;&gt;"",'Suivi Contrats'!T32,"")</f>
        <v/>
      </c>
      <c r="AJ32" s="93" t="str">
        <f ca="1">IF('Suivi Contrats'!U32&lt;&gt;"",'Suivi Contrats'!U32,"")</f>
        <v/>
      </c>
      <c r="AK32" s="90" t="str">
        <f>IF('Suivi Contrats'!V32&lt;&gt;"",'Suivi Contrats'!V32,"")</f>
        <v/>
      </c>
      <c r="AL32" s="90" t="str">
        <f>IF('Suivi Contrats'!W32&lt;&gt;"",'Suivi Contrats'!W32,"")</f>
        <v/>
      </c>
      <c r="AM32" s="280" t="str">
        <f>IF('Suivi Contrats'!X32&lt;&gt;"",'Suivi Contrats'!X32,"")</f>
        <v/>
      </c>
      <c r="AN32" s="112"/>
      <c r="AO32" s="61" t="str">
        <f>IF('Suivi Paies'!H32&lt;&gt;"",'Suivi Paies'!H32,"")</f>
        <v/>
      </c>
      <c r="AP32" s="3" t="str">
        <f>IF('Suivi Paies'!I32&lt;&gt;"",'Suivi Paies'!I32,"")</f>
        <v/>
      </c>
      <c r="AQ32" s="3" t="str">
        <f>IF('Suivi Paies'!K32&lt;&gt;"",'Suivi Paies'!K32,"")</f>
        <v/>
      </c>
      <c r="AR32" s="3" t="str">
        <f>IF('Suivi Paies'!M32&lt;&gt;"",'Suivi Paies'!M32,"")</f>
        <v/>
      </c>
      <c r="AS32" s="3" t="str">
        <f>IF('Suivi Paies'!N32&lt;&gt;"",'Suivi Paies'!N32,"")</f>
        <v/>
      </c>
      <c r="AT32" s="3" t="str">
        <f>IF('Suivi Paies'!O32&lt;&gt;"",'Suivi Paies'!O32,"")</f>
        <v/>
      </c>
      <c r="AU32" s="92">
        <f ca="1">IF('Suivi Paies'!P32&lt;&gt;"",'Suivi Paies'!P32,"")</f>
        <v>2</v>
      </c>
      <c r="AV32" s="3">
        <f ca="1">IF('Suivi Paies'!Q32&lt;&gt;"",'Suivi Paies'!Q32,"")</f>
        <v>2</v>
      </c>
      <c r="AW32" s="57" t="str">
        <f>IF('Suivi Paies'!U32&lt;&gt;"",'Suivi Paies'!U32,"")</f>
        <v/>
      </c>
      <c r="AX32" s="285" t="str">
        <f>IF('Suivi Consultants'!G32&lt;&gt;"",'Suivi Consultants'!G32,"")</f>
        <v/>
      </c>
    </row>
    <row r="33" spans="1:50" ht="22.5" x14ac:dyDescent="0.25">
      <c r="A33" s="506" t="str">
        <f>'Suivi Projets'!A33</f>
        <v>DUCHEMIN Elise</v>
      </c>
      <c r="B33" s="32" t="str">
        <f>IF('Suivi Projets'!B33&lt;&gt;"",'Suivi Projets'!B33,"")</f>
        <v/>
      </c>
      <c r="C33" s="38">
        <f>IF('Suivi Projets'!C33&lt;&gt;"",'Suivi Projets'!C33,"")</f>
        <v>1</v>
      </c>
      <c r="D33" s="106" t="str">
        <f>IF('Suivi Projets'!D33&lt;&gt;"",'Suivi Projets'!D33,"")</f>
        <v/>
      </c>
      <c r="E33" s="34" t="str">
        <f>IF('Suivi Projets'!E33&lt;&gt;"",'Suivi Projets'!E33,"")</f>
        <v/>
      </c>
      <c r="F33" s="27" t="str">
        <f>IF('Suivi Projets'!F33&lt;&gt;"",'Suivi Projets'!F33,"")</f>
        <v/>
      </c>
      <c r="G33" s="30">
        <f>IF('Suivi Projets'!G33&lt;&gt;"",'Suivi Projets'!G33,"")</f>
        <v>1810042</v>
      </c>
      <c r="H33" s="6" t="str">
        <f>IF('Suivi Projets'!H33&lt;&gt;"",'Suivi Projets'!H33,"")</f>
        <v>Contrôleur de travaux tuyauterie</v>
      </c>
      <c r="I33" s="6" t="str">
        <f>IF('Suivi Projets'!I33&lt;&gt;"",'Suivi Projets'!I33,"")</f>
        <v>EDF</v>
      </c>
      <c r="J33" s="6" t="str">
        <f>IF('Suivi Projets'!J33&lt;&gt;"",'Suivi Projets'!J33,"")</f>
        <v>EPR FA3</v>
      </c>
      <c r="K33" s="6" t="str">
        <f>IF('Suivi Projets'!K33&lt;&gt;"",'Suivi Projets'!K33,"")</f>
        <v>Flamanville</v>
      </c>
      <c r="L33" s="97" t="str">
        <f>IF('Suivi Projets'!M33&lt;&gt;"",'Suivi Projets'!M33,"")</f>
        <v/>
      </c>
      <c r="M33" s="97" t="str">
        <f>IF('Suivi Projets'!N33&lt;&gt;"",'Suivi Projets'!N33,"")</f>
        <v/>
      </c>
      <c r="N33" s="97" t="str">
        <f>IF('Suivi Projets'!O33&lt;&gt;"",'Suivi Projets'!O33,"")</f>
        <v/>
      </c>
      <c r="O33" s="97" t="str">
        <f>IF('Suivi Projets'!P33&lt;&gt;"",'Suivi Projets'!P33,"")</f>
        <v/>
      </c>
      <c r="P33" s="21">
        <f>'Suivi Projets'!Q33</f>
        <v>0</v>
      </c>
      <c r="Q33" s="97" t="str">
        <f>IF('Suivi Projets'!R33&lt;&gt;"",'Suivi Projets'!R33,"")</f>
        <v/>
      </c>
      <c r="R33" s="21">
        <f>'Suivi Projets'!S33</f>
        <v>0</v>
      </c>
      <c r="S33" s="80" t="str">
        <f>IF('Suivi Projets'!T33&lt;&gt;"",'Suivi Projets'!T33,"")</f>
        <v>Cadre</v>
      </c>
      <c r="T33" s="84" t="str">
        <f>IF('Suivi Projets'!U33&lt;&gt;"",'Suivi Projets'!U33,"")</f>
        <v>CDIC</v>
      </c>
      <c r="U33" s="87">
        <f>IF('Suivi Commandes'!I33&lt;&gt;"",'Suivi Commandes'!I33,"")</f>
        <v>43406</v>
      </c>
      <c r="V33" s="88">
        <f>IF('Suivi Commandes'!J33&lt;&gt;"",'Suivi Commandes'!J33,"")</f>
        <v>43465</v>
      </c>
      <c r="W33" s="70">
        <f ca="1">IF('Suivi Commandes'!K33&lt;&gt;"",'Suivi Commandes'!K33,"")</f>
        <v>2</v>
      </c>
      <c r="X33" s="9">
        <f>IF('Suivi Contrats'!I33&lt;&gt;"",'Suivi Contrats'!I33,"")</f>
        <v>0</v>
      </c>
      <c r="Y33" s="273">
        <f>IF('Suivi Contrats'!J33&lt;&gt;"",'Suivi Contrats'!J33,"")</f>
        <v>43406</v>
      </c>
      <c r="Z33" s="4">
        <f>IF('Suivi Contrats'!K33&lt;&gt;"",'Suivi Contrats'!K33,"")</f>
        <v>43465</v>
      </c>
      <c r="AA33" s="68" t="str">
        <f>IF('Suivi Contrats'!L33&lt;&gt;"",'Suivi Contrats'!L33,"")</f>
        <v/>
      </c>
      <c r="AB33" s="258" t="str">
        <f ca="1">IF('Suivi Contrats'!M33&lt;&gt;"",IF('Suivi Contrats'!M33&lt;&gt;"",'Suivi Contrats'!M33,""),"")</f>
        <v/>
      </c>
      <c r="AC33" s="14" t="str">
        <f>IF('Suivi Contrats'!N33&lt;&gt;"",'Suivi Contrats'!N33,"")</f>
        <v/>
      </c>
      <c r="AD33" s="22" t="str">
        <f>IF('Suivi Contrats'!O33&lt;&gt;"",'Suivi Contrats'!O33,"")</f>
        <v/>
      </c>
      <c r="AE33" s="14">
        <f>IF('Suivi Contrats'!P33&lt;&gt;"",'Suivi Contrats'!P33,"")</f>
        <v>43618</v>
      </c>
      <c r="AF33" s="93" t="str">
        <f ca="1">'Suivi Contrats'!Q33</f>
        <v/>
      </c>
      <c r="AG33" s="90" t="str">
        <f>IF('Suivi Contrats'!R33&lt;&gt;"",'Suivi Contrats'!R33,"")</f>
        <v/>
      </c>
      <c r="AH33" s="93" t="str">
        <f ca="1">IF('Suivi Contrats'!S33&lt;&gt;"",'Suivi Contrats'!S33,"")</f>
        <v/>
      </c>
      <c r="AI33" s="14" t="str">
        <f>IF('Suivi Contrats'!T33&lt;&gt;"",'Suivi Contrats'!T33,"")</f>
        <v/>
      </c>
      <c r="AJ33" s="93" t="str">
        <f ca="1">IF('Suivi Contrats'!U33&lt;&gt;"",'Suivi Contrats'!U33,"")</f>
        <v/>
      </c>
      <c r="AK33" s="90" t="str">
        <f>IF('Suivi Contrats'!V33&lt;&gt;"",'Suivi Contrats'!V33,"")</f>
        <v/>
      </c>
      <c r="AL33" s="90" t="str">
        <f>IF('Suivi Contrats'!W33&lt;&gt;"",'Suivi Contrats'!W33,"")</f>
        <v/>
      </c>
      <c r="AM33" s="280" t="str">
        <f>IF('Suivi Contrats'!X33&lt;&gt;"",'Suivi Contrats'!X33,"")</f>
        <v/>
      </c>
      <c r="AN33" s="113"/>
      <c r="AO33" s="62" t="str">
        <f>IF('Suivi Paies'!H33&lt;&gt;"",'Suivi Paies'!H33,"")</f>
        <v/>
      </c>
      <c r="AP33" s="3" t="str">
        <f>IF('Suivi Paies'!I33&lt;&gt;"",'Suivi Paies'!I33,"")</f>
        <v/>
      </c>
      <c r="AQ33" s="3" t="str">
        <f>IF('Suivi Paies'!K33&lt;&gt;"",'Suivi Paies'!K33,"")</f>
        <v/>
      </c>
      <c r="AR33" s="3" t="str">
        <f>IF('Suivi Paies'!M33&lt;&gt;"",'Suivi Paies'!M33,"")</f>
        <v/>
      </c>
      <c r="AS33" s="3" t="str">
        <f>IF('Suivi Paies'!N33&lt;&gt;"",'Suivi Paies'!N33,"")</f>
        <v/>
      </c>
      <c r="AT33" s="3" t="str">
        <f>IF('Suivi Paies'!O33&lt;&gt;"",'Suivi Paies'!O33,"")</f>
        <v/>
      </c>
      <c r="AU33" s="92" t="str">
        <f ca="1">IF('Suivi Paies'!P33&lt;&gt;"",'Suivi Paies'!P33,"")</f>
        <v/>
      </c>
      <c r="AV33" s="3" t="str">
        <f ca="1">IF('Suivi Paies'!Q33&lt;&gt;"",'Suivi Paies'!Q33,"")</f>
        <v/>
      </c>
      <c r="AW33" s="57" t="str">
        <f>IF('Suivi Paies'!U33&lt;&gt;"",'Suivi Paies'!U33,"")</f>
        <v>X</v>
      </c>
      <c r="AX33" s="286" t="str">
        <f>IF('Suivi Consultants'!G33&lt;&gt;"",'Suivi Consultants'!G33,"")</f>
        <v>elise50700@hotmail.fr</v>
      </c>
    </row>
    <row r="34" spans="1:50" ht="22.5" x14ac:dyDescent="0.25">
      <c r="A34" s="506" t="str">
        <f>'Suivi Projets'!A34</f>
        <v>DURAND J. François</v>
      </c>
      <c r="B34" s="27" t="str">
        <f>IF('Suivi Projets'!B34&lt;&gt;"",'Suivi Projets'!B34,"")</f>
        <v/>
      </c>
      <c r="C34" s="417">
        <f>IF('Suivi Projets'!C34&lt;&gt;"",'Suivi Projets'!C34,"")</f>
        <v>1</v>
      </c>
      <c r="D34" s="106" t="str">
        <f>IF('Suivi Projets'!D34&lt;&gt;"",'Suivi Projets'!D34,"")</f>
        <v/>
      </c>
      <c r="E34" s="34" t="str">
        <f>IF('Suivi Projets'!E34&lt;&gt;"",'Suivi Projets'!E34,"")</f>
        <v/>
      </c>
      <c r="F34" s="27" t="str">
        <f>IF('Suivi Projets'!F34&lt;&gt;"",'Suivi Projets'!F34,"")</f>
        <v/>
      </c>
      <c r="G34" s="30">
        <f>IF('Suivi Projets'!G34&lt;&gt;"",'Suivi Projets'!G34,"")</f>
        <v>1711003</v>
      </c>
      <c r="H34" s="6" t="str">
        <f>IF('Suivi Projets'!H34&lt;&gt;"",'Suivi Projets'!H34,"")</f>
        <v>Superviseur Essais Electricité</v>
      </c>
      <c r="I34" s="6" t="str">
        <f>IF('Suivi Projets'!I34&lt;&gt;"",'Suivi Projets'!I34,"")</f>
        <v>EDF</v>
      </c>
      <c r="J34" s="6" t="str">
        <f>IF('Suivi Projets'!J34&lt;&gt;"",'Suivi Projets'!J34,"")</f>
        <v>EPR FA3</v>
      </c>
      <c r="K34" s="6" t="str">
        <f>IF('Suivi Projets'!K34&lt;&gt;"",'Suivi Projets'!K34,"")</f>
        <v>Flamanville</v>
      </c>
      <c r="L34" s="98">
        <f>IF('Suivi Projets'!M34&lt;&gt;"",'Suivi Projets'!M34,"")</f>
        <v>550</v>
      </c>
      <c r="M34" s="98">
        <f>IF('Suivi Projets'!N34&lt;&gt;"",'Suivi Projets'!N34,"")</f>
        <v>0.10009999999999999</v>
      </c>
      <c r="N34" s="98">
        <f>IF('Suivi Projets'!O34&lt;&gt;"",'Suivi Projets'!O34,"")</f>
        <v>3700</v>
      </c>
      <c r="O34" s="98">
        <f>IF('Suivi Projets'!P34&lt;&gt;"",'Suivi Projets'!P34,"")</f>
        <v>85</v>
      </c>
      <c r="P34" s="21">
        <f>'Suivi Projets'!Q34</f>
        <v>0</v>
      </c>
      <c r="Q34" s="98">
        <f>IF('Suivi Projets'!R34&lt;&gt;"",'Suivi Projets'!R34,"")</f>
        <v>1200</v>
      </c>
      <c r="R34" s="21">
        <f>'Suivi Projets'!S34</f>
        <v>0</v>
      </c>
      <c r="S34" s="81" t="str">
        <f>IF('Suivi Projets'!T34&lt;&gt;"",'Suivi Projets'!T34,"")</f>
        <v>Cadre</v>
      </c>
      <c r="T34" s="83" t="str">
        <f>IF('Suivi Projets'!U34&lt;&gt;"",'Suivi Projets'!U34,"")</f>
        <v>CDIC</v>
      </c>
      <c r="U34" s="67">
        <f>IF('Suivi Commandes'!I34&lt;&gt;"",'Suivi Commandes'!I34,"")</f>
        <v>43062</v>
      </c>
      <c r="V34" s="22">
        <f>IF('Suivi Commandes'!J34&lt;&gt;"",'Suivi Commandes'!J34,"")</f>
        <v>43404</v>
      </c>
      <c r="W34" s="23">
        <f ca="1">IF('Suivi Commandes'!K34&lt;&gt;"",'Suivi Commandes'!K34,"")</f>
        <v>2</v>
      </c>
      <c r="X34" s="9">
        <f>IF('Suivi Contrats'!I34&lt;&gt;"",'Suivi Contrats'!I34,"")</f>
        <v>0</v>
      </c>
      <c r="Y34" s="273">
        <f>IF('Suivi Contrats'!J34&lt;&gt;"",'Suivi Contrats'!J34,"")</f>
        <v>43062</v>
      </c>
      <c r="Z34" s="4">
        <f>IF('Suivi Contrats'!K34&lt;&gt;"",'Suivi Contrats'!K34,"")</f>
        <v>43404</v>
      </c>
      <c r="AA34" s="68">
        <f>IF('Suivi Contrats'!L34&lt;&gt;"",'Suivi Contrats'!L34,"")</f>
        <v>43465</v>
      </c>
      <c r="AB34" s="258">
        <f ca="1">IF('Suivi Contrats'!M34&lt;&gt;"",IF('Suivi Contrats'!M34&lt;&gt;"",'Suivi Contrats'!M34,""),"")</f>
        <v>0</v>
      </c>
      <c r="AC34" s="14" t="str">
        <f>IF('Suivi Contrats'!N34&lt;&gt;"",'Suivi Contrats'!N34,"")</f>
        <v>oui</v>
      </c>
      <c r="AD34" s="22" t="str">
        <f>IF('Suivi Contrats'!O34&lt;&gt;"",'Suivi Contrats'!O34,"")</f>
        <v/>
      </c>
      <c r="AE34" s="14">
        <f>IF('Suivi Contrats'!P34&lt;&gt;"",'Suivi Contrats'!P34,"")</f>
        <v>43273</v>
      </c>
      <c r="AF34" s="93">
        <f ca="1">'Suivi Contrats'!Q34</f>
        <v>0</v>
      </c>
      <c r="AG34" s="90" t="str">
        <f>IF('Suivi Contrats'!R34&lt;&gt;"",'Suivi Contrats'!R34,"")</f>
        <v/>
      </c>
      <c r="AH34" s="93">
        <f ca="1">IF('Suivi Contrats'!S34&lt;&gt;"",'Suivi Contrats'!S34,"")</f>
        <v>0</v>
      </c>
      <c r="AI34" s="14" t="str">
        <f>IF('Suivi Contrats'!T34&lt;&gt;"",'Suivi Contrats'!T34,"")</f>
        <v>oui</v>
      </c>
      <c r="AJ34" s="93">
        <f ca="1">IF('Suivi Contrats'!U34&lt;&gt;"",'Suivi Contrats'!U34,"")</f>
        <v>0</v>
      </c>
      <c r="AK34" s="90" t="str">
        <f>IF('Suivi Contrats'!V34&lt;&gt;"",'Suivi Contrats'!V34,"")</f>
        <v>oui</v>
      </c>
      <c r="AL34" s="90">
        <f>IF('Suivi Contrats'!W34&lt;&gt;"",'Suivi Contrats'!W34,"")</f>
        <v>0</v>
      </c>
      <c r="AM34" s="280" t="str">
        <f>IF('Suivi Contrats'!X34&lt;&gt;"",'Suivi Contrats'!X34,"")</f>
        <v/>
      </c>
      <c r="AN34" s="112"/>
      <c r="AO34" s="61" t="str">
        <f>IF('Suivi Paies'!H34&lt;&gt;"",'Suivi Paies'!H34,"")</f>
        <v/>
      </c>
      <c r="AP34" s="3">
        <f>IF('Suivi Paies'!I34&lt;&gt;"",'Suivi Paies'!I34,"")</f>
        <v>3700</v>
      </c>
      <c r="AQ34" s="3" t="str">
        <f>IF('Suivi Paies'!K34&lt;&gt;"",'Suivi Paies'!K34,"")</f>
        <v/>
      </c>
      <c r="AR34" s="3" t="str">
        <f>IF('Suivi Paies'!M34&lt;&gt;"",'Suivi Paies'!M34,"")</f>
        <v/>
      </c>
      <c r="AS34" s="3" t="str">
        <f>IF('Suivi Paies'!N34&lt;&gt;"",'Suivi Paies'!N34,"")</f>
        <v/>
      </c>
      <c r="AT34" s="3" t="str">
        <f>IF('Suivi Paies'!O34&lt;&gt;"",'Suivi Paies'!O34,"")</f>
        <v/>
      </c>
      <c r="AU34" s="92">
        <f ca="1">IF('Suivi Paies'!P34&lt;&gt;"",'Suivi Paies'!P34,"")</f>
        <v>2</v>
      </c>
      <c r="AV34" s="3" t="str">
        <f ca="1">IF('Suivi Paies'!Q34&lt;&gt;"",'Suivi Paies'!Q34,"")</f>
        <v/>
      </c>
      <c r="AW34" s="57" t="str">
        <f>IF('Suivi Paies'!U34&lt;&gt;"",'Suivi Paies'!U34,"")</f>
        <v>X</v>
      </c>
      <c r="AX34" s="287" t="str">
        <f>IF('Suivi Consultants'!G34&lt;&gt;"",'Suivi Consultants'!G34,"")</f>
        <v>durand.jeanfrancois@yahoo.fr</v>
      </c>
    </row>
    <row r="35" spans="1:50" ht="24" x14ac:dyDescent="0.25">
      <c r="A35" s="507" t="str">
        <f>'Suivi Projets'!A35</f>
        <v>EKEUANI BONGUE Bruce Kevin</v>
      </c>
      <c r="B35" s="32" t="str">
        <f>IF('Suivi Projets'!B35&lt;&gt;"",'Suivi Projets'!B35,"")</f>
        <v/>
      </c>
      <c r="C35" s="106" t="str">
        <f>IF('Suivi Projets'!C35&lt;&gt;"",'Suivi Projets'!C35,"")</f>
        <v/>
      </c>
      <c r="D35" s="37">
        <f>IF('Suivi Projets'!D35&lt;&gt;"",'Suivi Projets'!D35,"")</f>
        <v>1</v>
      </c>
      <c r="E35" s="34" t="str">
        <f>IF('Suivi Projets'!E35&lt;&gt;"",'Suivi Projets'!E35,"")</f>
        <v/>
      </c>
      <c r="F35" s="27" t="str">
        <f>IF('Suivi Projets'!F35&lt;&gt;"",'Suivi Projets'!F35,"")</f>
        <v/>
      </c>
      <c r="G35" s="29">
        <f>IF('Suivi Projets'!G35&lt;&gt;"",'Suivi Projets'!G35,"")</f>
        <v>1804067</v>
      </c>
      <c r="H35" s="3" t="str">
        <f>IF('Suivi Projets'!H35&lt;&gt;"",'Suivi Projets'!H35,"")</f>
        <v xml:space="preserve">Ingénieur Mécanicien </v>
      </c>
      <c r="I35" s="3" t="str">
        <f>IF('Suivi Projets'!I35&lt;&gt;"",'Suivi Projets'!I35,"")</f>
        <v>WESTINGHOUSE</v>
      </c>
      <c r="J35" s="3" t="str">
        <f>IF('Suivi Projets'!J35&lt;&gt;"",'Suivi Projets'!J35,"")</f>
        <v>DUS</v>
      </c>
      <c r="K35" s="3" t="str">
        <f>IF('Suivi Projets'!K35&lt;&gt;"",'Suivi Projets'!K35,"")</f>
        <v>Belleville</v>
      </c>
      <c r="L35" s="3" t="str">
        <f>IF('Suivi Projets'!M35&lt;&gt;"",'Suivi Projets'!M35,"")</f>
        <v/>
      </c>
      <c r="M35" s="3" t="str">
        <f>IF('Suivi Projets'!N35&lt;&gt;"",'Suivi Projets'!N35,"")</f>
        <v/>
      </c>
      <c r="N35" s="3" t="str">
        <f>IF('Suivi Projets'!O35&lt;&gt;"",'Suivi Projets'!O35,"")</f>
        <v/>
      </c>
      <c r="O35" s="3" t="str">
        <f>IF('Suivi Projets'!P35&lt;&gt;"",'Suivi Projets'!P35,"")</f>
        <v/>
      </c>
      <c r="P35" s="21">
        <f>'Suivi Projets'!Q35</f>
        <v>0</v>
      </c>
      <c r="Q35" s="3" t="str">
        <f>IF('Suivi Projets'!R35&lt;&gt;"",'Suivi Projets'!R35,"")</f>
        <v/>
      </c>
      <c r="R35" s="21">
        <f>'Suivi Projets'!S35</f>
        <v>0</v>
      </c>
      <c r="S35" s="4" t="str">
        <f>IF('Suivi Projets'!T35&lt;&gt;"",'Suivi Projets'!T35,"")</f>
        <v>Cadre</v>
      </c>
      <c r="T35" s="50" t="str">
        <f>IF('Suivi Projets'!U35&lt;&gt;"",'Suivi Projets'!U35,"")</f>
        <v>CDIC</v>
      </c>
      <c r="U35" s="56">
        <f>IF('Suivi Commandes'!I35&lt;&gt;"",'Suivi Commandes'!I35,"")</f>
        <v>43234</v>
      </c>
      <c r="V35" s="7">
        <f>IF('Suivi Commandes'!J35&lt;&gt;"",'Suivi Commandes'!J35,"")</f>
        <v>43736</v>
      </c>
      <c r="W35" s="15">
        <f ca="1">IF('Suivi Commandes'!K35&lt;&gt;"",'Suivi Commandes'!K35,"")</f>
        <v>0</v>
      </c>
      <c r="X35" s="1">
        <f>IF('Suivi Contrats'!I35&lt;&gt;"",'Suivi Contrats'!I35,"")</f>
        <v>0</v>
      </c>
      <c r="Y35" s="271">
        <f>IF('Suivi Contrats'!J35&lt;&gt;"",'Suivi Contrats'!J35,"")</f>
        <v>43234</v>
      </c>
      <c r="Z35" s="4">
        <f>IF('Suivi Contrats'!K35&lt;&gt;"",'Suivi Contrats'!K35,"")</f>
        <v>43736</v>
      </c>
      <c r="AA35" s="68" t="str">
        <f>IF('Suivi Contrats'!L35&lt;&gt;"",'Suivi Contrats'!L35,"")</f>
        <v/>
      </c>
      <c r="AB35" s="257">
        <f ca="1">IF('Suivi Contrats'!M35&lt;&gt;"",IF('Suivi Contrats'!M35&lt;&gt;"",'Suivi Contrats'!M35,""),"")</f>
        <v>0</v>
      </c>
      <c r="AC35" s="4" t="str">
        <f>IF('Suivi Contrats'!N35&lt;&gt;"",'Suivi Contrats'!N35,"")</f>
        <v>oui</v>
      </c>
      <c r="AD35" s="22" t="str">
        <f>IF('Suivi Contrats'!O35&lt;&gt;"",'Suivi Contrats'!O35,"")</f>
        <v/>
      </c>
      <c r="AE35" s="4">
        <f>IF('Suivi Contrats'!P35&lt;&gt;"",'Suivi Contrats'!P35,"")</f>
        <v>43447</v>
      </c>
      <c r="AF35" s="92">
        <f ca="1">'Suivi Contrats'!Q35</f>
        <v>0</v>
      </c>
      <c r="AG35" s="90" t="str">
        <f>IF('Suivi Contrats'!R35&lt;&gt;"",'Suivi Contrats'!R35,"")</f>
        <v/>
      </c>
      <c r="AH35" s="92" t="str">
        <f ca="1">IF('Suivi Contrats'!S35&lt;&gt;"",'Suivi Contrats'!S35,"")</f>
        <v/>
      </c>
      <c r="AI35" s="4" t="str">
        <f>IF('Suivi Contrats'!T35&lt;&gt;"",'Suivi Contrats'!T35,"")</f>
        <v>oui</v>
      </c>
      <c r="AJ35" s="92" t="str">
        <f ca="1">IF('Suivi Contrats'!U35&lt;&gt;"",'Suivi Contrats'!U35,"")</f>
        <v/>
      </c>
      <c r="AK35" s="90" t="str">
        <f>IF('Suivi Contrats'!V35&lt;&gt;"",'Suivi Contrats'!V35,"")</f>
        <v>oui</v>
      </c>
      <c r="AL35" s="90" t="str">
        <f>IF('Suivi Contrats'!W35&lt;&gt;"",'Suivi Contrats'!W35,"")</f>
        <v/>
      </c>
      <c r="AM35" s="280" t="str">
        <f>IF('Suivi Contrats'!X35&lt;&gt;"",'Suivi Contrats'!X35,"")</f>
        <v/>
      </c>
      <c r="AN35" s="110"/>
      <c r="AO35" s="58" t="str">
        <f>IF('Suivi Paies'!H35&lt;&gt;"",'Suivi Paies'!H35,"")</f>
        <v/>
      </c>
      <c r="AP35" s="13" t="str">
        <f>IF('Suivi Paies'!I35&lt;&gt;"",'Suivi Paies'!I35,"")</f>
        <v/>
      </c>
      <c r="AQ35" s="13" t="str">
        <f>IF('Suivi Paies'!K35&lt;&gt;"",'Suivi Paies'!K35,"")</f>
        <v/>
      </c>
      <c r="AR35" s="10" t="str">
        <f>IF('Suivi Paies'!M35&lt;&gt;"",'Suivi Paies'!M35,"")</f>
        <v/>
      </c>
      <c r="AS35" s="3" t="str">
        <f>IF('Suivi Paies'!N35&lt;&gt;"",'Suivi Paies'!N35,"")</f>
        <v/>
      </c>
      <c r="AT35" s="3" t="str">
        <f>IF('Suivi Paies'!O35&lt;&gt;"",'Suivi Paies'!O35,"")</f>
        <v/>
      </c>
      <c r="AU35" s="92">
        <f ca="1">IF('Suivi Paies'!P35&lt;&gt;"",'Suivi Paies'!P35,"")</f>
        <v>2</v>
      </c>
      <c r="AV35" s="3" t="str">
        <f ca="1">IF('Suivi Paies'!Q35&lt;&gt;"",'Suivi Paies'!Q35,"")</f>
        <v/>
      </c>
      <c r="AW35" s="59" t="str">
        <f>IF('Suivi Paies'!U35&lt;&gt;"",'Suivi Paies'!U35,"")</f>
        <v>X</v>
      </c>
      <c r="AX35" s="284" t="str">
        <f>IF('Suivi Consultants'!G35&lt;&gt;"",'Suivi Consultants'!G35,"")</f>
        <v>kevinbrucebongue@yahoo.fr</v>
      </c>
    </row>
    <row r="36" spans="1:50" ht="18.75" customHeight="1" x14ac:dyDescent="0.25">
      <c r="A36" s="505" t="str">
        <f>'Suivi Projets'!A36</f>
        <v>FLETCHER Anthony</v>
      </c>
      <c r="B36" s="423">
        <f>IF('Suivi Projets'!B36&lt;&gt;"",'Suivi Projets'!B36,"")</f>
        <v>1</v>
      </c>
      <c r="C36" s="32" t="str">
        <f>IF('Suivi Projets'!C36&lt;&gt;"",'Suivi Projets'!C36,"")</f>
        <v/>
      </c>
      <c r="D36" s="27" t="str">
        <f>IF('Suivi Projets'!D36&lt;&gt;"",'Suivi Projets'!D36,"")</f>
        <v/>
      </c>
      <c r="E36" s="34" t="str">
        <f>IF('Suivi Projets'!E36&lt;&gt;"",'Suivi Projets'!E36,"")</f>
        <v/>
      </c>
      <c r="F36" s="27" t="str">
        <f>IF('Suivi Projets'!F36&lt;&gt;"",'Suivi Projets'!F36,"")</f>
        <v/>
      </c>
      <c r="G36" s="29">
        <f>IF('Suivi Projets'!G36&lt;&gt;"",'Suivi Projets'!G36,"")</f>
        <v>1806036</v>
      </c>
      <c r="H36" s="3" t="str">
        <f>IF('Suivi Projets'!H36&lt;&gt;"",'Suivi Projets'!H36,"")</f>
        <v>Ingénieur Electricité</v>
      </c>
      <c r="I36" s="3" t="str">
        <f>IF('Suivi Projets'!I36&lt;&gt;"",'Suivi Projets'!I36,"")</f>
        <v xml:space="preserve">SCHNEIDER </v>
      </c>
      <c r="J36" s="3" t="str">
        <f>IF('Suivi Projets'!J36&lt;&gt;"",'Suivi Projets'!J36,"")</f>
        <v>CUMBERLAND</v>
      </c>
      <c r="K36" s="3" t="str">
        <f>IF('Suivi Projets'!K36&lt;&gt;"",'Suivi Projets'!K36,"")</f>
        <v>Grenoble</v>
      </c>
      <c r="L36" s="3" t="str">
        <f>IF('Suivi Projets'!M36&lt;&gt;"",'Suivi Projets'!M36,"")</f>
        <v/>
      </c>
      <c r="M36" s="3" t="str">
        <f>IF('Suivi Projets'!N36&lt;&gt;"",'Suivi Projets'!N36,"")</f>
        <v/>
      </c>
      <c r="N36" s="3" t="str">
        <f>IF('Suivi Projets'!O36&lt;&gt;"",'Suivi Projets'!O36,"")</f>
        <v/>
      </c>
      <c r="O36" s="3" t="str">
        <f>IF('Suivi Projets'!P36&lt;&gt;"",'Suivi Projets'!P36,"")</f>
        <v/>
      </c>
      <c r="P36" s="21">
        <f>'Suivi Projets'!Q36</f>
        <v>0</v>
      </c>
      <c r="Q36" s="3" t="str">
        <f>IF('Suivi Projets'!R36&lt;&gt;"",'Suivi Projets'!R36,"")</f>
        <v/>
      </c>
      <c r="R36" s="21">
        <f>'Suivi Projets'!S36</f>
        <v>0</v>
      </c>
      <c r="S36" s="3" t="str">
        <f>IF('Suivi Projets'!T36&lt;&gt;"",'Suivi Projets'!T36,"")</f>
        <v>Cadre</v>
      </c>
      <c r="T36" s="53" t="str">
        <f>IF('Suivi Projets'!U36&lt;&gt;"",'Suivi Projets'!U36,"")</f>
        <v>CDIC</v>
      </c>
      <c r="U36" s="58">
        <f>IF('Suivi Commandes'!I36&lt;&gt;"",'Suivi Commandes'!I36,"")</f>
        <v>43275</v>
      </c>
      <c r="V36" s="4">
        <f>IF('Suivi Commandes'!J36&lt;&gt;"",'Suivi Commandes'!J36,"")</f>
        <v>43616</v>
      </c>
      <c r="W36" s="5">
        <f ca="1">IF('Suivi Commandes'!K36&lt;&gt;"",'Suivi Commandes'!K36,"")</f>
        <v>0</v>
      </c>
      <c r="X36" s="9">
        <f>IF('Suivi Contrats'!I36&lt;&gt;"",'Suivi Contrats'!I36,"")</f>
        <v>0</v>
      </c>
      <c r="Y36" s="271">
        <f>IF('Suivi Contrats'!J36&lt;&gt;"",'Suivi Contrats'!J36,"")</f>
        <v>43275</v>
      </c>
      <c r="Z36" s="4">
        <f>IF('Suivi Contrats'!K36&lt;&gt;"",'Suivi Contrats'!K36,"")</f>
        <v>43616</v>
      </c>
      <c r="AA36" s="68" t="str">
        <f>IF('Suivi Contrats'!L36&lt;&gt;"",'Suivi Contrats'!L36,"")</f>
        <v/>
      </c>
      <c r="AB36" s="257">
        <f ca="1">IF('Suivi Contrats'!M36&lt;&gt;"",IF('Suivi Contrats'!M36&lt;&gt;"",'Suivi Contrats'!M36,""),"")</f>
        <v>0</v>
      </c>
      <c r="AC36" s="4" t="str">
        <f>IF('Suivi Contrats'!N36&lt;&gt;"",'Suivi Contrats'!N36,"")</f>
        <v>non</v>
      </c>
      <c r="AD36" s="22" t="str">
        <f>IF('Suivi Contrats'!O36&lt;&gt;"",'Suivi Contrats'!O36,"")</f>
        <v/>
      </c>
      <c r="AE36" s="4">
        <f>IF('Suivi Contrats'!P36&lt;&gt;"",'Suivi Contrats'!P36,"")</f>
        <v>43489</v>
      </c>
      <c r="AF36" s="92">
        <f ca="1">'Suivi Contrats'!Q36</f>
        <v>0</v>
      </c>
      <c r="AG36" s="90" t="str">
        <f>IF('Suivi Contrats'!R36&lt;&gt;"",'Suivi Contrats'!R36,"")</f>
        <v/>
      </c>
      <c r="AH36" s="92" t="str">
        <f ca="1">IF('Suivi Contrats'!S36&lt;&gt;"",'Suivi Contrats'!S36,"")</f>
        <v/>
      </c>
      <c r="AI36" s="4" t="str">
        <f>IF('Suivi Contrats'!T36&lt;&gt;"",'Suivi Contrats'!T36,"")</f>
        <v/>
      </c>
      <c r="AJ36" s="92" t="str">
        <f ca="1">IF('Suivi Contrats'!U36&lt;&gt;"",'Suivi Contrats'!U36,"")</f>
        <v/>
      </c>
      <c r="AK36" s="90" t="str">
        <f>IF('Suivi Contrats'!V36&lt;&gt;"",'Suivi Contrats'!V36,"")</f>
        <v/>
      </c>
      <c r="AL36" s="90" t="str">
        <f>IF('Suivi Contrats'!W36&lt;&gt;"",'Suivi Contrats'!W36,"")</f>
        <v/>
      </c>
      <c r="AM36" s="280" t="str">
        <f>IF('Suivi Contrats'!X36&lt;&gt;"",'Suivi Contrats'!X36,"")</f>
        <v/>
      </c>
      <c r="AN36" s="111"/>
      <c r="AO36" s="9" t="str">
        <f>IF('Suivi Paies'!H36&lt;&gt;"",'Suivi Paies'!H36,"")</f>
        <v/>
      </c>
      <c r="AP36" s="3" t="str">
        <f>IF('Suivi Paies'!I36&lt;&gt;"",'Suivi Paies'!I36,"")</f>
        <v/>
      </c>
      <c r="AQ36" s="3" t="str">
        <f>IF('Suivi Paies'!K36&lt;&gt;"",'Suivi Paies'!K36,"")</f>
        <v/>
      </c>
      <c r="AR36" s="3" t="str">
        <f>IF('Suivi Paies'!M36&lt;&gt;"",'Suivi Paies'!M36,"")</f>
        <v/>
      </c>
      <c r="AS36" s="3" t="str">
        <f>IF('Suivi Paies'!N36&lt;&gt;"",'Suivi Paies'!N36,"")</f>
        <v/>
      </c>
      <c r="AT36" s="3" t="str">
        <f>IF('Suivi Paies'!O36&lt;&gt;"",'Suivi Paies'!O36,"")</f>
        <v/>
      </c>
      <c r="AU36" s="92">
        <f ca="1">IF('Suivi Paies'!P36&lt;&gt;"",'Suivi Paies'!P36,"")</f>
        <v>2</v>
      </c>
      <c r="AV36" s="3" t="str">
        <f ca="1">IF('Suivi Paies'!Q36&lt;&gt;"",'Suivi Paies'!Q36,"")</f>
        <v/>
      </c>
      <c r="AW36" s="60" t="str">
        <f>IF('Suivi Paies'!U36&lt;&gt;"",'Suivi Paies'!U36,"")</f>
        <v/>
      </c>
      <c r="AX36" s="284" t="str">
        <f>IF('Suivi Consultants'!G36&lt;&gt;"",'Suivi Consultants'!G36,"")</f>
        <v>anthonypfletcher@gmail.com</v>
      </c>
    </row>
    <row r="37" spans="1:50" ht="16.149999999999999" customHeight="1" x14ac:dyDescent="0.25">
      <c r="A37" s="505" t="str">
        <f>'Suivi Projets'!A37</f>
        <v>FREY Elena</v>
      </c>
      <c r="B37" s="423">
        <f>IF('Suivi Projets'!B37&lt;&gt;"",'Suivi Projets'!B37,"")</f>
        <v>1</v>
      </c>
      <c r="C37" s="32" t="str">
        <f>IF('Suivi Projets'!C37&lt;&gt;"",'Suivi Projets'!C37,"")</f>
        <v/>
      </c>
      <c r="D37" s="27" t="str">
        <f>IF('Suivi Projets'!D37&lt;&gt;"",'Suivi Projets'!D37,"")</f>
        <v/>
      </c>
      <c r="E37" s="34" t="str">
        <f>IF('Suivi Projets'!E37&lt;&gt;"",'Suivi Projets'!E37,"")</f>
        <v/>
      </c>
      <c r="F37" s="27" t="str">
        <f>IF('Suivi Projets'!F37&lt;&gt;"",'Suivi Projets'!F37,"")</f>
        <v/>
      </c>
      <c r="G37" s="29">
        <f>IF('Suivi Projets'!G37&lt;&gt;"",'Suivi Projets'!G37,"")</f>
        <v>1808029</v>
      </c>
      <c r="H37" s="3" t="str">
        <f>IF('Suivi Projets'!H37&lt;&gt;"",'Suivi Projets'!H37,"")</f>
        <v>Ingénieur d'Etudes</v>
      </c>
      <c r="I37" s="3" t="str">
        <f>IF('Suivi Projets'!I37&lt;&gt;"",'Suivi Projets'!I37,"")</f>
        <v>SCHNEIDER</v>
      </c>
      <c r="J37" s="3" t="str">
        <f>IF('Suivi Projets'!J37&lt;&gt;"",'Suivi Projets'!J37,"")</f>
        <v xml:space="preserve">ECOSTRUCTURE </v>
      </c>
      <c r="K37" s="3" t="str">
        <f>IF('Suivi Projets'!K37&lt;&gt;"",'Suivi Projets'!K37,"")</f>
        <v>Grenoble</v>
      </c>
      <c r="L37" s="3">
        <f>IF('Suivi Projets'!M37&lt;&gt;"",'Suivi Projets'!M37,"")</f>
        <v>404</v>
      </c>
      <c r="M37" s="3">
        <f>IF('Suivi Projets'!N37&lt;&gt;"",'Suivi Projets'!N37,"")</f>
        <v>0.2409</v>
      </c>
      <c r="N37" s="3">
        <f>IF('Suivi Projets'!O37&lt;&gt;"",'Suivi Projets'!O37,"")</f>
        <v>3350</v>
      </c>
      <c r="O37" s="3" t="str">
        <f>IF('Suivi Projets'!P37&lt;&gt;"",'Suivi Projets'!P37,"")</f>
        <v/>
      </c>
      <c r="P37" s="21">
        <f>'Suivi Projets'!Q37</f>
        <v>18</v>
      </c>
      <c r="Q37" s="3" t="str">
        <f>IF('Suivi Projets'!R37&lt;&gt;"",'Suivi Projets'!R37,"")</f>
        <v/>
      </c>
      <c r="R37" s="21">
        <f>'Suivi Projets'!S37</f>
        <v>0</v>
      </c>
      <c r="S37" s="4" t="str">
        <f>IF('Suivi Projets'!T37&lt;&gt;"",'Suivi Projets'!T37,"")</f>
        <v>Cadre</v>
      </c>
      <c r="T37" s="50" t="str">
        <f>IF('Suivi Projets'!U37&lt;&gt;"",'Suivi Projets'!U37,"")</f>
        <v>CDIC</v>
      </c>
      <c r="U37" s="56">
        <f>IF('Suivi Commandes'!I37&lt;&gt;"",'Suivi Commandes'!I37,"")</f>
        <v>43346</v>
      </c>
      <c r="V37" s="7">
        <f>IF('Suivi Commandes'!J37&lt;&gt;"",'Suivi Commandes'!J37,"")</f>
        <v>43524</v>
      </c>
      <c r="W37" s="15">
        <f ca="1">IF('Suivi Commandes'!K37&lt;&gt;"",'Suivi Commandes'!K37,"")</f>
        <v>0</v>
      </c>
      <c r="X37" s="1">
        <f>IF('Suivi Contrats'!I37&lt;&gt;"",'Suivi Contrats'!I37,"")</f>
        <v>0</v>
      </c>
      <c r="Y37" s="271">
        <f>IF('Suivi Contrats'!J37&lt;&gt;"",'Suivi Contrats'!J37,"")</f>
        <v>43346</v>
      </c>
      <c r="Z37" s="4">
        <f>IF('Suivi Contrats'!K37&lt;&gt;"",'Suivi Contrats'!K37,"")</f>
        <v>43524</v>
      </c>
      <c r="AA37" s="68" t="str">
        <f>IF('Suivi Contrats'!L37&lt;&gt;"",'Suivi Contrats'!L37,"")</f>
        <v/>
      </c>
      <c r="AB37" s="257">
        <f ca="1">IF('Suivi Contrats'!M37&lt;&gt;"",IF('Suivi Contrats'!M37&lt;&gt;"",'Suivi Contrats'!M37,""),"")</f>
        <v>0</v>
      </c>
      <c r="AC37" s="4" t="str">
        <f>IF('Suivi Contrats'!N37&lt;&gt;"",'Suivi Contrats'!N37,"")</f>
        <v>oui</v>
      </c>
      <c r="AD37" s="22" t="str">
        <f>IF('Suivi Contrats'!O37&lt;&gt;"",'Suivi Contrats'!O37,"")</f>
        <v/>
      </c>
      <c r="AE37" s="4">
        <f>IF('Suivi Contrats'!P37&lt;&gt;"",'Suivi Contrats'!P37,"")</f>
        <v>43558</v>
      </c>
      <c r="AF37" s="92" t="str">
        <f ca="1">'Suivi Contrats'!Q37</f>
        <v/>
      </c>
      <c r="AG37" s="90" t="str">
        <f>IF('Suivi Contrats'!R37&lt;&gt;"",'Suivi Contrats'!R37,"")</f>
        <v/>
      </c>
      <c r="AH37" s="92" t="str">
        <f ca="1">IF('Suivi Contrats'!S37&lt;&gt;"",'Suivi Contrats'!S37,"")</f>
        <v/>
      </c>
      <c r="AI37" s="4" t="str">
        <f>IF('Suivi Contrats'!T37&lt;&gt;"",'Suivi Contrats'!T37,"")</f>
        <v/>
      </c>
      <c r="AJ37" s="92" t="str">
        <f ca="1">IF('Suivi Contrats'!U37&lt;&gt;"",'Suivi Contrats'!U37,"")</f>
        <v/>
      </c>
      <c r="AK37" s="90" t="str">
        <f>IF('Suivi Contrats'!V37&lt;&gt;"",'Suivi Contrats'!V37,"")</f>
        <v/>
      </c>
      <c r="AL37" s="90" t="str">
        <f>IF('Suivi Contrats'!W37&lt;&gt;"",'Suivi Contrats'!W37,"")</f>
        <v/>
      </c>
      <c r="AM37" s="280" t="str">
        <f>IF('Suivi Contrats'!X37&lt;&gt;"",'Suivi Contrats'!X37,"")</f>
        <v/>
      </c>
      <c r="AN37" s="110"/>
      <c r="AO37" s="58" t="str">
        <f>IF('Suivi Paies'!H37&lt;&gt;"",'Suivi Paies'!H37,"")</f>
        <v/>
      </c>
      <c r="AP37" s="3">
        <f>IF('Suivi Paies'!I37&lt;&gt;"",'Suivi Paies'!I37,"")</f>
        <v>3350</v>
      </c>
      <c r="AQ37" s="3" t="str">
        <f>IF('Suivi Paies'!K37&lt;&gt;"",'Suivi Paies'!K37,"")</f>
        <v/>
      </c>
      <c r="AR37" s="10" t="str">
        <f>IF('Suivi Paies'!M37&lt;&gt;"",'Suivi Paies'!M37,"")</f>
        <v/>
      </c>
      <c r="AS37" s="3" t="str">
        <f>IF('Suivi Paies'!N37&lt;&gt;"",'Suivi Paies'!N37,"")</f>
        <v/>
      </c>
      <c r="AT37" s="3" t="str">
        <f>IF('Suivi Paies'!O37&lt;&gt;"",'Suivi Paies'!O37,"")</f>
        <v/>
      </c>
      <c r="AU37" s="92">
        <f ca="1">IF('Suivi Paies'!P37&lt;&gt;"",'Suivi Paies'!P37,"")</f>
        <v>2</v>
      </c>
      <c r="AV37" s="3" t="str">
        <f ca="1">IF('Suivi Paies'!Q37&lt;&gt;"",'Suivi Paies'!Q37,"")</f>
        <v/>
      </c>
      <c r="AW37" s="59" t="str">
        <f>IF('Suivi Paies'!U37&lt;&gt;"",'Suivi Paies'!U37,"")</f>
        <v/>
      </c>
      <c r="AX37" s="284" t="str">
        <f>IF('Suivi Consultants'!G37&lt;&gt;"",'Suivi Consultants'!G37,"")</f>
        <v>elena.frey@hotmail.fr</v>
      </c>
    </row>
    <row r="38" spans="1:50" x14ac:dyDescent="0.25">
      <c r="A38" s="507" t="str">
        <f>'Suivi Projets'!A38</f>
        <v>GAID Kaddour</v>
      </c>
      <c r="B38" s="32" t="str">
        <f>IF('Suivi Projets'!B38&lt;&gt;"",'Suivi Projets'!B38,"")</f>
        <v/>
      </c>
      <c r="C38" s="32" t="str">
        <f>IF('Suivi Projets'!C38&lt;&gt;"",'Suivi Projets'!C38,"")</f>
        <v/>
      </c>
      <c r="D38" s="37">
        <f>IF('Suivi Projets'!D38&lt;&gt;"",'Suivi Projets'!D38,"")</f>
        <v>1</v>
      </c>
      <c r="E38" s="34" t="str">
        <f>IF('Suivi Projets'!E38&lt;&gt;"",'Suivi Projets'!E38,"")</f>
        <v/>
      </c>
      <c r="F38" s="27" t="str">
        <f>IF('Suivi Projets'!F38&lt;&gt;"",'Suivi Projets'!F38,"")</f>
        <v/>
      </c>
      <c r="G38" s="29">
        <f>IF('Suivi Projets'!G38&lt;&gt;"",'Suivi Projets'!G38,"")</f>
        <v>1711004</v>
      </c>
      <c r="H38" s="3" t="str">
        <f>IF('Suivi Projets'!H38&lt;&gt;"",'Suivi Projets'!H38,"")</f>
        <v>Chargé d'essais</v>
      </c>
      <c r="I38" s="3" t="str">
        <f>IF('Suivi Projets'!I38&lt;&gt;"",'Suivi Projets'!I38,"")</f>
        <v>CLEMESSY</v>
      </c>
      <c r="J38" s="3" t="str">
        <f>IF('Suivi Projets'!J38&lt;&gt;"",'Suivi Projets'!J38,"")</f>
        <v>DUS</v>
      </c>
      <c r="K38" s="3" t="str">
        <f>IF('Suivi Projets'!K38&lt;&gt;"",'Suivi Projets'!K38,"")</f>
        <v>Bugey</v>
      </c>
      <c r="L38" s="3" t="str">
        <f>IF('Suivi Projets'!M38&lt;&gt;"",'Suivi Projets'!M38,"")</f>
        <v/>
      </c>
      <c r="M38" s="3" t="str">
        <f>IF('Suivi Projets'!N38&lt;&gt;"",'Suivi Projets'!N38,"")</f>
        <v/>
      </c>
      <c r="N38" s="3" t="str">
        <f>IF('Suivi Projets'!O38&lt;&gt;"",'Suivi Projets'!O38,"")</f>
        <v/>
      </c>
      <c r="O38" s="3" t="str">
        <f>IF('Suivi Projets'!P38&lt;&gt;"",'Suivi Projets'!P38,"")</f>
        <v/>
      </c>
      <c r="P38" s="21">
        <f>'Suivi Projets'!Q38</f>
        <v>0</v>
      </c>
      <c r="Q38" s="3" t="str">
        <f>IF('Suivi Projets'!R38&lt;&gt;"",'Suivi Projets'!R38,"")</f>
        <v/>
      </c>
      <c r="R38" s="21">
        <f>'Suivi Projets'!S38</f>
        <v>0</v>
      </c>
      <c r="S38" s="3" t="str">
        <f>IF('Suivi Projets'!T38&lt;&gt;"",'Suivi Projets'!T38,"")</f>
        <v>Cadre</v>
      </c>
      <c r="T38" s="53" t="str">
        <f>IF('Suivi Projets'!U38&lt;&gt;"",'Suivi Projets'!U38,"")</f>
        <v>CDIC</v>
      </c>
      <c r="U38" s="58">
        <f>IF('Suivi Commandes'!I38&lt;&gt;"",'Suivi Commandes'!I38,"")</f>
        <v>43052</v>
      </c>
      <c r="V38" s="4">
        <f>IF('Suivi Commandes'!J38&lt;&gt;"",'Suivi Commandes'!J38,"")</f>
        <v>43430</v>
      </c>
      <c r="W38" s="5">
        <f ca="1">IF('Suivi Commandes'!K38&lt;&gt;"",'Suivi Commandes'!K38,"")</f>
        <v>2</v>
      </c>
      <c r="X38" s="9">
        <f>IF('Suivi Contrats'!I38&lt;&gt;"",'Suivi Contrats'!I38,"")</f>
        <v>0</v>
      </c>
      <c r="Y38" s="271">
        <f>IF('Suivi Contrats'!J38&lt;&gt;"",'Suivi Contrats'!J38,"")</f>
        <v>43052</v>
      </c>
      <c r="Z38" s="4">
        <f>IF('Suivi Contrats'!K38&lt;&gt;"",'Suivi Contrats'!K38,"")</f>
        <v>43430</v>
      </c>
      <c r="AA38" s="68" t="str">
        <f>IF('Suivi Contrats'!L38&lt;&gt;"",'Suivi Contrats'!L38,"")</f>
        <v/>
      </c>
      <c r="AB38" s="257">
        <f ca="1">IF('Suivi Contrats'!M38&lt;&gt;"",IF('Suivi Contrats'!M38&lt;&gt;"",'Suivi Contrats'!M38,""),"")</f>
        <v>0</v>
      </c>
      <c r="AC38" s="4" t="str">
        <f>IF('Suivi Contrats'!N38&lt;&gt;"",'Suivi Contrats'!N38,"")</f>
        <v>oui</v>
      </c>
      <c r="AD38" s="22" t="str">
        <f>IF('Suivi Contrats'!O38&lt;&gt;"",'Suivi Contrats'!O38,"")</f>
        <v/>
      </c>
      <c r="AE38" s="4">
        <f>IF('Suivi Contrats'!P38&lt;&gt;"",'Suivi Contrats'!P38,"")</f>
        <v>43263</v>
      </c>
      <c r="AF38" s="92">
        <f ca="1">'Suivi Contrats'!Q38</f>
        <v>0</v>
      </c>
      <c r="AG38" s="90" t="str">
        <f>IF('Suivi Contrats'!R38&lt;&gt;"",'Suivi Contrats'!R38,"")</f>
        <v/>
      </c>
      <c r="AH38" s="92">
        <f ca="1">IF('Suivi Contrats'!S38&lt;&gt;"",'Suivi Contrats'!S38,"")</f>
        <v>0</v>
      </c>
      <c r="AI38" s="4" t="str">
        <f>IF('Suivi Contrats'!T38&lt;&gt;"",'Suivi Contrats'!T38,"")</f>
        <v>oui</v>
      </c>
      <c r="AJ38" s="92">
        <f ca="1">IF('Suivi Contrats'!U38&lt;&gt;"",'Suivi Contrats'!U38,"")</f>
        <v>0</v>
      </c>
      <c r="AK38" s="90" t="str">
        <f>IF('Suivi Contrats'!V38&lt;&gt;"",'Suivi Contrats'!V38,"")</f>
        <v>oui</v>
      </c>
      <c r="AL38" s="90" t="str">
        <f>IF('Suivi Contrats'!W38&lt;&gt;"",'Suivi Contrats'!W38,"")</f>
        <v/>
      </c>
      <c r="AM38" s="280" t="str">
        <f>IF('Suivi Contrats'!X38&lt;&gt;"",'Suivi Contrats'!X38,"")</f>
        <v/>
      </c>
      <c r="AN38" s="111"/>
      <c r="AO38" s="9" t="str">
        <f>IF('Suivi Paies'!H38&lt;&gt;"",'Suivi Paies'!H38,"")</f>
        <v/>
      </c>
      <c r="AP38" s="3" t="str">
        <f>IF('Suivi Paies'!I38&lt;&gt;"",'Suivi Paies'!I38,"")</f>
        <v/>
      </c>
      <c r="AQ38" s="3" t="str">
        <f>IF('Suivi Paies'!K38&lt;&gt;"",'Suivi Paies'!K38,"")</f>
        <v/>
      </c>
      <c r="AR38" s="3" t="str">
        <f>IF('Suivi Paies'!M38&lt;&gt;"",'Suivi Paies'!M38,"")</f>
        <v/>
      </c>
      <c r="AS38" s="3" t="str">
        <f>IF('Suivi Paies'!N38&lt;&gt;"",'Suivi Paies'!N38,"")</f>
        <v/>
      </c>
      <c r="AT38" s="3" t="str">
        <f>IF('Suivi Paies'!O38&lt;&gt;"",'Suivi Paies'!O38,"")</f>
        <v/>
      </c>
      <c r="AU38" s="92">
        <f ca="1">IF('Suivi Paies'!P38&lt;&gt;"",'Suivi Paies'!P38,"")</f>
        <v>2</v>
      </c>
      <c r="AV38" s="3" t="str">
        <f ca="1">IF('Suivi Paies'!Q38&lt;&gt;"",'Suivi Paies'!Q38,"")</f>
        <v/>
      </c>
      <c r="AW38" s="60" t="str">
        <f>IF('Suivi Paies'!U38&lt;&gt;"",'Suivi Paies'!U38,"")</f>
        <v>X</v>
      </c>
      <c r="AX38" s="284" t="str">
        <f>IF('Suivi Consultants'!G38&lt;&gt;"",'Suivi Consultants'!G38,"")</f>
        <v>kaddour01@hotmail.fr</v>
      </c>
    </row>
    <row r="39" spans="1:50" x14ac:dyDescent="0.25">
      <c r="A39" s="505" t="str">
        <f>'Suivi Projets'!A39</f>
        <v>GRANVILLE Gauthier</v>
      </c>
      <c r="B39" s="423">
        <f>IF('Suivi Projets'!B39&lt;&gt;"",'Suivi Projets'!B39,"")</f>
        <v>1</v>
      </c>
      <c r="C39" s="32" t="str">
        <f>IF('Suivi Projets'!C39&lt;&gt;"",'Suivi Projets'!C39,"")</f>
        <v/>
      </c>
      <c r="D39" s="27" t="str">
        <f>IF('Suivi Projets'!D39&lt;&gt;"",'Suivi Projets'!D39,"")</f>
        <v/>
      </c>
      <c r="E39" s="34" t="str">
        <f>IF('Suivi Projets'!E39&lt;&gt;"",'Suivi Projets'!E39,"")</f>
        <v/>
      </c>
      <c r="F39" s="27" t="str">
        <f>IF('Suivi Projets'!F39&lt;&gt;"",'Suivi Projets'!F39,"")</f>
        <v/>
      </c>
      <c r="G39" s="29">
        <f>IF('Suivi Projets'!G39&lt;&gt;"",'Suivi Projets'!G39,"")</f>
        <v>1706022</v>
      </c>
      <c r="H39" s="3" t="str">
        <f>IF('Suivi Projets'!H39&lt;&gt;"",'Suivi Projets'!H39,"")</f>
        <v xml:space="preserve">Gestionnaire Comptable </v>
      </c>
      <c r="I39" s="3" t="str">
        <f>IF('Suivi Projets'!I39&lt;&gt;"",'Suivi Projets'!I39,"")</f>
        <v>TOTAL DSIT</v>
      </c>
      <c r="J39" s="3" t="str">
        <f>IF('Suivi Projets'!J39&lt;&gt;"",'Suivi Projets'!J39,"")</f>
        <v>COST CONTROL</v>
      </c>
      <c r="K39" s="3" t="str">
        <f>IF('Suivi Projets'!K39&lt;&gt;"",'Suivi Projets'!K39,"")</f>
        <v>La Défense</v>
      </c>
      <c r="L39" s="3">
        <f>IF('Suivi Projets'!M39&lt;&gt;"",'Suivi Projets'!M39,"")</f>
        <v>290</v>
      </c>
      <c r="M39" s="3">
        <f>IF('Suivi Projets'!N39&lt;&gt;"",'Suivi Projets'!N39,"")</f>
        <v>0.18190000000000001</v>
      </c>
      <c r="N39" s="3">
        <f>IF('Suivi Projets'!O39&lt;&gt;"",'Suivi Projets'!O39,"")</f>
        <v>2500</v>
      </c>
      <c r="O39" s="3" t="str">
        <f>IF('Suivi Projets'!P39&lt;&gt;"",'Suivi Projets'!P39,"")</f>
        <v/>
      </c>
      <c r="P39" s="21">
        <f>'Suivi Projets'!Q39</f>
        <v>18</v>
      </c>
      <c r="Q39" s="3" t="str">
        <f>IF('Suivi Projets'!R39&lt;&gt;"",'Suivi Projets'!R39,"")</f>
        <v/>
      </c>
      <c r="R39" s="21">
        <f>'Suivi Projets'!S39</f>
        <v>0</v>
      </c>
      <c r="S39" s="3" t="str">
        <f>IF('Suivi Projets'!T39&lt;&gt;"",'Suivi Projets'!T39,"")</f>
        <v>Cadre</v>
      </c>
      <c r="T39" s="53" t="str">
        <f>IF('Suivi Projets'!U39&lt;&gt;"",'Suivi Projets'!U39,"")</f>
        <v>CDIC</v>
      </c>
      <c r="U39" s="58">
        <f>IF('Suivi Commandes'!I39&lt;&gt;"",'Suivi Commandes'!I39,"")</f>
        <v>42898</v>
      </c>
      <c r="V39" s="4">
        <f>IF('Suivi Commandes'!J39&lt;&gt;"",'Suivi Commandes'!J39,"")</f>
        <v>43465</v>
      </c>
      <c r="W39" s="5">
        <f ca="1">IF('Suivi Commandes'!K39&lt;&gt;"",'Suivi Commandes'!K39,"")</f>
        <v>2</v>
      </c>
      <c r="X39" s="9">
        <f>IF('Suivi Contrats'!I39&lt;&gt;"",'Suivi Contrats'!I39,"")</f>
        <v>0</v>
      </c>
      <c r="Y39" s="271">
        <f>IF('Suivi Contrats'!J39&lt;&gt;"",'Suivi Contrats'!J39,"")</f>
        <v>42898</v>
      </c>
      <c r="Z39" s="4">
        <f>IF('Suivi Contrats'!K39&lt;&gt;"",'Suivi Contrats'!K39,"")</f>
        <v>43465</v>
      </c>
      <c r="AA39" s="68">
        <f>IF('Suivi Contrats'!L39&lt;&gt;"",'Suivi Contrats'!L39,"")</f>
        <v>43465</v>
      </c>
      <c r="AB39" s="257">
        <f ca="1">IF('Suivi Contrats'!M39&lt;&gt;"",IF('Suivi Contrats'!M39&lt;&gt;"",'Suivi Contrats'!M39,""),"")</f>
        <v>0</v>
      </c>
      <c r="AC39" s="4" t="str">
        <f>IF('Suivi Contrats'!N39&lt;&gt;"",'Suivi Contrats'!N39,"")</f>
        <v>oui</v>
      </c>
      <c r="AD39" s="22" t="str">
        <f>IF('Suivi Contrats'!O39&lt;&gt;"",'Suivi Contrats'!O39,"")</f>
        <v/>
      </c>
      <c r="AE39" s="4">
        <f>IF('Suivi Contrats'!P39&lt;&gt;"",'Suivi Contrats'!P39,"")</f>
        <v>43112</v>
      </c>
      <c r="AF39" s="92">
        <f ca="1">'Suivi Contrats'!Q39</f>
        <v>0</v>
      </c>
      <c r="AG39" s="90" t="str">
        <f>IF('Suivi Contrats'!R39&lt;&gt;"",'Suivi Contrats'!R39,"")</f>
        <v/>
      </c>
      <c r="AH39" s="92">
        <f ca="1">IF('Suivi Contrats'!S39&lt;&gt;"",'Suivi Contrats'!S39,"")</f>
        <v>0</v>
      </c>
      <c r="AI39" s="4" t="str">
        <f>IF('Suivi Contrats'!T39&lt;&gt;"",'Suivi Contrats'!T39,"")</f>
        <v>oui</v>
      </c>
      <c r="AJ39" s="92">
        <f ca="1">IF('Suivi Contrats'!U39&lt;&gt;"",'Suivi Contrats'!U39,"")</f>
        <v>0</v>
      </c>
      <c r="AK39" s="90" t="str">
        <f>IF('Suivi Contrats'!V39&lt;&gt;"",'Suivi Contrats'!V39,"")</f>
        <v>oui</v>
      </c>
      <c r="AL39" s="90" t="str">
        <f>IF('Suivi Contrats'!W39&lt;&gt;"",'Suivi Contrats'!W39,"")</f>
        <v/>
      </c>
      <c r="AM39" s="280" t="str">
        <f>IF('Suivi Contrats'!X39&lt;&gt;"",'Suivi Contrats'!X39,"")</f>
        <v/>
      </c>
      <c r="AN39" s="111"/>
      <c r="AO39" s="9" t="str">
        <f>IF('Suivi Paies'!H39&lt;&gt;"",'Suivi Paies'!H39,"")</f>
        <v/>
      </c>
      <c r="AP39" s="3">
        <f>IF('Suivi Paies'!I39&lt;&gt;"",'Suivi Paies'!I39,"")</f>
        <v>2500</v>
      </c>
      <c r="AQ39" s="3" t="str">
        <f>IF('Suivi Paies'!K39&lt;&gt;"",'Suivi Paies'!K39,"")</f>
        <v/>
      </c>
      <c r="AR39" s="3" t="str">
        <f>IF('Suivi Paies'!M39&lt;&gt;"",'Suivi Paies'!M39,"")</f>
        <v/>
      </c>
      <c r="AS39" s="3" t="str">
        <f>IF('Suivi Paies'!N39&lt;&gt;"",'Suivi Paies'!N39,"")</f>
        <v/>
      </c>
      <c r="AT39" s="3" t="str">
        <f>IF('Suivi Paies'!O39&lt;&gt;"",'Suivi Paies'!O39,"")</f>
        <v/>
      </c>
      <c r="AU39" s="92">
        <f ca="1">IF('Suivi Paies'!P39&lt;&gt;"",'Suivi Paies'!P39,"")</f>
        <v>2</v>
      </c>
      <c r="AV39" s="3" t="str">
        <f ca="1">IF('Suivi Paies'!Q39&lt;&gt;"",'Suivi Paies'!Q39,"")</f>
        <v/>
      </c>
      <c r="AW39" s="60" t="str">
        <f>IF('Suivi Paies'!U39&lt;&gt;"",'Suivi Paies'!U39,"")</f>
        <v/>
      </c>
      <c r="AX39" s="284" t="str">
        <f>IF('Suivi Consultants'!G39&lt;&gt;"",'Suivi Consultants'!G39,"")</f>
        <v>g.granville@laposte.net</v>
      </c>
    </row>
    <row r="40" spans="1:50" x14ac:dyDescent="0.25">
      <c r="A40" s="507" t="str">
        <f>'Suivi Projets'!A40</f>
        <v>GUILBERT FABIEN</v>
      </c>
      <c r="B40" s="32" t="str">
        <f>IF('Suivi Projets'!B40&lt;&gt;"",'Suivi Projets'!B40,"")</f>
        <v/>
      </c>
      <c r="C40" s="32" t="str">
        <f>IF('Suivi Projets'!C40&lt;&gt;"",'Suivi Projets'!C40,"")</f>
        <v/>
      </c>
      <c r="D40" s="37">
        <f>IF('Suivi Projets'!D40&lt;&gt;"",'Suivi Projets'!D40,"")</f>
        <v>1</v>
      </c>
      <c r="E40" s="34" t="str">
        <f>IF('Suivi Projets'!E40&lt;&gt;"",'Suivi Projets'!E40,"")</f>
        <v/>
      </c>
      <c r="F40" s="27" t="str">
        <f>IF('Suivi Projets'!F40&lt;&gt;"",'Suivi Projets'!F40,"")</f>
        <v/>
      </c>
      <c r="G40" s="29">
        <f>IF('Suivi Projets'!G40&lt;&gt;"",'Suivi Projets'!G40,"")</f>
        <v>1711059</v>
      </c>
      <c r="H40" s="3" t="str">
        <f>IF('Suivi Projets'!H40&lt;&gt;"",'Suivi Projets'!H40,"")</f>
        <v>Chargé des Essais</v>
      </c>
      <c r="I40" s="3" t="str">
        <f>IF('Suivi Projets'!I40&lt;&gt;"",'Suivi Projets'!I40,"")</f>
        <v>CLEMESSY</v>
      </c>
      <c r="J40" s="3" t="str">
        <f>IF('Suivi Projets'!J40&lt;&gt;"",'Suivi Projets'!J40,"")</f>
        <v>CNPE Paluel</v>
      </c>
      <c r="K40" s="3" t="str">
        <f>IF('Suivi Projets'!K40&lt;&gt;"",'Suivi Projets'!K40,"")</f>
        <v>Paluel</v>
      </c>
      <c r="L40" s="3" t="str">
        <f>IF('Suivi Projets'!M40&lt;&gt;"",'Suivi Projets'!M40,"")</f>
        <v/>
      </c>
      <c r="M40" s="3" t="str">
        <f>IF('Suivi Projets'!N40&lt;&gt;"",'Suivi Projets'!N40,"")</f>
        <v/>
      </c>
      <c r="N40" s="3" t="str">
        <f>IF('Suivi Projets'!O40&lt;&gt;"",'Suivi Projets'!O40,"")</f>
        <v/>
      </c>
      <c r="O40" s="3" t="str">
        <f>IF('Suivi Projets'!P40&lt;&gt;"",'Suivi Projets'!P40,"")</f>
        <v/>
      </c>
      <c r="P40" s="21">
        <f>'Suivi Projets'!Q40</f>
        <v>0</v>
      </c>
      <c r="Q40" s="3" t="str">
        <f>IF('Suivi Projets'!R40&lt;&gt;"",'Suivi Projets'!R40,"")</f>
        <v/>
      </c>
      <c r="R40" s="21">
        <f>'Suivi Projets'!S40</f>
        <v>0</v>
      </c>
      <c r="S40" s="4" t="str">
        <f>IF('Suivi Projets'!T40&lt;&gt;"",'Suivi Projets'!T40,"")</f>
        <v>Cadre</v>
      </c>
      <c r="T40" s="50" t="str">
        <f>IF('Suivi Projets'!U40&lt;&gt;"",'Suivi Projets'!U40,"")</f>
        <v>CDIC</v>
      </c>
      <c r="U40" s="56">
        <f>IF('Suivi Commandes'!I40&lt;&gt;"",'Suivi Commandes'!I40,"")</f>
        <v>43045</v>
      </c>
      <c r="V40" s="7">
        <f>IF('Suivi Commandes'!J40&lt;&gt;"",'Suivi Commandes'!J40,"")</f>
        <v>43465</v>
      </c>
      <c r="W40" s="15">
        <f ca="1">IF('Suivi Commandes'!K40&lt;&gt;"",'Suivi Commandes'!K40,"")</f>
        <v>2</v>
      </c>
      <c r="X40" s="1">
        <f>IF('Suivi Contrats'!I40&lt;&gt;"",'Suivi Contrats'!I40,"")</f>
        <v>0</v>
      </c>
      <c r="Y40" s="271">
        <f>IF('Suivi Contrats'!J40&lt;&gt;"",'Suivi Contrats'!J40,"")</f>
        <v>43045</v>
      </c>
      <c r="Z40" s="4">
        <f>IF('Suivi Contrats'!K40&lt;&gt;"",'Suivi Contrats'!K40,"")</f>
        <v>43465</v>
      </c>
      <c r="AA40" s="68">
        <f>IF('Suivi Contrats'!L40&lt;&gt;"",'Suivi Contrats'!L40,"")</f>
        <v>43441</v>
      </c>
      <c r="AB40" s="257">
        <f ca="1">IF('Suivi Contrats'!M40&lt;&gt;"",IF('Suivi Contrats'!M40&lt;&gt;"",'Suivi Contrats'!M40,""),"")</f>
        <v>0</v>
      </c>
      <c r="AC40" s="4" t="str">
        <f>IF('Suivi Contrats'!N40&lt;&gt;"",'Suivi Contrats'!N40,"")</f>
        <v>oui</v>
      </c>
      <c r="AD40" s="22" t="str">
        <f>IF('Suivi Contrats'!O40&lt;&gt;"",'Suivi Contrats'!O40,"")</f>
        <v/>
      </c>
      <c r="AE40" s="4">
        <f>IF('Suivi Contrats'!P40&lt;&gt;"",'Suivi Contrats'!P40,"")</f>
        <v>43257</v>
      </c>
      <c r="AF40" s="92">
        <f ca="1">'Suivi Contrats'!Q40</f>
        <v>0</v>
      </c>
      <c r="AG40" s="90" t="str">
        <f>IF('Suivi Contrats'!R40&lt;&gt;"",'Suivi Contrats'!R40,"")</f>
        <v/>
      </c>
      <c r="AH40" s="92" t="str">
        <f>IF('Suivi Contrats'!S40&lt;&gt;"",'Suivi Contrats'!S40,"")</f>
        <v/>
      </c>
      <c r="AI40" s="4" t="str">
        <f>IF('Suivi Contrats'!T40&lt;&gt;"",'Suivi Contrats'!T40,"")</f>
        <v/>
      </c>
      <c r="AJ40" s="92" t="str">
        <f ca="1">IF('Suivi Contrats'!U40&lt;&gt;"",'Suivi Contrats'!U40,"")</f>
        <v/>
      </c>
      <c r="AK40" s="90" t="str">
        <f>IF('Suivi Contrats'!V40&lt;&gt;"",'Suivi Contrats'!V40,"")</f>
        <v/>
      </c>
      <c r="AL40" s="90" t="str">
        <f>IF('Suivi Contrats'!W40&lt;&gt;"",'Suivi Contrats'!W40,"")</f>
        <v/>
      </c>
      <c r="AM40" s="280">
        <f>IF('Suivi Contrats'!X40&lt;&gt;"",'Suivi Contrats'!X40,"")</f>
        <v>0</v>
      </c>
      <c r="AN40" s="110"/>
      <c r="AO40" s="58" t="str">
        <f>IF('Suivi Paies'!H40&lt;&gt;"",'Suivi Paies'!H40,"")</f>
        <v/>
      </c>
      <c r="AP40" s="13" t="str">
        <f>IF('Suivi Paies'!I40&lt;&gt;"",'Suivi Paies'!I40,"")</f>
        <v/>
      </c>
      <c r="AQ40" s="13" t="str">
        <f>IF('Suivi Paies'!K40&lt;&gt;"",'Suivi Paies'!K40,"")</f>
        <v/>
      </c>
      <c r="AR40" s="10" t="str">
        <f>IF('Suivi Paies'!M40&lt;&gt;"",'Suivi Paies'!M40,"")</f>
        <v/>
      </c>
      <c r="AS40" s="3" t="str">
        <f>IF('Suivi Paies'!N40&lt;&gt;"",'Suivi Paies'!N40,"")</f>
        <v/>
      </c>
      <c r="AT40" s="3" t="str">
        <f>IF('Suivi Paies'!O40&lt;&gt;"",'Suivi Paies'!O40,"")</f>
        <v/>
      </c>
      <c r="AU40" s="92">
        <f ca="1">IF('Suivi Paies'!P40&lt;&gt;"",'Suivi Paies'!P40,"")</f>
        <v>2</v>
      </c>
      <c r="AV40" s="3" t="str">
        <f ca="1">IF('Suivi Paies'!Q40&lt;&gt;"",'Suivi Paies'!Q40,"")</f>
        <v/>
      </c>
      <c r="AW40" s="59" t="str">
        <f>IF('Suivi Paies'!U40&lt;&gt;"",'Suivi Paies'!U40,"")</f>
        <v/>
      </c>
      <c r="AX40" s="284" t="str">
        <f>IF('Suivi Consultants'!G40&lt;&gt;"",'Suivi Consultants'!G40,"")</f>
        <v>fabien.guilbert@hotmail.fr</v>
      </c>
    </row>
    <row r="41" spans="1:50" x14ac:dyDescent="0.25">
      <c r="A41" s="506" t="str">
        <f>'Suivi Projets'!A41</f>
        <v>HERVIEU  Gael</v>
      </c>
      <c r="B41" s="32" t="str">
        <f>IF('Suivi Projets'!B41&lt;&gt;"",'Suivi Projets'!B41,"")</f>
        <v/>
      </c>
      <c r="C41" s="38">
        <f>IF('Suivi Projets'!C41&lt;&gt;"",'Suivi Projets'!C41,"")</f>
        <v>1</v>
      </c>
      <c r="D41" s="27" t="str">
        <f>IF('Suivi Projets'!D41&lt;&gt;"",'Suivi Projets'!D41,"")</f>
        <v/>
      </c>
      <c r="E41" s="34" t="str">
        <f>IF('Suivi Projets'!E41&lt;&gt;"",'Suivi Projets'!E41,"")</f>
        <v/>
      </c>
      <c r="F41" s="27" t="str">
        <f>IF('Suivi Projets'!F41&lt;&gt;"",'Suivi Projets'!F41,"")</f>
        <v/>
      </c>
      <c r="G41" s="29">
        <f>IF('Suivi Projets'!G41&lt;&gt;"",'Suivi Projets'!G41,"")</f>
        <v>1810040</v>
      </c>
      <c r="H41" s="3" t="str">
        <f>IF('Suivi Projets'!H41&lt;&gt;"",'Suivi Projets'!H41,"")</f>
        <v>Coordinateur électricité</v>
      </c>
      <c r="I41" s="3" t="str">
        <f>IF('Suivi Projets'!I41&lt;&gt;"",'Suivi Projets'!I41,"")</f>
        <v>EDF</v>
      </c>
      <c r="J41" s="3" t="str">
        <f>IF('Suivi Projets'!J41&lt;&gt;"",'Suivi Projets'!J41,"")</f>
        <v>EPR FA3</v>
      </c>
      <c r="K41" s="3" t="str">
        <f>IF('Suivi Projets'!K41&lt;&gt;"",'Suivi Projets'!K41,"")</f>
        <v>Flamanville</v>
      </c>
      <c r="L41" s="3" t="str">
        <f>IF('Suivi Projets'!M41&lt;&gt;"",'Suivi Projets'!M41,"")</f>
        <v/>
      </c>
      <c r="M41" s="3" t="str">
        <f>IF('Suivi Projets'!N41&lt;&gt;"",'Suivi Projets'!N41,"")</f>
        <v/>
      </c>
      <c r="N41" s="3" t="str">
        <f>IF('Suivi Projets'!O41&lt;&gt;"",'Suivi Projets'!O41,"")</f>
        <v/>
      </c>
      <c r="O41" s="3" t="str">
        <f>IF('Suivi Projets'!P41&lt;&gt;"",'Suivi Projets'!P41,"")</f>
        <v/>
      </c>
      <c r="P41" s="21">
        <f>'Suivi Projets'!Q41</f>
        <v>0</v>
      </c>
      <c r="Q41" s="3" t="str">
        <f>IF('Suivi Projets'!R41&lt;&gt;"",'Suivi Projets'!R41,"")</f>
        <v/>
      </c>
      <c r="R41" s="21">
        <f>'Suivi Projets'!S41</f>
        <v>0</v>
      </c>
      <c r="S41" s="4" t="str">
        <f>IF('Suivi Projets'!T41&lt;&gt;"",'Suivi Projets'!T41,"")</f>
        <v>Cadre</v>
      </c>
      <c r="T41" s="50" t="str">
        <f>IF('Suivi Projets'!U41&lt;&gt;"",'Suivi Projets'!U41,"")</f>
        <v>CDIC</v>
      </c>
      <c r="U41" s="56">
        <f>IF('Suivi Commandes'!I41&lt;&gt;"",'Suivi Commandes'!I41,"")</f>
        <v>43416</v>
      </c>
      <c r="V41" s="7">
        <f>IF('Suivi Commandes'!J41&lt;&gt;"",'Suivi Commandes'!J41,"")</f>
        <v>43477</v>
      </c>
      <c r="W41" s="15">
        <f ca="1">IF('Suivi Commandes'!K41&lt;&gt;"",'Suivi Commandes'!K41,"")</f>
        <v>2</v>
      </c>
      <c r="X41" s="1">
        <f>IF('Suivi Contrats'!I41&lt;&gt;"",'Suivi Contrats'!I41,"")</f>
        <v>0</v>
      </c>
      <c r="Y41" s="271">
        <f>IF('Suivi Contrats'!J41&lt;&gt;"",'Suivi Contrats'!J41,"")</f>
        <v>43416</v>
      </c>
      <c r="Z41" s="4">
        <f>IF('Suivi Contrats'!K41&lt;&gt;"",'Suivi Contrats'!K41,"")</f>
        <v>43477</v>
      </c>
      <c r="AA41" s="68" t="str">
        <f>IF('Suivi Contrats'!L41&lt;&gt;"",'Suivi Contrats'!L41,"")</f>
        <v/>
      </c>
      <c r="AB41" s="257" t="str">
        <f ca="1">IF('Suivi Contrats'!M41&lt;&gt;"",IF('Suivi Contrats'!M41&lt;&gt;"",'Suivi Contrats'!M41,""),"")</f>
        <v/>
      </c>
      <c r="AC41" s="4" t="str">
        <f>IF('Suivi Contrats'!N41&lt;&gt;"",'Suivi Contrats'!N41,"")</f>
        <v/>
      </c>
      <c r="AD41" s="22" t="str">
        <f>IF('Suivi Contrats'!O41&lt;&gt;"",'Suivi Contrats'!O41,"")</f>
        <v/>
      </c>
      <c r="AE41" s="4">
        <f>IF('Suivi Contrats'!P41&lt;&gt;"",'Suivi Contrats'!P41,"")</f>
        <v>43628</v>
      </c>
      <c r="AF41" s="92" t="str">
        <f ca="1">'Suivi Contrats'!Q41</f>
        <v/>
      </c>
      <c r="AG41" s="90" t="str">
        <f>IF('Suivi Contrats'!R41&lt;&gt;"",'Suivi Contrats'!R41,"")</f>
        <v/>
      </c>
      <c r="AH41" s="92" t="str">
        <f ca="1">IF('Suivi Contrats'!S41&lt;&gt;"",'Suivi Contrats'!S41,"")</f>
        <v/>
      </c>
      <c r="AI41" s="4" t="str">
        <f>IF('Suivi Contrats'!T41&lt;&gt;"",'Suivi Contrats'!T41,"")</f>
        <v/>
      </c>
      <c r="AJ41" s="92" t="str">
        <f ca="1">IF('Suivi Contrats'!U41&lt;&gt;"",'Suivi Contrats'!U41,"")</f>
        <v/>
      </c>
      <c r="AK41" s="90" t="str">
        <f>IF('Suivi Contrats'!V41&lt;&gt;"",'Suivi Contrats'!V41,"")</f>
        <v/>
      </c>
      <c r="AL41" s="90" t="str">
        <f>IF('Suivi Contrats'!W41&lt;&gt;"",'Suivi Contrats'!W41,"")</f>
        <v/>
      </c>
      <c r="AM41" s="280" t="str">
        <f>IF('Suivi Contrats'!X41&lt;&gt;"",'Suivi Contrats'!X41,"")</f>
        <v/>
      </c>
      <c r="AN41" s="110"/>
      <c r="AO41" s="58" t="str">
        <f>IF('Suivi Paies'!H41&lt;&gt;"",'Suivi Paies'!H41,"")</f>
        <v/>
      </c>
      <c r="AP41" s="3" t="str">
        <f>IF('Suivi Paies'!I41&lt;&gt;"",'Suivi Paies'!I41,"")</f>
        <v/>
      </c>
      <c r="AQ41" s="3" t="str">
        <f>IF('Suivi Paies'!K41&lt;&gt;"",'Suivi Paies'!K41,"")</f>
        <v/>
      </c>
      <c r="AR41" s="3" t="str">
        <f>IF('Suivi Paies'!M41&lt;&gt;"",'Suivi Paies'!M41,"")</f>
        <v/>
      </c>
      <c r="AS41" s="3" t="str">
        <f>IF('Suivi Paies'!N41&lt;&gt;"",'Suivi Paies'!N41,"")</f>
        <v/>
      </c>
      <c r="AT41" s="3" t="str">
        <f>IF('Suivi Paies'!O41&lt;&gt;"",'Suivi Paies'!O41,"")</f>
        <v/>
      </c>
      <c r="AU41" s="92" t="str">
        <f ca="1">IF('Suivi Paies'!P41&lt;&gt;"",'Suivi Paies'!P41,"")</f>
        <v/>
      </c>
      <c r="AV41" s="3" t="str">
        <f ca="1">IF('Suivi Paies'!Q41&lt;&gt;"",'Suivi Paies'!Q41,"")</f>
        <v/>
      </c>
      <c r="AW41" s="59" t="str">
        <f>IF('Suivi Paies'!U41&lt;&gt;"",'Suivi Paies'!U41,"")</f>
        <v/>
      </c>
      <c r="AX41" s="284" t="str">
        <f>IF('Suivi Consultants'!G41&lt;&gt;"",'Suivi Consultants'!G41,"")</f>
        <v>mrhervieugael@laposte.net</v>
      </c>
    </row>
    <row r="42" spans="1:50" ht="16.5" customHeight="1" x14ac:dyDescent="0.25">
      <c r="A42" s="505" t="str">
        <f>'Suivi Projets'!A42</f>
        <v>HOCHBERG Magnolia</v>
      </c>
      <c r="B42" s="423">
        <f>IF('Suivi Projets'!B42&lt;&gt;"",'Suivi Projets'!B42,"")</f>
        <v>1</v>
      </c>
      <c r="C42" s="32" t="str">
        <f>IF('Suivi Projets'!C42&lt;&gt;"",'Suivi Projets'!C42,"")</f>
        <v/>
      </c>
      <c r="D42" s="27" t="str">
        <f>IF('Suivi Projets'!D42&lt;&gt;"",'Suivi Projets'!D42,"")</f>
        <v/>
      </c>
      <c r="E42" s="34" t="str">
        <f>IF('Suivi Projets'!E42&lt;&gt;"",'Suivi Projets'!E42,"")</f>
        <v/>
      </c>
      <c r="F42" s="27" t="str">
        <f>IF('Suivi Projets'!F42&lt;&gt;"",'Suivi Projets'!F42,"")</f>
        <v/>
      </c>
      <c r="G42" s="29">
        <f>IF('Suivi Projets'!G42&lt;&gt;"",'Suivi Projets'!G42,"")</f>
        <v>1712052</v>
      </c>
      <c r="H42" s="3" t="str">
        <f>IF('Suivi Projets'!H42&lt;&gt;"",'Suivi Projets'!H42,"")</f>
        <v>Coordinateur spécification</v>
      </c>
      <c r="I42" s="3" t="str">
        <f>IF('Suivi Projets'!I42&lt;&gt;"",'Suivi Projets'!I42,"")</f>
        <v>TOTAL MS</v>
      </c>
      <c r="J42" s="3" t="str">
        <f>IF('Suivi Projets'!J42&lt;&gt;"",'Suivi Projets'!J42,"")</f>
        <v>EXPERTISE</v>
      </c>
      <c r="K42" s="3" t="str">
        <f>IF('Suivi Projets'!K42&lt;&gt;"",'Suivi Projets'!K42,"")</f>
        <v>La Défense</v>
      </c>
      <c r="L42" s="3">
        <f>IF('Suivi Projets'!M42&lt;&gt;"",'Suivi Projets'!M42,"")</f>
        <v>450</v>
      </c>
      <c r="M42" s="3">
        <f>IF('Suivi Projets'!N42&lt;&gt;"",'Suivi Projets'!N42,"")</f>
        <v>0.1132</v>
      </c>
      <c r="N42" s="3">
        <f>IF('Suivi Projets'!O42&lt;&gt;"",'Suivi Projets'!O42,"")</f>
        <v>4000</v>
      </c>
      <c r="O42" s="3" t="str">
        <f>IF('Suivi Projets'!P42&lt;&gt;"",'Suivi Projets'!P42,"")</f>
        <v/>
      </c>
      <c r="P42" s="21">
        <f>'Suivi Projets'!Q42</f>
        <v>18</v>
      </c>
      <c r="Q42" s="3" t="str">
        <f>IF('Suivi Projets'!R42&lt;&gt;"",'Suivi Projets'!R42,"")</f>
        <v>32 € / JT</v>
      </c>
      <c r="R42" s="21">
        <f>'Suivi Projets'!S42</f>
        <v>0</v>
      </c>
      <c r="S42" s="4" t="str">
        <f>IF('Suivi Projets'!T42&lt;&gt;"",'Suivi Projets'!T42,"")</f>
        <v>Cadre</v>
      </c>
      <c r="T42" s="50" t="str">
        <f>IF('Suivi Projets'!U42&lt;&gt;"",'Suivi Projets'!U42,"")</f>
        <v>CDIC</v>
      </c>
      <c r="U42" s="56">
        <f>IF('Suivi Commandes'!I42&lt;&gt;"",'Suivi Commandes'!I42,"")</f>
        <v>43110</v>
      </c>
      <c r="V42" s="7">
        <f>IF('Suivi Commandes'!J42&lt;&gt;"",'Suivi Commandes'!J42,"")</f>
        <v>43830</v>
      </c>
      <c r="W42" s="15">
        <f ca="1">IF('Suivi Commandes'!K42&lt;&gt;"",'Suivi Commandes'!K42,"")</f>
        <v>0</v>
      </c>
      <c r="X42" s="1">
        <f>IF('Suivi Contrats'!I42&lt;&gt;"",'Suivi Contrats'!I42,"")</f>
        <v>0</v>
      </c>
      <c r="Y42" s="271">
        <f>IF('Suivi Contrats'!J42&lt;&gt;"",'Suivi Contrats'!J42,"")</f>
        <v>43110</v>
      </c>
      <c r="Z42" s="4">
        <f>IF('Suivi Contrats'!K42&lt;&gt;"",'Suivi Contrats'!K42,"")</f>
        <v>43830</v>
      </c>
      <c r="AA42" s="68" t="str">
        <f>IF('Suivi Contrats'!L42&lt;&gt;"",'Suivi Contrats'!L42,"")</f>
        <v/>
      </c>
      <c r="AB42" s="257">
        <f ca="1">IF('Suivi Contrats'!M42&lt;&gt;"",IF('Suivi Contrats'!M42&lt;&gt;"",'Suivi Contrats'!M42,""),"")</f>
        <v>0</v>
      </c>
      <c r="AC42" s="4" t="str">
        <f>IF('Suivi Contrats'!N42&lt;&gt;"",'Suivi Contrats'!N42,"")</f>
        <v>oui</v>
      </c>
      <c r="AD42" s="22" t="str">
        <f>IF('Suivi Contrats'!O42&lt;&gt;"",'Suivi Contrats'!O42,"")</f>
        <v/>
      </c>
      <c r="AE42" s="4">
        <f>IF('Suivi Contrats'!P42&lt;&gt;"",'Suivi Contrats'!P42,"")</f>
        <v>43321</v>
      </c>
      <c r="AF42" s="92">
        <f ca="1">'Suivi Contrats'!Q42</f>
        <v>0</v>
      </c>
      <c r="AG42" s="90" t="str">
        <f>IF('Suivi Contrats'!R42&lt;&gt;"",'Suivi Contrats'!R42,"")</f>
        <v/>
      </c>
      <c r="AH42" s="92" t="str">
        <f ca="1">IF('Suivi Contrats'!S42&lt;&gt;"",'Suivi Contrats'!S42,"")</f>
        <v/>
      </c>
      <c r="AI42" s="4" t="str">
        <f>IF('Suivi Contrats'!T42&lt;&gt;"",'Suivi Contrats'!T42,"")</f>
        <v/>
      </c>
      <c r="AJ42" s="92" t="str">
        <f ca="1">IF('Suivi Contrats'!U42&lt;&gt;"",'Suivi Contrats'!U42,"")</f>
        <v/>
      </c>
      <c r="AK42" s="90" t="str">
        <f>IF('Suivi Contrats'!V42&lt;&gt;"",'Suivi Contrats'!V42,"")</f>
        <v/>
      </c>
      <c r="AL42" s="90" t="str">
        <f>IF('Suivi Contrats'!W42&lt;&gt;"",'Suivi Contrats'!W42,"")</f>
        <v/>
      </c>
      <c r="AM42" s="280" t="str">
        <f>IF('Suivi Contrats'!X42&lt;&gt;"",'Suivi Contrats'!X42,"")</f>
        <v/>
      </c>
      <c r="AN42" s="110"/>
      <c r="AO42" s="58" t="str">
        <f>IF('Suivi Paies'!H42&lt;&gt;"",'Suivi Paies'!H42,"")</f>
        <v/>
      </c>
      <c r="AP42" s="13">
        <f>IF('Suivi Paies'!I42&lt;&gt;"",'Suivi Paies'!I42,"")</f>
        <v>4000</v>
      </c>
      <c r="AQ42" s="13" t="str">
        <f>IF('Suivi Paies'!K42&lt;&gt;"",'Suivi Paies'!K42,"")</f>
        <v/>
      </c>
      <c r="AR42" s="10" t="str">
        <f>IF('Suivi Paies'!M42&lt;&gt;"",'Suivi Paies'!M42,"")</f>
        <v/>
      </c>
      <c r="AS42" s="3" t="str">
        <f>IF('Suivi Paies'!N42&lt;&gt;"",'Suivi Paies'!N42,"")</f>
        <v/>
      </c>
      <c r="AT42" s="3" t="str">
        <f>IF('Suivi Paies'!O42&lt;&gt;"",'Suivi Paies'!O42,"")</f>
        <v/>
      </c>
      <c r="AU42" s="92">
        <f ca="1">IF('Suivi Paies'!P42&lt;&gt;"",'Suivi Paies'!P42,"")</f>
        <v>2</v>
      </c>
      <c r="AV42" s="3" t="str">
        <f ca="1">IF('Suivi Paies'!Q42&lt;&gt;"",'Suivi Paies'!Q42,"")</f>
        <v/>
      </c>
      <c r="AW42" s="59" t="str">
        <f>IF('Suivi Paies'!U42&lt;&gt;"",'Suivi Paies'!U42,"")</f>
        <v/>
      </c>
      <c r="AX42" s="284" t="str">
        <f>IF('Suivi Consultants'!G42&lt;&gt;"",'Suivi Consultants'!G42,"")</f>
        <v>Magnolia Avila Hochberg &lt;maghochberg@gmail.com&gt;</v>
      </c>
    </row>
    <row r="43" spans="1:50" x14ac:dyDescent="0.25">
      <c r="A43" s="509" t="str">
        <f>'Suivi Projets'!A43</f>
        <v>JEUNEJEAN Thierry</v>
      </c>
      <c r="B43" s="423">
        <f>IF('Suivi Projets'!B43&lt;&gt;"",'Suivi Projets'!B43,"")</f>
        <v>1</v>
      </c>
      <c r="C43" s="32" t="str">
        <f>IF('Suivi Projets'!C43&lt;&gt;"",'Suivi Projets'!C43,"")</f>
        <v/>
      </c>
      <c r="D43" s="27" t="str">
        <f>IF('Suivi Projets'!D43&lt;&gt;"",'Suivi Projets'!D43,"")</f>
        <v/>
      </c>
      <c r="E43" s="34" t="str">
        <f>IF('Suivi Projets'!E43&lt;&gt;"",'Suivi Projets'!E43,"")</f>
        <v/>
      </c>
      <c r="F43" s="27" t="str">
        <f>IF('Suivi Projets'!F43&lt;&gt;"",'Suivi Projets'!F43,"")</f>
        <v/>
      </c>
      <c r="G43" s="29">
        <f>IF('Suivi Projets'!G43&lt;&gt;"",'Suivi Projets'!G43,"")</f>
        <v>1612015</v>
      </c>
      <c r="H43" s="3" t="str">
        <f>IF('Suivi Projets'!H43&lt;&gt;"",'Suivi Projets'!H43,"")</f>
        <v>Expert Sulfurique</v>
      </c>
      <c r="I43" s="3" t="str">
        <f>IF('Suivi Projets'!I43&lt;&gt;"",'Suivi Projets'!I43,"")</f>
        <v>TECHNIP</v>
      </c>
      <c r="J43" s="3" t="str">
        <f>IF('Suivi Projets'!J43&lt;&gt;"",'Suivi Projets'!J43,"")</f>
        <v>ENGRAIS</v>
      </c>
      <c r="K43" s="3" t="str">
        <f>IF('Suivi Projets'!K43&lt;&gt;"",'Suivi Projets'!K43,"")</f>
        <v>La Défense</v>
      </c>
      <c r="L43" s="3" t="str">
        <f>IF('Suivi Projets'!M43&lt;&gt;"",'Suivi Projets'!M43,"")</f>
        <v/>
      </c>
      <c r="M43" s="3" t="str">
        <f>IF('Suivi Projets'!N43&lt;&gt;"",'Suivi Projets'!N43,"")</f>
        <v/>
      </c>
      <c r="N43" s="3" t="str">
        <f>IF('Suivi Projets'!O43&lt;&gt;"",'Suivi Projets'!O43,"")</f>
        <v/>
      </c>
      <c r="O43" s="3" t="str">
        <f>IF('Suivi Projets'!P43&lt;&gt;"",'Suivi Projets'!P43,"")</f>
        <v/>
      </c>
      <c r="P43" s="21">
        <f>'Suivi Projets'!Q43</f>
        <v>0</v>
      </c>
      <c r="Q43" s="3" t="str">
        <f>IF('Suivi Projets'!R43&lt;&gt;"",'Suivi Projets'!R43,"")</f>
        <v/>
      </c>
      <c r="R43" s="21">
        <f>'Suivi Projets'!S43</f>
        <v>0</v>
      </c>
      <c r="S43" s="4" t="str">
        <f>IF('Suivi Projets'!T43&lt;&gt;"",'Suivi Projets'!T43,"")</f>
        <v>Cadre</v>
      </c>
      <c r="T43" s="50" t="str">
        <f>IF('Suivi Projets'!U43&lt;&gt;"",'Suivi Projets'!U43,"")</f>
        <v>SST</v>
      </c>
      <c r="U43" s="56">
        <f>IF('Suivi Commandes'!I43&lt;&gt;"",'Suivi Commandes'!I43,"")</f>
        <v>43101</v>
      </c>
      <c r="V43" s="7">
        <f>IF('Suivi Commandes'!J43&lt;&gt;"",'Suivi Commandes'!J43,"")</f>
        <v>43465</v>
      </c>
      <c r="W43" s="15">
        <f ca="1">IF('Suivi Commandes'!K43&lt;&gt;"",'Suivi Commandes'!K43,"")</f>
        <v>2</v>
      </c>
      <c r="X43" s="1" t="str">
        <f>IF('Suivi Contrats'!I43&lt;&gt;"",'Suivi Contrats'!I43,"")</f>
        <v/>
      </c>
      <c r="Y43" s="271">
        <f>IF('Suivi Contrats'!J43&lt;&gt;"",'Suivi Contrats'!J43,"")</f>
        <v>43101</v>
      </c>
      <c r="Z43" s="4">
        <f>IF('Suivi Contrats'!K43&lt;&gt;"",'Suivi Contrats'!K43,"")</f>
        <v>43465</v>
      </c>
      <c r="AA43" s="68" t="str">
        <f>IF('Suivi Contrats'!L43&lt;&gt;"",'Suivi Contrats'!L43,"")</f>
        <v/>
      </c>
      <c r="AB43" s="257" t="str">
        <f>IF('Suivi Contrats'!M43&lt;&gt;"",IF('Suivi Contrats'!M43&lt;&gt;"",'Suivi Contrats'!M43,""),"")</f>
        <v/>
      </c>
      <c r="AC43" s="4" t="str">
        <f>IF('Suivi Contrats'!N43&lt;&gt;"",'Suivi Contrats'!N43,"")</f>
        <v/>
      </c>
      <c r="AD43" s="22" t="str">
        <f>IF('Suivi Contrats'!O43&lt;&gt;"",'Suivi Contrats'!O43,"")</f>
        <v/>
      </c>
      <c r="AE43" s="4" t="str">
        <f>IF('Suivi Contrats'!P43&lt;&gt;"",'Suivi Contrats'!P43,"")</f>
        <v/>
      </c>
      <c r="AF43" s="92">
        <f>'Suivi Contrats'!Q43</f>
        <v>0</v>
      </c>
      <c r="AG43" s="90" t="str">
        <f>IF('Suivi Contrats'!R43&lt;&gt;"",'Suivi Contrats'!R43,"")</f>
        <v/>
      </c>
      <c r="AH43" s="92" t="str">
        <f ca="1">IF('Suivi Contrats'!S43&lt;&gt;"",'Suivi Contrats'!S43,"")</f>
        <v/>
      </c>
      <c r="AI43" s="4" t="str">
        <f>IF('Suivi Contrats'!T43&lt;&gt;"",'Suivi Contrats'!T43,"")</f>
        <v/>
      </c>
      <c r="AJ43" s="92" t="str">
        <f ca="1">IF('Suivi Contrats'!U43&lt;&gt;"",'Suivi Contrats'!U43,"")</f>
        <v/>
      </c>
      <c r="AK43" s="90" t="str">
        <f>IF('Suivi Contrats'!V43&lt;&gt;"",'Suivi Contrats'!V43,"")</f>
        <v/>
      </c>
      <c r="AL43" s="90" t="str">
        <f>IF('Suivi Contrats'!W43&lt;&gt;"",'Suivi Contrats'!W43,"")</f>
        <v/>
      </c>
      <c r="AM43" s="280" t="str">
        <f>IF('Suivi Contrats'!X43&lt;&gt;"",'Suivi Contrats'!X43,"")</f>
        <v/>
      </c>
      <c r="AN43" s="110"/>
      <c r="AO43" s="58" t="str">
        <f>IF('Suivi Paies'!H43&lt;&gt;"",'Suivi Paies'!H43,"")</f>
        <v/>
      </c>
      <c r="AP43" s="13" t="str">
        <f>IF('Suivi Paies'!I43&lt;&gt;"",'Suivi Paies'!I43,"")</f>
        <v/>
      </c>
      <c r="AQ43" s="13" t="str">
        <f>IF('Suivi Paies'!K43&lt;&gt;"",'Suivi Paies'!K43,"")</f>
        <v/>
      </c>
      <c r="AR43" s="10" t="str">
        <f>IF('Suivi Paies'!M43&lt;&gt;"",'Suivi Paies'!M43,"")</f>
        <v/>
      </c>
      <c r="AS43" s="3" t="str">
        <f>IF('Suivi Paies'!N43&lt;&gt;"",'Suivi Paies'!N43,"")</f>
        <v/>
      </c>
      <c r="AT43" s="3" t="str">
        <f>IF('Suivi Paies'!O43&lt;&gt;"",'Suivi Paies'!O43,"")</f>
        <v/>
      </c>
      <c r="AU43" s="92">
        <f ca="1">IF('Suivi Paies'!P43&lt;&gt;"",'Suivi Paies'!P43,"")</f>
        <v>2</v>
      </c>
      <c r="AV43" s="3" t="str">
        <f ca="1">IF('Suivi Paies'!Q43&lt;&gt;"",'Suivi Paies'!Q43,"")</f>
        <v/>
      </c>
      <c r="AW43" s="59" t="str">
        <f>IF('Suivi Paies'!U43&lt;&gt;"",'Suivi Paies'!U43,"")</f>
        <v/>
      </c>
      <c r="AX43" s="284" t="str">
        <f>IF('Suivi Consultants'!G43&lt;&gt;"",'Suivi Consultants'!G43,"")</f>
        <v/>
      </c>
    </row>
    <row r="44" spans="1:50" ht="22.5" x14ac:dyDescent="0.25">
      <c r="A44" s="508" t="str">
        <f>'Suivi Projets'!A44</f>
        <v>JOFFRE Eric</v>
      </c>
      <c r="B44" s="32" t="str">
        <f>IF('Suivi Projets'!B44&lt;&gt;"",'Suivi Projets'!B44,"")</f>
        <v/>
      </c>
      <c r="C44" s="32" t="str">
        <f>IF('Suivi Projets'!C44&lt;&gt;"",'Suivi Projets'!C44,"")</f>
        <v/>
      </c>
      <c r="D44" s="27" t="str">
        <f>IF('Suivi Projets'!D44&lt;&gt;"",'Suivi Projets'!D44,"")</f>
        <v/>
      </c>
      <c r="E44" s="39">
        <f>IF('Suivi Projets'!E44&lt;&gt;"",'Suivi Projets'!E44,"")</f>
        <v>1</v>
      </c>
      <c r="F44" s="27" t="str">
        <f>IF('Suivi Projets'!F44&lt;&gt;"",'Suivi Projets'!F44,"")</f>
        <v/>
      </c>
      <c r="G44" s="29">
        <f>IF('Suivi Projets'!G44&lt;&gt;"",'Suivi Projets'!G44,"")</f>
        <v>1507020</v>
      </c>
      <c r="H44" s="3" t="str">
        <f>IF('Suivi Projets'!H44&lt;&gt;"",'Suivi Projets'!H44,"")</f>
        <v>Chargé d'affaires Contrôle-Commande</v>
      </c>
      <c r="I44" s="3" t="str">
        <f>IF('Suivi Projets'!I44&lt;&gt;"",'Suivi Projets'!I44,"")</f>
        <v>EMERSON</v>
      </c>
      <c r="J44" s="3" t="str">
        <f>IF('Suivi Projets'!J44&lt;&gt;"",'Suivi Projets'!J44,"")</f>
        <v>ALBIOMA</v>
      </c>
      <c r="K44" s="3" t="str">
        <f>IF('Suivi Projets'!K44&lt;&gt;"",'Suivi Projets'!K44,"")</f>
        <v>Lyon</v>
      </c>
      <c r="L44" s="3">
        <f>IF('Suivi Projets'!M44&lt;&gt;"",'Suivi Projets'!M44,"")</f>
        <v>530</v>
      </c>
      <c r="M44" s="3">
        <f>IF('Suivi Projets'!N44&lt;&gt;"",'Suivi Projets'!N44,"")</f>
        <v>0.1042</v>
      </c>
      <c r="N44" s="3">
        <f>IF('Suivi Projets'!O44&lt;&gt;"",'Suivi Projets'!O44,"")</f>
        <v>5060</v>
      </c>
      <c r="O44" s="3" t="str">
        <f>IF('Suivi Projets'!P44&lt;&gt;"",'Suivi Projets'!P44,"")</f>
        <v>Si déplacement 40 € / JC</v>
      </c>
      <c r="P44" s="21">
        <f>'Suivi Projets'!Q44</f>
        <v>0</v>
      </c>
      <c r="Q44" s="3">
        <f>IF('Suivi Projets'!R44&lt;&gt;"",'Suivi Projets'!R44,"")</f>
        <v>70</v>
      </c>
      <c r="R44" s="21">
        <f>'Suivi Projets'!S44</f>
        <v>200</v>
      </c>
      <c r="S44" s="4" t="str">
        <f>IF('Suivi Projets'!T44&lt;&gt;"",'Suivi Projets'!T44,"")</f>
        <v>Cadre</v>
      </c>
      <c r="T44" s="50" t="str">
        <f>IF('Suivi Projets'!U44&lt;&gt;"",'Suivi Projets'!U44,"")</f>
        <v>CDI</v>
      </c>
      <c r="U44" s="56">
        <f>IF('Suivi Commandes'!I44&lt;&gt;"",'Suivi Commandes'!I44,"")</f>
        <v>42461</v>
      </c>
      <c r="V44" s="7">
        <f>IF('Suivi Commandes'!J44&lt;&gt;"",'Suivi Commandes'!J44,"")</f>
        <v>43449</v>
      </c>
      <c r="W44" s="15">
        <f ca="1">IF('Suivi Commandes'!K44&lt;&gt;"",'Suivi Commandes'!K44,"")</f>
        <v>2</v>
      </c>
      <c r="X44" s="1">
        <f>IF('Suivi Contrats'!I44&lt;&gt;"",'Suivi Contrats'!I44,"")</f>
        <v>0</v>
      </c>
      <c r="Y44" s="271">
        <f>IF('Suivi Contrats'!J44&lt;&gt;"",'Suivi Contrats'!J44,"")</f>
        <v>42461</v>
      </c>
      <c r="Z44" s="4">
        <f>IF('Suivi Contrats'!K44&lt;&gt;"",'Suivi Contrats'!K44,"")</f>
        <v>43449</v>
      </c>
      <c r="AA44" s="68" t="str">
        <f>IF('Suivi Contrats'!L44&lt;&gt;"",'Suivi Contrats'!L44,"")</f>
        <v/>
      </c>
      <c r="AB44" s="257">
        <f ca="1">IF('Suivi Contrats'!M44&lt;&gt;"",IF('Suivi Contrats'!M44&lt;&gt;"",'Suivi Contrats'!M44,""),"")</f>
        <v>0</v>
      </c>
      <c r="AC44" s="4" t="str">
        <f>IF('Suivi Contrats'!N44&lt;&gt;"",'Suivi Contrats'!N44,"")</f>
        <v>oui</v>
      </c>
      <c r="AD44" s="22" t="str">
        <f>IF('Suivi Contrats'!O44&lt;&gt;"",'Suivi Contrats'!O44,"")</f>
        <v/>
      </c>
      <c r="AE44" s="4">
        <f>IF('Suivi Contrats'!P44&lt;&gt;"",'Suivi Contrats'!P44,"")</f>
        <v>42675</v>
      </c>
      <c r="AF44" s="92">
        <f ca="1">'Suivi Contrats'!Q44</f>
        <v>0</v>
      </c>
      <c r="AG44" s="90" t="str">
        <f>IF('Suivi Contrats'!R44&lt;&gt;"",'Suivi Contrats'!R44,"")</f>
        <v/>
      </c>
      <c r="AH44" s="92" t="str">
        <f>IF('Suivi Contrats'!S44&lt;&gt;"",'Suivi Contrats'!S44,"")</f>
        <v/>
      </c>
      <c r="AI44" s="4" t="str">
        <f>IF('Suivi Contrats'!T44&lt;&gt;"",'Suivi Contrats'!T44,"")</f>
        <v/>
      </c>
      <c r="AJ44" s="92" t="str">
        <f ca="1">IF('Suivi Contrats'!U44&lt;&gt;"",'Suivi Contrats'!U44,"")</f>
        <v/>
      </c>
      <c r="AK44" s="90" t="str">
        <f>IF('Suivi Contrats'!V44&lt;&gt;"",'Suivi Contrats'!V44,"")</f>
        <v/>
      </c>
      <c r="AL44" s="90" t="str">
        <f>IF('Suivi Contrats'!W44&lt;&gt;"",'Suivi Contrats'!W44,"")</f>
        <v/>
      </c>
      <c r="AM44" s="280" t="str">
        <f>IF('Suivi Contrats'!X44&lt;&gt;"",'Suivi Contrats'!X44,"")</f>
        <v/>
      </c>
      <c r="AN44" s="110"/>
      <c r="AO44" s="58" t="str">
        <f>IF('Suivi Paies'!H44&lt;&gt;"",'Suivi Paies'!H44,"")</f>
        <v/>
      </c>
      <c r="AP44" s="3">
        <f>IF('Suivi Paies'!I44&lt;&gt;"",'Suivi Paies'!I44,"")</f>
        <v>5060</v>
      </c>
      <c r="AQ44" s="3" t="str">
        <f>IF('Suivi Paies'!K44&lt;&gt;"",'Suivi Paies'!K44,"")</f>
        <v/>
      </c>
      <c r="AR44" s="3" t="str">
        <f>IF('Suivi Paies'!M44&lt;&gt;"",'Suivi Paies'!M44,"")</f>
        <v/>
      </c>
      <c r="AS44" s="3" t="str">
        <f>IF('Suivi Paies'!N44&lt;&gt;"",'Suivi Paies'!N44,"")</f>
        <v/>
      </c>
      <c r="AT44" s="3" t="str">
        <f>IF('Suivi Paies'!O44&lt;&gt;"",'Suivi Paies'!O44,"")</f>
        <v/>
      </c>
      <c r="AU44" s="92">
        <f ca="1">IF('Suivi Paies'!P44&lt;&gt;"",'Suivi Paies'!P44,"")</f>
        <v>2</v>
      </c>
      <c r="AV44" s="3">
        <f ca="1">IF('Suivi Paies'!Q44&lt;&gt;"",'Suivi Paies'!Q44,"")</f>
        <v>2</v>
      </c>
      <c r="AW44" s="59" t="str">
        <f>IF('Suivi Paies'!U44&lt;&gt;"",'Suivi Paies'!U44,"")</f>
        <v/>
      </c>
      <c r="AX44" s="284" t="str">
        <f>IF('Suivi Consultants'!G44&lt;&gt;"",'Suivi Consultants'!G44,"")</f>
        <v>eric_joffre@yahoo.fr</v>
      </c>
    </row>
    <row r="45" spans="1:50" ht="19.5" customHeight="1" x14ac:dyDescent="0.25">
      <c r="A45" s="505" t="str">
        <f>'Suivi Projets'!A45</f>
        <v>KAMECHE Djamel</v>
      </c>
      <c r="B45" s="423">
        <f>IF('Suivi Projets'!B45&lt;&gt;"",'Suivi Projets'!B45,"")</f>
        <v>1</v>
      </c>
      <c r="C45" s="32" t="str">
        <f>IF('Suivi Projets'!C45&lt;&gt;"",'Suivi Projets'!C45,"")</f>
        <v/>
      </c>
      <c r="D45" s="27" t="str">
        <f>IF('Suivi Projets'!D45&lt;&gt;"",'Suivi Projets'!D45,"")</f>
        <v/>
      </c>
      <c r="E45" s="34" t="str">
        <f>IF('Suivi Projets'!E45&lt;&gt;"",'Suivi Projets'!E45,"")</f>
        <v/>
      </c>
      <c r="F45" s="27" t="str">
        <f>IF('Suivi Projets'!F45&lt;&gt;"",'Suivi Projets'!F45,"")</f>
        <v/>
      </c>
      <c r="G45" s="29">
        <f>IF('Suivi Projets'!G45&lt;&gt;"",'Suivi Projets'!G45,"")</f>
        <v>1501027</v>
      </c>
      <c r="H45" s="2" t="str">
        <f>IF('Suivi Projets'!H45&lt;&gt;"",'Suivi Projets'!H45,"")</f>
        <v>Chef de projet</v>
      </c>
      <c r="I45" s="2" t="str">
        <f>IF('Suivi Projets'!I45&lt;&gt;"",'Suivi Projets'!I45,"")</f>
        <v>ARAMCO - DPS</v>
      </c>
      <c r="J45" s="2" t="str">
        <f>IF('Suivi Projets'!J45&lt;&gt;"",'Suivi Projets'!J45,"")</f>
        <v>HAWIYAH</v>
      </c>
      <c r="K45" s="6" t="str">
        <f>IF('Suivi Projets'!K45&lt;&gt;"",'Suivi Projets'!K45,"")</f>
        <v>Milan - Italie</v>
      </c>
      <c r="L45" s="6">
        <f>IF('Suivi Projets'!M45&lt;&gt;"",'Suivi Projets'!M45,"")</f>
        <v>738</v>
      </c>
      <c r="M45" s="6">
        <f>IF('Suivi Projets'!N45&lt;&gt;"",'Suivi Projets'!N45,"")</f>
        <v>0.08</v>
      </c>
      <c r="N45" s="6">
        <f>IF('Suivi Projets'!O45&lt;&gt;"",'Suivi Projets'!O45,"")</f>
        <v>6000</v>
      </c>
      <c r="O45" s="6">
        <f>IF('Suivi Projets'!P45&lt;&gt;"",'Suivi Projets'!P45,"")</f>
        <v>72</v>
      </c>
      <c r="P45" s="21">
        <f>'Suivi Projets'!Q45</f>
        <v>0</v>
      </c>
      <c r="Q45" s="6">
        <f>IF('Suivi Projets'!R45&lt;&gt;"",'Suivi Projets'!R45,"")</f>
        <v>1500</v>
      </c>
      <c r="R45" s="21" t="str">
        <f>'Suivi Projets'!S45</f>
        <v>Mobilisation : 1500 €
Démobilisation : 1500 €</v>
      </c>
      <c r="S45" s="7" t="str">
        <f>IF('Suivi Projets'!T45&lt;&gt;"",'Suivi Projets'!T45,"")</f>
        <v>Cadre</v>
      </c>
      <c r="T45" s="50" t="str">
        <f>IF('Suivi Projets'!U45&lt;&gt;"",'Suivi Projets'!U45,"")</f>
        <v>CDIC</v>
      </c>
      <c r="U45" s="56">
        <f>IF('Suivi Commandes'!I45&lt;&gt;"",'Suivi Commandes'!I45,"")</f>
        <v>42037</v>
      </c>
      <c r="V45" s="7">
        <f>IF('Suivi Commandes'!J45&lt;&gt;"",'Suivi Commandes'!J45,"")</f>
        <v>43524</v>
      </c>
      <c r="W45" s="15">
        <f ca="1">IF('Suivi Commandes'!K45&lt;&gt;"",'Suivi Commandes'!K45,"")</f>
        <v>0</v>
      </c>
      <c r="X45" s="1">
        <f>IF('Suivi Contrats'!I45&lt;&gt;"",'Suivi Contrats'!I45,"")</f>
        <v>0</v>
      </c>
      <c r="Y45" s="272">
        <f>IF('Suivi Contrats'!J45&lt;&gt;"",'Suivi Contrats'!J45,"")</f>
        <v>43367</v>
      </c>
      <c r="Z45" s="4">
        <f>IF('Suivi Contrats'!K45&lt;&gt;"",'Suivi Contrats'!K45,"")</f>
        <v>43524</v>
      </c>
      <c r="AA45" s="68">
        <f>IF('Suivi Contrats'!L45&lt;&gt;"",'Suivi Contrats'!L45,"")</f>
        <v>43483</v>
      </c>
      <c r="AB45" s="256">
        <f ca="1">IF('Suivi Contrats'!M45&lt;&gt;"",IF('Suivi Contrats'!M45&lt;&gt;"",'Suivi Contrats'!M45,""),"")</f>
        <v>0</v>
      </c>
      <c r="AC45" s="7" t="str">
        <f>IF('Suivi Contrats'!N45&lt;&gt;"",'Suivi Contrats'!N45,"")</f>
        <v>oui</v>
      </c>
      <c r="AD45" s="22" t="str">
        <f>IF('Suivi Contrats'!O45&lt;&gt;"",'Suivi Contrats'!O45,"")</f>
        <v/>
      </c>
      <c r="AE45" s="7">
        <f>IF('Suivi Contrats'!P45&lt;&gt;"",'Suivi Contrats'!P45,"")</f>
        <v>43579</v>
      </c>
      <c r="AF45" s="91" t="str">
        <f ca="1">'Suivi Contrats'!Q45</f>
        <v/>
      </c>
      <c r="AG45" s="90">
        <f>IF('Suivi Contrats'!R45&lt;&gt;"",'Suivi Contrats'!R45,"")</f>
        <v>0</v>
      </c>
      <c r="AH45" s="91" t="str">
        <f ca="1">IF('Suivi Contrats'!S45&lt;&gt;"",'Suivi Contrats'!S45,"")</f>
        <v/>
      </c>
      <c r="AI45" s="7" t="str">
        <f>IF('Suivi Contrats'!T45&lt;&gt;"",'Suivi Contrats'!T45,"")</f>
        <v/>
      </c>
      <c r="AJ45" s="91" t="str">
        <f ca="1">IF('Suivi Contrats'!U45&lt;&gt;"",'Suivi Contrats'!U45,"")</f>
        <v/>
      </c>
      <c r="AK45" s="90" t="str">
        <f>IF('Suivi Contrats'!V45&lt;&gt;"",'Suivi Contrats'!V45,"")</f>
        <v/>
      </c>
      <c r="AL45" s="90" t="str">
        <f>IF('Suivi Contrats'!W45&lt;&gt;"",'Suivi Contrats'!W45,"")</f>
        <v/>
      </c>
      <c r="AM45" s="280" t="str">
        <f>IF('Suivi Contrats'!X45&lt;&gt;"",'Suivi Contrats'!X45,"")</f>
        <v/>
      </c>
      <c r="AN45" s="109"/>
      <c r="AO45" s="56" t="str">
        <f>IF('Suivi Paies'!H45&lt;&gt;"",'Suivi Paies'!H45,"")</f>
        <v/>
      </c>
      <c r="AP45" s="12">
        <f>IF('Suivi Paies'!I45&lt;&gt;"",'Suivi Paies'!I45,"")</f>
        <v>6000</v>
      </c>
      <c r="AQ45" s="12" t="str">
        <f>IF('Suivi Paies'!K45&lt;&gt;"",'Suivi Paies'!K45,"")</f>
        <v/>
      </c>
      <c r="AR45" s="6" t="str">
        <f>IF('Suivi Paies'!M45&lt;&gt;"",'Suivi Paies'!M45,"")</f>
        <v/>
      </c>
      <c r="AS45" s="6" t="str">
        <f>IF('Suivi Paies'!N45&lt;&gt;"",'Suivi Paies'!N45,"")</f>
        <v/>
      </c>
      <c r="AT45" s="6" t="str">
        <f>IF('Suivi Paies'!O45&lt;&gt;"",'Suivi Paies'!O45,"")</f>
        <v/>
      </c>
      <c r="AU45" s="94">
        <f ca="1">IF('Suivi Paies'!P45&lt;&gt;"",'Suivi Paies'!P45,"")</f>
        <v>2</v>
      </c>
      <c r="AV45" s="6" t="str">
        <f ca="1">IF('Suivi Paies'!Q45&lt;&gt;"",'Suivi Paies'!Q45,"")</f>
        <v/>
      </c>
      <c r="AW45" s="57" t="str">
        <f>IF('Suivi Paies'!U45&lt;&gt;"",'Suivi Paies'!U45,"")</f>
        <v>X</v>
      </c>
      <c r="AX45" s="283" t="str">
        <f>IF('Suivi Consultants'!G45&lt;&gt;"",'Suivi Consultants'!G45,"")</f>
        <v>kamdja07@yahoo.fr</v>
      </c>
    </row>
    <row r="46" spans="1:50" ht="23.65" customHeight="1" x14ac:dyDescent="0.25">
      <c r="A46" s="507" t="str">
        <f>'Suivi Projets'!A46</f>
        <v>KONATE Arouna</v>
      </c>
      <c r="B46" s="32" t="str">
        <f>IF('Suivi Projets'!B46&lt;&gt;"",'Suivi Projets'!B46,"")</f>
        <v/>
      </c>
      <c r="C46" s="32" t="str">
        <f>IF('Suivi Projets'!C46&lt;&gt;"",'Suivi Projets'!C46,"")</f>
        <v/>
      </c>
      <c r="D46" s="37">
        <f>IF('Suivi Projets'!D46&lt;&gt;"",'Suivi Projets'!D46,"")</f>
        <v>1</v>
      </c>
      <c r="E46" s="34" t="str">
        <f>IF('Suivi Projets'!E46&lt;&gt;"",'Suivi Projets'!E46,"")</f>
        <v/>
      </c>
      <c r="F46" s="27" t="str">
        <f>IF('Suivi Projets'!F46&lt;&gt;"",'Suivi Projets'!F46,"")</f>
        <v/>
      </c>
      <c r="G46" s="29">
        <f>IF('Suivi Projets'!G46&lt;&gt;"",'Suivi Projets'!G46,"")</f>
        <v>1808046</v>
      </c>
      <c r="H46" s="3" t="str">
        <f>IF('Suivi Projets'!H46&lt;&gt;"",'Suivi Projets'!H46,"")</f>
        <v>Chargé d'essais électrique</v>
      </c>
      <c r="I46" s="3" t="str">
        <f>IF('Suivi Projets'!I46&lt;&gt;"",'Suivi Projets'!I46,"")</f>
        <v>CLEMESSY</v>
      </c>
      <c r="J46" s="43" t="str">
        <f>IF('Suivi Projets'!J46&lt;&gt;"",'Suivi Projets'!J46,"")</f>
        <v>DUS</v>
      </c>
      <c r="K46" s="3" t="str">
        <f>IF('Suivi Projets'!K46&lt;&gt;"",'Suivi Projets'!K46,"")</f>
        <v>Tricastin &amp; Cruas</v>
      </c>
      <c r="L46" s="3" t="str">
        <f>IF('Suivi Projets'!M46&lt;&gt;"",'Suivi Projets'!M46,"")</f>
        <v/>
      </c>
      <c r="M46" s="3" t="str">
        <f>IF('Suivi Projets'!N46&lt;&gt;"",'Suivi Projets'!N46,"")</f>
        <v/>
      </c>
      <c r="N46" s="3" t="str">
        <f>IF('Suivi Projets'!O46&lt;&gt;"",'Suivi Projets'!O46,"")</f>
        <v/>
      </c>
      <c r="O46" s="3" t="str">
        <f>IF('Suivi Projets'!P46&lt;&gt;"",'Suivi Projets'!P46,"")</f>
        <v/>
      </c>
      <c r="P46" s="21">
        <f>'Suivi Projets'!Q46</f>
        <v>0</v>
      </c>
      <c r="Q46" s="3" t="str">
        <f>IF('Suivi Projets'!R46&lt;&gt;"",'Suivi Projets'!R46,"")</f>
        <v/>
      </c>
      <c r="R46" s="21">
        <f>'Suivi Projets'!S46</f>
        <v>0</v>
      </c>
      <c r="S46" s="4" t="str">
        <f>IF('Suivi Projets'!T46&lt;&gt;"",'Suivi Projets'!T46,"")</f>
        <v>Cadre</v>
      </c>
      <c r="T46" s="50" t="str">
        <f>IF('Suivi Projets'!U46&lt;&gt;"",'Suivi Projets'!U46,"")</f>
        <v>CDIC</v>
      </c>
      <c r="U46" s="56">
        <f>IF('Suivi Commandes'!I46&lt;&gt;"",'Suivi Commandes'!I46,"")</f>
        <v>43367</v>
      </c>
      <c r="V46" s="7">
        <f>IF('Suivi Commandes'!J46&lt;&gt;"",'Suivi Commandes'!J46,"")</f>
        <v>43453</v>
      </c>
      <c r="W46" s="15">
        <f ca="1">IF('Suivi Commandes'!K46&lt;&gt;"",'Suivi Commandes'!K46,"")</f>
        <v>2</v>
      </c>
      <c r="X46" s="1">
        <f>IF('Suivi Contrats'!I46&lt;&gt;"",'Suivi Contrats'!I46,"")</f>
        <v>0</v>
      </c>
      <c r="Y46" s="271">
        <f>IF('Suivi Contrats'!J46&lt;&gt;"",'Suivi Contrats'!J46,"")</f>
        <v>43367</v>
      </c>
      <c r="Z46" s="4">
        <f>IF('Suivi Contrats'!K46&lt;&gt;"",'Suivi Contrats'!K46,"")</f>
        <v>43453</v>
      </c>
      <c r="AA46" s="68">
        <f>IF('Suivi Contrats'!L46&lt;&gt;"",'Suivi Contrats'!L46,"")</f>
        <v>43464</v>
      </c>
      <c r="AB46" s="257">
        <f ca="1">IF('Suivi Contrats'!M46&lt;&gt;"",IF('Suivi Contrats'!M46&lt;&gt;"",'Suivi Contrats'!M46,""),"")</f>
        <v>1</v>
      </c>
      <c r="AC46" s="4" t="str">
        <f>IF('Suivi Contrats'!N46&lt;&gt;"",'Suivi Contrats'!N46,"")</f>
        <v/>
      </c>
      <c r="AD46" s="22" t="str">
        <f>IF('Suivi Contrats'!O46&lt;&gt;"",'Suivi Contrats'!O46,"")</f>
        <v/>
      </c>
      <c r="AE46" s="4">
        <f>IF('Suivi Contrats'!P46&lt;&gt;"",'Suivi Contrats'!P46,"")</f>
        <v>43579</v>
      </c>
      <c r="AF46" s="92" t="str">
        <f ca="1">'Suivi Contrats'!Q46</f>
        <v/>
      </c>
      <c r="AG46" s="90">
        <f>IF('Suivi Contrats'!R46&lt;&gt;"",'Suivi Contrats'!R46,"")</f>
        <v>0</v>
      </c>
      <c r="AH46" s="92" t="str">
        <f ca="1">IF('Suivi Contrats'!S46&lt;&gt;"",'Suivi Contrats'!S46,"")</f>
        <v/>
      </c>
      <c r="AI46" s="4" t="str">
        <f>IF('Suivi Contrats'!T46&lt;&gt;"",'Suivi Contrats'!T46,"")</f>
        <v/>
      </c>
      <c r="AJ46" s="92" t="str">
        <f ca="1">IF('Suivi Contrats'!U46&lt;&gt;"",'Suivi Contrats'!U46,"")</f>
        <v/>
      </c>
      <c r="AK46" s="90" t="str">
        <f>IF('Suivi Contrats'!V46&lt;&gt;"",'Suivi Contrats'!V46,"")</f>
        <v/>
      </c>
      <c r="AL46" s="90" t="str">
        <f>IF('Suivi Contrats'!W46&lt;&gt;"",'Suivi Contrats'!W46,"")</f>
        <v/>
      </c>
      <c r="AM46" s="280" t="str">
        <f>IF('Suivi Contrats'!X46&lt;&gt;"",'Suivi Contrats'!X46,"")</f>
        <v/>
      </c>
      <c r="AN46" s="110"/>
      <c r="AO46" s="58" t="str">
        <f>IF('Suivi Paies'!H46&lt;&gt;"",'Suivi Paies'!H46,"")</f>
        <v/>
      </c>
      <c r="AP46" s="3" t="str">
        <f>IF('Suivi Paies'!I46&lt;&gt;"",'Suivi Paies'!I46,"")</f>
        <v/>
      </c>
      <c r="AQ46" s="3" t="str">
        <f>IF('Suivi Paies'!K46&lt;&gt;"",'Suivi Paies'!K46,"")</f>
        <v/>
      </c>
      <c r="AR46" s="10" t="str">
        <f>IF('Suivi Paies'!M46&lt;&gt;"",'Suivi Paies'!M46,"")</f>
        <v/>
      </c>
      <c r="AS46" s="3" t="str">
        <f>IF('Suivi Paies'!N46&lt;&gt;"",'Suivi Paies'!N46,"")</f>
        <v/>
      </c>
      <c r="AT46" s="3" t="str">
        <f>IF('Suivi Paies'!O46&lt;&gt;"",'Suivi Paies'!O46,"")</f>
        <v/>
      </c>
      <c r="AU46" s="92">
        <f ca="1">IF('Suivi Paies'!P46&lt;&gt;"",'Suivi Paies'!P46,"")</f>
        <v>2</v>
      </c>
      <c r="AV46" s="3" t="str">
        <f ca="1">IF('Suivi Paies'!Q46&lt;&gt;"",'Suivi Paies'!Q46,"")</f>
        <v/>
      </c>
      <c r="AW46" s="59" t="str">
        <f>IF('Suivi Paies'!U46&lt;&gt;"",'Suivi Paies'!U46,"")</f>
        <v>X</v>
      </c>
      <c r="AX46" s="284" t="str">
        <f>IF('Suivi Consultants'!G46&lt;&gt;"",'Suivi Consultants'!G46,"")</f>
        <v>konatearouna@orange.fr</v>
      </c>
    </row>
    <row r="47" spans="1:50" ht="23.65" customHeight="1" x14ac:dyDescent="0.25">
      <c r="A47" s="506" t="str">
        <f>'Suivi Projets'!A47</f>
        <v>KOUACHI Mehdi</v>
      </c>
      <c r="B47" s="32" t="str">
        <f>IF('Suivi Projets'!B47&lt;&gt;"",'Suivi Projets'!B47,"")</f>
        <v/>
      </c>
      <c r="C47" s="32" t="str">
        <f>IF('Suivi Projets'!C47&lt;&gt;"",'Suivi Projets'!C47,"")</f>
        <v/>
      </c>
      <c r="D47" s="37">
        <f>IF('Suivi Projets'!D47&lt;&gt;"",'Suivi Projets'!D47,"")</f>
        <v>1</v>
      </c>
      <c r="E47" s="34" t="str">
        <f>IF('Suivi Projets'!E47&lt;&gt;"",'Suivi Projets'!E47,"")</f>
        <v/>
      </c>
      <c r="F47" s="27" t="str">
        <f>IF('Suivi Projets'!F47&lt;&gt;"",'Suivi Projets'!F47,"")</f>
        <v/>
      </c>
      <c r="G47" s="29" t="str">
        <f>IF('Suivi Projets'!G47&lt;&gt;"",'Suivi Projets'!G47,"")</f>
        <v/>
      </c>
      <c r="H47" s="3" t="str">
        <f>IF('Suivi Projets'!H47&lt;&gt;"",'Suivi Projets'!H47,"")</f>
        <v/>
      </c>
      <c r="I47" s="3" t="str">
        <f>IF('Suivi Projets'!I47&lt;&gt;"",'Suivi Projets'!I47,"")</f>
        <v/>
      </c>
      <c r="J47" s="43" t="str">
        <f>IF('Suivi Projets'!J47&lt;&gt;"",'Suivi Projets'!J47,"")</f>
        <v/>
      </c>
      <c r="K47" s="3" t="str">
        <f>IF('Suivi Projets'!K47&lt;&gt;"",'Suivi Projets'!K47,"")</f>
        <v/>
      </c>
      <c r="L47" s="3" t="str">
        <f>IF('Suivi Projets'!M47&lt;&gt;"",'Suivi Projets'!M47,"")</f>
        <v/>
      </c>
      <c r="M47" s="3" t="str">
        <f>IF('Suivi Projets'!N47&lt;&gt;"",'Suivi Projets'!N47,"")</f>
        <v/>
      </c>
      <c r="N47" s="3" t="str">
        <f>IF('Suivi Projets'!O47&lt;&gt;"",'Suivi Projets'!O47,"")</f>
        <v/>
      </c>
      <c r="O47" s="3" t="str">
        <f>IF('Suivi Projets'!P47&lt;&gt;"",'Suivi Projets'!P47,"")</f>
        <v/>
      </c>
      <c r="P47" s="21">
        <f>'Suivi Projets'!Q47</f>
        <v>0</v>
      </c>
      <c r="Q47" s="3" t="str">
        <f>IF('Suivi Projets'!R47&lt;&gt;"",'Suivi Projets'!R47,"")</f>
        <v/>
      </c>
      <c r="R47" s="21">
        <f>'Suivi Projets'!S47</f>
        <v>0</v>
      </c>
      <c r="S47" s="4" t="str">
        <f>IF('Suivi Projets'!T47&lt;&gt;"",'Suivi Projets'!T47,"")</f>
        <v>Cadre</v>
      </c>
      <c r="T47" s="50" t="str">
        <f>IF('Suivi Projets'!U47&lt;&gt;"",'Suivi Projets'!U47,"")</f>
        <v>CDIC</v>
      </c>
      <c r="U47" s="56" t="str">
        <f>IF('Suivi Commandes'!I47&lt;&gt;"",'Suivi Commandes'!I47,"")</f>
        <v/>
      </c>
      <c r="V47" s="7" t="str">
        <f>IF('Suivi Commandes'!J47&lt;&gt;"",'Suivi Commandes'!J47,"")</f>
        <v/>
      </c>
      <c r="W47" s="15" t="str">
        <f ca="1">IF('Suivi Commandes'!K47&lt;&gt;"",'Suivi Commandes'!K47,"")</f>
        <v/>
      </c>
      <c r="X47" s="1">
        <f>IF('Suivi Contrats'!I47&lt;&gt;"",'Suivi Contrats'!I47,"")</f>
        <v>0</v>
      </c>
      <c r="Y47" s="271">
        <f>IF('Suivi Contrats'!J47&lt;&gt;"",'Suivi Contrats'!J47,"")</f>
        <v>43479</v>
      </c>
      <c r="Z47" s="4" t="str">
        <f>IF('Suivi Contrats'!K47&lt;&gt;"",'Suivi Contrats'!K47,"")</f>
        <v/>
      </c>
      <c r="AA47" s="68" t="str">
        <f>IF('Suivi Contrats'!L47&lt;&gt;"",'Suivi Contrats'!L47,"")</f>
        <v/>
      </c>
      <c r="AB47" s="257" t="str">
        <f ca="1">IF('Suivi Contrats'!M47&lt;&gt;"",IF('Suivi Contrats'!M47&lt;&gt;"",'Suivi Contrats'!M47,""),"")</f>
        <v/>
      </c>
      <c r="AC47" s="4" t="str">
        <f>IF('Suivi Contrats'!N47&lt;&gt;"",'Suivi Contrats'!N47,"")</f>
        <v/>
      </c>
      <c r="AD47" s="22" t="str">
        <f>IF('Suivi Contrats'!O47&lt;&gt;"",'Suivi Contrats'!O47,"")</f>
        <v/>
      </c>
      <c r="AE47" s="4">
        <f>IF('Suivi Contrats'!P47&lt;&gt;"",'Suivi Contrats'!P47,"")</f>
        <v>43691</v>
      </c>
      <c r="AF47" s="92" t="str">
        <f ca="1">'Suivi Contrats'!Q47</f>
        <v/>
      </c>
      <c r="AG47" s="90" t="str">
        <f>IF('Suivi Contrats'!R47&lt;&gt;"",'Suivi Contrats'!R47,"")</f>
        <v/>
      </c>
      <c r="AH47" s="92" t="str">
        <f ca="1">IF('Suivi Contrats'!S47&lt;&gt;"",'Suivi Contrats'!S47,"")</f>
        <v/>
      </c>
      <c r="AI47" s="4" t="str">
        <f>IF('Suivi Contrats'!T47&lt;&gt;"",'Suivi Contrats'!T47,"")</f>
        <v/>
      </c>
      <c r="AJ47" s="92" t="str">
        <f ca="1">IF('Suivi Contrats'!U47&lt;&gt;"",'Suivi Contrats'!U47,"")</f>
        <v/>
      </c>
      <c r="AK47" s="90" t="str">
        <f>IF('Suivi Contrats'!V47&lt;&gt;"",'Suivi Contrats'!V47,"")</f>
        <v/>
      </c>
      <c r="AL47" s="90" t="str">
        <f>IF('Suivi Contrats'!W47&lt;&gt;"",'Suivi Contrats'!W47,"")</f>
        <v/>
      </c>
      <c r="AM47" s="280" t="str">
        <f>IF('Suivi Contrats'!X47&lt;&gt;"",'Suivi Contrats'!X47,"")</f>
        <v/>
      </c>
      <c r="AN47" s="110"/>
      <c r="AO47" s="58" t="str">
        <f>IF('Suivi Paies'!H47&lt;&gt;"",'Suivi Paies'!H47,"")</f>
        <v/>
      </c>
      <c r="AP47" s="3" t="str">
        <f>IF('Suivi Paies'!I47&lt;&gt;"",'Suivi Paies'!I47,"")</f>
        <v/>
      </c>
      <c r="AQ47" s="3" t="str">
        <f>IF('Suivi Paies'!K47&lt;&gt;"",'Suivi Paies'!K47,"")</f>
        <v/>
      </c>
      <c r="AR47" s="10" t="str">
        <f>IF('Suivi Paies'!M47&lt;&gt;"",'Suivi Paies'!M47,"")</f>
        <v/>
      </c>
      <c r="AS47" s="3" t="str">
        <f>IF('Suivi Paies'!N47&lt;&gt;"",'Suivi Paies'!N47,"")</f>
        <v/>
      </c>
      <c r="AT47" s="3" t="str">
        <f>IF('Suivi Paies'!O47&lt;&gt;"",'Suivi Paies'!O47,"")</f>
        <v/>
      </c>
      <c r="AU47" s="92" t="str">
        <f ca="1">IF('Suivi Paies'!P47&lt;&gt;"",'Suivi Paies'!P47,"")</f>
        <v/>
      </c>
      <c r="AV47" s="3" t="str">
        <f ca="1">IF('Suivi Paies'!Q47&lt;&gt;"",'Suivi Paies'!Q47,"")</f>
        <v/>
      </c>
      <c r="AW47" s="59" t="str">
        <f>IF('Suivi Paies'!U47&lt;&gt;"",'Suivi Paies'!U47,"")</f>
        <v/>
      </c>
      <c r="AX47" s="284" t="str">
        <f>IF('Suivi Consultants'!G47&lt;&gt;"",'Suivi Consultants'!G47,"")</f>
        <v/>
      </c>
    </row>
    <row r="48" spans="1:50" ht="21.75" customHeight="1" x14ac:dyDescent="0.25">
      <c r="A48" s="507" t="str">
        <f>'Suivi Projets'!A48</f>
        <v>KOSZUTA Cédric</v>
      </c>
      <c r="B48" s="32" t="str">
        <f>IF('Suivi Projets'!B48&lt;&gt;"",'Suivi Projets'!B48,"")</f>
        <v/>
      </c>
      <c r="C48" s="38">
        <f>IF('Suivi Projets'!C48&lt;&gt;"",'Suivi Projets'!C48,"")</f>
        <v>1</v>
      </c>
      <c r="D48" s="27" t="str">
        <f>IF('Suivi Projets'!D48&lt;&gt;"",'Suivi Projets'!D48,"")</f>
        <v/>
      </c>
      <c r="E48" s="34" t="str">
        <f>IF('Suivi Projets'!E48&lt;&gt;"",'Suivi Projets'!E48,"")</f>
        <v/>
      </c>
      <c r="F48" s="27" t="str">
        <f>IF('Suivi Projets'!F48&lt;&gt;"",'Suivi Projets'!F48,"")</f>
        <v/>
      </c>
      <c r="G48" s="29">
        <f>IF('Suivi Projets'!G48&lt;&gt;"",'Suivi Projets'!G48,"")</f>
        <v>1612002</v>
      </c>
      <c r="H48" s="2" t="str">
        <f>IF('Suivi Projets'!H48&lt;&gt;"",'Suivi Projets'!H48,"")</f>
        <v>OPC</v>
      </c>
      <c r="I48" s="2" t="str">
        <f>IF('Suivi Projets'!I48&lt;&gt;"",'Suivi Projets'!I48,"")</f>
        <v>FRAMATOME</v>
      </c>
      <c r="J48" s="2" t="str">
        <f>IF('Suivi Projets'!J48&lt;&gt;"",'Suivi Projets'!J48,"")</f>
        <v>EPR FA3</v>
      </c>
      <c r="K48" s="6" t="str">
        <f>IF('Suivi Projets'!K48&lt;&gt;"",'Suivi Projets'!K48,"")</f>
        <v>Flamanville</v>
      </c>
      <c r="L48" s="6">
        <f>IF('Suivi Projets'!M48&lt;&gt;"",'Suivi Projets'!M48,"")</f>
        <v>650</v>
      </c>
      <c r="M48" s="6">
        <f>IF('Suivi Projets'!N48&lt;&gt;"",'Suivi Projets'!N48,"")</f>
        <v>0.1527</v>
      </c>
      <c r="N48" s="6">
        <f>IF('Suivi Projets'!O48&lt;&gt;"",'Suivi Projets'!O48,"")</f>
        <v>3900</v>
      </c>
      <c r="O48" s="6">
        <f>IF('Suivi Projets'!P48&lt;&gt;"",'Suivi Projets'!P48,"")</f>
        <v>100</v>
      </c>
      <c r="P48" s="21">
        <f>'Suivi Projets'!Q48</f>
        <v>0</v>
      </c>
      <c r="Q48" s="6">
        <f>IF('Suivi Projets'!R48&lt;&gt;"",'Suivi Projets'!R48,"")</f>
        <v>1500</v>
      </c>
      <c r="R48" s="21">
        <f>'Suivi Projets'!S48</f>
        <v>0</v>
      </c>
      <c r="S48" s="8" t="str">
        <f>IF('Suivi Projets'!T48&lt;&gt;"",'Suivi Projets'!T48,"")</f>
        <v>Cadre</v>
      </c>
      <c r="T48" s="50" t="str">
        <f>IF('Suivi Projets'!U48&lt;&gt;"",'Suivi Projets'!U48,"")</f>
        <v>CDIC</v>
      </c>
      <c r="U48" s="56">
        <f>IF('Suivi Commandes'!I48&lt;&gt;"",'Suivi Commandes'!I48,"")</f>
        <v>42709</v>
      </c>
      <c r="V48" s="7">
        <f>IF('Suivi Commandes'!J48&lt;&gt;"",'Suivi Commandes'!J48,"")</f>
        <v>43600</v>
      </c>
      <c r="W48" s="15">
        <f ca="1">IF('Suivi Commandes'!K48&lt;&gt;"",'Suivi Commandes'!K48,"")</f>
        <v>0</v>
      </c>
      <c r="X48" s="1">
        <f>IF('Suivi Contrats'!I48&lt;&gt;"",'Suivi Contrats'!I48,"")</f>
        <v>0</v>
      </c>
      <c r="Y48" s="272">
        <f>IF('Suivi Contrats'!J48&lt;&gt;"",'Suivi Contrats'!J48,"")</f>
        <v>42709</v>
      </c>
      <c r="Z48" s="4">
        <f>IF('Suivi Contrats'!K48&lt;&gt;"",'Suivi Contrats'!K48,"")</f>
        <v>43600</v>
      </c>
      <c r="AA48" s="68" t="str">
        <f>IF('Suivi Contrats'!L48&lt;&gt;"",'Suivi Contrats'!L48,"")</f>
        <v/>
      </c>
      <c r="AB48" s="256">
        <f ca="1">IF('Suivi Contrats'!M48&lt;&gt;"",IF('Suivi Contrats'!M48&lt;&gt;"",'Suivi Contrats'!M48,""),"")</f>
        <v>0</v>
      </c>
      <c r="AC48" s="7" t="str">
        <f>IF('Suivi Contrats'!N48&lt;&gt;"",'Suivi Contrats'!N48,"")</f>
        <v>oui</v>
      </c>
      <c r="AD48" s="22" t="str">
        <f>IF('Suivi Contrats'!O48&lt;&gt;"",'Suivi Contrats'!O48,"")</f>
        <v/>
      </c>
      <c r="AE48" s="7">
        <f>IF('Suivi Contrats'!P48&lt;&gt;"",'Suivi Contrats'!P48,"")</f>
        <v>42920</v>
      </c>
      <c r="AF48" s="91">
        <f ca="1">'Suivi Contrats'!Q48</f>
        <v>0</v>
      </c>
      <c r="AG48" s="90" t="str">
        <f>IF('Suivi Contrats'!R48&lt;&gt;"",'Suivi Contrats'!R48,"")</f>
        <v/>
      </c>
      <c r="AH48" s="91" t="str">
        <f ca="1">IF('Suivi Contrats'!S48&lt;&gt;"",'Suivi Contrats'!S48,"")</f>
        <v/>
      </c>
      <c r="AI48" s="7" t="str">
        <f>IF('Suivi Contrats'!T48&lt;&gt;"",'Suivi Contrats'!T48,"")</f>
        <v/>
      </c>
      <c r="AJ48" s="91" t="str">
        <f ca="1">IF('Suivi Contrats'!U48&lt;&gt;"",'Suivi Contrats'!U48,"")</f>
        <v/>
      </c>
      <c r="AK48" s="90" t="str">
        <f>IF('Suivi Contrats'!V48&lt;&gt;"",'Suivi Contrats'!V48,"")</f>
        <v/>
      </c>
      <c r="AL48" s="90" t="str">
        <f>IF('Suivi Contrats'!W48&lt;&gt;"",'Suivi Contrats'!W48,"")</f>
        <v/>
      </c>
      <c r="AM48" s="280" t="str">
        <f>IF('Suivi Contrats'!X48&lt;&gt;"",'Suivi Contrats'!X48,"")</f>
        <v/>
      </c>
      <c r="AN48" s="109"/>
      <c r="AO48" s="56" t="str">
        <f>IF('Suivi Paies'!H48&lt;&gt;"",'Suivi Paies'!H48,"")</f>
        <v/>
      </c>
      <c r="AP48" s="3">
        <f>IF('Suivi Paies'!I48&lt;&gt;"",'Suivi Paies'!I48,"")</f>
        <v>3900</v>
      </c>
      <c r="AQ48" s="3" t="str">
        <f>IF('Suivi Paies'!K48&lt;&gt;"",'Suivi Paies'!K48,"")</f>
        <v/>
      </c>
      <c r="AR48" s="3" t="str">
        <f>IF('Suivi Paies'!M48&lt;&gt;"",'Suivi Paies'!M48,"")</f>
        <v/>
      </c>
      <c r="AS48" s="3" t="str">
        <f>IF('Suivi Paies'!N48&lt;&gt;"",'Suivi Paies'!N48,"")</f>
        <v/>
      </c>
      <c r="AT48" s="3" t="str">
        <f>IF('Suivi Paies'!O48&lt;&gt;"",'Suivi Paies'!O48,"")</f>
        <v/>
      </c>
      <c r="AU48" s="92">
        <f ca="1">IF('Suivi Paies'!P48&lt;&gt;"",'Suivi Paies'!P48,"")</f>
        <v>2</v>
      </c>
      <c r="AV48" s="3">
        <f ca="1">IF('Suivi Paies'!Q48&lt;&gt;"",'Suivi Paies'!Q48,"")</f>
        <v>2</v>
      </c>
      <c r="AW48" s="57" t="str">
        <f>IF('Suivi Paies'!U48&lt;&gt;"",'Suivi Paies'!U48,"")</f>
        <v>X</v>
      </c>
      <c r="AX48" s="283" t="str">
        <f>IF('Suivi Consultants'!G48&lt;&gt;"",'Suivi Consultants'!G48,"")</f>
        <v>cedric.koszuta@hotmail.fr</v>
      </c>
    </row>
    <row r="49" spans="1:50" ht="16.149999999999999" customHeight="1" x14ac:dyDescent="0.25">
      <c r="A49" s="509" t="str">
        <f>'Suivi Projets'!A49</f>
        <v>LAFLAQUIERE Philippe</v>
      </c>
      <c r="B49" s="423">
        <f>IF('Suivi Projets'!B49&lt;&gt;"",'Suivi Projets'!B49,"")</f>
        <v>1</v>
      </c>
      <c r="C49" s="32" t="str">
        <f>IF('Suivi Projets'!C49&lt;&gt;"",'Suivi Projets'!C49,"")</f>
        <v/>
      </c>
      <c r="D49" s="27" t="str">
        <f>IF('Suivi Projets'!D49&lt;&gt;"",'Suivi Projets'!D49,"")</f>
        <v/>
      </c>
      <c r="E49" s="34" t="str">
        <f>IF('Suivi Projets'!E49&lt;&gt;"",'Suivi Projets'!E49,"")</f>
        <v/>
      </c>
      <c r="F49" s="27" t="str">
        <f>IF('Suivi Projets'!F49&lt;&gt;"",'Suivi Projets'!F49,"")</f>
        <v/>
      </c>
      <c r="G49" s="29">
        <f>IF('Suivi Projets'!G49&lt;&gt;"",'Suivi Projets'!G49,"")</f>
        <v>1804025</v>
      </c>
      <c r="H49" s="3" t="str">
        <f>IF('Suivi Projets'!H49&lt;&gt;"",'Suivi Projets'!H49,"")</f>
        <v>HSE Manager</v>
      </c>
      <c r="I49" s="3" t="str">
        <f>IF('Suivi Projets'!I49&lt;&gt;"",'Suivi Projets'!I49,"")</f>
        <v>TOTAL EP Bulgarie</v>
      </c>
      <c r="J49" s="3" t="str">
        <f>IF('Suivi Projets'!J49&lt;&gt;"",'Suivi Projets'!J49,"")</f>
        <v>EXPERTISE</v>
      </c>
      <c r="K49" s="3" t="str">
        <f>IF('Suivi Projets'!K49&lt;&gt;"",'Suivi Projets'!K49,"")</f>
        <v>Sofia - Bulgarie</v>
      </c>
      <c r="L49" s="3">
        <f>IF('Suivi Projets'!M49&lt;&gt;"",'Suivi Projets'!M49,"")</f>
        <v>1150</v>
      </c>
      <c r="M49" s="3">
        <f>IF('Suivi Projets'!N49&lt;&gt;"",'Suivi Projets'!N49,"")</f>
        <v>0.17780000000000001</v>
      </c>
      <c r="N49" s="3">
        <f>IF('Suivi Projets'!O49&lt;&gt;"",'Suivi Projets'!O49,"")</f>
        <v>900</v>
      </c>
      <c r="O49" s="3" t="str">
        <f>IF('Suivi Projets'!P49&lt;&gt;"",'Suivi Projets'!P49,"")</f>
        <v/>
      </c>
      <c r="P49" s="21">
        <f>'Suivi Projets'!Q49</f>
        <v>35</v>
      </c>
      <c r="Q49" s="3" t="str">
        <f>IF('Suivi Projets'!R49&lt;&gt;"",'Suivi Projets'!R49,"")</f>
        <v/>
      </c>
      <c r="R49" s="21">
        <f>'Suivi Projets'!S49</f>
        <v>0</v>
      </c>
      <c r="S49" s="4" t="str">
        <f>IF('Suivi Projets'!T49&lt;&gt;"",'Suivi Projets'!T49,"")</f>
        <v>Cadre</v>
      </c>
      <c r="T49" s="50" t="str">
        <f>IF('Suivi Projets'!U49&lt;&gt;"",'Suivi Projets'!U49,"")</f>
        <v>SST</v>
      </c>
      <c r="U49" s="56">
        <f>IF('Suivi Commandes'!I49&lt;&gt;"",'Suivi Commandes'!I49,"")</f>
        <v>43178</v>
      </c>
      <c r="V49" s="7">
        <f>IF('Suivi Commandes'!J49&lt;&gt;"",'Suivi Commandes'!J49,"")</f>
        <v>43542</v>
      </c>
      <c r="W49" s="15">
        <f ca="1">IF('Suivi Commandes'!K49&lt;&gt;"",'Suivi Commandes'!K49,"")</f>
        <v>0</v>
      </c>
      <c r="X49" s="1" t="str">
        <f>IF('Suivi Contrats'!I49&lt;&gt;"",'Suivi Contrats'!I49,"")</f>
        <v/>
      </c>
      <c r="Y49" s="271">
        <f>IF('Suivi Contrats'!J49&lt;&gt;"",'Suivi Contrats'!J49,"")</f>
        <v>43178</v>
      </c>
      <c r="Z49" s="4">
        <f>IF('Suivi Contrats'!K49&lt;&gt;"",'Suivi Contrats'!K49,"")</f>
        <v>43542</v>
      </c>
      <c r="AA49" s="68" t="str">
        <f>IF('Suivi Contrats'!L49&lt;&gt;"",'Suivi Contrats'!L49,"")</f>
        <v/>
      </c>
      <c r="AB49" s="257" t="str">
        <f>IF('Suivi Contrats'!M49&lt;&gt;"",IF('Suivi Contrats'!M49&lt;&gt;"",'Suivi Contrats'!M49,""),"")</f>
        <v/>
      </c>
      <c r="AC49" s="4" t="str">
        <f>IF('Suivi Contrats'!N49&lt;&gt;"",'Suivi Contrats'!N49,"")</f>
        <v/>
      </c>
      <c r="AD49" s="22" t="str">
        <f>IF('Suivi Contrats'!O49&lt;&gt;"",'Suivi Contrats'!O49,"")</f>
        <v/>
      </c>
      <c r="AE49" s="4" t="str">
        <f>IF('Suivi Contrats'!P49&lt;&gt;"",'Suivi Contrats'!P49,"")</f>
        <v/>
      </c>
      <c r="AF49" s="92">
        <f>'Suivi Contrats'!Q49</f>
        <v>0</v>
      </c>
      <c r="AG49" s="90" t="str">
        <f>IF('Suivi Contrats'!R49&lt;&gt;"",'Suivi Contrats'!R49,"")</f>
        <v/>
      </c>
      <c r="AH49" s="92" t="str">
        <f ca="1">IF('Suivi Contrats'!S49&lt;&gt;"",'Suivi Contrats'!S49,"")</f>
        <v/>
      </c>
      <c r="AI49" s="4" t="str">
        <f>IF('Suivi Contrats'!T49&lt;&gt;"",'Suivi Contrats'!T49,"")</f>
        <v/>
      </c>
      <c r="AJ49" s="92" t="str">
        <f ca="1">IF('Suivi Contrats'!U49&lt;&gt;"",'Suivi Contrats'!U49,"")</f>
        <v/>
      </c>
      <c r="AK49" s="90" t="str">
        <f>IF('Suivi Contrats'!V49&lt;&gt;"",'Suivi Contrats'!V49,"")</f>
        <v/>
      </c>
      <c r="AL49" s="90" t="str">
        <f>IF('Suivi Contrats'!W49&lt;&gt;"",'Suivi Contrats'!W49,"")</f>
        <v/>
      </c>
      <c r="AM49" s="280" t="str">
        <f>IF('Suivi Contrats'!X49&lt;&gt;"",'Suivi Contrats'!X49,"")</f>
        <v/>
      </c>
      <c r="AN49" s="110"/>
      <c r="AO49" s="58" t="str">
        <f>IF('Suivi Paies'!H49&lt;&gt;"",'Suivi Paies'!H49,"")</f>
        <v/>
      </c>
      <c r="AP49" s="3">
        <f>IF('Suivi Paies'!I49&lt;&gt;"",'Suivi Paies'!I49,"")</f>
        <v>900</v>
      </c>
      <c r="AQ49" s="3" t="str">
        <f>IF('Suivi Paies'!K49&lt;&gt;"",'Suivi Paies'!K49,"")</f>
        <v/>
      </c>
      <c r="AR49" s="10" t="str">
        <f>IF('Suivi Paies'!M49&lt;&gt;"",'Suivi Paies'!M49,"")</f>
        <v/>
      </c>
      <c r="AS49" s="3" t="str">
        <f>IF('Suivi Paies'!N49&lt;&gt;"",'Suivi Paies'!N49,"")</f>
        <v/>
      </c>
      <c r="AT49" s="3" t="str">
        <f>IF('Suivi Paies'!O49&lt;&gt;"",'Suivi Paies'!O49,"")</f>
        <v/>
      </c>
      <c r="AU49" s="92">
        <f ca="1">IF('Suivi Paies'!P49&lt;&gt;"",'Suivi Paies'!P49,"")</f>
        <v>2</v>
      </c>
      <c r="AV49" s="3" t="str">
        <f ca="1">IF('Suivi Paies'!Q49&lt;&gt;"",'Suivi Paies'!Q49,"")</f>
        <v/>
      </c>
      <c r="AW49" s="59" t="str">
        <f>IF('Suivi Paies'!U49&lt;&gt;"",'Suivi Paies'!U49,"")</f>
        <v/>
      </c>
      <c r="AX49" s="284" t="str">
        <f>IF('Suivi Consultants'!G49&lt;&gt;"",'Suivi Consultants'!G49,"")</f>
        <v/>
      </c>
    </row>
    <row r="50" spans="1:50" ht="20.65" customHeight="1" x14ac:dyDescent="0.25">
      <c r="A50" s="509" t="str">
        <f>'Suivi Projets'!A50</f>
        <v>LAHMIDI Jamal</v>
      </c>
      <c r="B50" s="423">
        <f>IF('Suivi Projets'!B50&lt;&gt;"",'Suivi Projets'!B50,"")</f>
        <v>1</v>
      </c>
      <c r="C50" s="32" t="str">
        <f>IF('Suivi Projets'!C50&lt;&gt;"",'Suivi Projets'!C50,"")</f>
        <v/>
      </c>
      <c r="D50" s="27" t="str">
        <f>IF('Suivi Projets'!D50&lt;&gt;"",'Suivi Projets'!D50,"")</f>
        <v/>
      </c>
      <c r="E50" s="34" t="str">
        <f>IF('Suivi Projets'!E50&lt;&gt;"",'Suivi Projets'!E50,"")</f>
        <v/>
      </c>
      <c r="F50" s="27" t="str">
        <f>IF('Suivi Projets'!F50&lt;&gt;"",'Suivi Projets'!F50,"")</f>
        <v/>
      </c>
      <c r="G50" s="29">
        <f>IF('Suivi Projets'!G50&lt;&gt;"",'Suivi Projets'!G50,"")</f>
        <v>1709040</v>
      </c>
      <c r="H50" s="2" t="str">
        <f>IF('Suivi Projets'!H50&lt;&gt;"",'Suivi Projets'!H50,"")</f>
        <v>Chargé d'affaires Instrumentation</v>
      </c>
      <c r="I50" s="2" t="str">
        <f>IF('Suivi Projets'!I50&lt;&gt;"",'Suivi Projets'!I50,"")</f>
        <v>FRAMATOME</v>
      </c>
      <c r="J50" s="2" t="str">
        <f>IF('Suivi Projets'!J50&lt;&gt;"",'Suivi Projets'!J50,"")</f>
        <v>EPR FA3</v>
      </c>
      <c r="K50" s="6" t="str">
        <f>IF('Suivi Projets'!K50&lt;&gt;"",'Suivi Projets'!K50,"")</f>
        <v>Flamanville</v>
      </c>
      <c r="L50" s="6" t="str">
        <f>IF('Suivi Projets'!M50&lt;&gt;"",'Suivi Projets'!M50,"")</f>
        <v/>
      </c>
      <c r="M50" s="6" t="str">
        <f>IF('Suivi Projets'!N50&lt;&gt;"",'Suivi Projets'!N50,"")</f>
        <v/>
      </c>
      <c r="N50" s="6" t="str">
        <f>IF('Suivi Projets'!O50&lt;&gt;"",'Suivi Projets'!O50,"")</f>
        <v/>
      </c>
      <c r="O50" s="6" t="str">
        <f>IF('Suivi Projets'!P50&lt;&gt;"",'Suivi Projets'!P50,"")</f>
        <v/>
      </c>
      <c r="P50" s="21">
        <f>'Suivi Projets'!Q50</f>
        <v>0</v>
      </c>
      <c r="Q50" s="6" t="str">
        <f>IF('Suivi Projets'!R50&lt;&gt;"",'Suivi Projets'!R50,"")</f>
        <v/>
      </c>
      <c r="R50" s="21">
        <f>'Suivi Projets'!S50</f>
        <v>0</v>
      </c>
      <c r="S50" s="8" t="str">
        <f>IF('Suivi Projets'!T50&lt;&gt;"",'Suivi Projets'!T50,"")</f>
        <v>Cadre</v>
      </c>
      <c r="T50" s="50" t="str">
        <f>IF('Suivi Projets'!U50&lt;&gt;"",'Suivi Projets'!U50,"")</f>
        <v>SST</v>
      </c>
      <c r="U50" s="56">
        <f>IF('Suivi Commandes'!I50&lt;&gt;"",'Suivi Commandes'!I50,"")</f>
        <v>43027</v>
      </c>
      <c r="V50" s="7">
        <f>IF('Suivi Commandes'!J50&lt;&gt;"",'Suivi Commandes'!J50,"")</f>
        <v>43434</v>
      </c>
      <c r="W50" s="15">
        <f ca="1">IF('Suivi Commandes'!K50&lt;&gt;"",'Suivi Commandes'!K50,"")</f>
        <v>2</v>
      </c>
      <c r="X50" s="1" t="str">
        <f>IF('Suivi Contrats'!I50&lt;&gt;"",'Suivi Contrats'!I50,"")</f>
        <v/>
      </c>
      <c r="Y50" s="272">
        <f>IF('Suivi Contrats'!J50&lt;&gt;"",'Suivi Contrats'!J50,"")</f>
        <v>43027</v>
      </c>
      <c r="Z50" s="4">
        <f>IF('Suivi Contrats'!K50&lt;&gt;"",'Suivi Contrats'!K50,"")</f>
        <v>43434</v>
      </c>
      <c r="AA50" s="68">
        <f>IF('Suivi Contrats'!L50&lt;&gt;"",'Suivi Contrats'!L50,"")</f>
        <v>43448</v>
      </c>
      <c r="AB50" s="256" t="str">
        <f>IF('Suivi Contrats'!M50&lt;&gt;"",IF('Suivi Contrats'!M50&lt;&gt;"",'Suivi Contrats'!M50,""),"")</f>
        <v/>
      </c>
      <c r="AC50" s="7" t="str">
        <f>IF('Suivi Contrats'!N50&lt;&gt;"",'Suivi Contrats'!N50,"")</f>
        <v/>
      </c>
      <c r="AD50" s="22" t="str">
        <f>IF('Suivi Contrats'!O50&lt;&gt;"",'Suivi Contrats'!O50,"")</f>
        <v/>
      </c>
      <c r="AE50" s="7" t="str">
        <f>IF('Suivi Contrats'!P50&lt;&gt;"",'Suivi Contrats'!P50,"")</f>
        <v/>
      </c>
      <c r="AF50" s="91">
        <f>'Suivi Contrats'!Q50</f>
        <v>0</v>
      </c>
      <c r="AG50" s="90" t="str">
        <f>IF('Suivi Contrats'!R50&lt;&gt;"",'Suivi Contrats'!R50,"")</f>
        <v/>
      </c>
      <c r="AH50" s="91" t="str">
        <f ca="1">IF('Suivi Contrats'!S50&lt;&gt;"",'Suivi Contrats'!S50,"")</f>
        <v/>
      </c>
      <c r="AI50" s="7" t="str">
        <f>IF('Suivi Contrats'!T50&lt;&gt;"",'Suivi Contrats'!T50,"")</f>
        <v/>
      </c>
      <c r="AJ50" s="91" t="str">
        <f ca="1">IF('Suivi Contrats'!U50&lt;&gt;"",'Suivi Contrats'!U50,"")</f>
        <v/>
      </c>
      <c r="AK50" s="90" t="str">
        <f>IF('Suivi Contrats'!V50&lt;&gt;"",'Suivi Contrats'!V50,"")</f>
        <v/>
      </c>
      <c r="AL50" s="90" t="str">
        <f>IF('Suivi Contrats'!W50&lt;&gt;"",'Suivi Contrats'!W50,"")</f>
        <v/>
      </c>
      <c r="AM50" s="280" t="str">
        <f>IF('Suivi Contrats'!X50&lt;&gt;"",'Suivi Contrats'!X50,"")</f>
        <v/>
      </c>
      <c r="AN50" s="109"/>
      <c r="AO50" s="56" t="str">
        <f>IF('Suivi Paies'!H50&lt;&gt;"",'Suivi Paies'!H50,"")</f>
        <v/>
      </c>
      <c r="AP50" s="3" t="str">
        <f>IF('Suivi Paies'!I50&lt;&gt;"",'Suivi Paies'!I50,"")</f>
        <v/>
      </c>
      <c r="AQ50" s="3" t="str">
        <f>IF('Suivi Paies'!K50&lt;&gt;"",'Suivi Paies'!K50,"")</f>
        <v/>
      </c>
      <c r="AR50" s="3" t="str">
        <f>IF('Suivi Paies'!M50&lt;&gt;"",'Suivi Paies'!M50,"")</f>
        <v/>
      </c>
      <c r="AS50" s="3" t="str">
        <f>IF('Suivi Paies'!N50&lt;&gt;"",'Suivi Paies'!N50,"")</f>
        <v/>
      </c>
      <c r="AT50" s="3" t="str">
        <f>IF('Suivi Paies'!O50&lt;&gt;"",'Suivi Paies'!O50,"")</f>
        <v/>
      </c>
      <c r="AU50" s="92">
        <f ca="1">IF('Suivi Paies'!P50&lt;&gt;"",'Suivi Paies'!P50,"")</f>
        <v>2</v>
      </c>
      <c r="AV50" s="3" t="str">
        <f ca="1">IF('Suivi Paies'!Q50&lt;&gt;"",'Suivi Paies'!Q50,"")</f>
        <v/>
      </c>
      <c r="AW50" s="57" t="str">
        <f>IF('Suivi Paies'!U50&lt;&gt;"",'Suivi Paies'!U50,"")</f>
        <v/>
      </c>
      <c r="AX50" s="284" t="str">
        <f>IF('Suivi Consultants'!G50&lt;&gt;"",'Suivi Consultants'!G50,"")</f>
        <v/>
      </c>
    </row>
    <row r="51" spans="1:50" x14ac:dyDescent="0.25">
      <c r="A51" s="507" t="str">
        <f>'Suivi Projets'!A51</f>
        <v>LEGENDRE Bertrand</v>
      </c>
      <c r="B51" s="32" t="str">
        <f>IF('Suivi Projets'!B51&lt;&gt;"",'Suivi Projets'!B51,"")</f>
        <v/>
      </c>
      <c r="C51" s="32" t="str">
        <f>IF('Suivi Projets'!C51&lt;&gt;"",'Suivi Projets'!C51,"")</f>
        <v/>
      </c>
      <c r="D51" s="37">
        <f>IF('Suivi Projets'!D51&lt;&gt;"",'Suivi Projets'!D51,"")</f>
        <v>1</v>
      </c>
      <c r="E51" s="34" t="str">
        <f>IF('Suivi Projets'!E51&lt;&gt;"",'Suivi Projets'!E51,"")</f>
        <v/>
      </c>
      <c r="F51" s="27" t="str">
        <f>IF('Suivi Projets'!F51&lt;&gt;"",'Suivi Projets'!F51,"")</f>
        <v/>
      </c>
      <c r="G51" s="40">
        <f>IF('Suivi Projets'!G51&lt;&gt;"",'Suivi Projets'!G51,"")</f>
        <v>1712020</v>
      </c>
      <c r="H51" s="6" t="str">
        <f>IF('Suivi Projets'!H51&lt;&gt;"",'Suivi Projets'!H51,"")</f>
        <v>Superviseur Essais elec</v>
      </c>
      <c r="I51" s="6" t="str">
        <f>IF('Suivi Projets'!I51&lt;&gt;"",'Suivi Projets'!I51,"")</f>
        <v>NUVIA</v>
      </c>
      <c r="J51" s="6" t="str">
        <f>IF('Suivi Projets'!J51&lt;&gt;"",'Suivi Projets'!J51,"")</f>
        <v>EPURE</v>
      </c>
      <c r="K51" s="6" t="str">
        <f>IF('Suivi Projets'!K51&lt;&gt;"",'Suivi Projets'!K51,"")</f>
        <v>Valduc</v>
      </c>
      <c r="L51" s="6" t="str">
        <f>IF('Suivi Projets'!M51&lt;&gt;"",'Suivi Projets'!M51,"")</f>
        <v/>
      </c>
      <c r="M51" s="6" t="str">
        <f>IF('Suivi Projets'!N51&lt;&gt;"",'Suivi Projets'!N51,"")</f>
        <v/>
      </c>
      <c r="N51" s="6" t="str">
        <f>IF('Suivi Projets'!O51&lt;&gt;"",'Suivi Projets'!O51,"")</f>
        <v/>
      </c>
      <c r="O51" s="6" t="str">
        <f>IF('Suivi Projets'!P51&lt;&gt;"",'Suivi Projets'!P51,"")</f>
        <v/>
      </c>
      <c r="P51" s="21">
        <f>'Suivi Projets'!Q51</f>
        <v>0</v>
      </c>
      <c r="Q51" s="6" t="str">
        <f>IF('Suivi Projets'!R51&lt;&gt;"",'Suivi Projets'!R51,"")</f>
        <v/>
      </c>
      <c r="R51" s="21">
        <f>'Suivi Projets'!S51</f>
        <v>0</v>
      </c>
      <c r="S51" s="8" t="str">
        <f>IF('Suivi Projets'!T51&lt;&gt;"",'Suivi Projets'!T51,"")</f>
        <v>Cadre</v>
      </c>
      <c r="T51" s="53" t="str">
        <f>IF('Suivi Projets'!U51&lt;&gt;"",'Suivi Projets'!U51,"")</f>
        <v>CDIC</v>
      </c>
      <c r="U51" s="58">
        <f>IF('Suivi Commandes'!I51&lt;&gt;"",'Suivi Commandes'!I51,"")</f>
        <v>43073</v>
      </c>
      <c r="V51" s="4">
        <f>IF('Suivi Commandes'!J51&lt;&gt;"",'Suivi Commandes'!J51,"")</f>
        <v>43555</v>
      </c>
      <c r="W51" s="5">
        <f ca="1">IF('Suivi Commandes'!K51&lt;&gt;"",'Suivi Commandes'!K51,"")</f>
        <v>0</v>
      </c>
      <c r="X51" s="9">
        <f>IF('Suivi Contrats'!I51&lt;&gt;"",'Suivi Contrats'!I51,"")</f>
        <v>0</v>
      </c>
      <c r="Y51" s="273">
        <f>IF('Suivi Contrats'!J51&lt;&gt;"",'Suivi Contrats'!J51,"")</f>
        <v>43073</v>
      </c>
      <c r="Z51" s="4">
        <f>IF('Suivi Contrats'!K51&lt;&gt;"",'Suivi Contrats'!K51,"")</f>
        <v>43555</v>
      </c>
      <c r="AA51" s="68" t="str">
        <f>IF('Suivi Contrats'!L51&lt;&gt;"",'Suivi Contrats'!L51,"")</f>
        <v/>
      </c>
      <c r="AB51" s="258">
        <f ca="1">IF('Suivi Contrats'!M51&lt;&gt;"",IF('Suivi Contrats'!M51&lt;&gt;"",'Suivi Contrats'!M51,""),"")</f>
        <v>0</v>
      </c>
      <c r="AC51" s="14" t="str">
        <f>IF('Suivi Contrats'!N51&lt;&gt;"",'Suivi Contrats'!N51,"")</f>
        <v>oui</v>
      </c>
      <c r="AD51" s="22" t="str">
        <f>IF('Suivi Contrats'!O51&lt;&gt;"",'Suivi Contrats'!O51,"")</f>
        <v/>
      </c>
      <c r="AE51" s="14">
        <f>IF('Suivi Contrats'!P51&lt;&gt;"",'Suivi Contrats'!P51,"")</f>
        <v>43284</v>
      </c>
      <c r="AF51" s="93">
        <f ca="1">'Suivi Contrats'!Q51</f>
        <v>0</v>
      </c>
      <c r="AG51" s="90" t="str">
        <f>IF('Suivi Contrats'!R51&lt;&gt;"",'Suivi Contrats'!R51,"")</f>
        <v/>
      </c>
      <c r="AH51" s="93">
        <f ca="1">IF('Suivi Contrats'!S51&lt;&gt;"",'Suivi Contrats'!S51,"")</f>
        <v>0</v>
      </c>
      <c r="AI51" s="14" t="str">
        <f>IF('Suivi Contrats'!T51&lt;&gt;"",'Suivi Contrats'!T51,"")</f>
        <v>oui</v>
      </c>
      <c r="AJ51" s="93">
        <f ca="1">IF('Suivi Contrats'!U51&lt;&gt;"",'Suivi Contrats'!U51,"")</f>
        <v>0</v>
      </c>
      <c r="AK51" s="90" t="str">
        <f>IF('Suivi Contrats'!V51&lt;&gt;"",'Suivi Contrats'!V51,"")</f>
        <v>oui</v>
      </c>
      <c r="AL51" s="90">
        <f>IF('Suivi Contrats'!W51&lt;&gt;"",'Suivi Contrats'!W51,"")</f>
        <v>0</v>
      </c>
      <c r="AM51" s="280" t="str">
        <f>IF('Suivi Contrats'!X51&lt;&gt;"",'Suivi Contrats'!X51,"")</f>
        <v/>
      </c>
      <c r="AN51" s="112"/>
      <c r="AO51" s="61" t="str">
        <f>IF('Suivi Paies'!H51&lt;&gt;"",'Suivi Paies'!H51,"")</f>
        <v/>
      </c>
      <c r="AP51" s="3" t="str">
        <f>IF('Suivi Paies'!I51&lt;&gt;"",'Suivi Paies'!I51,"")</f>
        <v/>
      </c>
      <c r="AQ51" s="3" t="str">
        <f>IF('Suivi Paies'!K51&lt;&gt;"",'Suivi Paies'!K51,"")</f>
        <v/>
      </c>
      <c r="AR51" s="3" t="str">
        <f>IF('Suivi Paies'!M51&lt;&gt;"",'Suivi Paies'!M51,"")</f>
        <v/>
      </c>
      <c r="AS51" s="3" t="str">
        <f>IF('Suivi Paies'!N51&lt;&gt;"",'Suivi Paies'!N51,"")</f>
        <v/>
      </c>
      <c r="AT51" s="3" t="str">
        <f>IF('Suivi Paies'!O51&lt;&gt;"",'Suivi Paies'!O51,"")</f>
        <v/>
      </c>
      <c r="AU51" s="92">
        <f ca="1">IF('Suivi Paies'!P51&lt;&gt;"",'Suivi Paies'!P51,"")</f>
        <v>2</v>
      </c>
      <c r="AV51" s="3" t="str">
        <f ca="1">IF('Suivi Paies'!Q51&lt;&gt;"",'Suivi Paies'!Q51,"")</f>
        <v/>
      </c>
      <c r="AW51" s="57" t="str">
        <f>IF('Suivi Paies'!U51&lt;&gt;"",'Suivi Paies'!U51,"")</f>
        <v>X</v>
      </c>
      <c r="AX51" s="283" t="str">
        <f>IF('Suivi Consultants'!G51&lt;&gt;"",'Suivi Consultants'!G51,"")</f>
        <v>Bertrand Legendre &lt;bertrandlegendre@yahoo.fr&gt;</v>
      </c>
    </row>
    <row r="52" spans="1:50" ht="22.5" x14ac:dyDescent="0.25">
      <c r="A52" s="506" t="str">
        <f>'Suivi Projets'!A52</f>
        <v>LEGER Maxime</v>
      </c>
      <c r="B52" s="32" t="str">
        <f>IF('Suivi Projets'!B52&lt;&gt;"",'Suivi Projets'!B52,"")</f>
        <v/>
      </c>
      <c r="C52" s="38">
        <f>IF('Suivi Projets'!C52&lt;&gt;"",'Suivi Projets'!C52,"")</f>
        <v>1</v>
      </c>
      <c r="D52" s="27" t="str">
        <f>IF('Suivi Projets'!D52&lt;&gt;"",'Suivi Projets'!D52,"")</f>
        <v/>
      </c>
      <c r="E52" s="34" t="str">
        <f>IF('Suivi Projets'!E52&lt;&gt;"",'Suivi Projets'!E52,"")</f>
        <v/>
      </c>
      <c r="F52" s="27" t="str">
        <f>IF('Suivi Projets'!F52&lt;&gt;"",'Suivi Projets'!F52,"")</f>
        <v/>
      </c>
      <c r="G52" s="30">
        <f>IF('Suivi Projets'!G52&lt;&gt;"",'Suivi Projets'!G52,"")</f>
        <v>1811039</v>
      </c>
      <c r="H52" s="6" t="str">
        <f>IF('Suivi Projets'!H52&lt;&gt;"",'Suivi Projets'!H52,"")</f>
        <v>Contrôleur de travaux tuyauterie</v>
      </c>
      <c r="I52" s="6" t="str">
        <f>IF('Suivi Projets'!I52&lt;&gt;"",'Suivi Projets'!I52,"")</f>
        <v>EDF</v>
      </c>
      <c r="J52" s="3" t="str">
        <f>IF('Suivi Projets'!J52&lt;&gt;"",'Suivi Projets'!J52,"")</f>
        <v>EPR FA3</v>
      </c>
      <c r="K52" s="6" t="str">
        <f>IF('Suivi Projets'!K52&lt;&gt;"",'Suivi Projets'!K52,"")</f>
        <v>Flamanville</v>
      </c>
      <c r="L52" s="6" t="str">
        <f>IF('Suivi Projets'!M52&lt;&gt;"",'Suivi Projets'!M52,"")</f>
        <v/>
      </c>
      <c r="M52" s="6" t="str">
        <f>IF('Suivi Projets'!N52&lt;&gt;"",'Suivi Projets'!N52,"")</f>
        <v/>
      </c>
      <c r="N52" s="6" t="str">
        <f>IF('Suivi Projets'!O52&lt;&gt;"",'Suivi Projets'!O52,"")</f>
        <v/>
      </c>
      <c r="O52" s="6" t="str">
        <f>IF('Suivi Projets'!P52&lt;&gt;"",'Suivi Projets'!P52,"")</f>
        <v/>
      </c>
      <c r="P52" s="21">
        <f>'Suivi Projets'!Q52</f>
        <v>0</v>
      </c>
      <c r="Q52" s="6" t="str">
        <f>IF('Suivi Projets'!R52&lt;&gt;"",'Suivi Projets'!R52,"")</f>
        <v/>
      </c>
      <c r="R52" s="21">
        <f>'Suivi Projets'!S52</f>
        <v>0</v>
      </c>
      <c r="S52" s="8" t="str">
        <f>IF('Suivi Projets'!T52&lt;&gt;"",'Suivi Projets'!T52,"")</f>
        <v>Cadre</v>
      </c>
      <c r="T52" s="53" t="str">
        <f>IF('Suivi Projets'!U52&lt;&gt;"",'Suivi Projets'!U52,"")</f>
        <v>CDIC</v>
      </c>
      <c r="U52" s="58">
        <f>IF('Suivi Commandes'!I52&lt;&gt;"",'Suivi Commandes'!I52,"")</f>
        <v>43423</v>
      </c>
      <c r="V52" s="4">
        <f>IF('Suivi Commandes'!J52&lt;&gt;"",'Suivi Commandes'!J52,"")</f>
        <v>43484</v>
      </c>
      <c r="W52" s="5">
        <f ca="1">IF('Suivi Commandes'!K52&lt;&gt;"",'Suivi Commandes'!K52,"")</f>
        <v>1</v>
      </c>
      <c r="X52" s="9">
        <f>IF('Suivi Contrats'!I52&lt;&gt;"",'Suivi Contrats'!I52,"")</f>
        <v>0</v>
      </c>
      <c r="Y52" s="273">
        <f>IF('Suivi Contrats'!J52&lt;&gt;"",'Suivi Contrats'!J52,"")</f>
        <v>43423</v>
      </c>
      <c r="Z52" s="4">
        <f>IF('Suivi Contrats'!K52&lt;&gt;"",'Suivi Contrats'!K52,"")</f>
        <v>43484</v>
      </c>
      <c r="AA52" s="68" t="str">
        <f>IF('Suivi Contrats'!L52&lt;&gt;"",'Suivi Contrats'!L52,"")</f>
        <v/>
      </c>
      <c r="AB52" s="258" t="str">
        <f ca="1">IF('Suivi Contrats'!M52&lt;&gt;"",IF('Suivi Contrats'!M52&lt;&gt;"",'Suivi Contrats'!M52,""),"")</f>
        <v/>
      </c>
      <c r="AC52" s="14" t="str">
        <f>IF('Suivi Contrats'!N52&lt;&gt;"",'Suivi Contrats'!N52,"")</f>
        <v/>
      </c>
      <c r="AD52" s="22" t="str">
        <f>IF('Suivi Contrats'!O52&lt;&gt;"",'Suivi Contrats'!O52,"")</f>
        <v/>
      </c>
      <c r="AE52" s="14">
        <f>IF('Suivi Contrats'!P52&lt;&gt;"",'Suivi Contrats'!P52,"")</f>
        <v>43635</v>
      </c>
      <c r="AF52" s="93" t="str">
        <f ca="1">'Suivi Contrats'!Q52</f>
        <v/>
      </c>
      <c r="AG52" s="90" t="str">
        <f>IF('Suivi Contrats'!R52&lt;&gt;"",'Suivi Contrats'!R52,"")</f>
        <v/>
      </c>
      <c r="AH52" s="93" t="str">
        <f ca="1">IF('Suivi Contrats'!S52&lt;&gt;"",'Suivi Contrats'!S52,"")</f>
        <v/>
      </c>
      <c r="AI52" s="14" t="str">
        <f>IF('Suivi Contrats'!T52&lt;&gt;"",'Suivi Contrats'!T52,"")</f>
        <v/>
      </c>
      <c r="AJ52" s="93" t="str">
        <f ca="1">IF('Suivi Contrats'!U52&lt;&gt;"",'Suivi Contrats'!U52,"")</f>
        <v/>
      </c>
      <c r="AK52" s="90" t="str">
        <f>IF('Suivi Contrats'!V52&lt;&gt;"",'Suivi Contrats'!V52,"")</f>
        <v/>
      </c>
      <c r="AL52" s="90" t="str">
        <f>IF('Suivi Contrats'!W52&lt;&gt;"",'Suivi Contrats'!W52,"")</f>
        <v/>
      </c>
      <c r="AM52" s="280" t="str">
        <f>IF('Suivi Contrats'!X52&lt;&gt;"",'Suivi Contrats'!X52,"")</f>
        <v/>
      </c>
      <c r="AN52" s="112"/>
      <c r="AO52" s="61" t="str">
        <f>IF('Suivi Paies'!H52&lt;&gt;"",'Suivi Paies'!H52,"")</f>
        <v/>
      </c>
      <c r="AP52" s="3" t="str">
        <f>IF('Suivi Paies'!I52&lt;&gt;"",'Suivi Paies'!I52,"")</f>
        <v/>
      </c>
      <c r="AQ52" s="3" t="str">
        <f>IF('Suivi Paies'!K52&lt;&gt;"",'Suivi Paies'!K52,"")</f>
        <v/>
      </c>
      <c r="AR52" s="3" t="str">
        <f>IF('Suivi Paies'!M52&lt;&gt;"",'Suivi Paies'!M52,"")</f>
        <v/>
      </c>
      <c r="AS52" s="3" t="str">
        <f>IF('Suivi Paies'!N52&lt;&gt;"",'Suivi Paies'!N52,"")</f>
        <v/>
      </c>
      <c r="AT52" s="3" t="str">
        <f>IF('Suivi Paies'!O52&lt;&gt;"",'Suivi Paies'!O52,"")</f>
        <v/>
      </c>
      <c r="AU52" s="92" t="str">
        <f ca="1">IF('Suivi Paies'!P52&lt;&gt;"",'Suivi Paies'!P52,"")</f>
        <v/>
      </c>
      <c r="AV52" s="3" t="str">
        <f ca="1">IF('Suivi Paies'!Q52&lt;&gt;"",'Suivi Paies'!Q52,"")</f>
        <v/>
      </c>
      <c r="AW52" s="57" t="str">
        <f>IF('Suivi Paies'!U52&lt;&gt;"",'Suivi Paies'!U52,"")</f>
        <v/>
      </c>
      <c r="AX52" s="283" t="str">
        <f>IF('Suivi Consultants'!G52&lt;&gt;"",'Suivi Consultants'!G52,"")</f>
        <v>maxime76leger@gmail.com</v>
      </c>
    </row>
    <row r="53" spans="1:50" x14ac:dyDescent="0.25">
      <c r="A53" s="507" t="str">
        <f>'Suivi Projets'!A53</f>
        <v>LINKOWSKI Romain</v>
      </c>
      <c r="B53" s="32" t="str">
        <f>IF('Suivi Projets'!B53&lt;&gt;"",'Suivi Projets'!B53,"")</f>
        <v/>
      </c>
      <c r="C53" s="32" t="str">
        <f>IF('Suivi Projets'!C53&lt;&gt;"",'Suivi Projets'!C53,"")</f>
        <v/>
      </c>
      <c r="D53" s="37">
        <f>IF('Suivi Projets'!D53&lt;&gt;"",'Suivi Projets'!D53,"")</f>
        <v>1</v>
      </c>
      <c r="E53" s="34" t="str">
        <f>IF('Suivi Projets'!E53&lt;&gt;"",'Suivi Projets'!E53,"")</f>
        <v/>
      </c>
      <c r="F53" s="27" t="str">
        <f>IF('Suivi Projets'!F53&lt;&gt;"",'Suivi Projets'!F53,"")</f>
        <v/>
      </c>
      <c r="G53" s="29">
        <f>IF('Suivi Projets'!G53&lt;&gt;"",'Suivi Projets'!G53,"")</f>
        <v>1802003</v>
      </c>
      <c r="H53" s="3" t="str">
        <f>IF('Suivi Projets'!H53&lt;&gt;"",'Suivi Projets'!H53,"")</f>
        <v>Responsable Consignation</v>
      </c>
      <c r="I53" s="3" t="str">
        <f>IF('Suivi Projets'!I53&lt;&gt;"",'Suivi Projets'!I53,"")</f>
        <v>CLEMESSY</v>
      </c>
      <c r="J53" s="3" t="str">
        <f>IF('Suivi Projets'!J53&lt;&gt;"",'Suivi Projets'!J53,"")</f>
        <v>DUS</v>
      </c>
      <c r="K53" s="3" t="str">
        <f>IF('Suivi Projets'!K53&lt;&gt;"",'Suivi Projets'!K53,"")</f>
        <v>Blayais</v>
      </c>
      <c r="L53" s="3" t="str">
        <f>IF('Suivi Projets'!M53&lt;&gt;"",'Suivi Projets'!M53,"")</f>
        <v/>
      </c>
      <c r="M53" s="3" t="str">
        <f>IF('Suivi Projets'!N53&lt;&gt;"",'Suivi Projets'!N53,"")</f>
        <v/>
      </c>
      <c r="N53" s="3" t="str">
        <f>IF('Suivi Projets'!O53&lt;&gt;"",'Suivi Projets'!O53,"")</f>
        <v/>
      </c>
      <c r="O53" s="3" t="str">
        <f>IF('Suivi Projets'!P53&lt;&gt;"",'Suivi Projets'!P53,"")</f>
        <v/>
      </c>
      <c r="P53" s="21">
        <f>'Suivi Projets'!Q53</f>
        <v>0</v>
      </c>
      <c r="Q53" s="3" t="str">
        <f>IF('Suivi Projets'!R53&lt;&gt;"",'Suivi Projets'!R53,"")</f>
        <v/>
      </c>
      <c r="R53" s="21">
        <f>'Suivi Projets'!S53</f>
        <v>0</v>
      </c>
      <c r="S53" s="4" t="str">
        <f>IF('Suivi Projets'!T53&lt;&gt;"",'Suivi Projets'!T53,"")</f>
        <v>Cadre</v>
      </c>
      <c r="T53" s="50" t="str">
        <f>IF('Suivi Projets'!U53&lt;&gt;"",'Suivi Projets'!U53,"")</f>
        <v>CDIC</v>
      </c>
      <c r="U53" s="56">
        <f>IF('Suivi Commandes'!I53&lt;&gt;"",'Suivi Commandes'!I53,"")</f>
        <v>43136</v>
      </c>
      <c r="V53" s="7">
        <f>IF('Suivi Commandes'!J53&lt;&gt;"",'Suivi Commandes'!J53,"")</f>
        <v>43505</v>
      </c>
      <c r="W53" s="15">
        <f ca="1">IF('Suivi Commandes'!K53&lt;&gt;"",'Suivi Commandes'!K53,"")</f>
        <v>1</v>
      </c>
      <c r="X53" s="1">
        <f>IF('Suivi Contrats'!I53&lt;&gt;"",'Suivi Contrats'!I53,"")</f>
        <v>0</v>
      </c>
      <c r="Y53" s="271">
        <f>IF('Suivi Contrats'!J53&lt;&gt;"",'Suivi Contrats'!J53,"")</f>
        <v>43136</v>
      </c>
      <c r="Z53" s="4">
        <f>IF('Suivi Contrats'!K53&lt;&gt;"",'Suivi Contrats'!K53,"")</f>
        <v>43505</v>
      </c>
      <c r="AA53" s="68">
        <f>IF('Suivi Contrats'!L53&lt;&gt;"",'Suivi Contrats'!L53,"")</f>
        <v>43505</v>
      </c>
      <c r="AB53" s="257">
        <f ca="1">IF('Suivi Contrats'!M53&lt;&gt;"",IF('Suivi Contrats'!M53&lt;&gt;"",'Suivi Contrats'!M53,""),"")</f>
        <v>0</v>
      </c>
      <c r="AC53" s="4" t="str">
        <f>IF('Suivi Contrats'!N53&lt;&gt;"",'Suivi Contrats'!N53,"")</f>
        <v>oui</v>
      </c>
      <c r="AD53" s="22" t="str">
        <f>IF('Suivi Contrats'!O53&lt;&gt;"",'Suivi Contrats'!O53,"")</f>
        <v/>
      </c>
      <c r="AE53" s="4">
        <f>IF('Suivi Contrats'!P53&lt;&gt;"",'Suivi Contrats'!P53,"")</f>
        <v>43347</v>
      </c>
      <c r="AF53" s="92">
        <f ca="1">'Suivi Contrats'!Q53</f>
        <v>0</v>
      </c>
      <c r="AG53" s="90" t="str">
        <f>IF('Suivi Contrats'!R53&lt;&gt;"",'Suivi Contrats'!R53,"")</f>
        <v/>
      </c>
      <c r="AH53" s="92" t="str">
        <f>IF('Suivi Contrats'!S53&lt;&gt;"",'Suivi Contrats'!S53,"")</f>
        <v/>
      </c>
      <c r="AI53" s="4" t="str">
        <f>IF('Suivi Contrats'!T53&lt;&gt;"",'Suivi Contrats'!T53,"")</f>
        <v/>
      </c>
      <c r="AJ53" s="92" t="str">
        <f ca="1">IF('Suivi Contrats'!U53&lt;&gt;"",'Suivi Contrats'!U53,"")</f>
        <v/>
      </c>
      <c r="AK53" s="90" t="str">
        <f>IF('Suivi Contrats'!V53&lt;&gt;"",'Suivi Contrats'!V53,"")</f>
        <v/>
      </c>
      <c r="AL53" s="90" t="str">
        <f>IF('Suivi Contrats'!W53&lt;&gt;"",'Suivi Contrats'!W53,"")</f>
        <v/>
      </c>
      <c r="AM53" s="280">
        <f>IF('Suivi Contrats'!X53&lt;&gt;"",'Suivi Contrats'!X53,"")</f>
        <v>0</v>
      </c>
      <c r="AN53" s="110"/>
      <c r="AO53" s="58" t="str">
        <f>IF('Suivi Paies'!H53&lt;&gt;"",'Suivi Paies'!H53,"")</f>
        <v/>
      </c>
      <c r="AP53" s="13" t="str">
        <f>IF('Suivi Paies'!I53&lt;&gt;"",'Suivi Paies'!I53,"")</f>
        <v/>
      </c>
      <c r="AQ53" s="13" t="str">
        <f>IF('Suivi Paies'!K53&lt;&gt;"",'Suivi Paies'!K53,"")</f>
        <v/>
      </c>
      <c r="AR53" s="10" t="str">
        <f>IF('Suivi Paies'!M53&lt;&gt;"",'Suivi Paies'!M53,"")</f>
        <v/>
      </c>
      <c r="AS53" s="3" t="str">
        <f>IF('Suivi Paies'!N53&lt;&gt;"",'Suivi Paies'!N53,"")</f>
        <v/>
      </c>
      <c r="AT53" s="3" t="str">
        <f>IF('Suivi Paies'!O53&lt;&gt;"",'Suivi Paies'!O53,"")</f>
        <v/>
      </c>
      <c r="AU53" s="92">
        <f ca="1">IF('Suivi Paies'!P53&lt;&gt;"",'Suivi Paies'!P53,"")</f>
        <v>2</v>
      </c>
      <c r="AV53" s="3" t="str">
        <f ca="1">IF('Suivi Paies'!Q53&lt;&gt;"",'Suivi Paies'!Q53,"")</f>
        <v/>
      </c>
      <c r="AW53" s="59" t="str">
        <f>IF('Suivi Paies'!U53&lt;&gt;"",'Suivi Paies'!U53,"")</f>
        <v/>
      </c>
      <c r="AX53" s="284" t="str">
        <f>IF('Suivi Consultants'!G53&lt;&gt;"",'Suivi Consultants'!G53,"")</f>
        <v>Romain Linkowski &lt;Linkowski.romain@hotmail.fr&gt;</v>
      </c>
    </row>
    <row r="54" spans="1:50" ht="22.5" x14ac:dyDescent="0.25">
      <c r="A54" s="506" t="str">
        <f>'Suivi Projets'!A54</f>
        <v>LOUVION Marc</v>
      </c>
      <c r="B54" s="32" t="str">
        <f>IF('Suivi Projets'!B54&lt;&gt;"",'Suivi Projets'!B54,"")</f>
        <v/>
      </c>
      <c r="C54" s="38">
        <f>IF('Suivi Projets'!C54&lt;&gt;"",'Suivi Projets'!C54,"")</f>
        <v>1</v>
      </c>
      <c r="D54" s="27" t="str">
        <f>IF('Suivi Projets'!D54&lt;&gt;"",'Suivi Projets'!D54,"")</f>
        <v/>
      </c>
      <c r="E54" s="34" t="str">
        <f>IF('Suivi Projets'!E54&lt;&gt;"",'Suivi Projets'!E54,"")</f>
        <v/>
      </c>
      <c r="F54" s="27" t="str">
        <f>IF('Suivi Projets'!F54&lt;&gt;"",'Suivi Projets'!F54,"")</f>
        <v/>
      </c>
      <c r="G54" s="29">
        <f>IF('Suivi Projets'!G54&lt;&gt;"",'Suivi Projets'!G54,"")</f>
        <v>1702018</v>
      </c>
      <c r="H54" s="3" t="str">
        <f>IF('Suivi Projets'!H54&lt;&gt;"",'Suivi Projets'!H54,"")</f>
        <v>Chargé d'affaires Tuyauterie</v>
      </c>
      <c r="I54" s="3" t="str">
        <f>IF('Suivi Projets'!I54&lt;&gt;"",'Suivi Projets'!I54,"")</f>
        <v>EDF</v>
      </c>
      <c r="J54" s="3" t="str">
        <f>IF('Suivi Projets'!J54&lt;&gt;"",'Suivi Projets'!J54,"")</f>
        <v>EPR FA3</v>
      </c>
      <c r="K54" s="3" t="str">
        <f>IF('Suivi Projets'!K54&lt;&gt;"",'Suivi Projets'!K54,"")</f>
        <v>Flamanville</v>
      </c>
      <c r="L54" s="3">
        <f>IF('Suivi Projets'!M54&lt;&gt;"",'Suivi Projets'!M54,"")</f>
        <v>510</v>
      </c>
      <c r="M54" s="3">
        <f>IF('Suivi Projets'!N54&lt;&gt;"",'Suivi Projets'!N54,"")</f>
        <v>0.1014</v>
      </c>
      <c r="N54" s="3">
        <f>IF('Suivi Projets'!O54&lt;&gt;"",'Suivi Projets'!O54,"")</f>
        <v>2800</v>
      </c>
      <c r="O54" s="3">
        <f>IF('Suivi Projets'!P54&lt;&gt;"",'Suivi Projets'!P54,"")</f>
        <v>85</v>
      </c>
      <c r="P54" s="21">
        <f>'Suivi Projets'!Q54</f>
        <v>0</v>
      </c>
      <c r="Q54" s="3">
        <f>IF('Suivi Projets'!R54&lt;&gt;"",'Suivi Projets'!R54,"")</f>
        <v>1900</v>
      </c>
      <c r="R54" s="21">
        <f>'Suivi Projets'!S54</f>
        <v>0</v>
      </c>
      <c r="S54" s="4" t="str">
        <f>IF('Suivi Projets'!T54&lt;&gt;"",'Suivi Projets'!T54,"")</f>
        <v>Cadre</v>
      </c>
      <c r="T54" s="50" t="str">
        <f>IF('Suivi Projets'!U54&lt;&gt;"",'Suivi Projets'!U54,"")</f>
        <v>CDIC</v>
      </c>
      <c r="U54" s="56">
        <f>IF('Suivi Commandes'!I54&lt;&gt;"",'Suivi Commandes'!I54,"")</f>
        <v>42821</v>
      </c>
      <c r="V54" s="7">
        <f>IF('Suivi Commandes'!J54&lt;&gt;"",'Suivi Commandes'!J54,"")</f>
        <v>43373</v>
      </c>
      <c r="W54" s="15">
        <f ca="1">IF('Suivi Commandes'!K54&lt;&gt;"",'Suivi Commandes'!K54,"")</f>
        <v>2</v>
      </c>
      <c r="X54" s="1">
        <f>IF('Suivi Contrats'!I54&lt;&gt;"",'Suivi Contrats'!I54,"")</f>
        <v>0</v>
      </c>
      <c r="Y54" s="271">
        <f>IF('Suivi Contrats'!J54&lt;&gt;"",'Suivi Contrats'!J54,"")</f>
        <v>42821</v>
      </c>
      <c r="Z54" s="4">
        <f>IF('Suivi Contrats'!K54&lt;&gt;"",'Suivi Contrats'!K54,"")</f>
        <v>43373</v>
      </c>
      <c r="AA54" s="68">
        <f>IF('Suivi Contrats'!L54&lt;&gt;"",'Suivi Contrats'!L54,"")</f>
        <v>43465</v>
      </c>
      <c r="AB54" s="257">
        <f ca="1">IF('Suivi Contrats'!M54&lt;&gt;"",IF('Suivi Contrats'!M54&lt;&gt;"",'Suivi Contrats'!M54,""),"")</f>
        <v>0</v>
      </c>
      <c r="AC54" s="4" t="str">
        <f>IF('Suivi Contrats'!N54&lt;&gt;"",'Suivi Contrats'!N54,"")</f>
        <v>oui</v>
      </c>
      <c r="AD54" s="22" t="str">
        <f>IF('Suivi Contrats'!O54&lt;&gt;"",'Suivi Contrats'!O54,"")</f>
        <v/>
      </c>
      <c r="AE54" s="4">
        <f>IF('Suivi Contrats'!P54&lt;&gt;"",'Suivi Contrats'!P54,"")</f>
        <v>43034</v>
      </c>
      <c r="AF54" s="92">
        <f ca="1">'Suivi Contrats'!Q54</f>
        <v>0</v>
      </c>
      <c r="AG54" s="90" t="str">
        <f>IF('Suivi Contrats'!R54&lt;&gt;"",'Suivi Contrats'!R54,"")</f>
        <v/>
      </c>
      <c r="AH54" s="92">
        <f ca="1">IF('Suivi Contrats'!S54&lt;&gt;"",'Suivi Contrats'!S54,"")</f>
        <v>0</v>
      </c>
      <c r="AI54" s="4" t="str">
        <f>IF('Suivi Contrats'!T54&lt;&gt;"",'Suivi Contrats'!T54,"")</f>
        <v>oui</v>
      </c>
      <c r="AJ54" s="92">
        <f ca="1">IF('Suivi Contrats'!U54&lt;&gt;"",'Suivi Contrats'!U54,"")</f>
        <v>0</v>
      </c>
      <c r="AK54" s="90" t="str">
        <f>IF('Suivi Contrats'!V54&lt;&gt;"",'Suivi Contrats'!V54,"")</f>
        <v>oui</v>
      </c>
      <c r="AL54" s="90" t="str">
        <f>IF('Suivi Contrats'!W54&lt;&gt;"",'Suivi Contrats'!W54,"")</f>
        <v/>
      </c>
      <c r="AM54" s="280" t="str">
        <f>IF('Suivi Contrats'!X54&lt;&gt;"",'Suivi Contrats'!X54,"")</f>
        <v/>
      </c>
      <c r="AN54" s="110"/>
      <c r="AO54" s="58" t="str">
        <f>IF('Suivi Paies'!H54&lt;&gt;"",'Suivi Paies'!H54,"")</f>
        <v/>
      </c>
      <c r="AP54" s="13">
        <f>IF('Suivi Paies'!I54&lt;&gt;"",'Suivi Paies'!I54,"")</f>
        <v>2800</v>
      </c>
      <c r="AQ54" s="13" t="str">
        <f>IF('Suivi Paies'!K54&lt;&gt;"",'Suivi Paies'!K54,"")</f>
        <v/>
      </c>
      <c r="AR54" s="10" t="str">
        <f>IF('Suivi Paies'!M54&lt;&gt;"",'Suivi Paies'!M54,"")</f>
        <v/>
      </c>
      <c r="AS54" s="3" t="str">
        <f>IF('Suivi Paies'!N54&lt;&gt;"",'Suivi Paies'!N54,"")</f>
        <v/>
      </c>
      <c r="AT54" s="3" t="str">
        <f>IF('Suivi Paies'!O54&lt;&gt;"",'Suivi Paies'!O54,"")</f>
        <v/>
      </c>
      <c r="AU54" s="92">
        <f ca="1">IF('Suivi Paies'!P54&lt;&gt;"",'Suivi Paies'!P54,"")</f>
        <v>2</v>
      </c>
      <c r="AV54" s="3" t="str">
        <f ca="1">IF('Suivi Paies'!Q54&lt;&gt;"",'Suivi Paies'!Q54,"")</f>
        <v/>
      </c>
      <c r="AW54" s="59" t="str">
        <f>IF('Suivi Paies'!U54&lt;&gt;"",'Suivi Paies'!U54,"")</f>
        <v>X</v>
      </c>
      <c r="AX54" s="284" t="str">
        <f>IF('Suivi Consultants'!G54&lt;&gt;"",'Suivi Consultants'!G54,"")</f>
        <v>marc.louvion.fra@gmail.com</v>
      </c>
    </row>
    <row r="55" spans="1:50" x14ac:dyDescent="0.25">
      <c r="A55" s="507" t="str">
        <f>'Suivi Projets'!A55</f>
        <v>MANYACKA Christian</v>
      </c>
      <c r="B55" s="32" t="str">
        <f>IF('Suivi Projets'!B55&lt;&gt;"",'Suivi Projets'!B55,"")</f>
        <v/>
      </c>
      <c r="C55" s="32" t="str">
        <f>IF('Suivi Projets'!C55&lt;&gt;"",'Suivi Projets'!C55,"")</f>
        <v/>
      </c>
      <c r="D55" s="37">
        <f>IF('Suivi Projets'!D55&lt;&gt;"",'Suivi Projets'!D55,"")</f>
        <v>1</v>
      </c>
      <c r="E55" s="34" t="str">
        <f>IF('Suivi Projets'!E55&lt;&gt;"",'Suivi Projets'!E55,"")</f>
        <v/>
      </c>
      <c r="F55" s="27" t="str">
        <f>IF('Suivi Projets'!F55&lt;&gt;"",'Suivi Projets'!F55,"")</f>
        <v/>
      </c>
      <c r="G55" s="29">
        <f>IF('Suivi Projets'!G55&lt;&gt;"",'Suivi Projets'!G55,"")</f>
        <v>1804064</v>
      </c>
      <c r="H55" s="2" t="str">
        <f>IF('Suivi Projets'!H55&lt;&gt;"",'Suivi Projets'!H55,"")</f>
        <v>Ingénieur Mécanicien</v>
      </c>
      <c r="I55" s="2" t="str">
        <f>IF('Suivi Projets'!I55&lt;&gt;"",'Suivi Projets'!I55,"")</f>
        <v>WESTINGHOUSE</v>
      </c>
      <c r="J55" s="2" t="str">
        <f>IF('Suivi Projets'!J55&lt;&gt;"",'Suivi Projets'!J55,"")</f>
        <v>DUS</v>
      </c>
      <c r="K55" s="6" t="str">
        <f>IF('Suivi Projets'!K55&lt;&gt;"",'Suivi Projets'!K55,"")</f>
        <v/>
      </c>
      <c r="L55" s="6" t="str">
        <f>IF('Suivi Projets'!M55&lt;&gt;"",'Suivi Projets'!M55,"")</f>
        <v/>
      </c>
      <c r="M55" s="6" t="str">
        <f>IF('Suivi Projets'!N55&lt;&gt;"",'Suivi Projets'!N55,"")</f>
        <v/>
      </c>
      <c r="N55" s="6" t="str">
        <f>IF('Suivi Projets'!O55&lt;&gt;"",'Suivi Projets'!O55,"")</f>
        <v/>
      </c>
      <c r="O55" s="6" t="str">
        <f>IF('Suivi Projets'!P55&lt;&gt;"",'Suivi Projets'!P55,"")</f>
        <v/>
      </c>
      <c r="P55" s="21">
        <f>'Suivi Projets'!Q55</f>
        <v>0</v>
      </c>
      <c r="Q55" s="6" t="str">
        <f>IF('Suivi Projets'!R55&lt;&gt;"",'Suivi Projets'!R55,"")</f>
        <v/>
      </c>
      <c r="R55" s="21">
        <f>'Suivi Projets'!S55</f>
        <v>0</v>
      </c>
      <c r="S55" s="8" t="str">
        <f>IF('Suivi Projets'!T55&lt;&gt;"",'Suivi Projets'!T55,"")</f>
        <v>Cadre</v>
      </c>
      <c r="T55" s="50" t="str">
        <f>IF('Suivi Projets'!U55&lt;&gt;"",'Suivi Projets'!U55,"")</f>
        <v>CDIC</v>
      </c>
      <c r="U55" s="56">
        <f>IF('Suivi Commandes'!I55&lt;&gt;"",'Suivi Commandes'!I55,"")</f>
        <v>43206</v>
      </c>
      <c r="V55" s="7">
        <f>IF('Suivi Commandes'!J55&lt;&gt;"",'Suivi Commandes'!J55,"")</f>
        <v>43392</v>
      </c>
      <c r="W55" s="15">
        <f ca="1">IF('Suivi Commandes'!K55&lt;&gt;"",'Suivi Commandes'!K55,"")</f>
        <v>2</v>
      </c>
      <c r="X55" s="1">
        <f>IF('Suivi Contrats'!I55&lt;&gt;"",'Suivi Contrats'!I55,"")</f>
        <v>0</v>
      </c>
      <c r="Y55" s="272">
        <f>IF('Suivi Contrats'!J55&lt;&gt;"",'Suivi Contrats'!J55,"")</f>
        <v>43206</v>
      </c>
      <c r="Z55" s="4">
        <f>IF('Suivi Contrats'!K55&lt;&gt;"",'Suivi Contrats'!K55,"")</f>
        <v>43392</v>
      </c>
      <c r="AA55" s="68">
        <f>IF('Suivi Contrats'!L55&lt;&gt;"",'Suivi Contrats'!L55,"")</f>
        <v>43552</v>
      </c>
      <c r="AB55" s="256">
        <f ca="1">IF('Suivi Contrats'!M55&lt;&gt;"",IF('Suivi Contrats'!M55&lt;&gt;"",'Suivi Contrats'!M55,""),"")</f>
        <v>0</v>
      </c>
      <c r="AC55" s="7" t="str">
        <f>IF('Suivi Contrats'!N55&lt;&gt;"",'Suivi Contrats'!N55,"")</f>
        <v>oui</v>
      </c>
      <c r="AD55" s="22" t="str">
        <f>IF('Suivi Contrats'!O55&lt;&gt;"",'Suivi Contrats'!O55,"")</f>
        <v/>
      </c>
      <c r="AE55" s="7">
        <f>IF('Suivi Contrats'!P55&lt;&gt;"",'Suivi Contrats'!P55,"")</f>
        <v>43419</v>
      </c>
      <c r="AF55" s="91">
        <f ca="1">'Suivi Contrats'!Q55</f>
        <v>0</v>
      </c>
      <c r="AG55" s="90" t="str">
        <f>IF('Suivi Contrats'!R55&lt;&gt;"",'Suivi Contrats'!R55,"")</f>
        <v/>
      </c>
      <c r="AH55" s="91">
        <f ca="1">IF('Suivi Contrats'!S55&lt;&gt;"",'Suivi Contrats'!S55,"")</f>
        <v>0</v>
      </c>
      <c r="AI55" s="7" t="str">
        <f>IF('Suivi Contrats'!T55&lt;&gt;"",'Suivi Contrats'!T55,"")</f>
        <v>oui</v>
      </c>
      <c r="AJ55" s="91">
        <f ca="1">IF('Suivi Contrats'!U55&lt;&gt;"",'Suivi Contrats'!U55,"")</f>
        <v>0</v>
      </c>
      <c r="AK55" s="90" t="str">
        <f>IF('Suivi Contrats'!V55&lt;&gt;"",'Suivi Contrats'!V55,"")</f>
        <v>oui</v>
      </c>
      <c r="AL55" s="90" t="str">
        <f>IF('Suivi Contrats'!W55&lt;&gt;"",'Suivi Contrats'!W55,"")</f>
        <v/>
      </c>
      <c r="AM55" s="280" t="str">
        <f>IF('Suivi Contrats'!X55&lt;&gt;"",'Suivi Contrats'!X55,"")</f>
        <v/>
      </c>
      <c r="AN55" s="112"/>
      <c r="AO55" s="61" t="str">
        <f>IF('Suivi Paies'!H55&lt;&gt;"",'Suivi Paies'!H55,"")</f>
        <v/>
      </c>
      <c r="AP55" s="3" t="str">
        <f>IF('Suivi Paies'!I55&lt;&gt;"",'Suivi Paies'!I55,"")</f>
        <v/>
      </c>
      <c r="AQ55" s="3" t="str">
        <f>IF('Suivi Paies'!K55&lt;&gt;"",'Suivi Paies'!K55,"")</f>
        <v/>
      </c>
      <c r="AR55" s="3" t="str">
        <f>IF('Suivi Paies'!M55&lt;&gt;"",'Suivi Paies'!M55,"")</f>
        <v/>
      </c>
      <c r="AS55" s="3" t="str">
        <f>IF('Suivi Paies'!N55&lt;&gt;"",'Suivi Paies'!N55,"")</f>
        <v/>
      </c>
      <c r="AT55" s="3" t="str">
        <f>IF('Suivi Paies'!O55&lt;&gt;"",'Suivi Paies'!O55,"")</f>
        <v/>
      </c>
      <c r="AU55" s="92">
        <f ca="1">IF('Suivi Paies'!P55&lt;&gt;"",'Suivi Paies'!P55,"")</f>
        <v>2</v>
      </c>
      <c r="AV55" s="3" t="str">
        <f ca="1">IF('Suivi Paies'!Q55&lt;&gt;"",'Suivi Paies'!Q55,"")</f>
        <v/>
      </c>
      <c r="AW55" s="57" t="str">
        <f>IF('Suivi Paies'!U55&lt;&gt;"",'Suivi Paies'!U55,"")</f>
        <v>X</v>
      </c>
      <c r="AX55" s="284" t="str">
        <f>IF('Suivi Consultants'!G55&lt;&gt;"",'Suivi Consultants'!G55,"")</f>
        <v>miente12@gmail.com</v>
      </c>
    </row>
    <row r="56" spans="1:50" x14ac:dyDescent="0.25">
      <c r="A56" s="510" t="str">
        <f>'Suivi Projets'!A56</f>
        <v>MARTIN Eric</v>
      </c>
      <c r="B56" s="32" t="str">
        <f>IF('Suivi Projets'!B56&lt;&gt;"",'Suivi Projets'!B56,"")</f>
        <v/>
      </c>
      <c r="C56" s="32" t="str">
        <f>IF('Suivi Projets'!C56&lt;&gt;"",'Suivi Projets'!C56,"")</f>
        <v/>
      </c>
      <c r="D56" s="27" t="str">
        <f>IF('Suivi Projets'!D56&lt;&gt;"",'Suivi Projets'!D56,"")</f>
        <v/>
      </c>
      <c r="E56" s="39">
        <f>IF('Suivi Projets'!E56&lt;&gt;"",'Suivi Projets'!E56,"")</f>
        <v>1</v>
      </c>
      <c r="F56" s="27" t="str">
        <f>IF('Suivi Projets'!F56&lt;&gt;"",'Suivi Projets'!F56,"")</f>
        <v/>
      </c>
      <c r="G56" s="29">
        <f>IF('Suivi Projets'!G56&lt;&gt;"",'Suivi Projets'!G56,"")</f>
        <v>171207</v>
      </c>
      <c r="H56" s="3" t="str">
        <f>IF('Suivi Projets'!H56&lt;&gt;"",'Suivi Projets'!H56,"")</f>
        <v>Coordinateur Etudes</v>
      </c>
      <c r="I56" s="3" t="str">
        <f>IF('Suivi Projets'!I56&lt;&gt;"",'Suivi Projets'!I56,"")</f>
        <v>CNIM UK</v>
      </c>
      <c r="J56" s="3" t="str">
        <f>IF('Suivi Projets'!J56&lt;&gt;"",'Suivi Projets'!J56,"")</f>
        <v>KEMSLEY</v>
      </c>
      <c r="K56" s="3" t="str">
        <f>IF('Suivi Projets'!K56&lt;&gt;"",'Suivi Projets'!K56,"")</f>
        <v>Sittingbourne</v>
      </c>
      <c r="L56" s="3" t="str">
        <f>IF('Suivi Projets'!M56&lt;&gt;"",'Suivi Projets'!M56,"")</f>
        <v/>
      </c>
      <c r="M56" s="3" t="str">
        <f>IF('Suivi Projets'!N56&lt;&gt;"",'Suivi Projets'!N56,"")</f>
        <v/>
      </c>
      <c r="N56" s="3" t="str">
        <f>IF('Suivi Projets'!O56&lt;&gt;"",'Suivi Projets'!O56,"")</f>
        <v/>
      </c>
      <c r="O56" s="3" t="str">
        <f>IF('Suivi Projets'!P56&lt;&gt;"",'Suivi Projets'!P56,"")</f>
        <v/>
      </c>
      <c r="P56" s="21">
        <f>'Suivi Projets'!Q56</f>
        <v>0</v>
      </c>
      <c r="Q56" s="3" t="str">
        <f>IF('Suivi Projets'!R56&lt;&gt;"",'Suivi Projets'!R56,"")</f>
        <v/>
      </c>
      <c r="R56" s="21">
        <f>'Suivi Projets'!S56</f>
        <v>0</v>
      </c>
      <c r="S56" s="3" t="str">
        <f>IF('Suivi Projets'!T56&lt;&gt;"",'Suivi Projets'!T56,"")</f>
        <v>Cadre</v>
      </c>
      <c r="T56" s="53" t="str">
        <f>IF('Suivi Projets'!U56&lt;&gt;"",'Suivi Projets'!U56,"")</f>
        <v>CDIC</v>
      </c>
      <c r="U56" s="58">
        <f>IF('Suivi Commandes'!I56&lt;&gt;"",'Suivi Commandes'!I56,"")</f>
        <v>43115</v>
      </c>
      <c r="V56" s="4">
        <f>IF('Suivi Commandes'!J56&lt;&gt;"",'Suivi Commandes'!J56,"")</f>
        <v>43465</v>
      </c>
      <c r="W56" s="5">
        <f ca="1">IF('Suivi Commandes'!K56&lt;&gt;"",'Suivi Commandes'!K56,"")</f>
        <v>2</v>
      </c>
      <c r="X56" s="9">
        <f>IF('Suivi Contrats'!I56&lt;&gt;"",'Suivi Contrats'!I56,"")</f>
        <v>0</v>
      </c>
      <c r="Y56" s="271">
        <f>IF('Suivi Contrats'!J56&lt;&gt;"",'Suivi Contrats'!J56,"")</f>
        <v>43115</v>
      </c>
      <c r="Z56" s="4">
        <f>IF('Suivi Contrats'!K56&lt;&gt;"",'Suivi Contrats'!K56,"")</f>
        <v>43465</v>
      </c>
      <c r="AA56" s="68">
        <f>IF('Suivi Contrats'!L56&lt;&gt;"",'Suivi Contrats'!L56,"")</f>
        <v>43524</v>
      </c>
      <c r="AB56" s="257">
        <f ca="1">IF('Suivi Contrats'!M56&lt;&gt;"",IF('Suivi Contrats'!M56&lt;&gt;"",'Suivi Contrats'!M56,""),"")</f>
        <v>0</v>
      </c>
      <c r="AC56" s="4" t="str">
        <f>IF('Suivi Contrats'!N56&lt;&gt;"",'Suivi Contrats'!N56,"")</f>
        <v>oui</v>
      </c>
      <c r="AD56" s="22" t="str">
        <f>IF('Suivi Contrats'!O56&lt;&gt;"",'Suivi Contrats'!O56,"")</f>
        <v/>
      </c>
      <c r="AE56" s="4">
        <f>IF('Suivi Contrats'!P56&lt;&gt;"",'Suivi Contrats'!P56,"")</f>
        <v>43327</v>
      </c>
      <c r="AF56" s="92">
        <f ca="1">'Suivi Contrats'!Q56</f>
        <v>0</v>
      </c>
      <c r="AG56" s="90" t="str">
        <f>IF('Suivi Contrats'!R56&lt;&gt;"",'Suivi Contrats'!R56,"")</f>
        <v/>
      </c>
      <c r="AH56" s="92">
        <f ca="1">IF('Suivi Contrats'!S56&lt;&gt;"",'Suivi Contrats'!S56,"")</f>
        <v>0</v>
      </c>
      <c r="AI56" s="4" t="str">
        <f>IF('Suivi Contrats'!T56&lt;&gt;"",'Suivi Contrats'!T56,"")</f>
        <v>oui</v>
      </c>
      <c r="AJ56" s="92">
        <f ca="1">IF('Suivi Contrats'!U56&lt;&gt;"",'Suivi Contrats'!U56,"")</f>
        <v>0</v>
      </c>
      <c r="AK56" s="90" t="str">
        <f>IF('Suivi Contrats'!V56&lt;&gt;"",'Suivi Contrats'!V56,"")</f>
        <v>oui</v>
      </c>
      <c r="AL56" s="90">
        <f>IF('Suivi Contrats'!W56&lt;&gt;"",'Suivi Contrats'!W56,"")</f>
        <v>0</v>
      </c>
      <c r="AM56" s="280" t="str">
        <f>IF('Suivi Contrats'!X56&lt;&gt;"",'Suivi Contrats'!X56,"")</f>
        <v/>
      </c>
      <c r="AN56" s="111"/>
      <c r="AO56" s="9" t="str">
        <f>IF('Suivi Paies'!H56&lt;&gt;"",'Suivi Paies'!H56,"")</f>
        <v/>
      </c>
      <c r="AP56" s="3" t="str">
        <f>IF('Suivi Paies'!I56&lt;&gt;"",'Suivi Paies'!I56,"")</f>
        <v/>
      </c>
      <c r="AQ56" s="3" t="str">
        <f>IF('Suivi Paies'!K56&lt;&gt;"",'Suivi Paies'!K56,"")</f>
        <v/>
      </c>
      <c r="AR56" s="3" t="str">
        <f>IF('Suivi Paies'!M56&lt;&gt;"",'Suivi Paies'!M56,"")</f>
        <v/>
      </c>
      <c r="AS56" s="3" t="str">
        <f>IF('Suivi Paies'!N56&lt;&gt;"",'Suivi Paies'!N56,"")</f>
        <v/>
      </c>
      <c r="AT56" s="3" t="str">
        <f>IF('Suivi Paies'!O56&lt;&gt;"",'Suivi Paies'!O56,"")</f>
        <v/>
      </c>
      <c r="AU56" s="92">
        <f ca="1">IF('Suivi Paies'!P56&lt;&gt;"",'Suivi Paies'!P56,"")</f>
        <v>2</v>
      </c>
      <c r="AV56" s="3" t="str">
        <f ca="1">IF('Suivi Paies'!Q56&lt;&gt;"",'Suivi Paies'!Q56,"")</f>
        <v/>
      </c>
      <c r="AW56" s="60" t="str">
        <f>IF('Suivi Paies'!U56&lt;&gt;"",'Suivi Paies'!U56,"")</f>
        <v>X</v>
      </c>
      <c r="AX56" s="284" t="str">
        <f>IF('Suivi Consultants'!G56&lt;&gt;"",'Suivi Consultants'!G56,"")</f>
        <v>eric-martin972@hotmail.fr</v>
      </c>
    </row>
    <row r="57" spans="1:50" x14ac:dyDescent="0.25">
      <c r="A57" s="507" t="str">
        <f>'Suivi Projets'!A57</f>
        <v>MEKKID Oualid</v>
      </c>
      <c r="B57" s="32" t="str">
        <f>IF('Suivi Projets'!B57&lt;&gt;"",'Suivi Projets'!B57,"")</f>
        <v/>
      </c>
      <c r="C57" s="32" t="str">
        <f>IF('Suivi Projets'!C57&lt;&gt;"",'Suivi Projets'!C57,"")</f>
        <v/>
      </c>
      <c r="D57" s="37">
        <f>IF('Suivi Projets'!D57&lt;&gt;"",'Suivi Projets'!D57,"")</f>
        <v>1</v>
      </c>
      <c r="E57" s="34" t="str">
        <f>IF('Suivi Projets'!E57&lt;&gt;"",'Suivi Projets'!E57,"")</f>
        <v/>
      </c>
      <c r="F57" s="27" t="str">
        <f>IF('Suivi Projets'!F57&lt;&gt;"",'Suivi Projets'!F57,"")</f>
        <v/>
      </c>
      <c r="G57" s="41">
        <f>IF('Suivi Projets'!G57&lt;&gt;"",'Suivi Projets'!G57,"")</f>
        <v>1806062</v>
      </c>
      <c r="H57" s="3" t="str">
        <f>IF('Suivi Projets'!H57&lt;&gt;"",'Suivi Projets'!H57,"")</f>
        <v/>
      </c>
      <c r="I57" s="3" t="str">
        <f>IF('Suivi Projets'!I57&lt;&gt;"",'Suivi Projets'!I57,"")</f>
        <v>CLEMESSY</v>
      </c>
      <c r="J57" s="3" t="str">
        <f>IF('Suivi Projets'!J57&lt;&gt;"",'Suivi Projets'!J57,"")</f>
        <v/>
      </c>
      <c r="K57" s="3" t="str">
        <f>IF('Suivi Projets'!K57&lt;&gt;"",'Suivi Projets'!K57,"")</f>
        <v>CNPE Tricastin</v>
      </c>
      <c r="L57" s="3" t="str">
        <f>IF('Suivi Projets'!M57&lt;&gt;"",'Suivi Projets'!M57,"")</f>
        <v/>
      </c>
      <c r="M57" s="3" t="str">
        <f>IF('Suivi Projets'!N57&lt;&gt;"",'Suivi Projets'!N57,"")</f>
        <v/>
      </c>
      <c r="N57" s="3" t="str">
        <f>IF('Suivi Projets'!O57&lt;&gt;"",'Suivi Projets'!O57,"")</f>
        <v/>
      </c>
      <c r="O57" s="3" t="str">
        <f>IF('Suivi Projets'!P57&lt;&gt;"",'Suivi Projets'!P57,"")</f>
        <v/>
      </c>
      <c r="P57" s="21">
        <f>'Suivi Projets'!Q57</f>
        <v>0</v>
      </c>
      <c r="Q57" s="3" t="str">
        <f>IF('Suivi Projets'!R57&lt;&gt;"",'Suivi Projets'!R57,"")</f>
        <v/>
      </c>
      <c r="R57" s="21">
        <f>'Suivi Projets'!S57</f>
        <v>0</v>
      </c>
      <c r="S57" s="4" t="str">
        <f>IF('Suivi Projets'!T57&lt;&gt;"",'Suivi Projets'!T57,"")</f>
        <v>Cadre</v>
      </c>
      <c r="T57" s="50" t="str">
        <f>IF('Suivi Projets'!U57&lt;&gt;"",'Suivi Projets'!U57,"")</f>
        <v>CDIC</v>
      </c>
      <c r="U57" s="56">
        <f>IF('Suivi Commandes'!I57&lt;&gt;"",'Suivi Commandes'!I57,"")</f>
        <v>43290</v>
      </c>
      <c r="V57" s="7">
        <f>IF('Suivi Commandes'!J57&lt;&gt;"",'Suivi Commandes'!J57,"")</f>
        <v>43453</v>
      </c>
      <c r="W57" s="15">
        <f ca="1">IF('Suivi Commandes'!K57&lt;&gt;"",'Suivi Commandes'!K57,"")</f>
        <v>2</v>
      </c>
      <c r="X57" s="1">
        <f>IF('Suivi Contrats'!I57&lt;&gt;"",'Suivi Contrats'!I57,"")</f>
        <v>0</v>
      </c>
      <c r="Y57" s="271">
        <f>IF('Suivi Contrats'!J57&lt;&gt;"",'Suivi Contrats'!J57,"")</f>
        <v>43290</v>
      </c>
      <c r="Z57" s="4">
        <f>IF('Suivi Contrats'!K57&lt;&gt;"",'Suivi Contrats'!K57,"")</f>
        <v>43453</v>
      </c>
      <c r="AA57" s="68" t="str">
        <f>IF('Suivi Contrats'!L57&lt;&gt;"",'Suivi Contrats'!L57,"")</f>
        <v/>
      </c>
      <c r="AB57" s="257">
        <f ca="1">IF('Suivi Contrats'!M57&lt;&gt;"",IF('Suivi Contrats'!M57&lt;&gt;"",'Suivi Contrats'!M57,""),"")</f>
        <v>0</v>
      </c>
      <c r="AC57" s="4" t="str">
        <f>IF('Suivi Contrats'!N57&lt;&gt;"",'Suivi Contrats'!N57,"")</f>
        <v>non</v>
      </c>
      <c r="AD57" s="22" t="str">
        <f>IF('Suivi Contrats'!O57&lt;&gt;"",'Suivi Contrats'!O57,"")</f>
        <v/>
      </c>
      <c r="AE57" s="4">
        <f>IF('Suivi Contrats'!P57&lt;&gt;"",'Suivi Contrats'!P57,"")</f>
        <v>43505</v>
      </c>
      <c r="AF57" s="92">
        <f ca="1">'Suivi Contrats'!Q57</f>
        <v>0</v>
      </c>
      <c r="AG57" s="90" t="str">
        <f>IF('Suivi Contrats'!R57&lt;&gt;"",'Suivi Contrats'!R57,"")</f>
        <v/>
      </c>
      <c r="AH57" s="92">
        <f ca="1">IF('Suivi Contrats'!S57&lt;&gt;"",'Suivi Contrats'!S57,"")</f>
        <v>0</v>
      </c>
      <c r="AI57" s="4" t="str">
        <f>IF('Suivi Contrats'!T57&lt;&gt;"",'Suivi Contrats'!T57,"")</f>
        <v>oui</v>
      </c>
      <c r="AJ57" s="92">
        <f ca="1">IF('Suivi Contrats'!U57&lt;&gt;"",'Suivi Contrats'!U57,"")</f>
        <v>0</v>
      </c>
      <c r="AK57" s="90" t="str">
        <f>IF('Suivi Contrats'!V57&lt;&gt;"",'Suivi Contrats'!V57,"")</f>
        <v>oui</v>
      </c>
      <c r="AL57" s="90" t="str">
        <f>IF('Suivi Contrats'!W57&lt;&gt;"",'Suivi Contrats'!W57,"")</f>
        <v/>
      </c>
      <c r="AM57" s="280" t="str">
        <f>IF('Suivi Contrats'!X57&lt;&gt;"",'Suivi Contrats'!X57,"")</f>
        <v/>
      </c>
      <c r="AN57" s="110"/>
      <c r="AO57" s="58" t="str">
        <f>IF('Suivi Paies'!H57&lt;&gt;"",'Suivi Paies'!H57,"")</f>
        <v/>
      </c>
      <c r="AP57" s="13" t="str">
        <f>IF('Suivi Paies'!I57&lt;&gt;"",'Suivi Paies'!I57,"")</f>
        <v/>
      </c>
      <c r="AQ57" s="13" t="str">
        <f>IF('Suivi Paies'!K57&lt;&gt;"",'Suivi Paies'!K57,"")</f>
        <v/>
      </c>
      <c r="AR57" s="10" t="str">
        <f>IF('Suivi Paies'!M57&lt;&gt;"",'Suivi Paies'!M57,"")</f>
        <v/>
      </c>
      <c r="AS57" s="3" t="str">
        <f>IF('Suivi Paies'!N57&lt;&gt;"",'Suivi Paies'!N57,"")</f>
        <v/>
      </c>
      <c r="AT57" s="3" t="str">
        <f>IF('Suivi Paies'!O57&lt;&gt;"",'Suivi Paies'!O57,"")</f>
        <v/>
      </c>
      <c r="AU57" s="92">
        <f ca="1">IF('Suivi Paies'!P57&lt;&gt;"",'Suivi Paies'!P57,"")</f>
        <v>2</v>
      </c>
      <c r="AV57" s="3" t="str">
        <f ca="1">IF('Suivi Paies'!Q57&lt;&gt;"",'Suivi Paies'!Q57,"")</f>
        <v/>
      </c>
      <c r="AW57" s="59" t="str">
        <f>IF('Suivi Paies'!U57&lt;&gt;"",'Suivi Paies'!U57,"")</f>
        <v/>
      </c>
      <c r="AX57" s="284" t="str">
        <f>IF('Suivi Consultants'!G57&lt;&gt;"",'Suivi Consultants'!G57,"")</f>
        <v>Oualid.mekkid@yahoo.fr</v>
      </c>
    </row>
    <row r="58" spans="1:50" x14ac:dyDescent="0.25">
      <c r="A58" s="506" t="str">
        <f>'Suivi Projets'!A58</f>
        <v>MOHAMEDI Nadir</v>
      </c>
      <c r="B58" s="32" t="str">
        <f>IF('Suivi Projets'!B58&lt;&gt;"",'Suivi Projets'!B58,"")</f>
        <v/>
      </c>
      <c r="C58" s="38">
        <f>IF('Suivi Projets'!C58&lt;&gt;"",'Suivi Projets'!C58,"")</f>
        <v>1</v>
      </c>
      <c r="D58" s="27" t="str">
        <f>IF('Suivi Projets'!D58&lt;&gt;"",'Suivi Projets'!D58,"")</f>
        <v/>
      </c>
      <c r="E58" s="34" t="str">
        <f>IF('Suivi Projets'!E58&lt;&gt;"",'Suivi Projets'!E58,"")</f>
        <v/>
      </c>
      <c r="F58" s="27" t="str">
        <f>IF('Suivi Projets'!F58&lt;&gt;"",'Suivi Projets'!F58,"")</f>
        <v/>
      </c>
      <c r="G58" s="41" t="str">
        <f>IF('Suivi Projets'!G58&lt;&gt;"",'Suivi Projets'!G58,"")</f>
        <v/>
      </c>
      <c r="H58" s="3" t="str">
        <f>IF('Suivi Projets'!H58&lt;&gt;"",'Suivi Projets'!H58,"")</f>
        <v/>
      </c>
      <c r="I58" s="3" t="str">
        <f>IF('Suivi Projets'!I58&lt;&gt;"",'Suivi Projets'!I58,"")</f>
        <v/>
      </c>
      <c r="J58" s="3" t="str">
        <f>IF('Suivi Projets'!J58&lt;&gt;"",'Suivi Projets'!J58,"")</f>
        <v/>
      </c>
      <c r="K58" s="3" t="str">
        <f>IF('Suivi Projets'!K58&lt;&gt;"",'Suivi Projets'!K58,"")</f>
        <v/>
      </c>
      <c r="L58" s="3" t="str">
        <f>IF('Suivi Projets'!M58&lt;&gt;"",'Suivi Projets'!M58,"")</f>
        <v/>
      </c>
      <c r="M58" s="3" t="str">
        <f>IF('Suivi Projets'!N58&lt;&gt;"",'Suivi Projets'!N58,"")</f>
        <v/>
      </c>
      <c r="N58" s="3" t="str">
        <f>IF('Suivi Projets'!O58&lt;&gt;"",'Suivi Projets'!O58,"")</f>
        <v/>
      </c>
      <c r="O58" s="3" t="str">
        <f>IF('Suivi Projets'!P58&lt;&gt;"",'Suivi Projets'!P58,"")</f>
        <v/>
      </c>
      <c r="P58" s="21">
        <f>'Suivi Projets'!Q58</f>
        <v>0</v>
      </c>
      <c r="Q58" s="3" t="str">
        <f>IF('Suivi Projets'!R58&lt;&gt;"",'Suivi Projets'!R58,"")</f>
        <v/>
      </c>
      <c r="R58" s="21">
        <f>'Suivi Projets'!S58</f>
        <v>0</v>
      </c>
      <c r="S58" s="4" t="str">
        <f>IF('Suivi Projets'!T58&lt;&gt;"",'Suivi Projets'!T58,"")</f>
        <v>Cadre</v>
      </c>
      <c r="T58" s="50" t="str">
        <f>IF('Suivi Projets'!U58&lt;&gt;"",'Suivi Projets'!U58,"")</f>
        <v>CDIC</v>
      </c>
      <c r="U58" s="56" t="str">
        <f>IF('Suivi Commandes'!I58&lt;&gt;"",'Suivi Commandes'!I58,"")</f>
        <v/>
      </c>
      <c r="V58" s="7" t="str">
        <f>IF('Suivi Commandes'!J58&lt;&gt;"",'Suivi Commandes'!J58,"")</f>
        <v/>
      </c>
      <c r="W58" s="15" t="str">
        <f ca="1">IF('Suivi Commandes'!K58&lt;&gt;"",'Suivi Commandes'!K58,"")</f>
        <v/>
      </c>
      <c r="X58" s="1">
        <f>IF('Suivi Contrats'!I58&lt;&gt;"",'Suivi Contrats'!I58,"")</f>
        <v>0</v>
      </c>
      <c r="Y58" s="271">
        <f>IF('Suivi Contrats'!J58&lt;&gt;"",'Suivi Contrats'!J58,"")</f>
        <v>43486</v>
      </c>
      <c r="Z58" s="4" t="str">
        <f>IF('Suivi Contrats'!K58&lt;&gt;"",'Suivi Contrats'!K58,"")</f>
        <v/>
      </c>
      <c r="AA58" s="68" t="str">
        <f>IF('Suivi Contrats'!L58&lt;&gt;"",'Suivi Contrats'!L58,"")</f>
        <v/>
      </c>
      <c r="AB58" s="257" t="str">
        <f ca="1">IF('Suivi Contrats'!M58&lt;&gt;"",IF('Suivi Contrats'!M58&lt;&gt;"",'Suivi Contrats'!M58,""),"")</f>
        <v/>
      </c>
      <c r="AC58" s="4" t="str">
        <f>IF('Suivi Contrats'!N58&lt;&gt;"",'Suivi Contrats'!N58,"")</f>
        <v/>
      </c>
      <c r="AD58" s="22" t="str">
        <f>IF('Suivi Contrats'!O58&lt;&gt;"",'Suivi Contrats'!O58,"")</f>
        <v/>
      </c>
      <c r="AE58" s="4">
        <f>IF('Suivi Contrats'!P58&lt;&gt;"",'Suivi Contrats'!P58,"")</f>
        <v>43698</v>
      </c>
      <c r="AF58" s="92" t="str">
        <f ca="1">'Suivi Contrats'!Q58</f>
        <v/>
      </c>
      <c r="AG58" s="90" t="str">
        <f>IF('Suivi Contrats'!R58&lt;&gt;"",'Suivi Contrats'!R58,"")</f>
        <v/>
      </c>
      <c r="AH58" s="92" t="str">
        <f ca="1">IF('Suivi Contrats'!S58&lt;&gt;"",'Suivi Contrats'!S58,"")</f>
        <v/>
      </c>
      <c r="AI58" s="4" t="str">
        <f>IF('Suivi Contrats'!T58&lt;&gt;"",'Suivi Contrats'!T58,"")</f>
        <v/>
      </c>
      <c r="AJ58" s="92" t="str">
        <f ca="1">IF('Suivi Contrats'!U58&lt;&gt;"",'Suivi Contrats'!U58,"")</f>
        <v/>
      </c>
      <c r="AK58" s="90" t="str">
        <f>IF('Suivi Contrats'!V58&lt;&gt;"",'Suivi Contrats'!V58,"")</f>
        <v/>
      </c>
      <c r="AL58" s="90" t="str">
        <f>IF('Suivi Contrats'!W58&lt;&gt;"",'Suivi Contrats'!W58,"")</f>
        <v/>
      </c>
      <c r="AM58" s="280" t="str">
        <f>IF('Suivi Contrats'!X58&lt;&gt;"",'Suivi Contrats'!X58,"")</f>
        <v/>
      </c>
      <c r="AN58" s="110"/>
      <c r="AO58" s="58" t="str">
        <f>IF('Suivi Paies'!H58&lt;&gt;"",'Suivi Paies'!H58,"")</f>
        <v/>
      </c>
      <c r="AP58" s="13" t="str">
        <f>IF('Suivi Paies'!I58&lt;&gt;"",'Suivi Paies'!I58,"")</f>
        <v/>
      </c>
      <c r="AQ58" s="13" t="str">
        <f>IF('Suivi Paies'!K58&lt;&gt;"",'Suivi Paies'!K58,"")</f>
        <v/>
      </c>
      <c r="AR58" s="10" t="str">
        <f>IF('Suivi Paies'!M58&lt;&gt;"",'Suivi Paies'!M58,"")</f>
        <v/>
      </c>
      <c r="AS58" s="3" t="str">
        <f>IF('Suivi Paies'!N58&lt;&gt;"",'Suivi Paies'!N58,"")</f>
        <v/>
      </c>
      <c r="AT58" s="3" t="str">
        <f>IF('Suivi Paies'!O58&lt;&gt;"",'Suivi Paies'!O58,"")</f>
        <v/>
      </c>
      <c r="AU58" s="92" t="str">
        <f ca="1">IF('Suivi Paies'!P58&lt;&gt;"",'Suivi Paies'!P58,"")</f>
        <v/>
      </c>
      <c r="AV58" s="3" t="str">
        <f ca="1">IF('Suivi Paies'!Q58&lt;&gt;"",'Suivi Paies'!Q58,"")</f>
        <v/>
      </c>
      <c r="AW58" s="59" t="str">
        <f>IF('Suivi Paies'!U58&lt;&gt;"",'Suivi Paies'!U58,"")</f>
        <v/>
      </c>
      <c r="AX58" s="284" t="str">
        <f>IF('Suivi Consultants'!G58&lt;&gt;"",'Suivi Consultants'!G58,"")</f>
        <v/>
      </c>
    </row>
    <row r="59" spans="1:50" x14ac:dyDescent="0.25">
      <c r="A59" s="506" t="str">
        <f>'Suivi Projets'!A59</f>
        <v>MOLLET Noël</v>
      </c>
      <c r="B59" s="32" t="str">
        <f>IF('Suivi Projets'!B59&lt;&gt;"",'Suivi Projets'!B59,"")</f>
        <v/>
      </c>
      <c r="C59" s="38">
        <f>IF('Suivi Projets'!C59&lt;&gt;"",'Suivi Projets'!C59,"")</f>
        <v>1</v>
      </c>
      <c r="D59" s="27" t="str">
        <f>IF('Suivi Projets'!D59&lt;&gt;"",'Suivi Projets'!D59,"")</f>
        <v/>
      </c>
      <c r="E59" s="34" t="str">
        <f>IF('Suivi Projets'!E59&lt;&gt;"",'Suivi Projets'!E59,"")</f>
        <v/>
      </c>
      <c r="F59" s="27" t="str">
        <f>IF('Suivi Projets'!F59&lt;&gt;"",'Suivi Projets'!F59,"")</f>
        <v/>
      </c>
      <c r="G59" s="41" t="str">
        <f>IF('Suivi Projets'!G59&lt;&gt;"",'Suivi Projets'!G59,"")</f>
        <v/>
      </c>
      <c r="H59" s="3" t="str">
        <f>IF('Suivi Projets'!H59&lt;&gt;"",'Suivi Projets'!H59,"")</f>
        <v/>
      </c>
      <c r="I59" s="3" t="str">
        <f>IF('Suivi Projets'!I59&lt;&gt;"",'Suivi Projets'!I59,"")</f>
        <v/>
      </c>
      <c r="J59" s="3" t="str">
        <f>IF('Suivi Projets'!J59&lt;&gt;"",'Suivi Projets'!J59,"")</f>
        <v/>
      </c>
      <c r="K59" s="3" t="str">
        <f>IF('Suivi Projets'!K59&lt;&gt;"",'Suivi Projets'!K59,"")</f>
        <v/>
      </c>
      <c r="L59" s="3" t="str">
        <f>IF('Suivi Projets'!M59&lt;&gt;"",'Suivi Projets'!M59,"")</f>
        <v/>
      </c>
      <c r="M59" s="3" t="str">
        <f>IF('Suivi Projets'!N59&lt;&gt;"",'Suivi Projets'!N59,"")</f>
        <v/>
      </c>
      <c r="N59" s="3" t="str">
        <f>IF('Suivi Projets'!O59&lt;&gt;"",'Suivi Projets'!O59,"")</f>
        <v/>
      </c>
      <c r="O59" s="3" t="str">
        <f>IF('Suivi Projets'!P59&lt;&gt;"",'Suivi Projets'!P59,"")</f>
        <v/>
      </c>
      <c r="P59" s="21">
        <f>'Suivi Projets'!Q59</f>
        <v>0</v>
      </c>
      <c r="Q59" s="3" t="str">
        <f>IF('Suivi Projets'!R59&lt;&gt;"",'Suivi Projets'!R59,"")</f>
        <v/>
      </c>
      <c r="R59" s="21">
        <f>'Suivi Projets'!S59</f>
        <v>0</v>
      </c>
      <c r="S59" s="4" t="str">
        <f>IF('Suivi Projets'!T59&lt;&gt;"",'Suivi Projets'!T59,"")</f>
        <v>Cadre</v>
      </c>
      <c r="T59" s="50" t="str">
        <f>IF('Suivi Projets'!U59&lt;&gt;"",'Suivi Projets'!U59,"")</f>
        <v>CDIC</v>
      </c>
      <c r="U59" s="56" t="str">
        <f>IF('Suivi Commandes'!I59&lt;&gt;"",'Suivi Commandes'!I59,"")</f>
        <v/>
      </c>
      <c r="V59" s="7" t="str">
        <f>IF('Suivi Commandes'!J59&lt;&gt;"",'Suivi Commandes'!J59,"")</f>
        <v/>
      </c>
      <c r="W59" s="15" t="str">
        <f ca="1">IF('Suivi Commandes'!K59&lt;&gt;"",'Suivi Commandes'!K59,"")</f>
        <v/>
      </c>
      <c r="X59" s="1">
        <f>IF('Suivi Contrats'!I59&lt;&gt;"",'Suivi Contrats'!I59,"")</f>
        <v>0</v>
      </c>
      <c r="Y59" s="271">
        <f>IF('Suivi Contrats'!J59&lt;&gt;"",'Suivi Contrats'!J59,"")</f>
        <v>43467</v>
      </c>
      <c r="Z59" s="4" t="str">
        <f>IF('Suivi Contrats'!K59&lt;&gt;"",'Suivi Contrats'!K59,"")</f>
        <v/>
      </c>
      <c r="AA59" s="68" t="str">
        <f>IF('Suivi Contrats'!L59&lt;&gt;"",'Suivi Contrats'!L59,"")</f>
        <v/>
      </c>
      <c r="AB59" s="257" t="str">
        <f ca="1">IF('Suivi Contrats'!M59&lt;&gt;"",IF('Suivi Contrats'!M59&lt;&gt;"",'Suivi Contrats'!M59,""),"")</f>
        <v/>
      </c>
      <c r="AC59" s="4" t="str">
        <f>IF('Suivi Contrats'!N59&lt;&gt;"",'Suivi Contrats'!N59,"")</f>
        <v/>
      </c>
      <c r="AD59" s="22" t="str">
        <f>IF('Suivi Contrats'!O59&lt;&gt;"",'Suivi Contrats'!O59,"")</f>
        <v/>
      </c>
      <c r="AE59" s="4">
        <f>IF('Suivi Contrats'!P59&lt;&gt;"",'Suivi Contrats'!P59,"")</f>
        <v>43679</v>
      </c>
      <c r="AF59" s="92" t="str">
        <f ca="1">'Suivi Contrats'!Q59</f>
        <v/>
      </c>
      <c r="AG59" s="90" t="str">
        <f>IF('Suivi Contrats'!R59&lt;&gt;"",'Suivi Contrats'!R59,"")</f>
        <v/>
      </c>
      <c r="AH59" s="92" t="str">
        <f ca="1">IF('Suivi Contrats'!S59&lt;&gt;"",'Suivi Contrats'!S59,"")</f>
        <v/>
      </c>
      <c r="AI59" s="4" t="str">
        <f>IF('Suivi Contrats'!T59&lt;&gt;"",'Suivi Contrats'!T59,"")</f>
        <v/>
      </c>
      <c r="AJ59" s="92" t="str">
        <f ca="1">IF('Suivi Contrats'!U59&lt;&gt;"",'Suivi Contrats'!U59,"")</f>
        <v/>
      </c>
      <c r="AK59" s="90" t="str">
        <f>IF('Suivi Contrats'!V59&lt;&gt;"",'Suivi Contrats'!V59,"")</f>
        <v/>
      </c>
      <c r="AL59" s="90" t="str">
        <f>IF('Suivi Contrats'!W59&lt;&gt;"",'Suivi Contrats'!W59,"")</f>
        <v/>
      </c>
      <c r="AM59" s="280" t="str">
        <f>IF('Suivi Contrats'!X59&lt;&gt;"",'Suivi Contrats'!X59,"")</f>
        <v/>
      </c>
      <c r="AN59" s="110"/>
      <c r="AO59" s="58" t="str">
        <f>IF('Suivi Paies'!H59&lt;&gt;"",'Suivi Paies'!H59,"")</f>
        <v/>
      </c>
      <c r="AP59" s="13" t="str">
        <f>IF('Suivi Paies'!I59&lt;&gt;"",'Suivi Paies'!I59,"")</f>
        <v/>
      </c>
      <c r="AQ59" s="13" t="str">
        <f>IF('Suivi Paies'!K59&lt;&gt;"",'Suivi Paies'!K59,"")</f>
        <v/>
      </c>
      <c r="AR59" s="10" t="str">
        <f>IF('Suivi Paies'!M59&lt;&gt;"",'Suivi Paies'!M59,"")</f>
        <v/>
      </c>
      <c r="AS59" s="3" t="str">
        <f>IF('Suivi Paies'!N59&lt;&gt;"",'Suivi Paies'!N59,"")</f>
        <v/>
      </c>
      <c r="AT59" s="3" t="str">
        <f>IF('Suivi Paies'!O59&lt;&gt;"",'Suivi Paies'!O59,"")</f>
        <v/>
      </c>
      <c r="AU59" s="92" t="str">
        <f ca="1">IF('Suivi Paies'!P59&lt;&gt;"",'Suivi Paies'!P59,"")</f>
        <v/>
      </c>
      <c r="AV59" s="3" t="str">
        <f ca="1">IF('Suivi Paies'!Q59&lt;&gt;"",'Suivi Paies'!Q59,"")</f>
        <v/>
      </c>
      <c r="AW59" s="59" t="str">
        <f>IF('Suivi Paies'!U59&lt;&gt;"",'Suivi Paies'!U59,"")</f>
        <v/>
      </c>
      <c r="AX59" s="284" t="str">
        <f>IF('Suivi Consultants'!G59&lt;&gt;"",'Suivi Consultants'!G59,"")</f>
        <v/>
      </c>
    </row>
    <row r="60" spans="1:50" ht="16.149999999999999" customHeight="1" x14ac:dyDescent="0.25">
      <c r="A60" s="505" t="str">
        <f>'Suivi Projets'!A60</f>
        <v>MONTERO BOGOTA Laura</v>
      </c>
      <c r="B60" s="423">
        <f>IF('Suivi Projets'!B60&lt;&gt;"",'Suivi Projets'!B60,"")</f>
        <v>1</v>
      </c>
      <c r="C60" s="32" t="str">
        <f>IF('Suivi Projets'!C60&lt;&gt;"",'Suivi Projets'!C60,"")</f>
        <v/>
      </c>
      <c r="D60" s="27" t="str">
        <f>IF('Suivi Projets'!D60&lt;&gt;"",'Suivi Projets'!D60,"")</f>
        <v/>
      </c>
      <c r="E60" s="34" t="str">
        <f>IF('Suivi Projets'!E60&lt;&gt;"",'Suivi Projets'!E60,"")</f>
        <v/>
      </c>
      <c r="F60" s="27" t="str">
        <f>IF('Suivi Projets'!F60&lt;&gt;"",'Suivi Projets'!F60,"")</f>
        <v/>
      </c>
      <c r="G60" s="29">
        <f>IF('Suivi Projets'!G60&lt;&gt;"",'Suivi Projets'!G60,"")</f>
        <v>1605020</v>
      </c>
      <c r="H60" s="3" t="str">
        <f>IF('Suivi Projets'!H60&lt;&gt;"",'Suivi Projets'!H60,"")</f>
        <v>Ingénieur HSE</v>
      </c>
      <c r="I60" s="3" t="str">
        <f>IF('Suivi Projets'!I60&lt;&gt;"",'Suivi Projets'!I60,"")</f>
        <v>SCHNEIDER</v>
      </c>
      <c r="J60" s="43" t="str">
        <f>IF('Suivi Projets'!J60&lt;&gt;"",'Suivi Projets'!J60,"")</f>
        <v>PROJET HSE</v>
      </c>
      <c r="K60" s="3" t="str">
        <f>IF('Suivi Projets'!K60&lt;&gt;"",'Suivi Projets'!K60,"")</f>
        <v>Grenoble</v>
      </c>
      <c r="L60" s="3">
        <f>IF('Suivi Projets'!M60&lt;&gt;"",'Suivi Projets'!M60,"")</f>
        <v>301</v>
      </c>
      <c r="M60" s="3">
        <f>IF('Suivi Projets'!N60&lt;&gt;"",'Suivi Projets'!N60,"")</f>
        <v>0.20780000000000001</v>
      </c>
      <c r="N60" s="3">
        <f>IF('Suivi Projets'!O60&lt;&gt;"",'Suivi Projets'!O60,"")</f>
        <v>2400</v>
      </c>
      <c r="O60" s="3" t="str">
        <f>IF('Suivi Projets'!P60&lt;&gt;"",'Suivi Projets'!P60,"")</f>
        <v/>
      </c>
      <c r="P60" s="21">
        <f>'Suivi Projets'!Q60</f>
        <v>18</v>
      </c>
      <c r="Q60" s="3" t="str">
        <f>IF('Suivi Projets'!R60&lt;&gt;"",'Suivi Projets'!R60,"")</f>
        <v/>
      </c>
      <c r="R60" s="21">
        <f>'Suivi Projets'!S60</f>
        <v>0</v>
      </c>
      <c r="S60" s="4" t="str">
        <f>IF('Suivi Projets'!T60&lt;&gt;"",'Suivi Projets'!T60,"")</f>
        <v>Cadre</v>
      </c>
      <c r="T60" s="50" t="str">
        <f>IF('Suivi Projets'!U60&lt;&gt;"",'Suivi Projets'!U60,"")</f>
        <v>CDIC</v>
      </c>
      <c r="U60" s="56">
        <f>IF('Suivi Commandes'!I60&lt;&gt;"",'Suivi Commandes'!I60,"")</f>
        <v>42522</v>
      </c>
      <c r="V60" s="7">
        <f>IF('Suivi Commandes'!J60&lt;&gt;"",'Suivi Commandes'!J60,"")</f>
        <v>43462</v>
      </c>
      <c r="W60" s="15">
        <f ca="1">IF('Suivi Commandes'!K60&lt;&gt;"",'Suivi Commandes'!K60,"")</f>
        <v>2</v>
      </c>
      <c r="X60" s="1">
        <f>IF('Suivi Contrats'!I60&lt;&gt;"",'Suivi Contrats'!I60,"")</f>
        <v>0</v>
      </c>
      <c r="Y60" s="271">
        <f>IF('Suivi Contrats'!J60&lt;&gt;"",'Suivi Contrats'!J60,"")</f>
        <v>42522</v>
      </c>
      <c r="Z60" s="4">
        <f>IF('Suivi Contrats'!K60&lt;&gt;"",'Suivi Contrats'!K60,"")</f>
        <v>43462</v>
      </c>
      <c r="AA60" s="68">
        <f>IF('Suivi Contrats'!L60&lt;&gt;"",'Suivi Contrats'!L60,"")</f>
        <v>43462</v>
      </c>
      <c r="AB60" s="257">
        <f ca="1">IF('Suivi Contrats'!M60&lt;&gt;"",IF('Suivi Contrats'!M60&lt;&gt;"",'Suivi Contrats'!M60,""),"")</f>
        <v>0</v>
      </c>
      <c r="AC60" s="4" t="str">
        <f>IF('Suivi Contrats'!N60&lt;&gt;"",'Suivi Contrats'!N60,"")</f>
        <v>oui</v>
      </c>
      <c r="AD60" s="22" t="str">
        <f>IF('Suivi Contrats'!O60&lt;&gt;"",'Suivi Contrats'!O60,"")</f>
        <v/>
      </c>
      <c r="AE60" s="4">
        <f>IF('Suivi Contrats'!P60&lt;&gt;"",'Suivi Contrats'!P60,"")</f>
        <v>42643</v>
      </c>
      <c r="AF60" s="92">
        <f ca="1">'Suivi Contrats'!Q60</f>
        <v>0</v>
      </c>
      <c r="AG60" s="90" t="str">
        <f>IF('Suivi Contrats'!R60&lt;&gt;"",'Suivi Contrats'!R60,"")</f>
        <v/>
      </c>
      <c r="AH60" s="92">
        <f ca="1">IF('Suivi Contrats'!S60&lt;&gt;"",'Suivi Contrats'!S60,"")</f>
        <v>0</v>
      </c>
      <c r="AI60" s="4" t="str">
        <f>IF('Suivi Contrats'!T60&lt;&gt;"",'Suivi Contrats'!T60,"")</f>
        <v>oui</v>
      </c>
      <c r="AJ60" s="92">
        <f ca="1">IF('Suivi Contrats'!U60&lt;&gt;"",'Suivi Contrats'!U60,"")</f>
        <v>0</v>
      </c>
      <c r="AK60" s="90" t="str">
        <f>IF('Suivi Contrats'!V60&lt;&gt;"",'Suivi Contrats'!V60,"")</f>
        <v>oui</v>
      </c>
      <c r="AL60" s="90" t="str">
        <f>IF('Suivi Contrats'!W60&lt;&gt;"",'Suivi Contrats'!W60,"")</f>
        <v/>
      </c>
      <c r="AM60" s="280" t="str">
        <f>IF('Suivi Contrats'!X60&lt;&gt;"",'Suivi Contrats'!X60,"")</f>
        <v/>
      </c>
      <c r="AN60" s="110"/>
      <c r="AO60" s="58" t="str">
        <f>IF('Suivi Paies'!H60&lt;&gt;"",'Suivi Paies'!H60,"")</f>
        <v/>
      </c>
      <c r="AP60" s="3">
        <f>IF('Suivi Paies'!I60&lt;&gt;"",'Suivi Paies'!I60,"")</f>
        <v>2400</v>
      </c>
      <c r="AQ60" s="3" t="str">
        <f>IF('Suivi Paies'!K60&lt;&gt;"",'Suivi Paies'!K60,"")</f>
        <v/>
      </c>
      <c r="AR60" s="10" t="str">
        <f>IF('Suivi Paies'!M60&lt;&gt;"",'Suivi Paies'!M60,"")</f>
        <v/>
      </c>
      <c r="AS60" s="3" t="str">
        <f>IF('Suivi Paies'!N60&lt;&gt;"",'Suivi Paies'!N60,"")</f>
        <v/>
      </c>
      <c r="AT60" s="3" t="str">
        <f>IF('Suivi Paies'!O60&lt;&gt;"",'Suivi Paies'!O60,"")</f>
        <v/>
      </c>
      <c r="AU60" s="92">
        <f ca="1">IF('Suivi Paies'!P60&lt;&gt;"",'Suivi Paies'!P60,"")</f>
        <v>2</v>
      </c>
      <c r="AV60" s="3">
        <f ca="1">IF('Suivi Paies'!Q60&lt;&gt;"",'Suivi Paies'!Q60,"")</f>
        <v>2</v>
      </c>
      <c r="AW60" s="59" t="str">
        <f>IF('Suivi Paies'!U60&lt;&gt;"",'Suivi Paies'!U60,"")</f>
        <v/>
      </c>
      <c r="AX60" s="284" t="str">
        <f>IF('Suivi Consultants'!G60&lt;&gt;"",'Suivi Consultants'!G60,"")</f>
        <v>ifmonterob@gmail.com</v>
      </c>
    </row>
    <row r="61" spans="1:50" ht="16.149999999999999" customHeight="1" x14ac:dyDescent="0.25">
      <c r="A61" s="509" t="str">
        <f>'Suivi Projets'!A61</f>
        <v>MOREAU Jean-Claude</v>
      </c>
      <c r="B61" s="423">
        <f>IF('Suivi Projets'!B61&lt;&gt;"",'Suivi Projets'!B61,"")</f>
        <v>1</v>
      </c>
      <c r="C61" s="32" t="str">
        <f>IF('Suivi Projets'!C61&lt;&gt;"",'Suivi Projets'!C61,"")</f>
        <v/>
      </c>
      <c r="D61" s="27" t="str">
        <f>IF('Suivi Projets'!D61&lt;&gt;"",'Suivi Projets'!D61,"")</f>
        <v/>
      </c>
      <c r="E61" s="34" t="str">
        <f>IF('Suivi Projets'!E61&lt;&gt;"",'Suivi Projets'!E61,"")</f>
        <v/>
      </c>
      <c r="F61" s="27" t="str">
        <f>IF('Suivi Projets'!F61&lt;&gt;"",'Suivi Projets'!F61,"")</f>
        <v/>
      </c>
      <c r="G61" s="29">
        <f>IF('Suivi Projets'!G61&lt;&gt;"",'Suivi Projets'!G61,"")</f>
        <v>1702015</v>
      </c>
      <c r="H61" s="43" t="str">
        <f>IF('Suivi Projets'!H61&lt;&gt;"",'Suivi Projets'!H61,"")</f>
        <v>QA/QC Manager</v>
      </c>
      <c r="I61" s="3" t="str">
        <f>IF('Suivi Projets'!I61&lt;&gt;"",'Suivi Projets'!I61,"")</f>
        <v>TOTAL SA</v>
      </c>
      <c r="J61" s="43" t="str">
        <f>IF('Suivi Projets'!J61&lt;&gt;"",'Suivi Projets'!J61,"")</f>
        <v>ABSHERON</v>
      </c>
      <c r="K61" s="3" t="str">
        <f>IF('Suivi Projets'!K61&lt;&gt;"",'Suivi Projets'!K61,"")</f>
        <v>La Défense</v>
      </c>
      <c r="L61" s="3" t="str">
        <f>IF('Suivi Projets'!M61&lt;&gt;"",'Suivi Projets'!M61,"")</f>
        <v/>
      </c>
      <c r="M61" s="3" t="str">
        <f>IF('Suivi Projets'!N61&lt;&gt;"",'Suivi Projets'!N61,"")</f>
        <v/>
      </c>
      <c r="N61" s="3" t="str">
        <f>IF('Suivi Projets'!O61&lt;&gt;"",'Suivi Projets'!O61,"")</f>
        <v/>
      </c>
      <c r="O61" s="3" t="str">
        <f>IF('Suivi Projets'!P61&lt;&gt;"",'Suivi Projets'!P61,"")</f>
        <v/>
      </c>
      <c r="P61" s="21">
        <f>'Suivi Projets'!Q61</f>
        <v>0</v>
      </c>
      <c r="Q61" s="3" t="str">
        <f>IF('Suivi Projets'!R61&lt;&gt;"",'Suivi Projets'!R61,"")</f>
        <v/>
      </c>
      <c r="R61" s="21">
        <f>'Suivi Projets'!S61</f>
        <v>0</v>
      </c>
      <c r="S61" s="4" t="str">
        <f>IF('Suivi Projets'!T61&lt;&gt;"",'Suivi Projets'!T61,"")</f>
        <v>Cadre</v>
      </c>
      <c r="T61" s="50" t="str">
        <f>IF('Suivi Projets'!U61&lt;&gt;"",'Suivi Projets'!U61,"")</f>
        <v>SST</v>
      </c>
      <c r="U61" s="56">
        <f>IF('Suivi Commandes'!I61&lt;&gt;"",'Suivi Commandes'!I61,"")</f>
        <v>42800</v>
      </c>
      <c r="V61" s="7">
        <f>IF('Suivi Commandes'!J61&lt;&gt;"",'Suivi Commandes'!J61,"")</f>
        <v>43465</v>
      </c>
      <c r="W61" s="15">
        <f ca="1">IF('Suivi Commandes'!K61&lt;&gt;"",'Suivi Commandes'!K61,"")</f>
        <v>2</v>
      </c>
      <c r="X61" s="1" t="str">
        <f>IF('Suivi Contrats'!I61&lt;&gt;"",'Suivi Contrats'!I61,"")</f>
        <v/>
      </c>
      <c r="Y61" s="271">
        <f>IF('Suivi Contrats'!J61&lt;&gt;"",'Suivi Contrats'!J61,"")</f>
        <v>42800</v>
      </c>
      <c r="Z61" s="4">
        <f>IF('Suivi Contrats'!K61&lt;&gt;"",'Suivi Contrats'!K61,"")</f>
        <v>43465</v>
      </c>
      <c r="AA61" s="68" t="str">
        <f>IF('Suivi Contrats'!L61&lt;&gt;"",'Suivi Contrats'!L61,"")</f>
        <v/>
      </c>
      <c r="AB61" s="257" t="str">
        <f>IF('Suivi Contrats'!M61&lt;&gt;"",IF('Suivi Contrats'!M61&lt;&gt;"",'Suivi Contrats'!M61,""),"")</f>
        <v/>
      </c>
      <c r="AC61" s="4" t="str">
        <f>IF('Suivi Contrats'!N61&lt;&gt;"",'Suivi Contrats'!N61,"")</f>
        <v/>
      </c>
      <c r="AD61" s="22" t="str">
        <f>IF('Suivi Contrats'!O61&lt;&gt;"",'Suivi Contrats'!O61,"")</f>
        <v/>
      </c>
      <c r="AE61" s="4" t="str">
        <f>IF('Suivi Contrats'!P61&lt;&gt;"",'Suivi Contrats'!P61,"")</f>
        <v/>
      </c>
      <c r="AF61" s="92">
        <f>'Suivi Contrats'!Q61</f>
        <v>0</v>
      </c>
      <c r="AG61" s="90" t="str">
        <f>IF('Suivi Contrats'!R61&lt;&gt;"",'Suivi Contrats'!R61,"")</f>
        <v/>
      </c>
      <c r="AH61" s="92" t="str">
        <f ca="1">IF('Suivi Contrats'!S61&lt;&gt;"",'Suivi Contrats'!S61,"")</f>
        <v/>
      </c>
      <c r="AI61" s="4" t="str">
        <f>IF('Suivi Contrats'!T61&lt;&gt;"",'Suivi Contrats'!T61,"")</f>
        <v/>
      </c>
      <c r="AJ61" s="92" t="str">
        <f ca="1">IF('Suivi Contrats'!U61&lt;&gt;"",'Suivi Contrats'!U61,"")</f>
        <v/>
      </c>
      <c r="AK61" s="90" t="str">
        <f>IF('Suivi Contrats'!V61&lt;&gt;"",'Suivi Contrats'!V61,"")</f>
        <v/>
      </c>
      <c r="AL61" s="90" t="str">
        <f>IF('Suivi Contrats'!W61&lt;&gt;"",'Suivi Contrats'!W61,"")</f>
        <v/>
      </c>
      <c r="AM61" s="280" t="str">
        <f>IF('Suivi Contrats'!X61&lt;&gt;"",'Suivi Contrats'!X61,"")</f>
        <v/>
      </c>
      <c r="AN61" s="110"/>
      <c r="AO61" s="58" t="str">
        <f>IF('Suivi Paies'!H61&lt;&gt;"",'Suivi Paies'!H61,"")</f>
        <v/>
      </c>
      <c r="AP61" s="3" t="str">
        <f>IF('Suivi Paies'!I61&lt;&gt;"",'Suivi Paies'!I61,"")</f>
        <v/>
      </c>
      <c r="AQ61" s="3" t="str">
        <f>IF('Suivi Paies'!K61&lt;&gt;"",'Suivi Paies'!K61,"")</f>
        <v/>
      </c>
      <c r="AR61" s="10" t="str">
        <f>IF('Suivi Paies'!M61&lt;&gt;"",'Suivi Paies'!M61,"")</f>
        <v/>
      </c>
      <c r="AS61" s="3" t="str">
        <f>IF('Suivi Paies'!N61&lt;&gt;"",'Suivi Paies'!N61,"")</f>
        <v/>
      </c>
      <c r="AT61" s="3" t="str">
        <f>IF('Suivi Paies'!O61&lt;&gt;"",'Suivi Paies'!O61,"")</f>
        <v/>
      </c>
      <c r="AU61" s="92">
        <f ca="1">IF('Suivi Paies'!P61&lt;&gt;"",'Suivi Paies'!P61,"")</f>
        <v>2</v>
      </c>
      <c r="AV61" s="3" t="str">
        <f ca="1">IF('Suivi Paies'!Q61&lt;&gt;"",'Suivi Paies'!Q61,"")</f>
        <v/>
      </c>
      <c r="AW61" s="59" t="str">
        <f>IF('Suivi Paies'!U61&lt;&gt;"",'Suivi Paies'!U61,"")</f>
        <v/>
      </c>
      <c r="AX61" s="284" t="str">
        <f>IF('Suivi Consultants'!G61&lt;&gt;"",'Suivi Consultants'!G61,"")</f>
        <v/>
      </c>
    </row>
    <row r="62" spans="1:50" x14ac:dyDescent="0.25">
      <c r="A62" s="507" t="str">
        <f>'Suivi Projets'!A62</f>
        <v>NGOMO PEREIRA Octavien</v>
      </c>
      <c r="B62" s="32" t="str">
        <f>IF('Suivi Projets'!B62&lt;&gt;"",'Suivi Projets'!B62,"")</f>
        <v/>
      </c>
      <c r="C62" s="32" t="str">
        <f>IF('Suivi Projets'!C62&lt;&gt;"",'Suivi Projets'!C62,"")</f>
        <v/>
      </c>
      <c r="D62" s="37">
        <f>IF('Suivi Projets'!D62&lt;&gt;"",'Suivi Projets'!D62,"")</f>
        <v>1</v>
      </c>
      <c r="E62" s="34" t="str">
        <f>IF('Suivi Projets'!E62&lt;&gt;"",'Suivi Projets'!E62,"")</f>
        <v/>
      </c>
      <c r="F62" s="27" t="str">
        <f>IF('Suivi Projets'!F62&lt;&gt;"",'Suivi Projets'!F62,"")</f>
        <v/>
      </c>
      <c r="G62" s="26">
        <f>IF('Suivi Projets'!G62&lt;&gt;"",'Suivi Projets'!G62,"")</f>
        <v>1803141</v>
      </c>
      <c r="H62" s="2" t="str">
        <f>IF('Suivi Projets'!H62&lt;&gt;"",'Suivi Projets'!H62,"")</f>
        <v>Ingénieur mécanicien</v>
      </c>
      <c r="I62" s="2" t="str">
        <f>IF('Suivi Projets'!I62&lt;&gt;"",'Suivi Projets'!I62,"")</f>
        <v>WESTINGHOUSE</v>
      </c>
      <c r="J62" s="8" t="str">
        <f>IF('Suivi Projets'!J62&lt;&gt;"",'Suivi Projets'!J62,"")</f>
        <v>DUS</v>
      </c>
      <c r="K62" s="6" t="str">
        <f>IF('Suivi Projets'!K62&lt;&gt;"",'Suivi Projets'!K62,"")</f>
        <v/>
      </c>
      <c r="L62" s="6" t="str">
        <f>IF('Suivi Projets'!M62&lt;&gt;"",'Suivi Projets'!M62,"")</f>
        <v/>
      </c>
      <c r="M62" s="6" t="str">
        <f>IF('Suivi Projets'!N62&lt;&gt;"",'Suivi Projets'!N62,"")</f>
        <v/>
      </c>
      <c r="N62" s="6" t="str">
        <f>IF('Suivi Projets'!O62&lt;&gt;"",'Suivi Projets'!O62,"")</f>
        <v/>
      </c>
      <c r="O62" s="6" t="str">
        <f>IF('Suivi Projets'!P62&lt;&gt;"",'Suivi Projets'!P62,"")</f>
        <v/>
      </c>
      <c r="P62" s="21">
        <f>'Suivi Projets'!Q62</f>
        <v>0</v>
      </c>
      <c r="Q62" s="6" t="str">
        <f>IF('Suivi Projets'!R62&lt;&gt;"",'Suivi Projets'!R62,"")</f>
        <v/>
      </c>
      <c r="R62" s="21">
        <f>'Suivi Projets'!S62</f>
        <v>0</v>
      </c>
      <c r="S62" s="2" t="str">
        <f>IF('Suivi Projets'!T62&lt;&gt;"",'Suivi Projets'!T62,"")</f>
        <v>Cadre</v>
      </c>
      <c r="T62" s="50" t="str">
        <f>IF('Suivi Projets'!U62&lt;&gt;"",'Suivi Projets'!U62,"")</f>
        <v>CDIC</v>
      </c>
      <c r="U62" s="56">
        <f>IF('Suivi Commandes'!I62&lt;&gt;"",'Suivi Commandes'!I62,"")</f>
        <v>43206</v>
      </c>
      <c r="V62" s="7">
        <f>IF('Suivi Commandes'!J62&lt;&gt;"",'Suivi Commandes'!J62,"")</f>
        <v>43736</v>
      </c>
      <c r="W62" s="15">
        <f ca="1">IF('Suivi Commandes'!K62&lt;&gt;"",'Suivi Commandes'!K62,"")</f>
        <v>0</v>
      </c>
      <c r="X62" s="1">
        <f>IF('Suivi Contrats'!I62&lt;&gt;"",'Suivi Contrats'!I62,"")</f>
        <v>0</v>
      </c>
      <c r="Y62" s="272">
        <f>IF('Suivi Contrats'!J62&lt;&gt;"",'Suivi Contrats'!J62,"")</f>
        <v>43206</v>
      </c>
      <c r="Z62" s="4">
        <f>IF('Suivi Contrats'!K62&lt;&gt;"",'Suivi Contrats'!K62,"")</f>
        <v>43736</v>
      </c>
      <c r="AA62" s="68">
        <f>IF('Suivi Contrats'!L62&lt;&gt;"",'Suivi Contrats'!L62,"")</f>
        <v>43552</v>
      </c>
      <c r="AB62" s="256">
        <f ca="1">IF('Suivi Contrats'!M62&lt;&gt;"",IF('Suivi Contrats'!M62&lt;&gt;"",'Suivi Contrats'!M62,""),"")</f>
        <v>0</v>
      </c>
      <c r="AC62" s="7" t="str">
        <f>IF('Suivi Contrats'!N62&lt;&gt;"",'Suivi Contrats'!N62,"")</f>
        <v>oui</v>
      </c>
      <c r="AD62" s="22" t="str">
        <f>IF('Suivi Contrats'!O62&lt;&gt;"",'Suivi Contrats'!O62,"")</f>
        <v/>
      </c>
      <c r="AE62" s="7">
        <f>IF('Suivi Contrats'!P62&lt;&gt;"",'Suivi Contrats'!P62,"")</f>
        <v>43419</v>
      </c>
      <c r="AF62" s="91">
        <f ca="1">'Suivi Contrats'!Q62</f>
        <v>0</v>
      </c>
      <c r="AG62" s="90" t="str">
        <f>IF('Suivi Contrats'!R62&lt;&gt;"",'Suivi Contrats'!R62,"")</f>
        <v/>
      </c>
      <c r="AH62" s="91" t="str">
        <f ca="1">IF('Suivi Contrats'!S62&lt;&gt;"",'Suivi Contrats'!S62,"")</f>
        <v/>
      </c>
      <c r="AI62" s="7" t="str">
        <f>IF('Suivi Contrats'!T62&lt;&gt;"",'Suivi Contrats'!T62,"")</f>
        <v>oui</v>
      </c>
      <c r="AJ62" s="91" t="str">
        <f ca="1">IF('Suivi Contrats'!U62&lt;&gt;"",'Suivi Contrats'!U62,"")</f>
        <v/>
      </c>
      <c r="AK62" s="90" t="str">
        <f>IF('Suivi Contrats'!V62&lt;&gt;"",'Suivi Contrats'!V62,"")</f>
        <v>oui</v>
      </c>
      <c r="AL62" s="90" t="str">
        <f>IF('Suivi Contrats'!W62&lt;&gt;"",'Suivi Contrats'!W62,"")</f>
        <v/>
      </c>
      <c r="AM62" s="280" t="str">
        <f>IF('Suivi Contrats'!X62&lt;&gt;"",'Suivi Contrats'!X62,"")</f>
        <v/>
      </c>
      <c r="AN62" s="112"/>
      <c r="AO62" s="61" t="str">
        <f>IF('Suivi Paies'!H62&lt;&gt;"",'Suivi Paies'!H62,"")</f>
        <v/>
      </c>
      <c r="AP62" s="3" t="str">
        <f>IF('Suivi Paies'!I62&lt;&gt;"",'Suivi Paies'!I62,"")</f>
        <v/>
      </c>
      <c r="AQ62" s="3" t="str">
        <f>IF('Suivi Paies'!K62&lt;&gt;"",'Suivi Paies'!K62,"")</f>
        <v/>
      </c>
      <c r="AR62" s="3" t="str">
        <f>IF('Suivi Paies'!M62&lt;&gt;"",'Suivi Paies'!M62,"")</f>
        <v/>
      </c>
      <c r="AS62" s="3" t="str">
        <f>IF('Suivi Paies'!N62&lt;&gt;"",'Suivi Paies'!N62,"")</f>
        <v/>
      </c>
      <c r="AT62" s="3" t="str">
        <f>IF('Suivi Paies'!O62&lt;&gt;"",'Suivi Paies'!O62,"")</f>
        <v/>
      </c>
      <c r="AU62" s="92">
        <f ca="1">IF('Suivi Paies'!P62&lt;&gt;"",'Suivi Paies'!P62,"")</f>
        <v>2</v>
      </c>
      <c r="AV62" s="3" t="str">
        <f ca="1">IF('Suivi Paies'!Q62&lt;&gt;"",'Suivi Paies'!Q62,"")</f>
        <v/>
      </c>
      <c r="AW62" s="57" t="str">
        <f>IF('Suivi Paies'!U62&lt;&gt;"",'Suivi Paies'!U62,"")</f>
        <v>X</v>
      </c>
      <c r="AX62" s="283" t="str">
        <f>IF('Suivi Consultants'!G62&lt;&gt;"",'Suivi Consultants'!G62,"")</f>
        <v>octapereira@yahoo.fr</v>
      </c>
    </row>
    <row r="63" spans="1:50" ht="16.149999999999999" customHeight="1" x14ac:dyDescent="0.25">
      <c r="A63" s="505" t="str">
        <f>'Suivi Projets'!A63</f>
        <v>NICA Christian</v>
      </c>
      <c r="B63" s="423">
        <f>IF('Suivi Projets'!B63&lt;&gt;"",'Suivi Projets'!B63,"")</f>
        <v>1</v>
      </c>
      <c r="C63" s="32" t="str">
        <f>IF('Suivi Projets'!C63&lt;&gt;"",'Suivi Projets'!C63,"")</f>
        <v/>
      </c>
      <c r="D63" s="27" t="str">
        <f>IF('Suivi Projets'!D63&lt;&gt;"",'Suivi Projets'!D63,"")</f>
        <v/>
      </c>
      <c r="E63" s="34" t="str">
        <f>IF('Suivi Projets'!E63&lt;&gt;"",'Suivi Projets'!E63,"")</f>
        <v/>
      </c>
      <c r="F63" s="27" t="str">
        <f>IF('Suivi Projets'!F63&lt;&gt;"",'Suivi Projets'!F63,"")</f>
        <v/>
      </c>
      <c r="G63" s="42">
        <f>IF('Suivi Projets'!G63&lt;&gt;"",'Suivi Projets'!G63,"")</f>
        <v>1806049</v>
      </c>
      <c r="H63" s="2" t="str">
        <f>IF('Suivi Projets'!H63&lt;&gt;"",'Suivi Projets'!H63,"")</f>
        <v>Installation manager</v>
      </c>
      <c r="I63" s="2" t="str">
        <f>IF('Suivi Projets'!I63&lt;&gt;"",'Suivi Projets'!I63,"")</f>
        <v xml:space="preserve">SCHNEIDER </v>
      </c>
      <c r="J63" s="2" t="str">
        <f>IF('Suivi Projets'!J63&lt;&gt;"",'Suivi Projets'!J63,"")</f>
        <v>CUMBERLAND</v>
      </c>
      <c r="K63" s="2" t="str">
        <f>IF('Suivi Projets'!K63&lt;&gt;"",'Suivi Projets'!K63,"")</f>
        <v>Grenoble</v>
      </c>
      <c r="L63" s="2" t="str">
        <f>IF('Suivi Projets'!M63&lt;&gt;"",'Suivi Projets'!M63,"")</f>
        <v/>
      </c>
      <c r="M63" s="2" t="str">
        <f>IF('Suivi Projets'!N63&lt;&gt;"",'Suivi Projets'!N63,"")</f>
        <v/>
      </c>
      <c r="N63" s="2" t="str">
        <f>IF('Suivi Projets'!O63&lt;&gt;"",'Suivi Projets'!O63,"")</f>
        <v/>
      </c>
      <c r="O63" s="2" t="str">
        <f>IF('Suivi Projets'!P63&lt;&gt;"",'Suivi Projets'!P63,"")</f>
        <v/>
      </c>
      <c r="P63" s="21">
        <f>'Suivi Projets'!Q63</f>
        <v>0</v>
      </c>
      <c r="Q63" s="2" t="str">
        <f>IF('Suivi Projets'!R63&lt;&gt;"",'Suivi Projets'!R63,"")</f>
        <v/>
      </c>
      <c r="R63" s="21">
        <f>'Suivi Projets'!S63</f>
        <v>0</v>
      </c>
      <c r="S63" s="2" t="str">
        <f>IF('Suivi Projets'!T63&lt;&gt;"",'Suivi Projets'!T63,"")</f>
        <v>Cadre</v>
      </c>
      <c r="T63" s="50" t="str">
        <f>IF('Suivi Projets'!U63&lt;&gt;"",'Suivi Projets'!U63,"")</f>
        <v>CDIC</v>
      </c>
      <c r="U63" s="56">
        <f>IF('Suivi Commandes'!I63&lt;&gt;"",'Suivi Commandes'!I63,"")</f>
        <v>43282</v>
      </c>
      <c r="V63" s="7">
        <f>IF('Suivi Commandes'!J63&lt;&gt;"",'Suivi Commandes'!J63,"")</f>
        <v>43616</v>
      </c>
      <c r="W63" s="15">
        <f ca="1">IF('Suivi Commandes'!K63&lt;&gt;"",'Suivi Commandes'!K63,"")</f>
        <v>0</v>
      </c>
      <c r="X63" s="1">
        <f>IF('Suivi Contrats'!I63&lt;&gt;"",'Suivi Contrats'!I63,"")</f>
        <v>0</v>
      </c>
      <c r="Y63" s="272">
        <f>IF('Suivi Contrats'!J63&lt;&gt;"",'Suivi Contrats'!J63,"")</f>
        <v>43282</v>
      </c>
      <c r="Z63" s="4">
        <f>IF('Suivi Contrats'!K63&lt;&gt;"",'Suivi Contrats'!K63,"")</f>
        <v>43616</v>
      </c>
      <c r="AA63" s="68" t="str">
        <f>IF('Suivi Contrats'!L63&lt;&gt;"",'Suivi Contrats'!L63,"")</f>
        <v/>
      </c>
      <c r="AB63" s="256">
        <f ca="1">IF('Suivi Contrats'!M63&lt;&gt;"",IF('Suivi Contrats'!M63&lt;&gt;"",'Suivi Contrats'!M63,""),"")</f>
        <v>0</v>
      </c>
      <c r="AC63" s="2" t="str">
        <f>IF('Suivi Contrats'!N63&lt;&gt;"",'Suivi Contrats'!N63,"")</f>
        <v>non</v>
      </c>
      <c r="AD63" s="22" t="str">
        <f>IF('Suivi Contrats'!O63&lt;&gt;"",'Suivi Contrats'!O63,"")</f>
        <v/>
      </c>
      <c r="AE63" s="2">
        <f>IF('Suivi Contrats'!P63&lt;&gt;"",'Suivi Contrats'!P63,"")</f>
        <v>43497</v>
      </c>
      <c r="AF63" s="91">
        <f ca="1">'Suivi Contrats'!Q63</f>
        <v>0</v>
      </c>
      <c r="AG63" s="90" t="str">
        <f>IF('Suivi Contrats'!R63&lt;&gt;"",'Suivi Contrats'!R63,"")</f>
        <v/>
      </c>
      <c r="AH63" s="91" t="str">
        <f ca="1">IF('Suivi Contrats'!S63&lt;&gt;"",'Suivi Contrats'!S63,"")</f>
        <v/>
      </c>
      <c r="AI63" s="2" t="str">
        <f>IF('Suivi Contrats'!T63&lt;&gt;"",'Suivi Contrats'!T63,"")</f>
        <v/>
      </c>
      <c r="AJ63" s="91" t="str">
        <f ca="1">IF('Suivi Contrats'!U63&lt;&gt;"",'Suivi Contrats'!U63,"")</f>
        <v/>
      </c>
      <c r="AK63" s="90" t="str">
        <f>IF('Suivi Contrats'!V63&lt;&gt;"",'Suivi Contrats'!V63,"")</f>
        <v/>
      </c>
      <c r="AL63" s="90" t="str">
        <f>IF('Suivi Contrats'!W63&lt;&gt;"",'Suivi Contrats'!W63,"")</f>
        <v/>
      </c>
      <c r="AM63" s="280" t="str">
        <f>IF('Suivi Contrats'!X63&lt;&gt;"",'Suivi Contrats'!X63,"")</f>
        <v/>
      </c>
      <c r="AN63" s="114"/>
      <c r="AO63" s="1" t="str">
        <f>IF('Suivi Paies'!H63&lt;&gt;"",'Suivi Paies'!H63,"")</f>
        <v/>
      </c>
      <c r="AP63" s="2" t="str">
        <f>IF('Suivi Paies'!I63&lt;&gt;"",'Suivi Paies'!I63,"")</f>
        <v/>
      </c>
      <c r="AQ63" s="2" t="str">
        <f>IF('Suivi Paies'!K63&lt;&gt;"",'Suivi Paies'!K63,"")</f>
        <v/>
      </c>
      <c r="AR63" s="2" t="str">
        <f>IF('Suivi Paies'!M63&lt;&gt;"",'Suivi Paies'!M63,"")</f>
        <v/>
      </c>
      <c r="AS63" s="2" t="str">
        <f>IF('Suivi Paies'!N63&lt;&gt;"",'Suivi Paies'!N63,"")</f>
        <v/>
      </c>
      <c r="AT63" s="2" t="str">
        <f>IF('Suivi Paies'!O63&lt;&gt;"",'Suivi Paies'!O63,"")</f>
        <v/>
      </c>
      <c r="AU63" s="91">
        <f ca="1">IF('Suivi Paies'!P63&lt;&gt;"",'Suivi Paies'!P63,"")</f>
        <v>2</v>
      </c>
      <c r="AV63" s="2" t="str">
        <f ca="1">IF('Suivi Paies'!Q63&lt;&gt;"",'Suivi Paies'!Q63,"")</f>
        <v/>
      </c>
      <c r="AW63" s="15" t="str">
        <f>IF('Suivi Paies'!U63&lt;&gt;"",'Suivi Paies'!U63,"")</f>
        <v/>
      </c>
      <c r="AX63" s="27" t="str">
        <f>IF('Suivi Consultants'!G63&lt;&gt;"",'Suivi Consultants'!G63,"")</f>
        <v>nicacristian@yahoo.com</v>
      </c>
    </row>
    <row r="64" spans="1:50" ht="16.149999999999999" customHeight="1" x14ac:dyDescent="0.25">
      <c r="A64" s="506" t="str">
        <f>'Suivi Projets'!A64</f>
        <v>NOTEBAERT Arnaud</v>
      </c>
      <c r="B64" s="32" t="str">
        <f>IF('Suivi Projets'!B64&lt;&gt;"",'Suivi Projets'!B64,"")</f>
        <v/>
      </c>
      <c r="C64" s="38">
        <f>IF('Suivi Projets'!C64&lt;&gt;"",'Suivi Projets'!C64,"")</f>
        <v>1</v>
      </c>
      <c r="D64" s="27" t="str">
        <f>IF('Suivi Projets'!D64&lt;&gt;"",'Suivi Projets'!D64,"")</f>
        <v/>
      </c>
      <c r="E64" s="34" t="str">
        <f>IF('Suivi Projets'!E64&lt;&gt;"",'Suivi Projets'!E64,"")</f>
        <v/>
      </c>
      <c r="F64" s="27" t="str">
        <f>IF('Suivi Projets'!F64&lt;&gt;"",'Suivi Projets'!F64,"")</f>
        <v/>
      </c>
      <c r="G64" s="42" t="str">
        <f>IF('Suivi Projets'!G64&lt;&gt;"",'Suivi Projets'!G64,"")</f>
        <v/>
      </c>
      <c r="H64" s="2" t="str">
        <f>IF('Suivi Projets'!H64&lt;&gt;"",'Suivi Projets'!H64,"")</f>
        <v/>
      </c>
      <c r="I64" s="2" t="str">
        <f>IF('Suivi Projets'!I64&lt;&gt;"",'Suivi Projets'!I64,"")</f>
        <v/>
      </c>
      <c r="J64" s="2" t="str">
        <f>IF('Suivi Projets'!J64&lt;&gt;"",'Suivi Projets'!J64,"")</f>
        <v/>
      </c>
      <c r="K64" s="2" t="str">
        <f>IF('Suivi Projets'!K64&lt;&gt;"",'Suivi Projets'!K64,"")</f>
        <v/>
      </c>
      <c r="L64" s="2" t="str">
        <f>IF('Suivi Projets'!M64&lt;&gt;"",'Suivi Projets'!M64,"")</f>
        <v/>
      </c>
      <c r="M64" s="2" t="str">
        <f>IF('Suivi Projets'!N64&lt;&gt;"",'Suivi Projets'!N64,"")</f>
        <v/>
      </c>
      <c r="N64" s="2" t="str">
        <f>IF('Suivi Projets'!O64&lt;&gt;"",'Suivi Projets'!O64,"")</f>
        <v/>
      </c>
      <c r="O64" s="2" t="str">
        <f>IF('Suivi Projets'!P64&lt;&gt;"",'Suivi Projets'!P64,"")</f>
        <v/>
      </c>
      <c r="P64" s="21">
        <f>'Suivi Projets'!Q64</f>
        <v>0</v>
      </c>
      <c r="Q64" s="2" t="str">
        <f>IF('Suivi Projets'!R64&lt;&gt;"",'Suivi Projets'!R64,"")</f>
        <v/>
      </c>
      <c r="R64" s="21">
        <f>'Suivi Projets'!S64</f>
        <v>0</v>
      </c>
      <c r="S64" s="2" t="str">
        <f>IF('Suivi Projets'!T64&lt;&gt;"",'Suivi Projets'!T64,"")</f>
        <v>Cadre</v>
      </c>
      <c r="T64" s="50" t="str">
        <f>IF('Suivi Projets'!U64&lt;&gt;"",'Suivi Projets'!U64,"")</f>
        <v>CDIC</v>
      </c>
      <c r="U64" s="56" t="str">
        <f>IF('Suivi Commandes'!I64&lt;&gt;"",'Suivi Commandes'!I64,"")</f>
        <v/>
      </c>
      <c r="V64" s="7" t="str">
        <f>IF('Suivi Commandes'!J64&lt;&gt;"",'Suivi Commandes'!J64,"")</f>
        <v/>
      </c>
      <c r="W64" s="15" t="str">
        <f ca="1">IF('Suivi Commandes'!K64&lt;&gt;"",'Suivi Commandes'!K64,"")</f>
        <v/>
      </c>
      <c r="X64" s="1" t="str">
        <f>IF('Suivi Contrats'!I64&lt;&gt;"",'Suivi Contrats'!I64,"")</f>
        <v/>
      </c>
      <c r="Y64" s="272">
        <f>IF('Suivi Contrats'!J64&lt;&gt;"",'Suivi Contrats'!J64,"")</f>
        <v>43493</v>
      </c>
      <c r="Z64" s="4">
        <f>IF('Suivi Contrats'!K64&lt;&gt;"",'Suivi Contrats'!K64,"")</f>
        <v>0</v>
      </c>
      <c r="AA64" s="68" t="str">
        <f>IF('Suivi Contrats'!L64&lt;&gt;"",'Suivi Contrats'!L64,"")</f>
        <v/>
      </c>
      <c r="AB64" s="256" t="str">
        <f ca="1">IF('Suivi Contrats'!M64&lt;&gt;"",IF('Suivi Contrats'!M64&lt;&gt;"",'Suivi Contrats'!M64,""),"")</f>
        <v/>
      </c>
      <c r="AC64" s="2" t="str">
        <f>IF('Suivi Contrats'!N64&lt;&gt;"",'Suivi Contrats'!N64,"")</f>
        <v/>
      </c>
      <c r="AD64" s="22" t="str">
        <f>IF('Suivi Contrats'!O64&lt;&gt;"",'Suivi Contrats'!O64,"")</f>
        <v/>
      </c>
      <c r="AE64" s="2">
        <f>IF('Suivi Contrats'!P64&lt;&gt;"",'Suivi Contrats'!P64,"")</f>
        <v>43705</v>
      </c>
      <c r="AF64" s="91" t="str">
        <f ca="1">'Suivi Contrats'!Q64</f>
        <v/>
      </c>
      <c r="AG64" s="90" t="str">
        <f>IF('Suivi Contrats'!R64&lt;&gt;"",'Suivi Contrats'!R64,"")</f>
        <v/>
      </c>
      <c r="AH64" s="91" t="str">
        <f ca="1">IF('Suivi Contrats'!S64&lt;&gt;"",'Suivi Contrats'!S64,"")</f>
        <v/>
      </c>
      <c r="AI64" s="2" t="str">
        <f>IF('Suivi Contrats'!T64&lt;&gt;"",'Suivi Contrats'!T64,"")</f>
        <v/>
      </c>
      <c r="AJ64" s="91" t="str">
        <f ca="1">IF('Suivi Contrats'!U64&lt;&gt;"",'Suivi Contrats'!U64,"")</f>
        <v/>
      </c>
      <c r="AK64" s="90" t="str">
        <f>IF('Suivi Contrats'!V64&lt;&gt;"",'Suivi Contrats'!V64,"")</f>
        <v/>
      </c>
      <c r="AL64" s="90" t="str">
        <f>IF('Suivi Contrats'!W64&lt;&gt;"",'Suivi Contrats'!W64,"")</f>
        <v/>
      </c>
      <c r="AM64" s="280" t="str">
        <f>IF('Suivi Contrats'!X64&lt;&gt;"",'Suivi Contrats'!X64,"")</f>
        <v/>
      </c>
      <c r="AN64" s="114"/>
      <c r="AO64" s="1" t="str">
        <f>IF('Suivi Paies'!H64&lt;&gt;"",'Suivi Paies'!H64,"")</f>
        <v/>
      </c>
      <c r="AP64" s="2" t="str">
        <f>IF('Suivi Paies'!I64&lt;&gt;"",'Suivi Paies'!I64,"")</f>
        <v/>
      </c>
      <c r="AQ64" s="2" t="str">
        <f>IF('Suivi Paies'!K64&lt;&gt;"",'Suivi Paies'!K64,"")</f>
        <v/>
      </c>
      <c r="AR64" s="2" t="str">
        <f>IF('Suivi Paies'!M64&lt;&gt;"",'Suivi Paies'!M64,"")</f>
        <v/>
      </c>
      <c r="AS64" s="2" t="str">
        <f>IF('Suivi Paies'!N64&lt;&gt;"",'Suivi Paies'!N64,"")</f>
        <v/>
      </c>
      <c r="AT64" s="2" t="str">
        <f>IF('Suivi Paies'!O64&lt;&gt;"",'Suivi Paies'!O64,"")</f>
        <v/>
      </c>
      <c r="AU64" s="91" t="str">
        <f ca="1">IF('Suivi Paies'!P64&lt;&gt;"",'Suivi Paies'!P64,"")</f>
        <v/>
      </c>
      <c r="AV64" s="2" t="str">
        <f ca="1">IF('Suivi Paies'!Q64&lt;&gt;"",'Suivi Paies'!Q64,"")</f>
        <v/>
      </c>
      <c r="AW64" s="15" t="str">
        <f>IF('Suivi Paies'!U64&lt;&gt;"",'Suivi Paies'!U64,"")</f>
        <v/>
      </c>
      <c r="AX64" s="27" t="str">
        <f>IF('Suivi Consultants'!G64&lt;&gt;"",'Suivi Consultants'!G64,"")</f>
        <v/>
      </c>
    </row>
    <row r="65" spans="1:50" x14ac:dyDescent="0.25">
      <c r="A65" s="506" t="str">
        <f>'Suivi Projets'!A65</f>
        <v>NSOME ELLA Jean-François</v>
      </c>
      <c r="B65" s="32" t="str">
        <f>IF('Suivi Projets'!B65&lt;&gt;"",'Suivi Projets'!B65,"")</f>
        <v/>
      </c>
      <c r="C65" s="38">
        <f>IF('Suivi Projets'!C65&lt;&gt;"",'Suivi Projets'!C65,"")</f>
        <v>1</v>
      </c>
      <c r="D65" s="27" t="str">
        <f>IF('Suivi Projets'!D65&lt;&gt;"",'Suivi Projets'!D65,"")</f>
        <v/>
      </c>
      <c r="E65" s="34" t="str">
        <f>IF('Suivi Projets'!E65&lt;&gt;"",'Suivi Projets'!E65,"")</f>
        <v/>
      </c>
      <c r="F65" s="27" t="str">
        <f>IF('Suivi Projets'!F65&lt;&gt;"",'Suivi Projets'!F65,"")</f>
        <v/>
      </c>
      <c r="G65" s="29">
        <f>IF('Suivi Projets'!G65&lt;&gt;"",'Suivi Projets'!G65,"")</f>
        <v>1711004</v>
      </c>
      <c r="H65" s="3" t="str">
        <f>IF('Suivi Projets'!H65&lt;&gt;"",'Suivi Projets'!H65,"")</f>
        <v>Gestionnaire de contrat</v>
      </c>
      <c r="I65" s="3" t="str">
        <f>IF('Suivi Projets'!I65&lt;&gt;"",'Suivi Projets'!I65,"")</f>
        <v>FRAMATOME</v>
      </c>
      <c r="J65" s="3" t="str">
        <f>IF('Suivi Projets'!J65&lt;&gt;"",'Suivi Projets'!J65,"")</f>
        <v>EPR FA3</v>
      </c>
      <c r="K65" s="3" t="str">
        <f>IF('Suivi Projets'!K65&lt;&gt;"",'Suivi Projets'!K65,"")</f>
        <v>Flamanville</v>
      </c>
      <c r="L65" s="3">
        <f>IF('Suivi Projets'!M65&lt;&gt;"",'Suivi Projets'!M65,"")</f>
        <v>490</v>
      </c>
      <c r="M65" s="3">
        <f>IF('Suivi Projets'!N65&lt;&gt;"",'Suivi Projets'!N65,"")</f>
        <v>0.18360000000000001</v>
      </c>
      <c r="N65" s="3">
        <f>IF('Suivi Projets'!O65&lt;&gt;"",'Suivi Projets'!O65,"")</f>
        <v>3450</v>
      </c>
      <c r="O65" s="3">
        <f>IF('Suivi Projets'!P65&lt;&gt;"",'Suivi Projets'!P65,"")</f>
        <v>50</v>
      </c>
      <c r="P65" s="21">
        <f>'Suivi Projets'!Q65</f>
        <v>0</v>
      </c>
      <c r="Q65" s="3">
        <f>IF('Suivi Projets'!R65&lt;&gt;"",'Suivi Projets'!R65,"")</f>
        <v>200</v>
      </c>
      <c r="R65" s="21">
        <f>'Suivi Projets'!S65</f>
        <v>0</v>
      </c>
      <c r="S65" s="3" t="str">
        <f>IF('Suivi Projets'!T65&lt;&gt;"",'Suivi Projets'!T65,"")</f>
        <v>Cadre</v>
      </c>
      <c r="T65" s="53" t="str">
        <f>IF('Suivi Projets'!U65&lt;&gt;"",'Suivi Projets'!U65,"")</f>
        <v>CDIC</v>
      </c>
      <c r="U65" s="58">
        <f>IF('Suivi Commandes'!I65&lt;&gt;"",'Suivi Commandes'!I65,"")</f>
        <v>43052</v>
      </c>
      <c r="V65" s="4">
        <f>IF('Suivi Commandes'!J65&lt;&gt;"",'Suivi Commandes'!J65,"")</f>
        <v>43646</v>
      </c>
      <c r="W65" s="5">
        <f ca="1">IF('Suivi Commandes'!K65&lt;&gt;"",'Suivi Commandes'!K65,"")</f>
        <v>0</v>
      </c>
      <c r="X65" s="9">
        <f>IF('Suivi Contrats'!I65&lt;&gt;"",'Suivi Contrats'!I65,"")</f>
        <v>0</v>
      </c>
      <c r="Y65" s="271">
        <f>IF('Suivi Contrats'!J65&lt;&gt;"",'Suivi Contrats'!J65,"")</f>
        <v>43052</v>
      </c>
      <c r="Z65" s="4">
        <f>IF('Suivi Contrats'!K65&lt;&gt;"",'Suivi Contrats'!K65,"")</f>
        <v>43646</v>
      </c>
      <c r="AA65" s="68" t="str">
        <f>IF('Suivi Contrats'!L65&lt;&gt;"",'Suivi Contrats'!L65,"")</f>
        <v/>
      </c>
      <c r="AB65" s="257">
        <f ca="1">IF('Suivi Contrats'!M65&lt;&gt;"",IF('Suivi Contrats'!M65&lt;&gt;"",'Suivi Contrats'!M65,""),"")</f>
        <v>0</v>
      </c>
      <c r="AC65" s="4" t="str">
        <f>IF('Suivi Contrats'!N65&lt;&gt;"",'Suivi Contrats'!N65,"")</f>
        <v>oui</v>
      </c>
      <c r="AD65" s="22" t="str">
        <f>IF('Suivi Contrats'!O65&lt;&gt;"",'Suivi Contrats'!O65,"")</f>
        <v/>
      </c>
      <c r="AE65" s="4">
        <f>IF('Suivi Contrats'!P65&lt;&gt;"",'Suivi Contrats'!P65,"")</f>
        <v>43263</v>
      </c>
      <c r="AF65" s="92">
        <f ca="1">'Suivi Contrats'!Q65</f>
        <v>0</v>
      </c>
      <c r="AG65" s="90" t="str">
        <f>IF('Suivi Contrats'!R65&lt;&gt;"",'Suivi Contrats'!R65,"")</f>
        <v/>
      </c>
      <c r="AH65" s="92" t="str">
        <f ca="1">IF('Suivi Contrats'!S65&lt;&gt;"",'Suivi Contrats'!S65,"")</f>
        <v/>
      </c>
      <c r="AI65" s="4" t="str">
        <f>IF('Suivi Contrats'!T65&lt;&gt;"",'Suivi Contrats'!T65,"")</f>
        <v/>
      </c>
      <c r="AJ65" s="92" t="str">
        <f ca="1">IF('Suivi Contrats'!U65&lt;&gt;"",'Suivi Contrats'!U65,"")</f>
        <v/>
      </c>
      <c r="AK65" s="90" t="str">
        <f>IF('Suivi Contrats'!V65&lt;&gt;"",'Suivi Contrats'!V65,"")</f>
        <v/>
      </c>
      <c r="AL65" s="90" t="str">
        <f>IF('Suivi Contrats'!W65&lt;&gt;"",'Suivi Contrats'!W65,"")</f>
        <v/>
      </c>
      <c r="AM65" s="280" t="str">
        <f>IF('Suivi Contrats'!X65&lt;&gt;"",'Suivi Contrats'!X65,"")</f>
        <v/>
      </c>
      <c r="AN65" s="111"/>
      <c r="AO65" s="9" t="str">
        <f>IF('Suivi Paies'!H65&lt;&gt;"",'Suivi Paies'!H65,"")</f>
        <v/>
      </c>
      <c r="AP65" s="3">
        <f>IF('Suivi Paies'!I65&lt;&gt;"",'Suivi Paies'!I65,"")</f>
        <v>3450</v>
      </c>
      <c r="AQ65" s="3" t="str">
        <f>IF('Suivi Paies'!K65&lt;&gt;"",'Suivi Paies'!K65,"")</f>
        <v/>
      </c>
      <c r="AR65" s="3" t="str">
        <f>IF('Suivi Paies'!M65&lt;&gt;"",'Suivi Paies'!M65,"")</f>
        <v/>
      </c>
      <c r="AS65" s="3" t="str">
        <f>IF('Suivi Paies'!N65&lt;&gt;"",'Suivi Paies'!N65,"")</f>
        <v/>
      </c>
      <c r="AT65" s="3" t="str">
        <f>IF('Suivi Paies'!O65&lt;&gt;"",'Suivi Paies'!O65,"")</f>
        <v/>
      </c>
      <c r="AU65" s="92">
        <f ca="1">IF('Suivi Paies'!P65&lt;&gt;"",'Suivi Paies'!P65,"")</f>
        <v>2</v>
      </c>
      <c r="AV65" s="3" t="str">
        <f ca="1">IF('Suivi Paies'!Q65&lt;&gt;"",'Suivi Paies'!Q65,"")</f>
        <v/>
      </c>
      <c r="AW65" s="60" t="str">
        <f>IF('Suivi Paies'!U65&lt;&gt;"",'Suivi Paies'!U65,"")</f>
        <v>X</v>
      </c>
      <c r="AX65" s="284" t="str">
        <f>IF('Suivi Consultants'!G65&lt;&gt;"",'Suivi Consultants'!G65,"")</f>
        <v>gabonbi@gmail.com</v>
      </c>
    </row>
    <row r="66" spans="1:50" x14ac:dyDescent="0.25">
      <c r="A66" s="506" t="str">
        <f>'Suivi Projets'!A66</f>
        <v>OUNI Haythem</v>
      </c>
      <c r="B66" s="32" t="str">
        <f>IF('Suivi Projets'!B66&lt;&gt;"",'Suivi Projets'!B66,"")</f>
        <v/>
      </c>
      <c r="C66" s="38">
        <f>IF('Suivi Projets'!C66&lt;&gt;"",'Suivi Projets'!C66,"")</f>
        <v>1</v>
      </c>
      <c r="D66" s="27" t="str">
        <f>IF('Suivi Projets'!D66&lt;&gt;"",'Suivi Projets'!D66,"")</f>
        <v/>
      </c>
      <c r="E66" s="34" t="str">
        <f>IF('Suivi Projets'!E66&lt;&gt;"",'Suivi Projets'!E66,"")</f>
        <v/>
      </c>
      <c r="F66" s="27" t="str">
        <f>IF('Suivi Projets'!F66&lt;&gt;"",'Suivi Projets'!F66,"")</f>
        <v/>
      </c>
      <c r="G66" s="29" t="str">
        <f>IF('Suivi Projets'!G66&lt;&gt;"",'Suivi Projets'!G66,"")</f>
        <v/>
      </c>
      <c r="H66" s="3" t="str">
        <f>IF('Suivi Projets'!H66&lt;&gt;"",'Suivi Projets'!H66,"")</f>
        <v/>
      </c>
      <c r="I66" s="3" t="str">
        <f>IF('Suivi Projets'!I66&lt;&gt;"",'Suivi Projets'!I66,"")</f>
        <v/>
      </c>
      <c r="J66" s="3" t="str">
        <f>IF('Suivi Projets'!J66&lt;&gt;"",'Suivi Projets'!J66,"")</f>
        <v/>
      </c>
      <c r="K66" s="3" t="str">
        <f>IF('Suivi Projets'!K66&lt;&gt;"",'Suivi Projets'!K66,"")</f>
        <v/>
      </c>
      <c r="L66" s="3" t="str">
        <f>IF('Suivi Projets'!M66&lt;&gt;"",'Suivi Projets'!M66,"")</f>
        <v/>
      </c>
      <c r="M66" s="3" t="str">
        <f>IF('Suivi Projets'!N66&lt;&gt;"",'Suivi Projets'!N66,"")</f>
        <v/>
      </c>
      <c r="N66" s="3" t="str">
        <f>IF('Suivi Projets'!O66&lt;&gt;"",'Suivi Projets'!O66,"")</f>
        <v/>
      </c>
      <c r="O66" s="3" t="str">
        <f>IF('Suivi Projets'!P66&lt;&gt;"",'Suivi Projets'!P66,"")</f>
        <v/>
      </c>
      <c r="P66" s="21">
        <f>'Suivi Projets'!Q66</f>
        <v>0</v>
      </c>
      <c r="Q66" s="3" t="str">
        <f>IF('Suivi Projets'!R66&lt;&gt;"",'Suivi Projets'!R66,"")</f>
        <v/>
      </c>
      <c r="R66" s="21">
        <f>'Suivi Projets'!S66</f>
        <v>0</v>
      </c>
      <c r="S66" s="3" t="str">
        <f>IF('Suivi Projets'!T66&lt;&gt;"",'Suivi Projets'!T66,"")</f>
        <v>Cadre</v>
      </c>
      <c r="T66" s="53" t="str">
        <f>IF('Suivi Projets'!U66&lt;&gt;"",'Suivi Projets'!U66,"")</f>
        <v>CDIC</v>
      </c>
      <c r="U66" s="58" t="str">
        <f>IF('Suivi Commandes'!I66&lt;&gt;"",'Suivi Commandes'!I66,"")</f>
        <v/>
      </c>
      <c r="V66" s="4" t="str">
        <f>IF('Suivi Commandes'!J66&lt;&gt;"",'Suivi Commandes'!J66,"")</f>
        <v/>
      </c>
      <c r="W66" s="5" t="str">
        <f ca="1">IF('Suivi Commandes'!K66&lt;&gt;"",'Suivi Commandes'!K66,"")</f>
        <v/>
      </c>
      <c r="X66" s="9">
        <f>IF('Suivi Contrats'!I66&lt;&gt;"",'Suivi Contrats'!I66,"")</f>
        <v>0</v>
      </c>
      <c r="Y66" s="271">
        <f>IF('Suivi Contrats'!J66&lt;&gt;"",'Suivi Contrats'!J66,"")</f>
        <v>43467</v>
      </c>
      <c r="Z66" s="4" t="str">
        <f>IF('Suivi Contrats'!K66&lt;&gt;"",'Suivi Contrats'!K66,"")</f>
        <v/>
      </c>
      <c r="AA66" s="68" t="str">
        <f>IF('Suivi Contrats'!L66&lt;&gt;"",'Suivi Contrats'!L66,"")</f>
        <v/>
      </c>
      <c r="AB66" s="257" t="str">
        <f ca="1">IF('Suivi Contrats'!M66&lt;&gt;"",IF('Suivi Contrats'!M66&lt;&gt;"",'Suivi Contrats'!M66,""),"")</f>
        <v/>
      </c>
      <c r="AC66" s="4" t="str">
        <f>IF('Suivi Contrats'!N66&lt;&gt;"",'Suivi Contrats'!N66,"")</f>
        <v/>
      </c>
      <c r="AD66" s="22" t="str">
        <f>IF('Suivi Contrats'!O66&lt;&gt;"",'Suivi Contrats'!O66,"")</f>
        <v/>
      </c>
      <c r="AE66" s="4">
        <f>IF('Suivi Contrats'!P66&lt;&gt;"",'Suivi Contrats'!P66,"")</f>
        <v>43679</v>
      </c>
      <c r="AF66" s="92" t="str">
        <f ca="1">'Suivi Contrats'!Q66</f>
        <v/>
      </c>
      <c r="AG66" s="90" t="str">
        <f>IF('Suivi Contrats'!R66&lt;&gt;"",'Suivi Contrats'!R66,"")</f>
        <v/>
      </c>
      <c r="AH66" s="92" t="str">
        <f ca="1">IF('Suivi Contrats'!S66&lt;&gt;"",'Suivi Contrats'!S66,"")</f>
        <v/>
      </c>
      <c r="AI66" s="4" t="str">
        <f>IF('Suivi Contrats'!T66&lt;&gt;"",'Suivi Contrats'!T66,"")</f>
        <v/>
      </c>
      <c r="AJ66" s="92" t="str">
        <f ca="1">IF('Suivi Contrats'!U66&lt;&gt;"",'Suivi Contrats'!U66,"")</f>
        <v/>
      </c>
      <c r="AK66" s="90" t="str">
        <f>IF('Suivi Contrats'!V66&lt;&gt;"",'Suivi Contrats'!V66,"")</f>
        <v/>
      </c>
      <c r="AL66" s="90" t="str">
        <f>IF('Suivi Contrats'!W66&lt;&gt;"",'Suivi Contrats'!W66,"")</f>
        <v/>
      </c>
      <c r="AM66" s="280" t="str">
        <f>IF('Suivi Contrats'!X66&lt;&gt;"",'Suivi Contrats'!X66,"")</f>
        <v/>
      </c>
      <c r="AN66" s="111"/>
      <c r="AO66" s="9" t="str">
        <f>IF('Suivi Paies'!H66&lt;&gt;"",'Suivi Paies'!H66,"")</f>
        <v/>
      </c>
      <c r="AP66" s="3" t="str">
        <f>IF('Suivi Paies'!I66&lt;&gt;"",'Suivi Paies'!I66,"")</f>
        <v/>
      </c>
      <c r="AQ66" s="3" t="str">
        <f>IF('Suivi Paies'!K66&lt;&gt;"",'Suivi Paies'!K66,"")</f>
        <v/>
      </c>
      <c r="AR66" s="3" t="str">
        <f>IF('Suivi Paies'!M66&lt;&gt;"",'Suivi Paies'!M66,"")</f>
        <v/>
      </c>
      <c r="AS66" s="3" t="str">
        <f>IF('Suivi Paies'!N66&lt;&gt;"",'Suivi Paies'!N66,"")</f>
        <v/>
      </c>
      <c r="AT66" s="3" t="str">
        <f>IF('Suivi Paies'!O66&lt;&gt;"",'Suivi Paies'!O66,"")</f>
        <v/>
      </c>
      <c r="AU66" s="92" t="str">
        <f ca="1">IF('Suivi Paies'!P66&lt;&gt;"",'Suivi Paies'!P66,"")</f>
        <v/>
      </c>
      <c r="AV66" s="3" t="str">
        <f ca="1">IF('Suivi Paies'!Q66&lt;&gt;"",'Suivi Paies'!Q66,"")</f>
        <v/>
      </c>
      <c r="AW66" s="60" t="str">
        <f>IF('Suivi Paies'!U66&lt;&gt;"",'Suivi Paies'!U66,"")</f>
        <v/>
      </c>
      <c r="AX66" s="284" t="str">
        <f>IF('Suivi Consultants'!G66&lt;&gt;"",'Suivi Consultants'!G66,"")</f>
        <v/>
      </c>
    </row>
    <row r="67" spans="1:50" x14ac:dyDescent="0.25">
      <c r="A67" s="506" t="str">
        <f>'Suivi Projets'!A67</f>
        <v>ORLANDI Rémy</v>
      </c>
      <c r="B67" s="32" t="str">
        <f>IF('Suivi Projets'!B67&lt;&gt;"",'Suivi Projets'!B67,"")</f>
        <v/>
      </c>
      <c r="C67" s="38">
        <f>IF('Suivi Projets'!C67&lt;&gt;"",'Suivi Projets'!C67,"")</f>
        <v>1</v>
      </c>
      <c r="D67" s="27" t="str">
        <f>IF('Suivi Projets'!D67&lt;&gt;"",'Suivi Projets'!D67,"")</f>
        <v/>
      </c>
      <c r="E67" s="34" t="str">
        <f>IF('Suivi Projets'!E67&lt;&gt;"",'Suivi Projets'!E67,"")</f>
        <v/>
      </c>
      <c r="F67" s="27" t="str">
        <f>IF('Suivi Projets'!F67&lt;&gt;"",'Suivi Projets'!F67,"")</f>
        <v/>
      </c>
      <c r="G67" s="29">
        <f>IF('Suivi Projets'!G67&lt;&gt;"",'Suivi Projets'!G67,"")</f>
        <v>1701044</v>
      </c>
      <c r="H67" s="3" t="str">
        <f>IF('Suivi Projets'!H67&lt;&gt;"",'Suivi Projets'!H67,"")</f>
        <v>Superviseur Tuyauterie</v>
      </c>
      <c r="I67" s="3" t="str">
        <f>IF('Suivi Projets'!I67&lt;&gt;"",'Suivi Projets'!I67,"")</f>
        <v>FRAMATOME</v>
      </c>
      <c r="J67" s="3" t="str">
        <f>IF('Suivi Projets'!J67&lt;&gt;"",'Suivi Projets'!J67,"")</f>
        <v>EPR FA3</v>
      </c>
      <c r="K67" s="3" t="str">
        <f>IF('Suivi Projets'!K67&lt;&gt;"",'Suivi Projets'!K67,"")</f>
        <v>Flamanville</v>
      </c>
      <c r="L67" s="3">
        <f>IF('Suivi Projets'!M67&lt;&gt;"",'Suivi Projets'!M67,"")</f>
        <v>495</v>
      </c>
      <c r="M67" s="3">
        <f>IF('Suivi Projets'!N67&lt;&gt;"",'Suivi Projets'!N67,"")</f>
        <v>0.18329999999999999</v>
      </c>
      <c r="N67" s="3">
        <f>IF('Suivi Projets'!O67&lt;&gt;"",'Suivi Projets'!O67,"")</f>
        <v>3000</v>
      </c>
      <c r="O67" s="3">
        <f>IF('Suivi Projets'!P67&lt;&gt;"",'Suivi Projets'!P67,"")</f>
        <v>84</v>
      </c>
      <c r="P67" s="21">
        <f>'Suivi Projets'!Q67</f>
        <v>0</v>
      </c>
      <c r="Q67" s="3">
        <f>IF('Suivi Projets'!R67&lt;&gt;"",'Suivi Projets'!R67,"")</f>
        <v>600</v>
      </c>
      <c r="R67" s="21">
        <f>'Suivi Projets'!S67</f>
        <v>0</v>
      </c>
      <c r="S67" s="4" t="str">
        <f>IF('Suivi Projets'!T67&lt;&gt;"",'Suivi Projets'!T67,"")</f>
        <v>Cadre</v>
      </c>
      <c r="T67" s="50" t="str">
        <f>IF('Suivi Projets'!U67&lt;&gt;"",'Suivi Projets'!U67,"")</f>
        <v>CDIC</v>
      </c>
      <c r="U67" s="56">
        <f>IF('Suivi Commandes'!I67&lt;&gt;"",'Suivi Commandes'!I67,"")</f>
        <v>42772</v>
      </c>
      <c r="V67" s="7">
        <f>IF('Suivi Commandes'!J67&lt;&gt;"",'Suivi Commandes'!J67,"")</f>
        <v>43769</v>
      </c>
      <c r="W67" s="15">
        <f ca="1">IF('Suivi Commandes'!K67&lt;&gt;"",'Suivi Commandes'!K67,"")</f>
        <v>0</v>
      </c>
      <c r="X67" s="1">
        <f>IF('Suivi Contrats'!I67&lt;&gt;"",'Suivi Contrats'!I67,"")</f>
        <v>0</v>
      </c>
      <c r="Y67" s="271">
        <f>IF('Suivi Contrats'!J67&lt;&gt;"",'Suivi Contrats'!J67,"")</f>
        <v>42772</v>
      </c>
      <c r="Z67" s="4">
        <f>IF('Suivi Contrats'!K67&lt;&gt;"",'Suivi Contrats'!K67,"")</f>
        <v>43769</v>
      </c>
      <c r="AA67" s="68" t="str">
        <f>IF('Suivi Contrats'!L67&lt;&gt;"",'Suivi Contrats'!L67,"")</f>
        <v/>
      </c>
      <c r="AB67" s="257">
        <f ca="1">IF('Suivi Contrats'!M67&lt;&gt;"",IF('Suivi Contrats'!M67&lt;&gt;"",'Suivi Contrats'!M67,""),"")</f>
        <v>0</v>
      </c>
      <c r="AC67" s="4" t="str">
        <f>IF('Suivi Contrats'!N67&lt;&gt;"",'Suivi Contrats'!N67,"")</f>
        <v>oui</v>
      </c>
      <c r="AD67" s="22" t="str">
        <f>IF('Suivi Contrats'!O67&lt;&gt;"",'Suivi Contrats'!O67,"")</f>
        <v/>
      </c>
      <c r="AE67" s="4">
        <f>IF('Suivi Contrats'!P67&lt;&gt;"",'Suivi Contrats'!P67,"")</f>
        <v>42984</v>
      </c>
      <c r="AF67" s="92">
        <f ca="1">'Suivi Contrats'!Q67</f>
        <v>0</v>
      </c>
      <c r="AG67" s="90" t="str">
        <f>IF('Suivi Contrats'!R67&lt;&gt;"",'Suivi Contrats'!R67,"")</f>
        <v/>
      </c>
      <c r="AH67" s="92" t="str">
        <f ca="1">IF('Suivi Contrats'!S67&lt;&gt;"",'Suivi Contrats'!S67,"")</f>
        <v/>
      </c>
      <c r="AI67" s="4" t="str">
        <f>IF('Suivi Contrats'!T67&lt;&gt;"",'Suivi Contrats'!T67,"")</f>
        <v/>
      </c>
      <c r="AJ67" s="92" t="str">
        <f ca="1">IF('Suivi Contrats'!U67&lt;&gt;"",'Suivi Contrats'!U67,"")</f>
        <v/>
      </c>
      <c r="AK67" s="90" t="str">
        <f>IF('Suivi Contrats'!V67&lt;&gt;"",'Suivi Contrats'!V67,"")</f>
        <v/>
      </c>
      <c r="AL67" s="90" t="str">
        <f>IF('Suivi Contrats'!W67&lt;&gt;"",'Suivi Contrats'!W67,"")</f>
        <v/>
      </c>
      <c r="AM67" s="280" t="str">
        <f>IF('Suivi Contrats'!X67&lt;&gt;"",'Suivi Contrats'!X67,"")</f>
        <v/>
      </c>
      <c r="AN67" s="110"/>
      <c r="AO67" s="58" t="str">
        <f>IF('Suivi Paies'!H67&lt;&gt;"",'Suivi Paies'!H67,"")</f>
        <v/>
      </c>
      <c r="AP67" s="3">
        <f>IF('Suivi Paies'!I67&lt;&gt;"",'Suivi Paies'!I67,"")</f>
        <v>3000</v>
      </c>
      <c r="AQ67" s="3" t="str">
        <f>IF('Suivi Paies'!K67&lt;&gt;"",'Suivi Paies'!K67,"")</f>
        <v/>
      </c>
      <c r="AR67" s="10" t="str">
        <f>IF('Suivi Paies'!M67&lt;&gt;"",'Suivi Paies'!M67,"")</f>
        <v/>
      </c>
      <c r="AS67" s="3" t="str">
        <f>IF('Suivi Paies'!N67&lt;&gt;"",'Suivi Paies'!N67,"")</f>
        <v/>
      </c>
      <c r="AT67" s="3" t="str">
        <f>IF('Suivi Paies'!O67&lt;&gt;"",'Suivi Paies'!O67,"")</f>
        <v/>
      </c>
      <c r="AU67" s="92">
        <f ca="1">IF('Suivi Paies'!P67&lt;&gt;"",'Suivi Paies'!P67,"")</f>
        <v>2</v>
      </c>
      <c r="AV67" s="3" t="str">
        <f ca="1">IF('Suivi Paies'!Q67&lt;&gt;"",'Suivi Paies'!Q67,"")</f>
        <v/>
      </c>
      <c r="AW67" s="59" t="str">
        <f>IF('Suivi Paies'!U67&lt;&gt;"",'Suivi Paies'!U67,"")</f>
        <v/>
      </c>
      <c r="AX67" s="284" t="str">
        <f>IF('Suivi Consultants'!G67&lt;&gt;"",'Suivi Consultants'!G67,"")</f>
        <v>remy.orlandi@hotmail.fr</v>
      </c>
    </row>
    <row r="68" spans="1:50" ht="17.649999999999999" customHeight="1" x14ac:dyDescent="0.25">
      <c r="A68" s="506" t="str">
        <f>'Suivi Projets'!A68</f>
        <v>PERREAL Alain</v>
      </c>
      <c r="B68" s="32" t="str">
        <f>IF('Suivi Projets'!B68&lt;&gt;"",'Suivi Projets'!B68,"")</f>
        <v/>
      </c>
      <c r="C68" s="38">
        <f>IF('Suivi Projets'!C68&lt;&gt;"",'Suivi Projets'!C68,"")</f>
        <v>1</v>
      </c>
      <c r="D68" s="27" t="str">
        <f>IF('Suivi Projets'!D68&lt;&gt;"",'Suivi Projets'!D68,"")</f>
        <v/>
      </c>
      <c r="E68" s="34" t="str">
        <f>IF('Suivi Projets'!E68&lt;&gt;"",'Suivi Projets'!E68,"")</f>
        <v/>
      </c>
      <c r="F68" s="27" t="str">
        <f>IF('Suivi Projets'!F68&lt;&gt;"",'Suivi Projets'!F68,"")</f>
        <v/>
      </c>
      <c r="G68" s="29">
        <f>IF('Suivi Projets'!G68&lt;&gt;"",'Suivi Projets'!G68,"")</f>
        <v>1803034</v>
      </c>
      <c r="H68" s="2" t="str">
        <f>IF('Suivi Projets'!H68&lt;&gt;"",'Suivi Projets'!H68,"")</f>
        <v>Superviseur Essais Electricité</v>
      </c>
      <c r="I68" s="2" t="str">
        <f>IF('Suivi Projets'!I68&lt;&gt;"",'Suivi Projets'!I68,"")</f>
        <v>EDF</v>
      </c>
      <c r="J68" s="2" t="str">
        <f>IF('Suivi Projets'!J68&lt;&gt;"",'Suivi Projets'!J68,"")</f>
        <v>EPR FA3</v>
      </c>
      <c r="K68" s="6" t="str">
        <f>IF('Suivi Projets'!K68&lt;&gt;"",'Suivi Projets'!K68,"")</f>
        <v>Flamanville</v>
      </c>
      <c r="L68" s="6">
        <f>IF('Suivi Projets'!M68&lt;&gt;"",'Suivi Projets'!M68,"")</f>
        <v>585</v>
      </c>
      <c r="M68" s="6">
        <f>IF('Suivi Projets'!N68&lt;&gt;"",'Suivi Projets'!N68,"")</f>
        <v>0.20130000000000001</v>
      </c>
      <c r="N68" s="6">
        <f>IF('Suivi Projets'!O68&lt;&gt;"",'Suivi Projets'!O68,"")</f>
        <v>3500</v>
      </c>
      <c r="O68" s="6">
        <f>IF('Suivi Projets'!P68&lt;&gt;"",'Suivi Projets'!P68,"")</f>
        <v>85</v>
      </c>
      <c r="P68" s="21">
        <f>'Suivi Projets'!Q68</f>
        <v>0</v>
      </c>
      <c r="Q68" s="6">
        <f>IF('Suivi Projets'!R68&lt;&gt;"",'Suivi Projets'!R68,"")</f>
        <v>1000</v>
      </c>
      <c r="R68" s="21">
        <f>'Suivi Projets'!S68</f>
        <v>0</v>
      </c>
      <c r="S68" s="8" t="str">
        <f>IF('Suivi Projets'!T68&lt;&gt;"",'Suivi Projets'!T68,"")</f>
        <v>Cadre</v>
      </c>
      <c r="T68" s="50" t="str">
        <f>IF('Suivi Projets'!U68&lt;&gt;"",'Suivi Projets'!U68,"")</f>
        <v>CDIC</v>
      </c>
      <c r="U68" s="56">
        <f>IF('Suivi Commandes'!I68&lt;&gt;"",'Suivi Commandes'!I68,"")</f>
        <v>43176</v>
      </c>
      <c r="V68" s="7">
        <f>IF('Suivi Commandes'!J68&lt;&gt;"",'Suivi Commandes'!J68,"")</f>
        <v>43404</v>
      </c>
      <c r="W68" s="15">
        <f ca="1">IF('Suivi Commandes'!K68&lt;&gt;"",'Suivi Commandes'!K68,"")</f>
        <v>2</v>
      </c>
      <c r="X68" s="1">
        <f>IF('Suivi Contrats'!I68&lt;&gt;"",'Suivi Contrats'!I68,"")</f>
        <v>0</v>
      </c>
      <c r="Y68" s="272">
        <f>IF('Suivi Contrats'!J68&lt;&gt;"",'Suivi Contrats'!J68,"")</f>
        <v>43176</v>
      </c>
      <c r="Z68" s="4">
        <f>IF('Suivi Contrats'!K68&lt;&gt;"",'Suivi Contrats'!K68,"")</f>
        <v>43404</v>
      </c>
      <c r="AA68" s="68">
        <f>IF('Suivi Contrats'!L68&lt;&gt;"",'Suivi Contrats'!L68,"")</f>
        <v>43822</v>
      </c>
      <c r="AB68" s="256">
        <f ca="1">IF('Suivi Contrats'!M68&lt;&gt;"",IF('Suivi Contrats'!M68&lt;&gt;"",'Suivi Contrats'!M68,""),"")</f>
        <v>0</v>
      </c>
      <c r="AC68" s="7" t="str">
        <f>IF('Suivi Contrats'!N68&lt;&gt;"",'Suivi Contrats'!N68,"")</f>
        <v>non</v>
      </c>
      <c r="AD68" s="22" t="str">
        <f>IF('Suivi Contrats'!O68&lt;&gt;"",'Suivi Contrats'!O68,"")</f>
        <v/>
      </c>
      <c r="AE68" s="7" t="str">
        <f>IF('Suivi Contrats'!P68&lt;&gt;"",'Suivi Contrats'!P68,"")</f>
        <v/>
      </c>
      <c r="AF68" s="91">
        <f ca="1">'Suivi Contrats'!Q68</f>
        <v>0</v>
      </c>
      <c r="AG68" s="90" t="str">
        <f>IF('Suivi Contrats'!R68&lt;&gt;"",'Suivi Contrats'!R68,"")</f>
        <v/>
      </c>
      <c r="AH68" s="91">
        <f ca="1">IF('Suivi Contrats'!S68&lt;&gt;"",'Suivi Contrats'!S68,"")</f>
        <v>0</v>
      </c>
      <c r="AI68" s="7" t="str">
        <f>IF('Suivi Contrats'!T68&lt;&gt;"",'Suivi Contrats'!T68,"")</f>
        <v>oui</v>
      </c>
      <c r="AJ68" s="91">
        <f ca="1">IF('Suivi Contrats'!U68&lt;&gt;"",'Suivi Contrats'!U68,"")</f>
        <v>0</v>
      </c>
      <c r="AK68" s="90" t="str">
        <f>IF('Suivi Contrats'!V68&lt;&gt;"",'Suivi Contrats'!V68,"")</f>
        <v>oui</v>
      </c>
      <c r="AL68" s="90" t="str">
        <f>IF('Suivi Contrats'!W68&lt;&gt;"",'Suivi Contrats'!W68,"")</f>
        <v/>
      </c>
      <c r="AM68" s="280" t="str">
        <f>IF('Suivi Contrats'!X68&lt;&gt;"",'Suivi Contrats'!X68,"")</f>
        <v/>
      </c>
      <c r="AN68" s="112"/>
      <c r="AO68" s="61" t="str">
        <f>IF('Suivi Paies'!H68&lt;&gt;"",'Suivi Paies'!H68,"")</f>
        <v/>
      </c>
      <c r="AP68" s="3">
        <f>IF('Suivi Paies'!I68&lt;&gt;"",'Suivi Paies'!I68,"")</f>
        <v>3500</v>
      </c>
      <c r="AQ68" s="3" t="str">
        <f>IF('Suivi Paies'!K68&lt;&gt;"",'Suivi Paies'!K68,"")</f>
        <v/>
      </c>
      <c r="AR68" s="3" t="str">
        <f>IF('Suivi Paies'!M68&lt;&gt;"",'Suivi Paies'!M68,"")</f>
        <v/>
      </c>
      <c r="AS68" s="3" t="str">
        <f>IF('Suivi Paies'!N68&lt;&gt;"",'Suivi Paies'!N68,"")</f>
        <v/>
      </c>
      <c r="AT68" s="3" t="str">
        <f>IF('Suivi Paies'!O68&lt;&gt;"",'Suivi Paies'!O68,"")</f>
        <v/>
      </c>
      <c r="AU68" s="92">
        <f ca="1">IF('Suivi Paies'!P68&lt;&gt;"",'Suivi Paies'!P68,"")</f>
        <v>2</v>
      </c>
      <c r="AV68" s="3" t="str">
        <f ca="1">IF('Suivi Paies'!Q68&lt;&gt;"",'Suivi Paies'!Q68,"")</f>
        <v/>
      </c>
      <c r="AW68" s="57" t="str">
        <f>IF('Suivi Paies'!U68&lt;&gt;"",'Suivi Paies'!U68,"")</f>
        <v/>
      </c>
      <c r="AX68" s="284" t="str">
        <f>IF('Suivi Consultants'!G68&lt;&gt;"",'Suivi Consultants'!G68,"")</f>
        <v>alainperreal@sfr.fr</v>
      </c>
    </row>
    <row r="69" spans="1:50" x14ac:dyDescent="0.25">
      <c r="A69" s="506" t="str">
        <f>'Suivi Projets'!A69</f>
        <v>POUTEAU Joel</v>
      </c>
      <c r="B69" s="32" t="str">
        <f>IF('Suivi Projets'!B69&lt;&gt;"",'Suivi Projets'!B69,"")</f>
        <v/>
      </c>
      <c r="C69" s="38">
        <f>IF('Suivi Projets'!C69&lt;&gt;"",'Suivi Projets'!C69,"")</f>
        <v>1</v>
      </c>
      <c r="D69" s="27" t="str">
        <f>IF('Suivi Projets'!D69&lt;&gt;"",'Suivi Projets'!D69,"")</f>
        <v/>
      </c>
      <c r="E69" s="34" t="str">
        <f>IF('Suivi Projets'!E69&lt;&gt;"",'Suivi Projets'!E69,"")</f>
        <v/>
      </c>
      <c r="F69" s="27" t="str">
        <f>IF('Suivi Projets'!F69&lt;&gt;"",'Suivi Projets'!F69,"")</f>
        <v/>
      </c>
      <c r="G69" s="26">
        <f>IF('Suivi Projets'!G69&lt;&gt;"",'Suivi Projets'!G69,"")</f>
        <v>1810041</v>
      </c>
      <c r="H69" s="2" t="str">
        <f>IF('Suivi Projets'!H69&lt;&gt;"",'Suivi Projets'!H69,"")</f>
        <v>Essayeur Electricité</v>
      </c>
      <c r="I69" s="2" t="str">
        <f>IF('Suivi Projets'!I69&lt;&gt;"",'Suivi Projets'!I69,"")</f>
        <v>EDF</v>
      </c>
      <c r="J69" s="8" t="str">
        <f>IF('Suivi Projets'!J69&lt;&gt;"",'Suivi Projets'!J69,"")</f>
        <v>EPR FA3</v>
      </c>
      <c r="K69" s="6" t="str">
        <f>IF('Suivi Projets'!K69&lt;&gt;"",'Suivi Projets'!K69,"")</f>
        <v>Flamanville</v>
      </c>
      <c r="L69" s="6" t="str">
        <f>IF('Suivi Projets'!M69&lt;&gt;"",'Suivi Projets'!M69,"")</f>
        <v/>
      </c>
      <c r="M69" s="6" t="str">
        <f>IF('Suivi Projets'!N69&lt;&gt;"",'Suivi Projets'!N69,"")</f>
        <v/>
      </c>
      <c r="N69" s="6" t="str">
        <f>IF('Suivi Projets'!O69&lt;&gt;"",'Suivi Projets'!O69,"")</f>
        <v/>
      </c>
      <c r="O69" s="6" t="str">
        <f>IF('Suivi Projets'!P69&lt;&gt;"",'Suivi Projets'!P69,"")</f>
        <v/>
      </c>
      <c r="P69" s="21">
        <f>'Suivi Projets'!Q69</f>
        <v>0</v>
      </c>
      <c r="Q69" s="6" t="str">
        <f>IF('Suivi Projets'!R69&lt;&gt;"",'Suivi Projets'!R69,"")</f>
        <v/>
      </c>
      <c r="R69" s="21">
        <f>'Suivi Projets'!S69</f>
        <v>0</v>
      </c>
      <c r="S69" s="2" t="str">
        <f>IF('Suivi Projets'!T69&lt;&gt;"",'Suivi Projets'!T69,"")</f>
        <v>Cadre</v>
      </c>
      <c r="T69" s="50" t="str">
        <f>IF('Suivi Projets'!U69&lt;&gt;"",'Suivi Projets'!U69,"")</f>
        <v>CDIC</v>
      </c>
      <c r="U69" s="56">
        <f>IF('Suivi Commandes'!I69&lt;&gt;"",'Suivi Commandes'!I69,"")</f>
        <v>43423</v>
      </c>
      <c r="V69" s="7">
        <f>IF('Suivi Commandes'!J69&lt;&gt;"",'Suivi Commandes'!J69,"")</f>
        <v>43484</v>
      </c>
      <c r="W69" s="15">
        <f ca="1">IF('Suivi Commandes'!K69&lt;&gt;"",'Suivi Commandes'!K69,"")</f>
        <v>1</v>
      </c>
      <c r="X69" s="1">
        <f>IF('Suivi Contrats'!I69&lt;&gt;"",'Suivi Contrats'!I69,"")</f>
        <v>0</v>
      </c>
      <c r="Y69" s="272">
        <f>IF('Suivi Contrats'!J69&lt;&gt;"",'Suivi Contrats'!J69,"")</f>
        <v>43423</v>
      </c>
      <c r="Z69" s="4">
        <f>IF('Suivi Contrats'!K69&lt;&gt;"",'Suivi Contrats'!K69,"")</f>
        <v>43484</v>
      </c>
      <c r="AA69" s="68" t="str">
        <f>IF('Suivi Contrats'!L69&lt;&gt;"",'Suivi Contrats'!L69,"")</f>
        <v/>
      </c>
      <c r="AB69" s="256" t="str">
        <f ca="1">IF('Suivi Contrats'!M69&lt;&gt;"",IF('Suivi Contrats'!M69&lt;&gt;"",'Suivi Contrats'!M69,""),"")</f>
        <v/>
      </c>
      <c r="AC69" s="7" t="str">
        <f>IF('Suivi Contrats'!N69&lt;&gt;"",'Suivi Contrats'!N69,"")</f>
        <v/>
      </c>
      <c r="AD69" s="22" t="str">
        <f>IF('Suivi Contrats'!O69&lt;&gt;"",'Suivi Contrats'!O69,"")</f>
        <v/>
      </c>
      <c r="AE69" s="7">
        <f>IF('Suivi Contrats'!P69&lt;&gt;"",'Suivi Contrats'!P69,"")</f>
        <v>43635</v>
      </c>
      <c r="AF69" s="91" t="str">
        <f ca="1">'Suivi Contrats'!Q69</f>
        <v/>
      </c>
      <c r="AG69" s="90" t="str">
        <f>IF('Suivi Contrats'!R69&lt;&gt;"",'Suivi Contrats'!R69,"")</f>
        <v/>
      </c>
      <c r="AH69" s="91" t="str">
        <f ca="1">IF('Suivi Contrats'!S69&lt;&gt;"",'Suivi Contrats'!S69,"")</f>
        <v/>
      </c>
      <c r="AI69" s="7" t="str">
        <f>IF('Suivi Contrats'!T69&lt;&gt;"",'Suivi Contrats'!T69,"")</f>
        <v/>
      </c>
      <c r="AJ69" s="91" t="str">
        <f ca="1">IF('Suivi Contrats'!U69&lt;&gt;"",'Suivi Contrats'!U69,"")</f>
        <v/>
      </c>
      <c r="AK69" s="90" t="str">
        <f>IF('Suivi Contrats'!V69&lt;&gt;"",'Suivi Contrats'!V69,"")</f>
        <v/>
      </c>
      <c r="AL69" s="90" t="str">
        <f>IF('Suivi Contrats'!W69&lt;&gt;"",'Suivi Contrats'!W69,"")</f>
        <v/>
      </c>
      <c r="AM69" s="280" t="str">
        <f>IF('Suivi Contrats'!X69&lt;&gt;"",'Suivi Contrats'!X69,"")</f>
        <v/>
      </c>
      <c r="AN69" s="112"/>
      <c r="AO69" s="61" t="str">
        <f>IF('Suivi Paies'!H69&lt;&gt;"",'Suivi Paies'!H69,"")</f>
        <v/>
      </c>
      <c r="AP69" s="3" t="str">
        <f>IF('Suivi Paies'!I69&lt;&gt;"",'Suivi Paies'!I69,"")</f>
        <v/>
      </c>
      <c r="AQ69" s="3" t="str">
        <f>IF('Suivi Paies'!K69&lt;&gt;"",'Suivi Paies'!K69,"")</f>
        <v/>
      </c>
      <c r="AR69" s="6" t="str">
        <f>IF('Suivi Paies'!M69&lt;&gt;"",'Suivi Paies'!M69,"")</f>
        <v/>
      </c>
      <c r="AS69" s="6" t="str">
        <f>IF('Suivi Paies'!N69&lt;&gt;"",'Suivi Paies'!N69,"")</f>
        <v/>
      </c>
      <c r="AT69" s="6" t="str">
        <f>IF('Suivi Paies'!O69&lt;&gt;"",'Suivi Paies'!O69,"")</f>
        <v/>
      </c>
      <c r="AU69" s="94" t="str">
        <f ca="1">IF('Suivi Paies'!P69&lt;&gt;"",'Suivi Paies'!P69,"")</f>
        <v/>
      </c>
      <c r="AV69" s="6" t="str">
        <f ca="1">IF('Suivi Paies'!Q69&lt;&gt;"",'Suivi Paies'!Q69,"")</f>
        <v/>
      </c>
      <c r="AW69" s="57" t="str">
        <f>IF('Suivi Paies'!U69&lt;&gt;"",'Suivi Paies'!U69,"")</f>
        <v>X</v>
      </c>
      <c r="AX69" s="283" t="str">
        <f>IF('Suivi Consultants'!G69&lt;&gt;"",'Suivi Consultants'!G69,"")</f>
        <v>pouteau.joel@wanadoo.fr</v>
      </c>
    </row>
    <row r="70" spans="1:50" x14ac:dyDescent="0.25">
      <c r="A70" s="511" t="str">
        <f>'Suivi Projets'!A70</f>
        <v>RENUCCI Stéphane</v>
      </c>
      <c r="B70" s="32">
        <f>IF('Suivi Projets'!B70&lt;&gt;"",'Suivi Projets'!B70,"")</f>
        <v>1</v>
      </c>
      <c r="C70" s="32" t="str">
        <f>IF('Suivi Projets'!C70&lt;&gt;"",'Suivi Projets'!C70,"")</f>
        <v/>
      </c>
      <c r="D70" s="27" t="str">
        <f>IF('Suivi Projets'!D70&lt;&gt;"",'Suivi Projets'!D70,"")</f>
        <v/>
      </c>
      <c r="E70" s="34" t="str">
        <f>IF('Suivi Projets'!E70&lt;&gt;"",'Suivi Projets'!E70,"")</f>
        <v/>
      </c>
      <c r="F70" s="27" t="str">
        <f>IF('Suivi Projets'!F70&lt;&gt;"",'Suivi Projets'!F70,"")</f>
        <v/>
      </c>
      <c r="G70" s="29">
        <f>IF('Suivi Projets'!G70&lt;&gt;"",'Suivi Projets'!G70,"")</f>
        <v>1711044</v>
      </c>
      <c r="H70" s="3" t="str">
        <f>IF('Suivi Projets'!H70&lt;&gt;"",'Suivi Projets'!H70,"")</f>
        <v>Ingénieur Projet</v>
      </c>
      <c r="I70" s="3" t="str">
        <f>IF('Suivi Projets'!I70&lt;&gt;"",'Suivi Projets'!I70,"")</f>
        <v>CHEMVIRON</v>
      </c>
      <c r="J70" s="3" t="str">
        <f>IF('Suivi Projets'!J70&lt;&gt;"",'Suivi Projets'!J70,"")</f>
        <v>ETUDES PROCEDES</v>
      </c>
      <c r="K70" s="6" t="str">
        <f>IF('Suivi Projets'!K70&lt;&gt;"",'Suivi Projets'!K70,"")</f>
        <v>Rueil-Malmaison</v>
      </c>
      <c r="L70" s="6" t="str">
        <f>IF('Suivi Projets'!M70&lt;&gt;"",'Suivi Projets'!M70,"")</f>
        <v/>
      </c>
      <c r="M70" s="6" t="str">
        <f>IF('Suivi Projets'!N70&lt;&gt;"",'Suivi Projets'!N70,"")</f>
        <v/>
      </c>
      <c r="N70" s="6" t="str">
        <f>IF('Suivi Projets'!O70&lt;&gt;"",'Suivi Projets'!O70,"")</f>
        <v/>
      </c>
      <c r="O70" s="6" t="str">
        <f>IF('Suivi Projets'!P70&lt;&gt;"",'Suivi Projets'!P70,"")</f>
        <v/>
      </c>
      <c r="P70" s="21">
        <f>'Suivi Projets'!Q70</f>
        <v>0</v>
      </c>
      <c r="Q70" s="6" t="str">
        <f>IF('Suivi Projets'!R70&lt;&gt;"",'Suivi Projets'!R70,"")</f>
        <v/>
      </c>
      <c r="R70" s="21">
        <f>'Suivi Projets'!S70</f>
        <v>0</v>
      </c>
      <c r="S70" s="4" t="str">
        <f>IF('Suivi Projets'!T70&lt;&gt;"",'Suivi Projets'!T70,"")</f>
        <v>Cadre</v>
      </c>
      <c r="T70" s="50" t="str">
        <f>IF('Suivi Projets'!U70&lt;&gt;"",'Suivi Projets'!U70,"")</f>
        <v>CDIC</v>
      </c>
      <c r="U70" s="56">
        <f>IF('Suivi Commandes'!I70&lt;&gt;"",'Suivi Commandes'!I70,"")</f>
        <v>43102</v>
      </c>
      <c r="V70" s="7">
        <f>IF('Suivi Commandes'!J70&lt;&gt;"",'Suivi Commandes'!J70,"")</f>
        <v>43465</v>
      </c>
      <c r="W70" s="15">
        <f ca="1">IF('Suivi Commandes'!K70&lt;&gt;"",'Suivi Commandes'!K70,"")</f>
        <v>2</v>
      </c>
      <c r="X70" s="1">
        <f>IF('Suivi Contrats'!I70&lt;&gt;"",'Suivi Contrats'!I70,"")</f>
        <v>0</v>
      </c>
      <c r="Y70" s="271">
        <f>IF('Suivi Contrats'!J70&lt;&gt;"",'Suivi Contrats'!J70,"")</f>
        <v>43102</v>
      </c>
      <c r="Z70" s="4">
        <f>IF('Suivi Contrats'!K70&lt;&gt;"",'Suivi Contrats'!K70,"")</f>
        <v>43465</v>
      </c>
      <c r="AA70" s="68" t="str">
        <f>IF('Suivi Contrats'!L70&lt;&gt;"",'Suivi Contrats'!L70,"")</f>
        <v/>
      </c>
      <c r="AB70" s="257">
        <f ca="1">IF('Suivi Contrats'!M70&lt;&gt;"",IF('Suivi Contrats'!M70&lt;&gt;"",'Suivi Contrats'!M70,""),"")</f>
        <v>0</v>
      </c>
      <c r="AC70" s="4" t="str">
        <f>IF('Suivi Contrats'!N70&lt;&gt;"",'Suivi Contrats'!N70,"")</f>
        <v>non</v>
      </c>
      <c r="AD70" s="22" t="str">
        <f>IF('Suivi Contrats'!O70&lt;&gt;"",'Suivi Contrats'!O70,"")</f>
        <v/>
      </c>
      <c r="AE70" s="4">
        <f>IF('Suivi Contrats'!P70&lt;&gt;"",'Suivi Contrats'!P70,"")</f>
        <v>43314</v>
      </c>
      <c r="AF70" s="92">
        <f ca="1">'Suivi Contrats'!Q70</f>
        <v>0</v>
      </c>
      <c r="AG70" s="90" t="str">
        <f>IF('Suivi Contrats'!R70&lt;&gt;"",'Suivi Contrats'!R70,"")</f>
        <v/>
      </c>
      <c r="AH70" s="92">
        <f ca="1">IF('Suivi Contrats'!S70&lt;&gt;"",'Suivi Contrats'!S70,"")</f>
        <v>0</v>
      </c>
      <c r="AI70" s="4" t="str">
        <f>IF('Suivi Contrats'!T70&lt;&gt;"",'Suivi Contrats'!T70,"")</f>
        <v>oui</v>
      </c>
      <c r="AJ70" s="92">
        <f ca="1">IF('Suivi Contrats'!U70&lt;&gt;"",'Suivi Contrats'!U70,"")</f>
        <v>0</v>
      </c>
      <c r="AK70" s="90" t="str">
        <f>IF('Suivi Contrats'!V70&lt;&gt;"",'Suivi Contrats'!V70,"")</f>
        <v>oui</v>
      </c>
      <c r="AL70" s="90" t="str">
        <f>IF('Suivi Contrats'!W70&lt;&gt;"",'Suivi Contrats'!W70,"")</f>
        <v/>
      </c>
      <c r="AM70" s="280" t="str">
        <f>IF('Suivi Contrats'!X70&lt;&gt;"",'Suivi Contrats'!X70,"")</f>
        <v/>
      </c>
      <c r="AN70" s="110"/>
      <c r="AO70" s="58" t="str">
        <f>IF('Suivi Paies'!H70&lt;&gt;"",'Suivi Paies'!H70,"")</f>
        <v/>
      </c>
      <c r="AP70" s="13" t="str">
        <f>IF('Suivi Paies'!I70&lt;&gt;"",'Suivi Paies'!I70,"")</f>
        <v/>
      </c>
      <c r="AQ70" s="13" t="str">
        <f>IF('Suivi Paies'!K70&lt;&gt;"",'Suivi Paies'!K70,"")</f>
        <v/>
      </c>
      <c r="AR70" s="10" t="str">
        <f>IF('Suivi Paies'!M70&lt;&gt;"",'Suivi Paies'!M70,"")</f>
        <v/>
      </c>
      <c r="AS70" s="3" t="str">
        <f>IF('Suivi Paies'!N70&lt;&gt;"",'Suivi Paies'!N70,"")</f>
        <v/>
      </c>
      <c r="AT70" s="3" t="str">
        <f>IF('Suivi Paies'!O70&lt;&gt;"",'Suivi Paies'!O70,"")</f>
        <v/>
      </c>
      <c r="AU70" s="92">
        <f ca="1">IF('Suivi Paies'!P70&lt;&gt;"",'Suivi Paies'!P70,"")</f>
        <v>2</v>
      </c>
      <c r="AV70" s="3" t="str">
        <f ca="1">IF('Suivi Paies'!Q70&lt;&gt;"",'Suivi Paies'!Q70,"")</f>
        <v/>
      </c>
      <c r="AW70" s="59" t="str">
        <f>IF('Suivi Paies'!U70&lt;&gt;"",'Suivi Paies'!U70,"")</f>
        <v/>
      </c>
      <c r="AX70" s="284" t="str">
        <f>IF('Suivi Consultants'!G70&lt;&gt;"",'Suivi Consultants'!G70,"")</f>
        <v>s_renucci@yahoo.fr</v>
      </c>
    </row>
    <row r="71" spans="1:50" x14ac:dyDescent="0.25">
      <c r="A71" s="507" t="str">
        <f>'Suivi Projets'!A71</f>
        <v>ROBIN Anthony</v>
      </c>
      <c r="B71" s="32" t="str">
        <f>IF('Suivi Projets'!B71&lt;&gt;"",'Suivi Projets'!B71,"")</f>
        <v/>
      </c>
      <c r="C71" s="32" t="str">
        <f>IF('Suivi Projets'!C71&lt;&gt;"",'Suivi Projets'!C71,"")</f>
        <v/>
      </c>
      <c r="D71" s="37">
        <f>IF('Suivi Projets'!D71&lt;&gt;"",'Suivi Projets'!D71,"")</f>
        <v>1</v>
      </c>
      <c r="E71" s="34" t="str">
        <f>IF('Suivi Projets'!E71&lt;&gt;"",'Suivi Projets'!E71,"")</f>
        <v/>
      </c>
      <c r="F71" s="27" t="str">
        <f>IF('Suivi Projets'!F71&lt;&gt;"",'Suivi Projets'!F71,"")</f>
        <v/>
      </c>
      <c r="G71" s="30">
        <f>IF('Suivi Projets'!G71&lt;&gt;"",'Suivi Projets'!G71,"")</f>
        <v>1810031</v>
      </c>
      <c r="H71" s="6" t="str">
        <f>IF('Suivi Projets'!H71&lt;&gt;"",'Suivi Projets'!H71,"")</f>
        <v>Chargé d'essais Electrique</v>
      </c>
      <c r="I71" s="3" t="str">
        <f>IF('Suivi Projets'!I71&lt;&gt;"",'Suivi Projets'!I71,"")</f>
        <v>CLEMESSY</v>
      </c>
      <c r="J71" s="3" t="str">
        <f>IF('Suivi Projets'!J71&lt;&gt;"",'Suivi Projets'!J71,"")</f>
        <v>DUS</v>
      </c>
      <c r="K71" s="3" t="str">
        <f>IF('Suivi Projets'!K71&lt;&gt;"",'Suivi Projets'!K71,"")</f>
        <v>Tricastin &amp; Cruas</v>
      </c>
      <c r="L71" s="3" t="str">
        <f>IF('Suivi Projets'!M71&lt;&gt;"",'Suivi Projets'!M71,"")</f>
        <v/>
      </c>
      <c r="M71" s="3" t="str">
        <f>IF('Suivi Projets'!N71&lt;&gt;"",'Suivi Projets'!N71,"")</f>
        <v/>
      </c>
      <c r="N71" s="3" t="str">
        <f>IF('Suivi Projets'!O71&lt;&gt;"",'Suivi Projets'!O71,"")</f>
        <v/>
      </c>
      <c r="O71" s="3" t="str">
        <f>IF('Suivi Projets'!P71&lt;&gt;"",'Suivi Projets'!P71,"")</f>
        <v/>
      </c>
      <c r="P71" s="21">
        <f>'Suivi Projets'!Q71</f>
        <v>0</v>
      </c>
      <c r="Q71" s="3" t="str">
        <f>IF('Suivi Projets'!R71&lt;&gt;"",'Suivi Projets'!R71,"")</f>
        <v/>
      </c>
      <c r="R71" s="21">
        <f>'Suivi Projets'!S71</f>
        <v>0</v>
      </c>
      <c r="S71" s="3" t="str">
        <f>IF('Suivi Projets'!T71&lt;&gt;"",'Suivi Projets'!T71,"")</f>
        <v>Cadre</v>
      </c>
      <c r="T71" s="53" t="str">
        <f>IF('Suivi Projets'!U71&lt;&gt;"",'Suivi Projets'!U71,"")</f>
        <v>CDIC</v>
      </c>
      <c r="U71" s="58">
        <f>IF('Suivi Commandes'!I71&lt;&gt;"",'Suivi Commandes'!I71,"")</f>
        <v>43409</v>
      </c>
      <c r="V71" s="4">
        <f>IF('Suivi Commandes'!J71&lt;&gt;"",'Suivi Commandes'!J71,"")</f>
        <v>43465</v>
      </c>
      <c r="W71" s="5">
        <f ca="1">IF('Suivi Commandes'!K71&lt;&gt;"",'Suivi Commandes'!K71,"")</f>
        <v>2</v>
      </c>
      <c r="X71" s="9">
        <f>IF('Suivi Contrats'!I71&lt;&gt;"",'Suivi Contrats'!I71,"")</f>
        <v>0</v>
      </c>
      <c r="Y71" s="271">
        <f>IF('Suivi Contrats'!J71&lt;&gt;"",'Suivi Contrats'!J71,"")</f>
        <v>43409</v>
      </c>
      <c r="Z71" s="4">
        <f>IF('Suivi Contrats'!K71&lt;&gt;"",'Suivi Contrats'!K71,"")</f>
        <v>43465</v>
      </c>
      <c r="AA71" s="68">
        <f>IF('Suivi Contrats'!L71&lt;&gt;"",'Suivi Contrats'!L71,"")</f>
        <v>43458</v>
      </c>
      <c r="AB71" s="257" t="str">
        <f ca="1">IF('Suivi Contrats'!M71&lt;&gt;"",IF('Suivi Contrats'!M71&lt;&gt;"",'Suivi Contrats'!M71,""),"")</f>
        <v/>
      </c>
      <c r="AC71" s="4" t="str">
        <f>IF('Suivi Contrats'!N71&lt;&gt;"",'Suivi Contrats'!N71,"")</f>
        <v/>
      </c>
      <c r="AD71" s="22" t="str">
        <f>IF('Suivi Contrats'!O71&lt;&gt;"",'Suivi Contrats'!O71,"")</f>
        <v/>
      </c>
      <c r="AE71" s="4">
        <f>IF('Suivi Contrats'!P71&lt;&gt;"",'Suivi Contrats'!P71,"")</f>
        <v>43621</v>
      </c>
      <c r="AF71" s="92" t="str">
        <f ca="1">'Suivi Contrats'!Q71</f>
        <v/>
      </c>
      <c r="AG71" s="90">
        <f>IF('Suivi Contrats'!R71&lt;&gt;"",'Suivi Contrats'!R71,"")</f>
        <v>0</v>
      </c>
      <c r="AH71" s="92" t="str">
        <f ca="1">IF('Suivi Contrats'!S71&lt;&gt;"",'Suivi Contrats'!S71,"")</f>
        <v/>
      </c>
      <c r="AI71" s="4" t="str">
        <f>IF('Suivi Contrats'!T71&lt;&gt;"",'Suivi Contrats'!T71,"")</f>
        <v/>
      </c>
      <c r="AJ71" s="92" t="str">
        <f ca="1">IF('Suivi Contrats'!U71&lt;&gt;"",'Suivi Contrats'!U71,"")</f>
        <v/>
      </c>
      <c r="AK71" s="90" t="str">
        <f>IF('Suivi Contrats'!V71&lt;&gt;"",'Suivi Contrats'!V71,"")</f>
        <v/>
      </c>
      <c r="AL71" s="90" t="str">
        <f>IF('Suivi Contrats'!W71&lt;&gt;"",'Suivi Contrats'!W71,"")</f>
        <v/>
      </c>
      <c r="AM71" s="280" t="str">
        <f>IF('Suivi Contrats'!X71&lt;&gt;"",'Suivi Contrats'!X71,"")</f>
        <v/>
      </c>
      <c r="AN71" s="112"/>
      <c r="AO71" s="61">
        <f>IF('Suivi Paies'!H71&lt;&gt;"",'Suivi Paies'!H71,"")</f>
        <v>1</v>
      </c>
      <c r="AP71" s="3" t="str">
        <f>IF('Suivi Paies'!I71&lt;&gt;"",'Suivi Paies'!I71,"")</f>
        <v/>
      </c>
      <c r="AQ71" s="3" t="str">
        <f>IF('Suivi Paies'!K71&lt;&gt;"",'Suivi Paies'!K71,"")</f>
        <v/>
      </c>
      <c r="AR71" s="3" t="str">
        <f>IF('Suivi Paies'!M71&lt;&gt;"",'Suivi Paies'!M71,"")</f>
        <v/>
      </c>
      <c r="AS71" s="3" t="str">
        <f>IF('Suivi Paies'!N71&lt;&gt;"",'Suivi Paies'!N71,"")</f>
        <v/>
      </c>
      <c r="AT71" s="3" t="str">
        <f>IF('Suivi Paies'!O71&lt;&gt;"",'Suivi Paies'!O71,"")</f>
        <v/>
      </c>
      <c r="AU71" s="92" t="str">
        <f ca="1">IF('Suivi Paies'!P71&lt;&gt;"",'Suivi Paies'!P71,"")</f>
        <v/>
      </c>
      <c r="AV71" s="3" t="str">
        <f ca="1">IF('Suivi Paies'!Q71&lt;&gt;"",'Suivi Paies'!Q71,"")</f>
        <v/>
      </c>
      <c r="AW71" s="59" t="str">
        <f>IF('Suivi Paies'!U71&lt;&gt;"",'Suivi Paies'!U71,"")</f>
        <v/>
      </c>
      <c r="AX71" s="284" t="str">
        <f>IF('Suivi Consultants'!G71&lt;&gt;"",'Suivi Consultants'!G71,"")</f>
        <v>anthonyr69000@gmail.com</v>
      </c>
    </row>
    <row r="72" spans="1:50" ht="22.5" x14ac:dyDescent="0.25">
      <c r="A72" s="505" t="str">
        <f>'Suivi Projets'!A72</f>
        <v xml:space="preserve">ROCHA FERREIRA </v>
      </c>
      <c r="B72" s="423">
        <f>IF('Suivi Projets'!B72&lt;&gt;"",'Suivi Projets'!B72,"")</f>
        <v>1</v>
      </c>
      <c r="C72" s="32" t="str">
        <f>IF('Suivi Projets'!C72&lt;&gt;"",'Suivi Projets'!C72,"")</f>
        <v/>
      </c>
      <c r="D72" s="27" t="str">
        <f>IF('Suivi Projets'!D72&lt;&gt;"",'Suivi Projets'!D72,"")</f>
        <v/>
      </c>
      <c r="E72" s="34" t="str">
        <f>IF('Suivi Projets'!E72&lt;&gt;"",'Suivi Projets'!E72,"")</f>
        <v/>
      </c>
      <c r="F72" s="27" t="str">
        <f>IF('Suivi Projets'!F72&lt;&gt;"",'Suivi Projets'!F72,"")</f>
        <v/>
      </c>
      <c r="G72" s="30">
        <f>IF('Suivi Projets'!G72&lt;&gt;"",'Suivi Projets'!G72,"")</f>
        <v>1811037</v>
      </c>
      <c r="H72" s="6" t="str">
        <f>IF('Suivi Projets'!H72&lt;&gt;"",'Suivi Projets'!H72,"")</f>
        <v>Superviseur Electromecanique</v>
      </c>
      <c r="I72" s="6" t="str">
        <f>IF('Suivi Projets'!I72&lt;&gt;"",'Suivi Projets'!I72,"")</f>
        <v>SIEMENS</v>
      </c>
      <c r="J72" s="6" t="str">
        <f>IF('Suivi Projets'!J72&lt;&gt;"",'Suivi Projets'!J72,"")</f>
        <v>GIS 8DN8-5</v>
      </c>
      <c r="K72" s="6" t="str">
        <f>IF('Suivi Projets'!K72&lt;&gt;"",'Suivi Projets'!K72,"")</f>
        <v>Mangin</v>
      </c>
      <c r="L72" s="6" t="str">
        <f>IF('Suivi Projets'!M72&lt;&gt;"",'Suivi Projets'!M72,"")</f>
        <v>465 € + 84 € /JC</v>
      </c>
      <c r="M72" s="6">
        <f>IF('Suivi Projets'!N72&lt;&gt;"",'Suivi Projets'!N72,"")</f>
        <v>0.15110000000000001</v>
      </c>
      <c r="N72" s="6">
        <f>IF('Suivi Projets'!O72&lt;&gt;"",'Suivi Projets'!O72,"")</f>
        <v>3750</v>
      </c>
      <c r="O72" s="6">
        <f>IF('Suivi Projets'!P72&lt;&gt;"",'Suivi Projets'!P72,"")</f>
        <v>84</v>
      </c>
      <c r="P72" s="21">
        <f>'Suivi Projets'!Q72</f>
        <v>0</v>
      </c>
      <c r="Q72" s="6">
        <f>IF('Suivi Projets'!R72&lt;&gt;"",'Suivi Projets'!R72,"")</f>
        <v>800</v>
      </c>
      <c r="R72" s="21">
        <f>'Suivi Projets'!S72</f>
        <v>0</v>
      </c>
      <c r="S72" s="8" t="str">
        <f>IF('Suivi Projets'!T72&lt;&gt;"",'Suivi Projets'!T72,"")</f>
        <v>Cadre</v>
      </c>
      <c r="T72" s="53" t="str">
        <f>IF('Suivi Projets'!U72&lt;&gt;"",'Suivi Projets'!U72,"")</f>
        <v>CDIC</v>
      </c>
      <c r="U72" s="58">
        <f>IF('Suivi Commandes'!I72&lt;&gt;"",'Suivi Commandes'!I72,"")</f>
        <v>43423</v>
      </c>
      <c r="V72" s="4">
        <f>IF('Suivi Commandes'!J72&lt;&gt;"",'Suivi Commandes'!J72,"")</f>
        <v>43441</v>
      </c>
      <c r="W72" s="5">
        <f ca="1">IF('Suivi Commandes'!K72&lt;&gt;"",'Suivi Commandes'!K72,"")</f>
        <v>2</v>
      </c>
      <c r="X72" s="9">
        <f>IF('Suivi Contrats'!I72&lt;&gt;"",'Suivi Contrats'!I72,"")</f>
        <v>0</v>
      </c>
      <c r="Y72" s="273">
        <f>IF('Suivi Contrats'!J72&lt;&gt;"",'Suivi Contrats'!J72,"")</f>
        <v>43423</v>
      </c>
      <c r="Z72" s="4">
        <f>IF('Suivi Contrats'!K72&lt;&gt;"",'Suivi Contrats'!K72,"")</f>
        <v>43441</v>
      </c>
      <c r="AA72" s="68">
        <f>IF('Suivi Contrats'!L72&lt;&gt;"",'Suivi Contrats'!L72,"")</f>
        <v>43448</v>
      </c>
      <c r="AB72" s="259" t="str">
        <f ca="1">IF('Suivi Contrats'!M72&lt;&gt;"",IF('Suivi Contrats'!M72&lt;&gt;"",'Suivi Contrats'!M72,""),"")</f>
        <v/>
      </c>
      <c r="AC72" s="8" t="str">
        <f>IF('Suivi Contrats'!N72&lt;&gt;"",'Suivi Contrats'!N72,"")</f>
        <v/>
      </c>
      <c r="AD72" s="22" t="str">
        <f>IF('Suivi Contrats'!O72&lt;&gt;"",'Suivi Contrats'!O72,"")</f>
        <v/>
      </c>
      <c r="AE72" s="8">
        <f>IF('Suivi Contrats'!P72&lt;&gt;"",'Suivi Contrats'!P72,"")</f>
        <v>43542</v>
      </c>
      <c r="AF72" s="94" t="str">
        <f ca="1">'Suivi Contrats'!Q72</f>
        <v/>
      </c>
      <c r="AG72" s="90" t="str">
        <f>IF('Suivi Contrats'!R72&lt;&gt;"",'Suivi Contrats'!R72,"")</f>
        <v/>
      </c>
      <c r="AH72" s="94" t="str">
        <f ca="1">IF('Suivi Contrats'!S72&lt;&gt;"",'Suivi Contrats'!S72,"")</f>
        <v/>
      </c>
      <c r="AI72" s="8" t="str">
        <f>IF('Suivi Contrats'!T72&lt;&gt;"",'Suivi Contrats'!T72,"")</f>
        <v/>
      </c>
      <c r="AJ72" s="94" t="str">
        <f ca="1">IF('Suivi Contrats'!U72&lt;&gt;"",'Suivi Contrats'!U72,"")</f>
        <v/>
      </c>
      <c r="AK72" s="90" t="str">
        <f>IF('Suivi Contrats'!V72&lt;&gt;"",'Suivi Contrats'!V72,"")</f>
        <v/>
      </c>
      <c r="AL72" s="90" t="str">
        <f>IF('Suivi Contrats'!W72&lt;&gt;"",'Suivi Contrats'!W72,"")</f>
        <v/>
      </c>
      <c r="AM72" s="280">
        <f>IF('Suivi Contrats'!X72&lt;&gt;"",'Suivi Contrats'!X72,"")</f>
        <v>0</v>
      </c>
      <c r="AN72" s="112"/>
      <c r="AO72" s="61" t="str">
        <f>IF('Suivi Paies'!H72&lt;&gt;"",'Suivi Paies'!H72,"")</f>
        <v/>
      </c>
      <c r="AP72" s="3">
        <f>IF('Suivi Paies'!I72&lt;&gt;"",'Suivi Paies'!I72,"")</f>
        <v>3750</v>
      </c>
      <c r="AQ72" s="3" t="str">
        <f>IF('Suivi Paies'!K72&lt;&gt;"",'Suivi Paies'!K72,"")</f>
        <v/>
      </c>
      <c r="AR72" s="3" t="str">
        <f>IF('Suivi Paies'!M72&lt;&gt;"",'Suivi Paies'!M72,"")</f>
        <v/>
      </c>
      <c r="AS72" s="3" t="str">
        <f>IF('Suivi Paies'!N72&lt;&gt;"",'Suivi Paies'!N72,"")</f>
        <v/>
      </c>
      <c r="AT72" s="3" t="str">
        <f>IF('Suivi Paies'!O72&lt;&gt;"",'Suivi Paies'!O72,"")</f>
        <v/>
      </c>
      <c r="AU72" s="92" t="str">
        <f ca="1">IF('Suivi Paies'!P72&lt;&gt;"",'Suivi Paies'!P72,"")</f>
        <v/>
      </c>
      <c r="AV72" s="3" t="str">
        <f ca="1">IF('Suivi Paies'!Q72&lt;&gt;"",'Suivi Paies'!Q72,"")</f>
        <v/>
      </c>
      <c r="AW72" s="57" t="str">
        <f>IF('Suivi Paies'!U72&lt;&gt;"",'Suivi Paies'!U72,"")</f>
        <v/>
      </c>
      <c r="AX72" s="283" t="str">
        <f>IF('Suivi Consultants'!G72&lt;&gt;"",'Suivi Consultants'!G72,"")</f>
        <v>mar.q@live.com.pt</v>
      </c>
    </row>
    <row r="73" spans="1:50" x14ac:dyDescent="0.25">
      <c r="A73" s="506" t="str">
        <f>'Suivi Projets'!A73</f>
        <v>ROIGNANT Michel</v>
      </c>
      <c r="B73" s="32" t="str">
        <f>IF('Suivi Projets'!B73&lt;&gt;"",'Suivi Projets'!B73,"")</f>
        <v/>
      </c>
      <c r="C73" s="38">
        <f>IF('Suivi Projets'!C73&lt;&gt;"",'Suivi Projets'!C73,"")</f>
        <v>1</v>
      </c>
      <c r="D73" s="27" t="str">
        <f>IF('Suivi Projets'!D73&lt;&gt;"",'Suivi Projets'!D73,"")</f>
        <v/>
      </c>
      <c r="E73" s="34" t="str">
        <f>IF('Suivi Projets'!E73&lt;&gt;"",'Suivi Projets'!E73,"")</f>
        <v/>
      </c>
      <c r="F73" s="27" t="str">
        <f>IF('Suivi Projets'!F73&lt;&gt;"",'Suivi Projets'!F73,"")</f>
        <v/>
      </c>
      <c r="G73" s="30" t="str">
        <f>IF('Suivi Projets'!G73&lt;&gt;"",'Suivi Projets'!G73,"")</f>
        <v/>
      </c>
      <c r="H73" s="6" t="str">
        <f>IF('Suivi Projets'!H73&lt;&gt;"",'Suivi Projets'!H73,"")</f>
        <v/>
      </c>
      <c r="I73" s="6" t="str">
        <f>IF('Suivi Projets'!I73&lt;&gt;"",'Suivi Projets'!I73,"")</f>
        <v/>
      </c>
      <c r="J73" s="6" t="str">
        <f>IF('Suivi Projets'!J73&lt;&gt;"",'Suivi Projets'!J73,"")</f>
        <v/>
      </c>
      <c r="K73" s="6" t="str">
        <f>IF('Suivi Projets'!K73&lt;&gt;"",'Suivi Projets'!K73,"")</f>
        <v/>
      </c>
      <c r="L73" s="6" t="str">
        <f>IF('Suivi Projets'!M73&lt;&gt;"",'Suivi Projets'!M73,"")</f>
        <v/>
      </c>
      <c r="M73" s="6" t="str">
        <f>IF('Suivi Projets'!N73&lt;&gt;"",'Suivi Projets'!N73,"")</f>
        <v/>
      </c>
      <c r="N73" s="6" t="str">
        <f>IF('Suivi Projets'!O73&lt;&gt;"",'Suivi Projets'!O73,"")</f>
        <v/>
      </c>
      <c r="O73" s="6" t="str">
        <f>IF('Suivi Projets'!P73&lt;&gt;"",'Suivi Projets'!P73,"")</f>
        <v/>
      </c>
      <c r="P73" s="21">
        <f>'Suivi Projets'!Q73</f>
        <v>0</v>
      </c>
      <c r="Q73" s="6" t="str">
        <f>IF('Suivi Projets'!R73&lt;&gt;"",'Suivi Projets'!R73,"")</f>
        <v/>
      </c>
      <c r="R73" s="21">
        <f>'Suivi Projets'!S73</f>
        <v>0</v>
      </c>
      <c r="S73" s="8" t="str">
        <f>IF('Suivi Projets'!T73&lt;&gt;"",'Suivi Projets'!T73,"")</f>
        <v>Cadre</v>
      </c>
      <c r="T73" s="53" t="str">
        <f>IF('Suivi Projets'!U73&lt;&gt;"",'Suivi Projets'!U73,"")</f>
        <v>CDIC</v>
      </c>
      <c r="U73" s="58" t="str">
        <f>IF('Suivi Commandes'!I73&lt;&gt;"",'Suivi Commandes'!I73,"")</f>
        <v/>
      </c>
      <c r="V73" s="4" t="str">
        <f>IF('Suivi Commandes'!J73&lt;&gt;"",'Suivi Commandes'!J73,"")</f>
        <v/>
      </c>
      <c r="W73" s="5" t="str">
        <f>IF('Suivi Commandes'!K73&lt;&gt;"",'Suivi Commandes'!K73,"")</f>
        <v/>
      </c>
      <c r="X73" s="9">
        <f>IF('Suivi Contrats'!I73&lt;&gt;"",'Suivi Contrats'!I73,"")</f>
        <v>0</v>
      </c>
      <c r="Y73" s="273">
        <f>IF('Suivi Contrats'!J73&lt;&gt;"",'Suivi Contrats'!J73,"")</f>
        <v>43467</v>
      </c>
      <c r="Z73" s="4" t="str">
        <f>IF('Suivi Contrats'!K73&lt;&gt;"",'Suivi Contrats'!K73,"")</f>
        <v/>
      </c>
      <c r="AA73" s="68" t="str">
        <f>IF('Suivi Contrats'!L73&lt;&gt;"",'Suivi Contrats'!L73,"")</f>
        <v/>
      </c>
      <c r="AB73" s="259" t="str">
        <f ca="1">IF('Suivi Contrats'!M73&lt;&gt;"",IF('Suivi Contrats'!M73&lt;&gt;"",'Suivi Contrats'!M73,""),"")</f>
        <v/>
      </c>
      <c r="AC73" s="8" t="str">
        <f>IF('Suivi Contrats'!N73&lt;&gt;"",'Suivi Contrats'!N73,"")</f>
        <v/>
      </c>
      <c r="AD73" s="22" t="str">
        <f>IF('Suivi Contrats'!O73&lt;&gt;"",'Suivi Contrats'!O73,"")</f>
        <v/>
      </c>
      <c r="AE73" s="8">
        <f>IF('Suivi Contrats'!P73&lt;&gt;"",'Suivi Contrats'!P73,"")</f>
        <v>43679</v>
      </c>
      <c r="AF73" s="94" t="str">
        <f ca="1">'Suivi Contrats'!Q73</f>
        <v/>
      </c>
      <c r="AG73" s="90" t="str">
        <f>IF('Suivi Contrats'!R73&lt;&gt;"",'Suivi Contrats'!R73,"")</f>
        <v/>
      </c>
      <c r="AH73" s="94" t="str">
        <f ca="1">IF('Suivi Contrats'!S73&lt;&gt;"",'Suivi Contrats'!S73,"")</f>
        <v/>
      </c>
      <c r="AI73" s="8" t="str">
        <f>IF('Suivi Contrats'!T73&lt;&gt;"",'Suivi Contrats'!T73,"")</f>
        <v/>
      </c>
      <c r="AJ73" s="94" t="str">
        <f ca="1">IF('Suivi Contrats'!U73&lt;&gt;"",'Suivi Contrats'!U73,"")</f>
        <v/>
      </c>
      <c r="AK73" s="90" t="str">
        <f>IF('Suivi Contrats'!V73&lt;&gt;"",'Suivi Contrats'!V73,"")</f>
        <v/>
      </c>
      <c r="AL73" s="90" t="str">
        <f>IF('Suivi Contrats'!W73&lt;&gt;"",'Suivi Contrats'!W73,"")</f>
        <v/>
      </c>
      <c r="AM73" s="280" t="str">
        <f>IF('Suivi Contrats'!X73&lt;&gt;"",'Suivi Contrats'!X73,"")</f>
        <v/>
      </c>
      <c r="AN73" s="112"/>
      <c r="AO73" s="61" t="str">
        <f>IF('Suivi Paies'!H73&lt;&gt;"",'Suivi Paies'!H73,"")</f>
        <v/>
      </c>
      <c r="AP73" s="3" t="str">
        <f>IF('Suivi Paies'!I73&lt;&gt;"",'Suivi Paies'!I73,"")</f>
        <v/>
      </c>
      <c r="AQ73" s="3" t="str">
        <f>IF('Suivi Paies'!K73&lt;&gt;"",'Suivi Paies'!K73,"")</f>
        <v/>
      </c>
      <c r="AR73" s="3" t="str">
        <f>IF('Suivi Paies'!M73&lt;&gt;"",'Suivi Paies'!M73,"")</f>
        <v/>
      </c>
      <c r="AS73" s="3" t="str">
        <f>IF('Suivi Paies'!N73&lt;&gt;"",'Suivi Paies'!N73,"")</f>
        <v/>
      </c>
      <c r="AT73" s="3" t="str">
        <f>IF('Suivi Paies'!O73&lt;&gt;"",'Suivi Paies'!O73,"")</f>
        <v/>
      </c>
      <c r="AU73" s="92" t="str">
        <f ca="1">IF('Suivi Paies'!P73&lt;&gt;"",'Suivi Paies'!P73,"")</f>
        <v/>
      </c>
      <c r="AV73" s="3" t="str">
        <f ca="1">IF('Suivi Paies'!Q73&lt;&gt;"",'Suivi Paies'!Q73,"")</f>
        <v/>
      </c>
      <c r="AW73" s="57" t="str">
        <f>IF('Suivi Paies'!U73&lt;&gt;"",'Suivi Paies'!U73,"")</f>
        <v/>
      </c>
      <c r="AX73" s="283" t="str">
        <f>IF('Suivi Consultants'!G73&lt;&gt;"",'Suivi Consultants'!G73,"")</f>
        <v/>
      </c>
    </row>
    <row r="74" spans="1:50" x14ac:dyDescent="0.25">
      <c r="A74" s="507" t="str">
        <f>'Suivi Projets'!A74</f>
        <v>ROSSELLE Fabrice</v>
      </c>
      <c r="B74" s="32" t="str">
        <f>IF('Suivi Projets'!B74&lt;&gt;"",'Suivi Projets'!B74,"")</f>
        <v/>
      </c>
      <c r="C74" s="32" t="str">
        <f>IF('Suivi Projets'!C74&lt;&gt;"",'Suivi Projets'!C74,"")</f>
        <v/>
      </c>
      <c r="D74" s="37">
        <f>IF('Suivi Projets'!D74&lt;&gt;"",'Suivi Projets'!D74,"")</f>
        <v>1</v>
      </c>
      <c r="E74" s="34" t="str">
        <f>IF('Suivi Projets'!E74&lt;&gt;"",'Suivi Projets'!E74,"")</f>
        <v/>
      </c>
      <c r="F74" s="27" t="str">
        <f>IF('Suivi Projets'!F74&lt;&gt;"",'Suivi Projets'!F74,"")</f>
        <v/>
      </c>
      <c r="G74" s="29">
        <f>IF('Suivi Projets'!G74&lt;&gt;"",'Suivi Projets'!G74,"")</f>
        <v>1803009</v>
      </c>
      <c r="H74" s="3" t="str">
        <f>IF('Suivi Projets'!H74&lt;&gt;"",'Suivi Projets'!H74,"")</f>
        <v xml:space="preserve">Chargé d'essais </v>
      </c>
      <c r="I74" s="3" t="str">
        <f>IF('Suivi Projets'!I74&lt;&gt;"",'Suivi Projets'!I74,"")</f>
        <v xml:space="preserve">EDF </v>
      </c>
      <c r="J74" s="3" t="str">
        <f>IF('Suivi Projets'!J74&lt;&gt;"",'Suivi Projets'!J74,"")</f>
        <v>CNPE Paluel</v>
      </c>
      <c r="K74" s="6" t="str">
        <f>IF('Suivi Projets'!K74&lt;&gt;"",'Suivi Projets'!K74,"")</f>
        <v>Paluel</v>
      </c>
      <c r="L74" s="6" t="str">
        <f>IF('Suivi Projets'!M74&lt;&gt;"",'Suivi Projets'!M74,"")</f>
        <v/>
      </c>
      <c r="M74" s="6" t="str">
        <f>IF('Suivi Projets'!N74&lt;&gt;"",'Suivi Projets'!N74,"")</f>
        <v/>
      </c>
      <c r="N74" s="6" t="str">
        <f>IF('Suivi Projets'!O74&lt;&gt;"",'Suivi Projets'!O74,"")</f>
        <v/>
      </c>
      <c r="O74" s="6" t="str">
        <f>IF('Suivi Projets'!P74&lt;&gt;"",'Suivi Projets'!P74,"")</f>
        <v/>
      </c>
      <c r="P74" s="21">
        <f>'Suivi Projets'!Q74</f>
        <v>0</v>
      </c>
      <c r="Q74" s="6" t="str">
        <f>IF('Suivi Projets'!R74&lt;&gt;"",'Suivi Projets'!R74,"")</f>
        <v/>
      </c>
      <c r="R74" s="21">
        <f>'Suivi Projets'!S74</f>
        <v>0</v>
      </c>
      <c r="S74" s="3" t="str">
        <f>IF('Suivi Projets'!T74&lt;&gt;"",'Suivi Projets'!T74,"")</f>
        <v>Cadre</v>
      </c>
      <c r="T74" s="53" t="str">
        <f>IF('Suivi Projets'!U74&lt;&gt;"",'Suivi Projets'!U74,"")</f>
        <v>CDIC</v>
      </c>
      <c r="U74" s="58">
        <f>IF('Suivi Commandes'!I74&lt;&gt;"",'Suivi Commandes'!I74,"")</f>
        <v>43171</v>
      </c>
      <c r="V74" s="4">
        <f>IF('Suivi Commandes'!J74&lt;&gt;"",'Suivi Commandes'!J74,"")</f>
        <v>43465</v>
      </c>
      <c r="W74" s="5">
        <f ca="1">IF('Suivi Commandes'!K74&lt;&gt;"",'Suivi Commandes'!K74,"")</f>
        <v>2</v>
      </c>
      <c r="X74" s="9">
        <f>IF('Suivi Contrats'!I74&lt;&gt;"",'Suivi Contrats'!I74,"")</f>
        <v>0</v>
      </c>
      <c r="Y74" s="271">
        <f>IF('Suivi Contrats'!J74&lt;&gt;"",'Suivi Contrats'!J74,"")</f>
        <v>43171</v>
      </c>
      <c r="Z74" s="4">
        <f>IF('Suivi Contrats'!K74&lt;&gt;"",'Suivi Contrats'!K74,"")</f>
        <v>43465</v>
      </c>
      <c r="AA74" s="68">
        <f>IF('Suivi Contrats'!L74&lt;&gt;"",'Suivi Contrats'!L74,"")</f>
        <v>43515</v>
      </c>
      <c r="AB74" s="257">
        <f ca="1">IF('Suivi Contrats'!M74&lt;&gt;"",IF('Suivi Contrats'!M74&lt;&gt;"",'Suivi Contrats'!M74,""),"")</f>
        <v>0</v>
      </c>
      <c r="AC74" s="4" t="str">
        <f>IF('Suivi Contrats'!N74&lt;&gt;"",'Suivi Contrats'!N74,"")</f>
        <v>oui</v>
      </c>
      <c r="AD74" s="22" t="str">
        <f>IF('Suivi Contrats'!O74&lt;&gt;"",'Suivi Contrats'!O74,"")</f>
        <v/>
      </c>
      <c r="AE74" s="4">
        <f>IF('Suivi Contrats'!P74&lt;&gt;"",'Suivi Contrats'!P74,"")</f>
        <v>43384</v>
      </c>
      <c r="AF74" s="92">
        <f ca="1">'Suivi Contrats'!Q74</f>
        <v>0</v>
      </c>
      <c r="AG74" s="90" t="str">
        <f>IF('Suivi Contrats'!R74&lt;&gt;"",'Suivi Contrats'!R74,"")</f>
        <v/>
      </c>
      <c r="AH74" s="92">
        <f ca="1">IF('Suivi Contrats'!S74&lt;&gt;"",'Suivi Contrats'!S74,"")</f>
        <v>0</v>
      </c>
      <c r="AI74" s="4" t="str">
        <f>IF('Suivi Contrats'!T74&lt;&gt;"",'Suivi Contrats'!T74,"")</f>
        <v>oui</v>
      </c>
      <c r="AJ74" s="92">
        <f ca="1">IF('Suivi Contrats'!U74&lt;&gt;"",'Suivi Contrats'!U74,"")</f>
        <v>0</v>
      </c>
      <c r="AK74" s="90" t="str">
        <f>IF('Suivi Contrats'!V74&lt;&gt;"",'Suivi Contrats'!V74,"")</f>
        <v>oui</v>
      </c>
      <c r="AL74" s="90" t="str">
        <f>IF('Suivi Contrats'!W74&lt;&gt;"",'Suivi Contrats'!W74,"")</f>
        <v/>
      </c>
      <c r="AM74" s="280" t="str">
        <f>IF('Suivi Contrats'!X74&lt;&gt;"",'Suivi Contrats'!X74,"")</f>
        <v/>
      </c>
      <c r="AN74" s="115"/>
      <c r="AO74" s="63" t="str">
        <f>IF('Suivi Paies'!H74&lt;&gt;"",'Suivi Paies'!H74,"")</f>
        <v/>
      </c>
      <c r="AP74" s="12" t="str">
        <f>IF('Suivi Paies'!I74&lt;&gt;"",'Suivi Paies'!I74,"")</f>
        <v/>
      </c>
      <c r="AQ74" s="12" t="str">
        <f>IF('Suivi Paies'!K74&lt;&gt;"",'Suivi Paies'!K74,"")</f>
        <v/>
      </c>
      <c r="AR74" s="6" t="str">
        <f>IF('Suivi Paies'!M74&lt;&gt;"",'Suivi Paies'!M74,"")</f>
        <v/>
      </c>
      <c r="AS74" s="6" t="str">
        <f>IF('Suivi Paies'!N74&lt;&gt;"",'Suivi Paies'!N74,"")</f>
        <v/>
      </c>
      <c r="AT74" s="6" t="str">
        <f>IF('Suivi Paies'!O74&lt;&gt;"",'Suivi Paies'!O74,"")</f>
        <v/>
      </c>
      <c r="AU74" s="94">
        <f ca="1">IF('Suivi Paies'!P74&lt;&gt;"",'Suivi Paies'!P74,"")</f>
        <v>2</v>
      </c>
      <c r="AV74" s="6" t="str">
        <f ca="1">IF('Suivi Paies'!Q74&lt;&gt;"",'Suivi Paies'!Q74,"")</f>
        <v/>
      </c>
      <c r="AW74" s="57" t="str">
        <f>IF('Suivi Paies'!U74&lt;&gt;"",'Suivi Paies'!U74,"")</f>
        <v>X</v>
      </c>
      <c r="AX74" s="284" t="str">
        <f>IF('Suivi Consultants'!G74&lt;&gt;"",'Suivi Consultants'!G74,"")</f>
        <v>rossellefabrice@gmail.com</v>
      </c>
    </row>
    <row r="75" spans="1:50" ht="24.6" customHeight="1" x14ac:dyDescent="0.25">
      <c r="A75" s="507" t="str">
        <f>'Suivi Projets'!A75</f>
        <v>ROSSI Romain</v>
      </c>
      <c r="B75" s="32" t="str">
        <f>IF('Suivi Projets'!B75&lt;&gt;"",'Suivi Projets'!B75,"")</f>
        <v/>
      </c>
      <c r="C75" s="32" t="str">
        <f>IF('Suivi Projets'!C75&lt;&gt;"",'Suivi Projets'!C75,"")</f>
        <v/>
      </c>
      <c r="D75" s="37">
        <f>IF('Suivi Projets'!D75&lt;&gt;"",'Suivi Projets'!D75,"")</f>
        <v>1</v>
      </c>
      <c r="E75" s="34" t="str">
        <f>IF('Suivi Projets'!E75&lt;&gt;"",'Suivi Projets'!E75,"")</f>
        <v/>
      </c>
      <c r="F75" s="27" t="str">
        <f>IF('Suivi Projets'!F75&lt;&gt;"",'Suivi Projets'!F75,"")</f>
        <v/>
      </c>
      <c r="G75" s="30">
        <f>IF('Suivi Projets'!G75&lt;&gt;"",'Suivi Projets'!G75,"")</f>
        <v>1810030</v>
      </c>
      <c r="H75" s="6" t="str">
        <f>IF('Suivi Projets'!H75&lt;&gt;"",'Suivi Projets'!H75,"")</f>
        <v>Chargé d'essais électrique</v>
      </c>
      <c r="I75" s="6" t="str">
        <f>IF('Suivi Projets'!I75&lt;&gt;"",'Suivi Projets'!I75,"")</f>
        <v>CLEMESSY</v>
      </c>
      <c r="J75" s="6" t="str">
        <f>IF('Suivi Projets'!J75&lt;&gt;"",'Suivi Projets'!J75,"")</f>
        <v>DUS</v>
      </c>
      <c r="K75" s="6" t="str">
        <f>IF('Suivi Projets'!K75&lt;&gt;"",'Suivi Projets'!K75,"")</f>
        <v>Tricastin &amp; Cruas</v>
      </c>
      <c r="L75" s="6" t="str">
        <f>IF('Suivi Projets'!M75&lt;&gt;"",'Suivi Projets'!M75,"")</f>
        <v/>
      </c>
      <c r="M75" s="6" t="str">
        <f>IF('Suivi Projets'!N75&lt;&gt;"",'Suivi Projets'!N75,"")</f>
        <v/>
      </c>
      <c r="N75" s="6" t="str">
        <f>IF('Suivi Projets'!O75&lt;&gt;"",'Suivi Projets'!O75,"")</f>
        <v/>
      </c>
      <c r="O75" s="6" t="str">
        <f>IF('Suivi Projets'!P75&lt;&gt;"",'Suivi Projets'!P75,"")</f>
        <v/>
      </c>
      <c r="P75" s="21">
        <f>'Suivi Projets'!Q75</f>
        <v>0</v>
      </c>
      <c r="Q75" s="6" t="str">
        <f>IF('Suivi Projets'!R75&lt;&gt;"",'Suivi Projets'!R75,"")</f>
        <v/>
      </c>
      <c r="R75" s="21">
        <f>'Suivi Projets'!S75</f>
        <v>0</v>
      </c>
      <c r="S75" s="8" t="str">
        <f>IF('Suivi Projets'!T75&lt;&gt;"",'Suivi Projets'!T75,"")</f>
        <v>Non cadre</v>
      </c>
      <c r="T75" s="53" t="str">
        <f>IF('Suivi Projets'!U75&lt;&gt;"",'Suivi Projets'!U75,"")</f>
        <v>CDIC</v>
      </c>
      <c r="U75" s="58">
        <f>IF('Suivi Commandes'!I75&lt;&gt;"",'Suivi Commandes'!I75,"")</f>
        <v>43430</v>
      </c>
      <c r="V75" s="4">
        <f>IF('Suivi Commandes'!J75&lt;&gt;"",'Suivi Commandes'!J75,"")</f>
        <v>43465</v>
      </c>
      <c r="W75" s="5">
        <f ca="1">IF('Suivi Commandes'!K75&lt;&gt;"",'Suivi Commandes'!K75,"")</f>
        <v>2</v>
      </c>
      <c r="X75" s="9">
        <f>IF('Suivi Contrats'!I75&lt;&gt;"",'Suivi Contrats'!I75,"")</f>
        <v>0</v>
      </c>
      <c r="Y75" s="273">
        <f>IF('Suivi Contrats'!J75&lt;&gt;"",'Suivi Contrats'!J75,"")</f>
        <v>43430</v>
      </c>
      <c r="Z75" s="4">
        <f>IF('Suivi Contrats'!K75&lt;&gt;"",'Suivi Contrats'!K75,"")</f>
        <v>43465</v>
      </c>
      <c r="AA75" s="68">
        <f>IF('Suivi Contrats'!L75&lt;&gt;"",'Suivi Contrats'!L75,"")</f>
        <v>43469</v>
      </c>
      <c r="AB75" s="259" t="str">
        <f ca="1">IF('Suivi Contrats'!M75&lt;&gt;"",IF('Suivi Contrats'!M75&lt;&gt;"",'Suivi Contrats'!M75,""),"")</f>
        <v/>
      </c>
      <c r="AC75" s="8" t="str">
        <f>IF('Suivi Contrats'!N75&lt;&gt;"",'Suivi Contrats'!N75,"")</f>
        <v/>
      </c>
      <c r="AD75" s="22" t="str">
        <f>IF('Suivi Contrats'!O75&lt;&gt;"",'Suivi Contrats'!O75,"")</f>
        <v/>
      </c>
      <c r="AE75" s="8">
        <f>IF('Suivi Contrats'!P75&lt;&gt;"",'Suivi Contrats'!P75,"")</f>
        <v>43642</v>
      </c>
      <c r="AF75" s="94" t="str">
        <f ca="1">'Suivi Contrats'!Q75</f>
        <v/>
      </c>
      <c r="AG75" s="90">
        <f>IF('Suivi Contrats'!R75&lt;&gt;"",'Suivi Contrats'!R75,"")</f>
        <v>0</v>
      </c>
      <c r="AH75" s="94" t="str">
        <f ca="1">IF('Suivi Contrats'!S75&lt;&gt;"",'Suivi Contrats'!S75,"")</f>
        <v/>
      </c>
      <c r="AI75" s="8" t="str">
        <f>IF('Suivi Contrats'!T75&lt;&gt;"",'Suivi Contrats'!T75,"")</f>
        <v/>
      </c>
      <c r="AJ75" s="94" t="str">
        <f ca="1">IF('Suivi Contrats'!U75&lt;&gt;"",'Suivi Contrats'!U75,"")</f>
        <v/>
      </c>
      <c r="AK75" s="90" t="str">
        <f>IF('Suivi Contrats'!V75&lt;&gt;"",'Suivi Contrats'!V75,"")</f>
        <v/>
      </c>
      <c r="AL75" s="90" t="str">
        <f>IF('Suivi Contrats'!W75&lt;&gt;"",'Suivi Contrats'!W75,"")</f>
        <v/>
      </c>
      <c r="AM75" s="280" t="str">
        <f>IF('Suivi Contrats'!X75&lt;&gt;"",'Suivi Contrats'!X75,"")</f>
        <v/>
      </c>
      <c r="AN75" s="112"/>
      <c r="AO75" s="61" t="str">
        <f>IF('Suivi Paies'!H75&lt;&gt;"",'Suivi Paies'!H75,"")</f>
        <v/>
      </c>
      <c r="AP75" s="3" t="str">
        <f>IF('Suivi Paies'!I75&lt;&gt;"",'Suivi Paies'!I75,"")</f>
        <v/>
      </c>
      <c r="AQ75" s="3" t="str">
        <f>IF('Suivi Paies'!K75&lt;&gt;"",'Suivi Paies'!K75,"")</f>
        <v/>
      </c>
      <c r="AR75" s="3" t="str">
        <f>IF('Suivi Paies'!M75&lt;&gt;"",'Suivi Paies'!M75,"")</f>
        <v/>
      </c>
      <c r="AS75" s="3" t="str">
        <f>IF('Suivi Paies'!N75&lt;&gt;"",'Suivi Paies'!N75,"")</f>
        <v/>
      </c>
      <c r="AT75" s="3" t="str">
        <f>IF('Suivi Paies'!O75&lt;&gt;"",'Suivi Paies'!O75,"")</f>
        <v/>
      </c>
      <c r="AU75" s="92" t="str">
        <f ca="1">IF('Suivi Paies'!P75&lt;&gt;"",'Suivi Paies'!P75,"")</f>
        <v/>
      </c>
      <c r="AV75" s="3" t="str">
        <f ca="1">IF('Suivi Paies'!Q75&lt;&gt;"",'Suivi Paies'!Q75,"")</f>
        <v/>
      </c>
      <c r="AW75" s="57" t="str">
        <f>IF('Suivi Paies'!U75&lt;&gt;"",'Suivi Paies'!U75,"")</f>
        <v/>
      </c>
      <c r="AX75" s="283" t="str">
        <f>IF('Suivi Consultants'!G75&lt;&gt;"",'Suivi Consultants'!G75,"")</f>
        <v>romain_rossi@ymail.com</v>
      </c>
    </row>
    <row r="76" spans="1:50" x14ac:dyDescent="0.25">
      <c r="A76" s="506" t="str">
        <f>'Suivi Projets'!A76</f>
        <v>ROUSSEAU Bruno</v>
      </c>
      <c r="B76" s="32" t="str">
        <f>IF('Suivi Projets'!B76&lt;&gt;"",'Suivi Projets'!B76,"")</f>
        <v/>
      </c>
      <c r="C76" s="38">
        <f>IF('Suivi Projets'!C76&lt;&gt;"",'Suivi Projets'!C76,"")</f>
        <v>1</v>
      </c>
      <c r="D76" s="27" t="str">
        <f>IF('Suivi Projets'!D76&lt;&gt;"",'Suivi Projets'!D76,"")</f>
        <v/>
      </c>
      <c r="E76" s="34" t="str">
        <f>IF('Suivi Projets'!E76&lt;&gt;"",'Suivi Projets'!E76,"")</f>
        <v/>
      </c>
      <c r="F76" s="27" t="str">
        <f>IF('Suivi Projets'!F76&lt;&gt;"",'Suivi Projets'!F76,"")</f>
        <v/>
      </c>
      <c r="G76" s="29">
        <f>IF('Suivi Projets'!G76&lt;&gt;"",'Suivi Projets'!G76,"")</f>
        <v>1810029</v>
      </c>
      <c r="H76" s="3" t="str">
        <f>IF('Suivi Projets'!H76&lt;&gt;"",'Suivi Projets'!H76,"")</f>
        <v>Superviseur échaffaudage</v>
      </c>
      <c r="I76" s="3" t="str">
        <f>IF('Suivi Projets'!I76&lt;&gt;"",'Suivi Projets'!I76,"")</f>
        <v>EDF</v>
      </c>
      <c r="J76" s="3" t="str">
        <f>IF('Suivi Projets'!J76&lt;&gt;"",'Suivi Projets'!J76,"")</f>
        <v>EPR FA3</v>
      </c>
      <c r="K76" s="6" t="str">
        <f>IF('Suivi Projets'!K76&lt;&gt;"",'Suivi Projets'!K76,"")</f>
        <v>Flamanville</v>
      </c>
      <c r="L76" s="6">
        <f>IF('Suivi Projets'!M76&lt;&gt;"",'Suivi Projets'!M76,"")</f>
        <v>610</v>
      </c>
      <c r="M76" s="6">
        <f>IF('Suivi Projets'!N76&lt;&gt;"",'Suivi Projets'!N76,"")</f>
        <v>0.20499999999999999</v>
      </c>
      <c r="N76" s="6">
        <f>IF('Suivi Projets'!O76&lt;&gt;"",'Suivi Projets'!O76,"")</f>
        <v>3500</v>
      </c>
      <c r="O76" s="6">
        <f>IF('Suivi Projets'!P76&lt;&gt;"",'Suivi Projets'!P76,"")</f>
        <v>85</v>
      </c>
      <c r="P76" s="21">
        <f>'Suivi Projets'!Q76</f>
        <v>0</v>
      </c>
      <c r="Q76" s="6">
        <f>IF('Suivi Projets'!R76&lt;&gt;"",'Suivi Projets'!R76,"")</f>
        <v>1200</v>
      </c>
      <c r="R76" s="21">
        <f>'Suivi Projets'!S76</f>
        <v>0</v>
      </c>
      <c r="S76" s="3" t="str">
        <f>IF('Suivi Projets'!T76&lt;&gt;"",'Suivi Projets'!T76,"")</f>
        <v>Cadre</v>
      </c>
      <c r="T76" s="53" t="str">
        <f>IF('Suivi Projets'!U76&lt;&gt;"",'Suivi Projets'!U76,"")</f>
        <v>CDIC</v>
      </c>
      <c r="U76" s="58">
        <f>IF('Suivi Commandes'!I76&lt;&gt;"",'Suivi Commandes'!I76,"")</f>
        <v>43375</v>
      </c>
      <c r="V76" s="4">
        <f>IF('Suivi Commandes'!J76&lt;&gt;"",'Suivi Commandes'!J76,"")</f>
        <v>43373</v>
      </c>
      <c r="W76" s="5">
        <f ca="1">IF('Suivi Commandes'!K76&lt;&gt;"",'Suivi Commandes'!K76,"")</f>
        <v>2</v>
      </c>
      <c r="X76" s="9">
        <f>IF('Suivi Contrats'!I76&lt;&gt;"",'Suivi Contrats'!I76,"")</f>
        <v>0</v>
      </c>
      <c r="Y76" s="271">
        <f>IF('Suivi Contrats'!J76&lt;&gt;"",'Suivi Contrats'!J76,"")</f>
        <v>43375</v>
      </c>
      <c r="Z76" s="4">
        <f>IF('Suivi Contrats'!K76&lt;&gt;"",'Suivi Contrats'!K76,"")</f>
        <v>43373</v>
      </c>
      <c r="AA76" s="68" t="str">
        <f>IF('Suivi Contrats'!L76&lt;&gt;"",'Suivi Contrats'!L76,"")</f>
        <v/>
      </c>
      <c r="AB76" s="257">
        <f ca="1">IF('Suivi Contrats'!M76&lt;&gt;"",IF('Suivi Contrats'!M76&lt;&gt;"",'Suivi Contrats'!M76,""),"")</f>
        <v>0</v>
      </c>
      <c r="AC76" s="4" t="str">
        <f>IF('Suivi Contrats'!N76&lt;&gt;"",'Suivi Contrats'!N76,"")</f>
        <v>oui</v>
      </c>
      <c r="AD76" s="22" t="str">
        <f>IF('Suivi Contrats'!O76&lt;&gt;"",'Suivi Contrats'!O76,"")</f>
        <v/>
      </c>
      <c r="AE76" s="4">
        <f>IF('Suivi Contrats'!P76&lt;&gt;"",'Suivi Contrats'!P76,"")</f>
        <v>43587</v>
      </c>
      <c r="AF76" s="92" t="str">
        <f ca="1">'Suivi Contrats'!Q76</f>
        <v/>
      </c>
      <c r="AG76" s="90" t="str">
        <f>IF('Suivi Contrats'!R76&lt;&gt;"",'Suivi Contrats'!R76,"")</f>
        <v/>
      </c>
      <c r="AH76" s="92" t="str">
        <f ca="1">IF('Suivi Contrats'!S76&lt;&gt;"",'Suivi Contrats'!S76,"")</f>
        <v/>
      </c>
      <c r="AI76" s="4" t="str">
        <f>IF('Suivi Contrats'!T76&lt;&gt;"",'Suivi Contrats'!T76,"")</f>
        <v/>
      </c>
      <c r="AJ76" s="92" t="str">
        <f ca="1">IF('Suivi Contrats'!U76&lt;&gt;"",'Suivi Contrats'!U76,"")</f>
        <v/>
      </c>
      <c r="AK76" s="90" t="str">
        <f>IF('Suivi Contrats'!V76&lt;&gt;"",'Suivi Contrats'!V76,"")</f>
        <v/>
      </c>
      <c r="AL76" s="90" t="str">
        <f>IF('Suivi Contrats'!W76&lt;&gt;"",'Suivi Contrats'!W76,"")</f>
        <v/>
      </c>
      <c r="AM76" s="280" t="str">
        <f>IF('Suivi Contrats'!X76&lt;&gt;"",'Suivi Contrats'!X76,"")</f>
        <v/>
      </c>
      <c r="AN76" s="115"/>
      <c r="AO76" s="63" t="str">
        <f>IF('Suivi Paies'!H76&lt;&gt;"",'Suivi Paies'!H76,"")</f>
        <v/>
      </c>
      <c r="AP76" s="12">
        <f>IF('Suivi Paies'!I76&lt;&gt;"",'Suivi Paies'!I76,"")</f>
        <v>3500</v>
      </c>
      <c r="AQ76" s="12" t="str">
        <f>IF('Suivi Paies'!K76&lt;&gt;"",'Suivi Paies'!K76,"")</f>
        <v/>
      </c>
      <c r="AR76" s="6" t="str">
        <f>IF('Suivi Paies'!M76&lt;&gt;"",'Suivi Paies'!M76,"")</f>
        <v/>
      </c>
      <c r="AS76" s="6" t="str">
        <f>IF('Suivi Paies'!N76&lt;&gt;"",'Suivi Paies'!N76,"")</f>
        <v/>
      </c>
      <c r="AT76" s="6" t="str">
        <f>IF('Suivi Paies'!O76&lt;&gt;"",'Suivi Paies'!O76,"")</f>
        <v/>
      </c>
      <c r="AU76" s="94">
        <f ca="1">IF('Suivi Paies'!P76&lt;&gt;"",'Suivi Paies'!P76,"")</f>
        <v>2</v>
      </c>
      <c r="AV76" s="6" t="str">
        <f ca="1">IF('Suivi Paies'!Q76&lt;&gt;"",'Suivi Paies'!Q76,"")</f>
        <v/>
      </c>
      <c r="AW76" s="57" t="str">
        <f>IF('Suivi Paies'!U76&lt;&gt;"",'Suivi Paies'!U76,"")</f>
        <v/>
      </c>
      <c r="AX76" s="284" t="str">
        <f>IF('Suivi Consultants'!G76&lt;&gt;"",'Suivi Consultants'!G76,"")</f>
        <v>rousseau.b@outlook.fr</v>
      </c>
    </row>
    <row r="77" spans="1:50" x14ac:dyDescent="0.25">
      <c r="A77" s="508" t="str">
        <f>'Suivi Projets'!A77</f>
        <v>SALAUN Arnaud</v>
      </c>
      <c r="B77" s="32" t="str">
        <f>IF('Suivi Projets'!B77&lt;&gt;"",'Suivi Projets'!B77,"")</f>
        <v/>
      </c>
      <c r="C77" s="32" t="str">
        <f>IF('Suivi Projets'!C77&lt;&gt;"",'Suivi Projets'!C77,"")</f>
        <v/>
      </c>
      <c r="D77" s="37">
        <f>IF('Suivi Projets'!D77&lt;&gt;"",'Suivi Projets'!D77,"")</f>
        <v>1</v>
      </c>
      <c r="E77" s="34" t="str">
        <f>IF('Suivi Projets'!E77&lt;&gt;"",'Suivi Projets'!E77,"")</f>
        <v/>
      </c>
      <c r="F77" s="27" t="str">
        <f>IF('Suivi Projets'!F77&lt;&gt;"",'Suivi Projets'!F77,"")</f>
        <v/>
      </c>
      <c r="G77" s="30">
        <f>IF('Suivi Projets'!G77&lt;&gt;"",'Suivi Projets'!G77,"")</f>
        <v>1411042</v>
      </c>
      <c r="H77" s="6" t="str">
        <f>IF('Suivi Projets'!H77&lt;&gt;"",'Suivi Projets'!H77,"")</f>
        <v>Superviseur Electricien</v>
      </c>
      <c r="I77" s="6" t="str">
        <f>IF('Suivi Projets'!I77&lt;&gt;"",'Suivi Projets'!I77,"")</f>
        <v>NUVIA</v>
      </c>
      <c r="J77" s="6" t="str">
        <f>IF('Suivi Projets'!J77&lt;&gt;"",'Suivi Projets'!J77,"")</f>
        <v>EPURE</v>
      </c>
      <c r="K77" s="6" t="str">
        <f>IF('Suivi Projets'!K77&lt;&gt;"",'Suivi Projets'!K77,"")</f>
        <v>Valduc</v>
      </c>
      <c r="L77" s="6" t="str">
        <f>IF('Suivi Projets'!M77&lt;&gt;"",'Suivi Projets'!M77,"")</f>
        <v/>
      </c>
      <c r="M77" s="6" t="str">
        <f>IF('Suivi Projets'!N77&lt;&gt;"",'Suivi Projets'!N77,"")</f>
        <v/>
      </c>
      <c r="N77" s="6" t="str">
        <f>IF('Suivi Projets'!O77&lt;&gt;"",'Suivi Projets'!O77,"")</f>
        <v/>
      </c>
      <c r="O77" s="6" t="str">
        <f>IF('Suivi Projets'!P77&lt;&gt;"",'Suivi Projets'!P77,"")</f>
        <v/>
      </c>
      <c r="P77" s="21">
        <f>'Suivi Projets'!Q77</f>
        <v>0</v>
      </c>
      <c r="Q77" s="6" t="str">
        <f>IF('Suivi Projets'!R77&lt;&gt;"",'Suivi Projets'!R77,"")</f>
        <v/>
      </c>
      <c r="R77" s="21">
        <f>'Suivi Projets'!S77</f>
        <v>0</v>
      </c>
      <c r="S77" s="8" t="str">
        <f>IF('Suivi Projets'!T77&lt;&gt;"",'Suivi Projets'!T77,"")</f>
        <v>Cadre</v>
      </c>
      <c r="T77" s="53" t="str">
        <f>IF('Suivi Projets'!U77&lt;&gt;"",'Suivi Projets'!U77,"")</f>
        <v>CDI</v>
      </c>
      <c r="U77" s="58">
        <f>IF('Suivi Commandes'!I77&lt;&gt;"",'Suivi Commandes'!I77,"")</f>
        <v>42688</v>
      </c>
      <c r="V77" s="4">
        <f>IF('Suivi Commandes'!J77&lt;&gt;"",'Suivi Commandes'!J77,"")</f>
        <v>43646</v>
      </c>
      <c r="W77" s="5">
        <f ca="1">IF('Suivi Commandes'!K77&lt;&gt;"",'Suivi Commandes'!K77,"")</f>
        <v>0</v>
      </c>
      <c r="X77" s="9">
        <f>IF('Suivi Contrats'!I77&lt;&gt;"",'Suivi Contrats'!I77,"")</f>
        <v>0</v>
      </c>
      <c r="Y77" s="273">
        <f>IF('Suivi Contrats'!J77&lt;&gt;"",'Suivi Contrats'!J77,"")</f>
        <v>42688</v>
      </c>
      <c r="Z77" s="4">
        <f>IF('Suivi Contrats'!K77&lt;&gt;"",'Suivi Contrats'!K77,"")</f>
        <v>43646</v>
      </c>
      <c r="AA77" s="68" t="str">
        <f>IF('Suivi Contrats'!L77&lt;&gt;"",'Suivi Contrats'!L77,"")</f>
        <v/>
      </c>
      <c r="AB77" s="259" t="str">
        <f>IF('Suivi Contrats'!M77&lt;&gt;"",IF('Suivi Contrats'!M77&lt;&gt;"",'Suivi Contrats'!M77,""),"")</f>
        <v/>
      </c>
      <c r="AC77" s="8" t="str">
        <f>IF('Suivi Contrats'!N77&lt;&gt;"",'Suivi Contrats'!N77,"")</f>
        <v/>
      </c>
      <c r="AD77" s="22" t="str">
        <f>IF('Suivi Contrats'!O77&lt;&gt;"",'Suivi Contrats'!O77,"")</f>
        <v/>
      </c>
      <c r="AE77" s="8" t="str">
        <f>IF('Suivi Contrats'!P77&lt;&gt;"",'Suivi Contrats'!P77,"")</f>
        <v/>
      </c>
      <c r="AF77" s="94">
        <f>'Suivi Contrats'!Q77</f>
        <v>0</v>
      </c>
      <c r="AG77" s="90" t="str">
        <f>IF('Suivi Contrats'!R77&lt;&gt;"",'Suivi Contrats'!R77,"")</f>
        <v/>
      </c>
      <c r="AH77" s="94" t="str">
        <f ca="1">IF('Suivi Contrats'!S77&lt;&gt;"",'Suivi Contrats'!S77,"")</f>
        <v/>
      </c>
      <c r="AI77" s="8" t="str">
        <f>IF('Suivi Contrats'!T77&lt;&gt;"",'Suivi Contrats'!T77,"")</f>
        <v/>
      </c>
      <c r="AJ77" s="94" t="str">
        <f ca="1">IF('Suivi Contrats'!U77&lt;&gt;"",'Suivi Contrats'!U77,"")</f>
        <v/>
      </c>
      <c r="AK77" s="90" t="str">
        <f>IF('Suivi Contrats'!V77&lt;&gt;"",'Suivi Contrats'!V77,"")</f>
        <v/>
      </c>
      <c r="AL77" s="90" t="str">
        <f>IF('Suivi Contrats'!W77&lt;&gt;"",'Suivi Contrats'!W77,"")</f>
        <v/>
      </c>
      <c r="AM77" s="280" t="str">
        <f>IF('Suivi Contrats'!X77&lt;&gt;"",'Suivi Contrats'!X77,"")</f>
        <v/>
      </c>
      <c r="AN77" s="112"/>
      <c r="AO77" s="61" t="str">
        <f>IF('Suivi Paies'!H77&lt;&gt;"",'Suivi Paies'!H77,"")</f>
        <v/>
      </c>
      <c r="AP77" s="3" t="str">
        <f>IF('Suivi Paies'!I77&lt;&gt;"",'Suivi Paies'!I77,"")</f>
        <v/>
      </c>
      <c r="AQ77" s="3" t="str">
        <f>IF('Suivi Paies'!K77&lt;&gt;"",'Suivi Paies'!K77,"")</f>
        <v/>
      </c>
      <c r="AR77" s="3" t="str">
        <f>IF('Suivi Paies'!M77&lt;&gt;"",'Suivi Paies'!M77,"")</f>
        <v/>
      </c>
      <c r="AS77" s="3" t="str">
        <f>IF('Suivi Paies'!N77&lt;&gt;"",'Suivi Paies'!N77,"")</f>
        <v/>
      </c>
      <c r="AT77" s="3" t="str">
        <f>IF('Suivi Paies'!O77&lt;&gt;"",'Suivi Paies'!O77,"")</f>
        <v/>
      </c>
      <c r="AU77" s="92">
        <f ca="1">IF('Suivi Paies'!P77&lt;&gt;"",'Suivi Paies'!P77,"")</f>
        <v>2</v>
      </c>
      <c r="AV77" s="3">
        <f ca="1">IF('Suivi Paies'!Q77&lt;&gt;"",'Suivi Paies'!Q77,"")</f>
        <v>2</v>
      </c>
      <c r="AW77" s="57" t="str">
        <f>IF('Suivi Paies'!U77&lt;&gt;"",'Suivi Paies'!U77,"")</f>
        <v>X</v>
      </c>
      <c r="AX77" s="283" t="str">
        <f>IF('Suivi Consultants'!G77&lt;&gt;"",'Suivi Consultants'!G77,"")</f>
        <v>arnaud_salaun@hotmail.com</v>
      </c>
    </row>
    <row r="78" spans="1:50" x14ac:dyDescent="0.25">
      <c r="A78" s="511" t="str">
        <f>'Suivi Projets'!A78</f>
        <v>SARR Fatimata</v>
      </c>
      <c r="B78" s="32">
        <f>IF('Suivi Projets'!B78&lt;&gt;"",'Suivi Projets'!B78,"")</f>
        <v>1</v>
      </c>
      <c r="C78" s="32" t="str">
        <f>IF('Suivi Projets'!C78&lt;&gt;"",'Suivi Projets'!C78,"")</f>
        <v/>
      </c>
      <c r="D78" s="27" t="str">
        <f>IF('Suivi Projets'!D78&lt;&gt;"",'Suivi Projets'!D78,"")</f>
        <v/>
      </c>
      <c r="E78" s="34" t="str">
        <f>IF('Suivi Projets'!E78&lt;&gt;"",'Suivi Projets'!E78,"")</f>
        <v/>
      </c>
      <c r="F78" s="27" t="str">
        <f>IF('Suivi Projets'!F78&lt;&gt;"",'Suivi Projets'!F78,"")</f>
        <v/>
      </c>
      <c r="G78" s="41" t="str">
        <f>IF('Suivi Projets'!G78&lt;&gt;"",'Suivi Projets'!G78,"")</f>
        <v/>
      </c>
      <c r="H78" s="3" t="str">
        <f>IF('Suivi Projets'!H78&lt;&gt;"",'Suivi Projets'!H78,"")</f>
        <v/>
      </c>
      <c r="I78" s="3" t="str">
        <f>IF('Suivi Projets'!I78&lt;&gt;"",'Suivi Projets'!I78,"")</f>
        <v/>
      </c>
      <c r="J78" s="3" t="str">
        <f>IF('Suivi Projets'!J78&lt;&gt;"",'Suivi Projets'!J78,"")</f>
        <v/>
      </c>
      <c r="K78" s="6" t="str">
        <f>IF('Suivi Projets'!K78&lt;&gt;"",'Suivi Projets'!K78,"")</f>
        <v/>
      </c>
      <c r="L78" s="6" t="str">
        <f>IF('Suivi Projets'!M78&lt;&gt;"",'Suivi Projets'!M78,"")</f>
        <v/>
      </c>
      <c r="M78" s="6" t="str">
        <f>IF('Suivi Projets'!N78&lt;&gt;"",'Suivi Projets'!N78,"")</f>
        <v/>
      </c>
      <c r="N78" s="6" t="str">
        <f>IF('Suivi Projets'!O78&lt;&gt;"",'Suivi Projets'!O78,"")</f>
        <v/>
      </c>
      <c r="O78" s="6" t="str">
        <f>IF('Suivi Projets'!P78&lt;&gt;"",'Suivi Projets'!P78,"")</f>
        <v/>
      </c>
      <c r="P78" s="21">
        <f>'Suivi Projets'!Q78</f>
        <v>0</v>
      </c>
      <c r="Q78" s="6" t="str">
        <f>IF('Suivi Projets'!R78&lt;&gt;"",'Suivi Projets'!R78,"")</f>
        <v/>
      </c>
      <c r="R78" s="21">
        <f>'Suivi Projets'!S78</f>
        <v>0</v>
      </c>
      <c r="S78" s="3" t="str">
        <f>IF('Suivi Projets'!T78&lt;&gt;"",'Suivi Projets'!T78,"")</f>
        <v>Cadre</v>
      </c>
      <c r="T78" s="53" t="str">
        <f>IF('Suivi Projets'!U78&lt;&gt;"",'Suivi Projets'!U78,"")</f>
        <v>CDIC</v>
      </c>
      <c r="U78" s="58" t="str">
        <f>IF('Suivi Commandes'!I78&lt;&gt;"",'Suivi Commandes'!I78,"")</f>
        <v/>
      </c>
      <c r="V78" s="4" t="str">
        <f>IF('Suivi Commandes'!J78&lt;&gt;"",'Suivi Commandes'!J78,"")</f>
        <v/>
      </c>
      <c r="W78" s="5" t="str">
        <f ca="1">IF('Suivi Commandes'!K78&lt;&gt;"",'Suivi Commandes'!K78,"")</f>
        <v/>
      </c>
      <c r="X78" s="9">
        <f>IF('Suivi Contrats'!I78&lt;&gt;"",'Suivi Contrats'!I78,"")</f>
        <v>0</v>
      </c>
      <c r="Y78" s="271">
        <f>IF('Suivi Contrats'!J78&lt;&gt;"",'Suivi Contrats'!J78,"")</f>
        <v>42905</v>
      </c>
      <c r="Z78" s="4" t="str">
        <f>IF('Suivi Contrats'!K78&lt;&gt;"",'Suivi Contrats'!K78,"")</f>
        <v/>
      </c>
      <c r="AA78" s="68">
        <f>IF('Suivi Contrats'!L78&lt;&gt;"",'Suivi Contrats'!L78,"")</f>
        <v>43159</v>
      </c>
      <c r="AB78" s="257">
        <f ca="1">IF('Suivi Contrats'!M78&lt;&gt;"",IF('Suivi Contrats'!M78&lt;&gt;"",'Suivi Contrats'!M78,""),"")</f>
        <v>0</v>
      </c>
      <c r="AC78" s="4" t="str">
        <f>IF('Suivi Contrats'!N78&lt;&gt;"",'Suivi Contrats'!N78,"")</f>
        <v>oui</v>
      </c>
      <c r="AD78" s="22" t="str">
        <f>IF('Suivi Contrats'!O78&lt;&gt;"",'Suivi Contrats'!O78,"")</f>
        <v/>
      </c>
      <c r="AE78" s="4">
        <f>IF('Suivi Contrats'!P78&lt;&gt;"",'Suivi Contrats'!P78,"")</f>
        <v>43118</v>
      </c>
      <c r="AF78" s="92">
        <f ca="1">'Suivi Contrats'!Q78</f>
        <v>0</v>
      </c>
      <c r="AG78" s="90" t="str">
        <f>IF('Suivi Contrats'!R78&lt;&gt;"",'Suivi Contrats'!R78,"")</f>
        <v/>
      </c>
      <c r="AH78" s="92" t="str">
        <f ca="1">IF('Suivi Contrats'!S78&lt;&gt;"",'Suivi Contrats'!S78,"")</f>
        <v/>
      </c>
      <c r="AI78" s="4" t="str">
        <f>IF('Suivi Contrats'!T78&lt;&gt;"",'Suivi Contrats'!T78,"")</f>
        <v>oui</v>
      </c>
      <c r="AJ78" s="92" t="str">
        <f ca="1">IF('Suivi Contrats'!U78&lt;&gt;"",'Suivi Contrats'!U78,"")</f>
        <v/>
      </c>
      <c r="AK78" s="90" t="str">
        <f>IF('Suivi Contrats'!V78&lt;&gt;"",'Suivi Contrats'!V78,"")</f>
        <v>oui</v>
      </c>
      <c r="AL78" s="90" t="str">
        <f>IF('Suivi Contrats'!W78&lt;&gt;"",'Suivi Contrats'!W78,"")</f>
        <v/>
      </c>
      <c r="AM78" s="280" t="str">
        <f>IF('Suivi Contrats'!X78&lt;&gt;"",'Suivi Contrats'!X78,"")</f>
        <v/>
      </c>
      <c r="AN78" s="115"/>
      <c r="AO78" s="63" t="str">
        <f>IF('Suivi Paies'!H78&lt;&gt;"",'Suivi Paies'!H78,"")</f>
        <v/>
      </c>
      <c r="AP78" s="12" t="str">
        <f>IF('Suivi Paies'!I78&lt;&gt;"",'Suivi Paies'!I78,"")</f>
        <v/>
      </c>
      <c r="AQ78" s="12" t="str">
        <f>IF('Suivi Paies'!K78&lt;&gt;"",'Suivi Paies'!K78,"")</f>
        <v/>
      </c>
      <c r="AR78" s="6" t="str">
        <f>IF('Suivi Paies'!M78&lt;&gt;"",'Suivi Paies'!M78,"")</f>
        <v/>
      </c>
      <c r="AS78" s="6" t="str">
        <f>IF('Suivi Paies'!N78&lt;&gt;"",'Suivi Paies'!N78,"")</f>
        <v/>
      </c>
      <c r="AT78" s="6" t="str">
        <f>IF('Suivi Paies'!O78&lt;&gt;"",'Suivi Paies'!O78,"")</f>
        <v/>
      </c>
      <c r="AU78" s="94">
        <f ca="1">IF('Suivi Paies'!P78&lt;&gt;"",'Suivi Paies'!P78,"")</f>
        <v>2</v>
      </c>
      <c r="AV78" s="6" t="str">
        <f ca="1">IF('Suivi Paies'!Q78&lt;&gt;"",'Suivi Paies'!Q78,"")</f>
        <v/>
      </c>
      <c r="AW78" s="57" t="str">
        <f>IF('Suivi Paies'!U78&lt;&gt;"",'Suivi Paies'!U78,"")</f>
        <v/>
      </c>
      <c r="AX78" s="284" t="str">
        <f>IF('Suivi Consultants'!G78&lt;&gt;"",'Suivi Consultants'!G78,"")</f>
        <v>fatisarr2003@yahoo.fr</v>
      </c>
    </row>
    <row r="79" spans="1:50" ht="22.5" x14ac:dyDescent="0.25">
      <c r="A79" s="507" t="str">
        <f>'Suivi Projets'!A79</f>
        <v>SEVEYRAC Alain</v>
      </c>
      <c r="B79" s="32" t="str">
        <f>IF('Suivi Projets'!B79&lt;&gt;"",'Suivi Projets'!B79,"")</f>
        <v/>
      </c>
      <c r="C79" s="32" t="str">
        <f>IF('Suivi Projets'!C79&lt;&gt;"",'Suivi Projets'!C79,"")</f>
        <v/>
      </c>
      <c r="D79" s="37">
        <f>IF('Suivi Projets'!D79&lt;&gt;"",'Suivi Projets'!D79,"")</f>
        <v>1</v>
      </c>
      <c r="E79" s="34" t="str">
        <f>IF('Suivi Projets'!E79&lt;&gt;"",'Suivi Projets'!E79,"")</f>
        <v/>
      </c>
      <c r="F79" s="27" t="str">
        <f>IF('Suivi Projets'!F79&lt;&gt;"",'Suivi Projets'!F79,"")</f>
        <v/>
      </c>
      <c r="G79" s="40">
        <f>IF('Suivi Projets'!G79&lt;&gt;"",'Suivi Projets'!G79,"")</f>
        <v>1712027</v>
      </c>
      <c r="H79" s="44" t="str">
        <f>IF('Suivi Projets'!H79&lt;&gt;"",'Suivi Projets'!H79,"")</f>
        <v>Chargé d'essais automatisme</v>
      </c>
      <c r="I79" s="44" t="str">
        <f>IF('Suivi Projets'!I79&lt;&gt;"",'Suivi Projets'!I79,"")</f>
        <v>CLEMESSY</v>
      </c>
      <c r="J79" s="44" t="str">
        <f>IF('Suivi Projets'!J79&lt;&gt;"",'Suivi Projets'!J79,"")</f>
        <v>DUS</v>
      </c>
      <c r="K79" s="44" t="str">
        <f>IF('Suivi Projets'!K79&lt;&gt;"",'Suivi Projets'!K79,"")</f>
        <v>Cruas</v>
      </c>
      <c r="L79" s="44" t="str">
        <f>IF('Suivi Projets'!M79&lt;&gt;"",'Suivi Projets'!M79,"")</f>
        <v/>
      </c>
      <c r="M79" s="44" t="str">
        <f>IF('Suivi Projets'!N79&lt;&gt;"",'Suivi Projets'!N79,"")</f>
        <v/>
      </c>
      <c r="N79" s="44" t="str">
        <f>IF('Suivi Projets'!O79&lt;&gt;"",'Suivi Projets'!O79,"")</f>
        <v/>
      </c>
      <c r="O79" s="44" t="str">
        <f>IF('Suivi Projets'!P79&lt;&gt;"",'Suivi Projets'!P79,"")</f>
        <v/>
      </c>
      <c r="P79" s="21">
        <f>'Suivi Projets'!Q79</f>
        <v>0</v>
      </c>
      <c r="Q79" s="44" t="str">
        <f>IF('Suivi Projets'!R79&lt;&gt;"",'Suivi Projets'!R79,"")</f>
        <v/>
      </c>
      <c r="R79" s="21">
        <f>'Suivi Projets'!S79</f>
        <v>0</v>
      </c>
      <c r="S79" s="8" t="str">
        <f>IF('Suivi Projets'!T79&lt;&gt;"",'Suivi Projets'!T79,"")</f>
        <v>Cadre</v>
      </c>
      <c r="T79" s="53" t="str">
        <f>IF('Suivi Projets'!U79&lt;&gt;"",'Suivi Projets'!U79,"")</f>
        <v>CDIC</v>
      </c>
      <c r="U79" s="58">
        <f>IF('Suivi Commandes'!I79&lt;&gt;"",'Suivi Commandes'!I79,"")</f>
        <v>43116</v>
      </c>
      <c r="V79" s="4">
        <f>IF('Suivi Commandes'!J79&lt;&gt;"",'Suivi Commandes'!J79,"")</f>
        <v>43453</v>
      </c>
      <c r="W79" s="5">
        <f ca="1">IF('Suivi Commandes'!K79&lt;&gt;"",'Suivi Commandes'!K79,"")</f>
        <v>2</v>
      </c>
      <c r="X79" s="9">
        <f>IF('Suivi Contrats'!I79&lt;&gt;"",'Suivi Contrats'!I79,"")</f>
        <v>0</v>
      </c>
      <c r="Y79" s="273">
        <f>IF('Suivi Contrats'!J79&lt;&gt;"",'Suivi Contrats'!J79,"")</f>
        <v>43116</v>
      </c>
      <c r="Z79" s="4">
        <f>IF('Suivi Contrats'!K79&lt;&gt;"",'Suivi Contrats'!K79,"")</f>
        <v>43453</v>
      </c>
      <c r="AA79" s="68" t="str">
        <f>IF('Suivi Contrats'!L79&lt;&gt;"",'Suivi Contrats'!L79,"")</f>
        <v/>
      </c>
      <c r="AB79" s="256">
        <f ca="1">IF('Suivi Contrats'!M79&lt;&gt;"",IF('Suivi Contrats'!M79&lt;&gt;"",'Suivi Contrats'!M79,""),"")</f>
        <v>0</v>
      </c>
      <c r="AC79" s="7" t="str">
        <f>IF('Suivi Contrats'!N79&lt;&gt;"",'Suivi Contrats'!N79,"")</f>
        <v>oui</v>
      </c>
      <c r="AD79" s="22" t="str">
        <f>IF('Suivi Contrats'!O79&lt;&gt;"",'Suivi Contrats'!O79,"")</f>
        <v/>
      </c>
      <c r="AE79" s="14">
        <f>IF('Suivi Contrats'!P79&lt;&gt;"",'Suivi Contrats'!P79,"")</f>
        <v>43327</v>
      </c>
      <c r="AF79" s="93">
        <f ca="1">'Suivi Contrats'!Q79</f>
        <v>0</v>
      </c>
      <c r="AG79" s="90" t="str">
        <f>IF('Suivi Contrats'!R79&lt;&gt;"",'Suivi Contrats'!R79,"")</f>
        <v/>
      </c>
      <c r="AH79" s="93">
        <f ca="1">IF('Suivi Contrats'!S79&lt;&gt;"",'Suivi Contrats'!S79,"")</f>
        <v>0</v>
      </c>
      <c r="AI79" s="14" t="str">
        <f>IF('Suivi Contrats'!T79&lt;&gt;"",'Suivi Contrats'!T79,"")</f>
        <v>oui</v>
      </c>
      <c r="AJ79" s="93">
        <f ca="1">IF('Suivi Contrats'!U79&lt;&gt;"",'Suivi Contrats'!U79,"")</f>
        <v>0</v>
      </c>
      <c r="AK79" s="90" t="str">
        <f>IF('Suivi Contrats'!V79&lt;&gt;"",'Suivi Contrats'!V79,"")</f>
        <v>oui</v>
      </c>
      <c r="AL79" s="90" t="str">
        <f>IF('Suivi Contrats'!W79&lt;&gt;"",'Suivi Contrats'!W79,"")</f>
        <v/>
      </c>
      <c r="AM79" s="280" t="str">
        <f>IF('Suivi Contrats'!X79&lt;&gt;"",'Suivi Contrats'!X79,"")</f>
        <v/>
      </c>
      <c r="AN79" s="109"/>
      <c r="AO79" s="56" t="str">
        <f>IF('Suivi Paies'!H79&lt;&gt;"",'Suivi Paies'!H79,"")</f>
        <v/>
      </c>
      <c r="AP79" s="3" t="str">
        <f>IF('Suivi Paies'!I79&lt;&gt;"",'Suivi Paies'!I79,"")</f>
        <v/>
      </c>
      <c r="AQ79" s="3" t="str">
        <f>IF('Suivi Paies'!K79&lt;&gt;"",'Suivi Paies'!K79,"")</f>
        <v/>
      </c>
      <c r="AR79" s="3" t="str">
        <f>IF('Suivi Paies'!M79&lt;&gt;"",'Suivi Paies'!M79,"")</f>
        <v/>
      </c>
      <c r="AS79" s="3" t="str">
        <f>IF('Suivi Paies'!N79&lt;&gt;"",'Suivi Paies'!N79,"")</f>
        <v/>
      </c>
      <c r="AT79" s="3" t="str">
        <f>IF('Suivi Paies'!O79&lt;&gt;"",'Suivi Paies'!O79,"")</f>
        <v/>
      </c>
      <c r="AU79" s="92">
        <f ca="1">IF('Suivi Paies'!P79&lt;&gt;"",'Suivi Paies'!P79,"")</f>
        <v>2</v>
      </c>
      <c r="AV79" s="3" t="str">
        <f ca="1">IF('Suivi Paies'!Q79&lt;&gt;"",'Suivi Paies'!Q79,"")</f>
        <v/>
      </c>
      <c r="AW79" s="57" t="str">
        <f>IF('Suivi Paies'!U79&lt;&gt;"",'Suivi Paies'!U79,"")</f>
        <v>X</v>
      </c>
      <c r="AX79" s="283" t="str">
        <f>IF('Suivi Consultants'!G79&lt;&gt;"",'Suivi Consultants'!G79,"")</f>
        <v>aseveyrac@sfr.fr</v>
      </c>
    </row>
    <row r="80" spans="1:50" x14ac:dyDescent="0.25">
      <c r="A80" s="506" t="str">
        <f>'Suivi Projets'!A80</f>
        <v>SOLESSE Serge</v>
      </c>
      <c r="B80" s="423">
        <f>IF('Suivi Projets'!B80&lt;&gt;"",'Suivi Projets'!B80,"")</f>
        <v>1</v>
      </c>
      <c r="C80" s="32" t="str">
        <f>IF('Suivi Projets'!C80&lt;&gt;"",'Suivi Projets'!C80,"")</f>
        <v/>
      </c>
      <c r="D80" s="27" t="str">
        <f>IF('Suivi Projets'!D80&lt;&gt;"",'Suivi Projets'!D80,"")</f>
        <v/>
      </c>
      <c r="E80" s="34" t="str">
        <f>IF('Suivi Projets'!E80&lt;&gt;"",'Suivi Projets'!E80,"")</f>
        <v/>
      </c>
      <c r="F80" s="27" t="str">
        <f>IF('Suivi Projets'!F80&lt;&gt;"",'Suivi Projets'!F80,"")</f>
        <v/>
      </c>
      <c r="G80" s="40" t="str">
        <f>IF('Suivi Projets'!G80&lt;&gt;"",'Suivi Projets'!G80,"")</f>
        <v/>
      </c>
      <c r="H80" s="44" t="str">
        <f>IF('Suivi Projets'!H80&lt;&gt;"",'Suivi Projets'!H80,"")</f>
        <v/>
      </c>
      <c r="I80" s="44" t="str">
        <f>IF('Suivi Projets'!I80&lt;&gt;"",'Suivi Projets'!I80,"")</f>
        <v/>
      </c>
      <c r="J80" s="44" t="str">
        <f>IF('Suivi Projets'!J80&lt;&gt;"",'Suivi Projets'!J80,"")</f>
        <v/>
      </c>
      <c r="K80" s="44" t="str">
        <f>IF('Suivi Projets'!K80&lt;&gt;"",'Suivi Projets'!K80,"")</f>
        <v/>
      </c>
      <c r="L80" s="44" t="str">
        <f>IF('Suivi Projets'!M80&lt;&gt;"",'Suivi Projets'!M80,"")</f>
        <v/>
      </c>
      <c r="M80" s="44" t="str">
        <f>IF('Suivi Projets'!N80&lt;&gt;"",'Suivi Projets'!N80,"")</f>
        <v/>
      </c>
      <c r="N80" s="44" t="str">
        <f>IF('Suivi Projets'!O80&lt;&gt;"",'Suivi Projets'!O80,"")</f>
        <v/>
      </c>
      <c r="O80" s="44" t="str">
        <f>IF('Suivi Projets'!P80&lt;&gt;"",'Suivi Projets'!P80,"")</f>
        <v/>
      </c>
      <c r="P80" s="21">
        <f>'Suivi Projets'!Q80</f>
        <v>0</v>
      </c>
      <c r="Q80" s="44" t="str">
        <f>IF('Suivi Projets'!R80&lt;&gt;"",'Suivi Projets'!R80,"")</f>
        <v/>
      </c>
      <c r="R80" s="21">
        <f>'Suivi Projets'!S80</f>
        <v>0</v>
      </c>
      <c r="S80" s="8" t="str">
        <f>IF('Suivi Projets'!T80&lt;&gt;"",'Suivi Projets'!T80,"")</f>
        <v>Cadre</v>
      </c>
      <c r="T80" s="53" t="str">
        <f>IF('Suivi Projets'!U80&lt;&gt;"",'Suivi Projets'!U80,"")</f>
        <v>CDIC</v>
      </c>
      <c r="U80" s="58" t="str">
        <f>IF('Suivi Commandes'!I80&lt;&gt;"",'Suivi Commandes'!I80,"")</f>
        <v/>
      </c>
      <c r="V80" s="4" t="str">
        <f>IF('Suivi Commandes'!J80&lt;&gt;"",'Suivi Commandes'!J80,"")</f>
        <v/>
      </c>
      <c r="W80" s="5" t="str">
        <f ca="1">IF('Suivi Commandes'!K80&lt;&gt;"",'Suivi Commandes'!K80,"")</f>
        <v/>
      </c>
      <c r="X80" s="9">
        <f>IF('Suivi Contrats'!I80&lt;&gt;"",'Suivi Contrats'!I80,"")</f>
        <v>0</v>
      </c>
      <c r="Y80" s="273">
        <f>IF('Suivi Contrats'!J80&lt;&gt;"",'Suivi Contrats'!J80,"")</f>
        <v>43473</v>
      </c>
      <c r="Z80" s="4" t="str">
        <f>IF('Suivi Contrats'!K80&lt;&gt;"",'Suivi Contrats'!K80,"")</f>
        <v/>
      </c>
      <c r="AA80" s="68" t="str">
        <f>IF('Suivi Contrats'!L80&lt;&gt;"",'Suivi Contrats'!L80,"")</f>
        <v/>
      </c>
      <c r="AB80" s="256" t="str">
        <f ca="1">IF('Suivi Contrats'!M80&lt;&gt;"",IF('Suivi Contrats'!M80&lt;&gt;"",'Suivi Contrats'!M80,""),"")</f>
        <v/>
      </c>
      <c r="AC80" s="7" t="str">
        <f>IF('Suivi Contrats'!N80&lt;&gt;"",'Suivi Contrats'!N80,"")</f>
        <v/>
      </c>
      <c r="AD80" s="22" t="str">
        <f>IF('Suivi Contrats'!O80&lt;&gt;"",'Suivi Contrats'!O80,"")</f>
        <v/>
      </c>
      <c r="AE80" s="14">
        <f>IF('Suivi Contrats'!P80&lt;&gt;"",'Suivi Contrats'!P80,"")</f>
        <v>43685</v>
      </c>
      <c r="AF80" s="93" t="str">
        <f ca="1">'Suivi Contrats'!Q80</f>
        <v/>
      </c>
      <c r="AG80" s="90" t="str">
        <f>IF('Suivi Contrats'!R80&lt;&gt;"",'Suivi Contrats'!R80,"")</f>
        <v/>
      </c>
      <c r="AH80" s="93" t="str">
        <f ca="1">IF('Suivi Contrats'!S80&lt;&gt;"",'Suivi Contrats'!S80,"")</f>
        <v/>
      </c>
      <c r="AI80" s="14" t="str">
        <f>IF('Suivi Contrats'!T80&lt;&gt;"",'Suivi Contrats'!T80,"")</f>
        <v/>
      </c>
      <c r="AJ80" s="93" t="str">
        <f ca="1">IF('Suivi Contrats'!U80&lt;&gt;"",'Suivi Contrats'!U80,"")</f>
        <v/>
      </c>
      <c r="AK80" s="90" t="str">
        <f>IF('Suivi Contrats'!V80&lt;&gt;"",'Suivi Contrats'!V80,"")</f>
        <v/>
      </c>
      <c r="AL80" s="90" t="str">
        <f>IF('Suivi Contrats'!W80&lt;&gt;"",'Suivi Contrats'!W80,"")</f>
        <v/>
      </c>
      <c r="AM80" s="280" t="str">
        <f>IF('Suivi Contrats'!X80&lt;&gt;"",'Suivi Contrats'!X80,"")</f>
        <v/>
      </c>
      <c r="AN80" s="109"/>
      <c r="AO80" s="56" t="str">
        <f>IF('Suivi Paies'!H80&lt;&gt;"",'Suivi Paies'!H80,"")</f>
        <v/>
      </c>
      <c r="AP80" s="3" t="str">
        <f>IF('Suivi Paies'!I80&lt;&gt;"",'Suivi Paies'!I80,"")</f>
        <v/>
      </c>
      <c r="AQ80" s="3" t="str">
        <f>IF('Suivi Paies'!K80&lt;&gt;"",'Suivi Paies'!K80,"")</f>
        <v/>
      </c>
      <c r="AR80" s="3" t="str">
        <f>IF('Suivi Paies'!M80&lt;&gt;"",'Suivi Paies'!M80,"")</f>
        <v/>
      </c>
      <c r="AS80" s="3" t="str">
        <f>IF('Suivi Paies'!N80&lt;&gt;"",'Suivi Paies'!N80,"")</f>
        <v/>
      </c>
      <c r="AT80" s="3" t="str">
        <f>IF('Suivi Paies'!O80&lt;&gt;"",'Suivi Paies'!O80,"")</f>
        <v/>
      </c>
      <c r="AU80" s="92" t="str">
        <f ca="1">IF('Suivi Paies'!P80&lt;&gt;"",'Suivi Paies'!P80,"")</f>
        <v/>
      </c>
      <c r="AV80" s="3" t="str">
        <f ca="1">IF('Suivi Paies'!Q80&lt;&gt;"",'Suivi Paies'!Q80,"")</f>
        <v/>
      </c>
      <c r="AW80" s="57" t="str">
        <f>IF('Suivi Paies'!U80&lt;&gt;"",'Suivi Paies'!U80,"")</f>
        <v/>
      </c>
      <c r="AX80" s="283" t="str">
        <f>IF('Suivi Consultants'!G80&lt;&gt;"",'Suivi Consultants'!G80,"")</f>
        <v/>
      </c>
    </row>
    <row r="81" spans="1:50" ht="22.5" x14ac:dyDescent="0.25">
      <c r="A81" s="505" t="str">
        <f>'Suivi Projets'!A81</f>
        <v>SOLANO Eduardo</v>
      </c>
      <c r="B81" s="32" t="str">
        <f>IF('Suivi Projets'!B81&lt;&gt;"",'Suivi Projets'!B81,"")</f>
        <v/>
      </c>
      <c r="C81" s="38">
        <f>IF('Suivi Projets'!C81&lt;&gt;"",'Suivi Projets'!C81,"")</f>
        <v>1</v>
      </c>
      <c r="D81" s="27" t="str">
        <f>IF('Suivi Projets'!D81&lt;&gt;"",'Suivi Projets'!D81,"")</f>
        <v/>
      </c>
      <c r="E81" s="34" t="str">
        <f>IF('Suivi Projets'!E81&lt;&gt;"",'Suivi Projets'!E81,"")</f>
        <v/>
      </c>
      <c r="F81" s="27" t="str">
        <f>IF('Suivi Projets'!F81&lt;&gt;"",'Suivi Projets'!F81,"")</f>
        <v/>
      </c>
      <c r="G81" s="29">
        <f>IF('Suivi Projets'!G81&lt;&gt;"",'Suivi Projets'!G81,"")</f>
        <v>1612003</v>
      </c>
      <c r="H81" s="3" t="str">
        <f>IF('Suivi Projets'!H81&lt;&gt;"",'Suivi Projets'!H81,"")</f>
        <v>Chargé d'affaires Tuyauterie</v>
      </c>
      <c r="I81" s="3" t="str">
        <f>IF('Suivi Projets'!I81&lt;&gt;"",'Suivi Projets'!I81,"")</f>
        <v>EDF</v>
      </c>
      <c r="J81" s="3" t="str">
        <f>IF('Suivi Projets'!J81&lt;&gt;"",'Suivi Projets'!J81,"")</f>
        <v>EPR FA3</v>
      </c>
      <c r="K81" s="3" t="str">
        <f>IF('Suivi Projets'!K81&lt;&gt;"",'Suivi Projets'!K81,"")</f>
        <v>Flamanville</v>
      </c>
      <c r="L81" s="3">
        <f>IF('Suivi Projets'!M81&lt;&gt;"",'Suivi Projets'!M81,"")</f>
        <v>610</v>
      </c>
      <c r="M81" s="3">
        <f>IF('Suivi Projets'!N81&lt;&gt;"",'Suivi Projets'!N81,"")</f>
        <v>0.22589999999999999</v>
      </c>
      <c r="N81" s="3">
        <f>IF('Suivi Projets'!O81&lt;&gt;"",'Suivi Projets'!O81,"")</f>
        <v>3300</v>
      </c>
      <c r="O81" s="3">
        <f>IF('Suivi Projets'!P81&lt;&gt;"",'Suivi Projets'!P81,"")</f>
        <v>84.2</v>
      </c>
      <c r="P81" s="21">
        <f>'Suivi Projets'!Q81</f>
        <v>0</v>
      </c>
      <c r="Q81" s="3">
        <f>IF('Suivi Projets'!R81&lt;&gt;"",'Suivi Projets'!R81,"")</f>
        <v>1350</v>
      </c>
      <c r="R81" s="21">
        <f>'Suivi Projets'!S81</f>
        <v>0</v>
      </c>
      <c r="S81" s="4" t="str">
        <f>IF('Suivi Projets'!T81&lt;&gt;"",'Suivi Projets'!T81,"")</f>
        <v>Cadre</v>
      </c>
      <c r="T81" s="50" t="str">
        <f>IF('Suivi Projets'!U81&lt;&gt;"",'Suivi Projets'!U81,"")</f>
        <v>CDIC</v>
      </c>
      <c r="U81" s="56">
        <f>IF('Suivi Commandes'!I81&lt;&gt;"",'Suivi Commandes'!I81,"")</f>
        <v>42739</v>
      </c>
      <c r="V81" s="7">
        <f>IF('Suivi Commandes'!J81&lt;&gt;"",'Suivi Commandes'!J81,"")</f>
        <v>43373</v>
      </c>
      <c r="W81" s="15">
        <f ca="1">IF('Suivi Commandes'!K81&lt;&gt;"",'Suivi Commandes'!K81,"")</f>
        <v>2</v>
      </c>
      <c r="X81" s="1">
        <f>IF('Suivi Contrats'!I81&lt;&gt;"",'Suivi Contrats'!I81,"")</f>
        <v>0</v>
      </c>
      <c r="Y81" s="271">
        <f>IF('Suivi Contrats'!J81&lt;&gt;"",'Suivi Contrats'!J81,"")</f>
        <v>42739</v>
      </c>
      <c r="Z81" s="4">
        <f>IF('Suivi Contrats'!K81&lt;&gt;"",'Suivi Contrats'!K81,"")</f>
        <v>43373</v>
      </c>
      <c r="AA81" s="68">
        <f>IF('Suivi Contrats'!L81&lt;&gt;"",'Suivi Contrats'!L81,"")</f>
        <v>43465</v>
      </c>
      <c r="AB81" s="257">
        <f ca="1">IF('Suivi Contrats'!M81&lt;&gt;"",IF('Suivi Contrats'!M81&lt;&gt;"",'Suivi Contrats'!M81,""),"")</f>
        <v>0</v>
      </c>
      <c r="AC81" s="4" t="str">
        <f>IF('Suivi Contrats'!N81&lt;&gt;"",'Suivi Contrats'!N81,"")</f>
        <v>oui</v>
      </c>
      <c r="AD81" s="22" t="str">
        <f>IF('Suivi Contrats'!O81&lt;&gt;"",'Suivi Contrats'!O81,"")</f>
        <v/>
      </c>
      <c r="AE81" s="4">
        <f>IF('Suivi Contrats'!P81&lt;&gt;"",'Suivi Contrats'!P81,"")</f>
        <v>42950</v>
      </c>
      <c r="AF81" s="92">
        <f ca="1">'Suivi Contrats'!Q81</f>
        <v>0</v>
      </c>
      <c r="AG81" s="90" t="str">
        <f>IF('Suivi Contrats'!R81&lt;&gt;"",'Suivi Contrats'!R81,"")</f>
        <v/>
      </c>
      <c r="AH81" s="92">
        <f ca="1">IF('Suivi Contrats'!S81&lt;&gt;"",'Suivi Contrats'!S81,"")</f>
        <v>0</v>
      </c>
      <c r="AI81" s="4" t="str">
        <f>IF('Suivi Contrats'!T81&lt;&gt;"",'Suivi Contrats'!T81,"")</f>
        <v>oui</v>
      </c>
      <c r="AJ81" s="92">
        <f ca="1">IF('Suivi Contrats'!U81&lt;&gt;"",'Suivi Contrats'!U81,"")</f>
        <v>0</v>
      </c>
      <c r="AK81" s="90" t="str">
        <f>IF('Suivi Contrats'!V81&lt;&gt;"",'Suivi Contrats'!V81,"")</f>
        <v>oui</v>
      </c>
      <c r="AL81" s="90" t="str">
        <f>IF('Suivi Contrats'!W81&lt;&gt;"",'Suivi Contrats'!W81,"")</f>
        <v/>
      </c>
      <c r="AM81" s="280" t="str">
        <f>IF('Suivi Contrats'!X81&lt;&gt;"",'Suivi Contrats'!X81,"")</f>
        <v/>
      </c>
      <c r="AN81" s="110"/>
      <c r="AO81" s="58" t="str">
        <f>IF('Suivi Paies'!H81&lt;&gt;"",'Suivi Paies'!H81,"")</f>
        <v/>
      </c>
      <c r="AP81" s="3">
        <f>IF('Suivi Paies'!I81&lt;&gt;"",'Suivi Paies'!I81,"")</f>
        <v>3300</v>
      </c>
      <c r="AQ81" s="3" t="str">
        <f>IF('Suivi Paies'!K81&lt;&gt;"",'Suivi Paies'!K81,"")</f>
        <v/>
      </c>
      <c r="AR81" s="10" t="str">
        <f>IF('Suivi Paies'!M81&lt;&gt;"",'Suivi Paies'!M81,"")</f>
        <v/>
      </c>
      <c r="AS81" s="3" t="str">
        <f>IF('Suivi Paies'!N81&lt;&gt;"",'Suivi Paies'!N81,"")</f>
        <v/>
      </c>
      <c r="AT81" s="3" t="str">
        <f>IF('Suivi Paies'!O81&lt;&gt;"",'Suivi Paies'!O81,"")</f>
        <v/>
      </c>
      <c r="AU81" s="92">
        <f ca="1">IF('Suivi Paies'!P81&lt;&gt;"",'Suivi Paies'!P81,"")</f>
        <v>2</v>
      </c>
      <c r="AV81" s="3">
        <f ca="1">IF('Suivi Paies'!Q81&lt;&gt;"",'Suivi Paies'!Q81,"")</f>
        <v>2</v>
      </c>
      <c r="AW81" s="59" t="str">
        <f>IF('Suivi Paies'!U81&lt;&gt;"",'Suivi Paies'!U81,"")</f>
        <v>X</v>
      </c>
      <c r="AX81" s="284" t="str">
        <f>IF('Suivi Consultants'!G81&lt;&gt;"",'Suivi Consultants'!G81,"")</f>
        <v>salin_edu@hotmail.com</v>
      </c>
    </row>
    <row r="82" spans="1:50" x14ac:dyDescent="0.25">
      <c r="A82" s="506" t="str">
        <f>'Suivi Projets'!A82</f>
        <v>SOUCHARD Lylian</v>
      </c>
      <c r="B82" s="32" t="str">
        <f>IF('Suivi Projets'!B82&lt;&gt;"",'Suivi Projets'!B82,"")</f>
        <v/>
      </c>
      <c r="C82" s="38">
        <f>IF('Suivi Projets'!C82&lt;&gt;"",'Suivi Projets'!C82,"")</f>
        <v>1</v>
      </c>
      <c r="D82" s="27" t="str">
        <f>IF('Suivi Projets'!D82&lt;&gt;"",'Suivi Projets'!D82,"")</f>
        <v/>
      </c>
      <c r="E82" s="34" t="str">
        <f>IF('Suivi Projets'!E82&lt;&gt;"",'Suivi Projets'!E82,"")</f>
        <v/>
      </c>
      <c r="F82" s="27" t="str">
        <f>IF('Suivi Projets'!F82&lt;&gt;"",'Suivi Projets'!F82,"")</f>
        <v/>
      </c>
      <c r="G82" s="29">
        <f>IF('Suivi Projets'!G82&lt;&gt;"",'Suivi Projets'!G82,"")</f>
        <v>1708045</v>
      </c>
      <c r="H82" s="3" t="str">
        <f>IF('Suivi Projets'!H82&lt;&gt;"",'Suivi Projets'!H82,"")</f>
        <v>Chargé d'essais Electricité</v>
      </c>
      <c r="I82" s="3" t="str">
        <f>IF('Suivi Projets'!I82&lt;&gt;"",'Suivi Projets'!I82,"")</f>
        <v>EDF</v>
      </c>
      <c r="J82" s="3" t="str">
        <f>IF('Suivi Projets'!J82&lt;&gt;"",'Suivi Projets'!J82,"")</f>
        <v>EPR FA3</v>
      </c>
      <c r="K82" s="3" t="str">
        <f>IF('Suivi Projets'!K82&lt;&gt;"",'Suivi Projets'!K82,"")</f>
        <v>Flamanville</v>
      </c>
      <c r="L82" s="3">
        <f>IF('Suivi Projets'!M82&lt;&gt;"",'Suivi Projets'!M82,"")</f>
        <v>490</v>
      </c>
      <c r="M82" s="3">
        <f>IF('Suivi Projets'!N82&lt;&gt;"",'Suivi Projets'!N82,"")</f>
        <v>0.18759999999999999</v>
      </c>
      <c r="N82" s="3">
        <f>IF('Suivi Projets'!O82&lt;&gt;"",'Suivi Projets'!O82,"")</f>
        <v>2500</v>
      </c>
      <c r="O82" s="3">
        <f>IF('Suivi Projets'!P82&lt;&gt;"",'Suivi Projets'!P82,"")</f>
        <v>85</v>
      </c>
      <c r="P82" s="21">
        <f>'Suivi Projets'!Q82</f>
        <v>0</v>
      </c>
      <c r="Q82" s="3">
        <f>IF('Suivi Projets'!R82&lt;&gt;"",'Suivi Projets'!R82,"")</f>
        <v>800</v>
      </c>
      <c r="R82" s="21">
        <f>'Suivi Projets'!S82</f>
        <v>0</v>
      </c>
      <c r="S82" s="4" t="str">
        <f>IF('Suivi Projets'!T82&lt;&gt;"",'Suivi Projets'!T82,"")</f>
        <v>Cadre</v>
      </c>
      <c r="T82" s="50" t="str">
        <f>IF('Suivi Projets'!U82&lt;&gt;"",'Suivi Projets'!U82,"")</f>
        <v>CDIC</v>
      </c>
      <c r="U82" s="56">
        <f>IF('Suivi Commandes'!I82&lt;&gt;"",'Suivi Commandes'!I82,"")</f>
        <v>42975</v>
      </c>
      <c r="V82" s="7">
        <f>IF('Suivi Commandes'!J82&lt;&gt;"",'Suivi Commandes'!J82,"")</f>
        <v>43373</v>
      </c>
      <c r="W82" s="15">
        <f ca="1">IF('Suivi Commandes'!K82&lt;&gt;"",'Suivi Commandes'!K82,"")</f>
        <v>2</v>
      </c>
      <c r="X82" s="1">
        <f>IF('Suivi Contrats'!I82&lt;&gt;"",'Suivi Contrats'!I82,"")</f>
        <v>0</v>
      </c>
      <c r="Y82" s="271">
        <f>IF('Suivi Contrats'!J82&lt;&gt;"",'Suivi Contrats'!J82,"")</f>
        <v>42975</v>
      </c>
      <c r="Z82" s="4">
        <f>IF('Suivi Contrats'!K82&lt;&gt;"",'Suivi Contrats'!K82,"")</f>
        <v>43373</v>
      </c>
      <c r="AA82" s="68">
        <f>IF('Suivi Contrats'!L82&lt;&gt;"",'Suivi Contrats'!L82,"")</f>
        <v>43465</v>
      </c>
      <c r="AB82" s="257">
        <f ca="1">IF('Suivi Contrats'!M82&lt;&gt;"",IF('Suivi Contrats'!M82&lt;&gt;"",'Suivi Contrats'!M82,""),"")</f>
        <v>0</v>
      </c>
      <c r="AC82" s="4" t="str">
        <f>IF('Suivi Contrats'!N82&lt;&gt;"",'Suivi Contrats'!N82,"")</f>
        <v>oui</v>
      </c>
      <c r="AD82" s="22" t="str">
        <f>IF('Suivi Contrats'!O82&lt;&gt;"",'Suivi Contrats'!O82,"")</f>
        <v/>
      </c>
      <c r="AE82" s="4">
        <f>IF('Suivi Contrats'!P82&lt;&gt;"",'Suivi Contrats'!P82,"")</f>
        <v>43186</v>
      </c>
      <c r="AF82" s="92">
        <f ca="1">'Suivi Contrats'!Q82</f>
        <v>0</v>
      </c>
      <c r="AG82" s="90" t="str">
        <f>IF('Suivi Contrats'!R82&lt;&gt;"",'Suivi Contrats'!R82,"")</f>
        <v/>
      </c>
      <c r="AH82" s="92">
        <f ca="1">IF('Suivi Contrats'!S82&lt;&gt;"",'Suivi Contrats'!S82,"")</f>
        <v>0</v>
      </c>
      <c r="AI82" s="4" t="str">
        <f>IF('Suivi Contrats'!T82&lt;&gt;"",'Suivi Contrats'!T82,"")</f>
        <v>oui</v>
      </c>
      <c r="AJ82" s="92">
        <f ca="1">IF('Suivi Contrats'!U82&lt;&gt;"",'Suivi Contrats'!U82,"")</f>
        <v>0</v>
      </c>
      <c r="AK82" s="90" t="str">
        <f>IF('Suivi Contrats'!V82&lt;&gt;"",'Suivi Contrats'!V82,"")</f>
        <v>oui</v>
      </c>
      <c r="AL82" s="90">
        <f>IF('Suivi Contrats'!W82&lt;&gt;"",'Suivi Contrats'!W82,"")</f>
        <v>0</v>
      </c>
      <c r="AM82" s="280" t="str">
        <f>IF('Suivi Contrats'!X82&lt;&gt;"",'Suivi Contrats'!X82,"")</f>
        <v/>
      </c>
      <c r="AN82" s="110"/>
      <c r="AO82" s="58" t="str">
        <f>IF('Suivi Paies'!H82&lt;&gt;"",'Suivi Paies'!H82,"")</f>
        <v/>
      </c>
      <c r="AP82" s="3">
        <f>IF('Suivi Paies'!I82&lt;&gt;"",'Suivi Paies'!I82,"")</f>
        <v>2500</v>
      </c>
      <c r="AQ82" s="3" t="str">
        <f>IF('Suivi Paies'!K82&lt;&gt;"",'Suivi Paies'!K82,"")</f>
        <v/>
      </c>
      <c r="AR82" s="10" t="str">
        <f>IF('Suivi Paies'!M82&lt;&gt;"",'Suivi Paies'!M82,"")</f>
        <v/>
      </c>
      <c r="AS82" s="3" t="str">
        <f>IF('Suivi Paies'!N82&lt;&gt;"",'Suivi Paies'!N82,"")</f>
        <v/>
      </c>
      <c r="AT82" s="3" t="str">
        <f>IF('Suivi Paies'!O82&lt;&gt;"",'Suivi Paies'!O82,"")</f>
        <v/>
      </c>
      <c r="AU82" s="92">
        <f ca="1">IF('Suivi Paies'!P82&lt;&gt;"",'Suivi Paies'!P82,"")</f>
        <v>2</v>
      </c>
      <c r="AV82" s="3" t="str">
        <f ca="1">IF('Suivi Paies'!Q82&lt;&gt;"",'Suivi Paies'!Q82,"")</f>
        <v/>
      </c>
      <c r="AW82" s="59" t="str">
        <f>IF('Suivi Paies'!U82&lt;&gt;"",'Suivi Paies'!U82,"")</f>
        <v>X</v>
      </c>
      <c r="AX82" s="284" t="str">
        <f>IF('Suivi Consultants'!G82&lt;&gt;"",'Suivi Consultants'!G82,"")</f>
        <v>l.souchard@gmail.com</v>
      </c>
    </row>
    <row r="83" spans="1:50" ht="17.25" customHeight="1" x14ac:dyDescent="0.25">
      <c r="A83" s="505" t="str">
        <f>'Suivi Projets'!A83</f>
        <v>SOUIHLI Slim</v>
      </c>
      <c r="B83" s="423">
        <f>IF('Suivi Projets'!B83&lt;&gt;"",'Suivi Projets'!B83,"")</f>
        <v>1</v>
      </c>
      <c r="C83" s="32" t="str">
        <f>IF('Suivi Projets'!C83&lt;&gt;"",'Suivi Projets'!C83,"")</f>
        <v/>
      </c>
      <c r="D83" s="27" t="str">
        <f>IF('Suivi Projets'!D83&lt;&gt;"",'Suivi Projets'!D83,"")</f>
        <v/>
      </c>
      <c r="E83" s="34" t="str">
        <f>IF('Suivi Projets'!E83&lt;&gt;"",'Suivi Projets'!E83,"")</f>
        <v/>
      </c>
      <c r="F83" s="27" t="str">
        <f>IF('Suivi Projets'!F83&lt;&gt;"",'Suivi Projets'!F83,"")</f>
        <v/>
      </c>
      <c r="G83" s="30">
        <f>IF('Suivi Projets'!G83&lt;&gt;"",'Suivi Projets'!G83,"")</f>
        <v>1808001</v>
      </c>
      <c r="H83" s="3" t="str">
        <f>IF('Suivi Projets'!H83&lt;&gt;"",'Suivi Projets'!H83,"")</f>
        <v>Ingénieur Procédés</v>
      </c>
      <c r="I83" s="6" t="str">
        <f>IF('Suivi Projets'!I83&lt;&gt;"",'Suivi Projets'!I83,"")</f>
        <v>TOTAL FLUIDES</v>
      </c>
      <c r="J83" s="6" t="str">
        <f>IF('Suivi Projets'!J83&lt;&gt;"",'Suivi Projets'!J83,"")</f>
        <v>SUPPORT TECHNIQUE</v>
      </c>
      <c r="K83" s="6" t="str">
        <f>IF('Suivi Projets'!K83&lt;&gt;"",'Suivi Projets'!K83,"")</f>
        <v>La Défense</v>
      </c>
      <c r="L83" s="6">
        <f>IF('Suivi Projets'!M83&lt;&gt;"",'Suivi Projets'!M83,"")</f>
        <v>365</v>
      </c>
      <c r="M83" s="6">
        <f>IF('Suivi Projets'!N83&lt;&gt;"",'Suivi Projets'!N83,"")</f>
        <v>0.1038</v>
      </c>
      <c r="N83" s="6">
        <f>IF('Suivi Projets'!O83&lt;&gt;"",'Suivi Projets'!O83,"")</f>
        <v>3200</v>
      </c>
      <c r="O83" s="6" t="str">
        <f>IF('Suivi Projets'!P83&lt;&gt;"",'Suivi Projets'!P83,"")</f>
        <v/>
      </c>
      <c r="P83" s="21">
        <f>'Suivi Projets'!Q83</f>
        <v>18</v>
      </c>
      <c r="Q83" s="6">
        <f>IF('Suivi Projets'!R83&lt;&gt;"",'Suivi Projets'!R83,"")</f>
        <v>500</v>
      </c>
      <c r="R83" s="21">
        <f>'Suivi Projets'!S83</f>
        <v>0</v>
      </c>
      <c r="S83" s="8" t="str">
        <f>IF('Suivi Projets'!T83&lt;&gt;"",'Suivi Projets'!T83,"")</f>
        <v>Cadre</v>
      </c>
      <c r="T83" s="53" t="str">
        <f>IF('Suivi Projets'!U83&lt;&gt;"",'Suivi Projets'!U83,"")</f>
        <v>CDIC</v>
      </c>
      <c r="U83" s="58">
        <f>IF('Suivi Commandes'!I83&lt;&gt;"",'Suivi Commandes'!I83,"")</f>
        <v>43318</v>
      </c>
      <c r="V83" s="4">
        <f>IF('Suivi Commandes'!J83&lt;&gt;"",'Suivi Commandes'!J83,"")</f>
        <v>43465</v>
      </c>
      <c r="W83" s="5">
        <f ca="1">IF('Suivi Commandes'!K83&lt;&gt;"",'Suivi Commandes'!K83,"")</f>
        <v>2</v>
      </c>
      <c r="X83" s="9">
        <f>IF('Suivi Contrats'!I83&lt;&gt;"",'Suivi Contrats'!I83,"")</f>
        <v>0</v>
      </c>
      <c r="Y83" s="273">
        <f>IF('Suivi Contrats'!J83&lt;&gt;"",'Suivi Contrats'!J83,"")</f>
        <v>43318</v>
      </c>
      <c r="Z83" s="4">
        <f>IF('Suivi Contrats'!K83&lt;&gt;"",'Suivi Contrats'!K83,"")</f>
        <v>43465</v>
      </c>
      <c r="AA83" s="68">
        <f>IF('Suivi Contrats'!L83&lt;&gt;"",'Suivi Contrats'!L83,"")</f>
        <v>43465</v>
      </c>
      <c r="AB83" s="259">
        <f ca="1">IF('Suivi Contrats'!M83&lt;&gt;"",IF('Suivi Contrats'!M83&lt;&gt;"",'Suivi Contrats'!M83,""),"")</f>
        <v>0</v>
      </c>
      <c r="AC83" s="7" t="str">
        <f>IF('Suivi Contrats'!N83&lt;&gt;"",'Suivi Contrats'!N83,"")</f>
        <v>non</v>
      </c>
      <c r="AD83" s="22" t="str">
        <f>IF('Suivi Contrats'!O83&lt;&gt;"",'Suivi Contrats'!O83,"")</f>
        <v/>
      </c>
      <c r="AE83" s="14">
        <f>IF('Suivi Contrats'!P83&lt;&gt;"",'Suivi Contrats'!P83,"")</f>
        <v>43530</v>
      </c>
      <c r="AF83" s="93">
        <f ca="1">'Suivi Contrats'!Q83</f>
        <v>0</v>
      </c>
      <c r="AG83" s="90" t="str">
        <f>IF('Suivi Contrats'!R83&lt;&gt;"",'Suivi Contrats'!R83,"")</f>
        <v/>
      </c>
      <c r="AH83" s="93">
        <f ca="1">IF('Suivi Contrats'!S83&lt;&gt;"",'Suivi Contrats'!S83,"")</f>
        <v>0</v>
      </c>
      <c r="AI83" s="14" t="str">
        <f>IF('Suivi Contrats'!T83&lt;&gt;"",'Suivi Contrats'!T83,"")</f>
        <v>oui</v>
      </c>
      <c r="AJ83" s="93">
        <f ca="1">IF('Suivi Contrats'!U83&lt;&gt;"",'Suivi Contrats'!U83,"")</f>
        <v>1</v>
      </c>
      <c r="AK83" s="90" t="str">
        <f>IF('Suivi Contrats'!V83&lt;&gt;"",'Suivi Contrats'!V83,"")</f>
        <v/>
      </c>
      <c r="AL83" s="90" t="str">
        <f>IF('Suivi Contrats'!W83&lt;&gt;"",'Suivi Contrats'!W83,"")</f>
        <v/>
      </c>
      <c r="AM83" s="280" t="str">
        <f>IF('Suivi Contrats'!X83&lt;&gt;"",'Suivi Contrats'!X83,"")</f>
        <v/>
      </c>
      <c r="AN83" s="109"/>
      <c r="AO83" s="56" t="str">
        <f>IF('Suivi Paies'!H83&lt;&gt;"",'Suivi Paies'!H83,"")</f>
        <v/>
      </c>
      <c r="AP83" s="3">
        <f>IF('Suivi Paies'!I83&lt;&gt;"",'Suivi Paies'!I83,"")</f>
        <v>3200</v>
      </c>
      <c r="AQ83" s="3" t="str">
        <f>IF('Suivi Paies'!K83&lt;&gt;"",'Suivi Paies'!K83,"")</f>
        <v/>
      </c>
      <c r="AR83" s="3" t="str">
        <f>IF('Suivi Paies'!M83&lt;&gt;"",'Suivi Paies'!M83,"")</f>
        <v/>
      </c>
      <c r="AS83" s="6" t="str">
        <f>IF('Suivi Paies'!N83&lt;&gt;"",'Suivi Paies'!N83,"")</f>
        <v/>
      </c>
      <c r="AT83" s="6" t="str">
        <f>IF('Suivi Paies'!O83&lt;&gt;"",'Suivi Paies'!O83,"")</f>
        <v/>
      </c>
      <c r="AU83" s="94">
        <f ca="1">IF('Suivi Paies'!P83&lt;&gt;"",'Suivi Paies'!P83,"")</f>
        <v>2</v>
      </c>
      <c r="AV83" s="6" t="str">
        <f ca="1">IF('Suivi Paies'!Q83&lt;&gt;"",'Suivi Paies'!Q83,"")</f>
        <v/>
      </c>
      <c r="AW83" s="57" t="str">
        <f>IF('Suivi Paies'!U83&lt;&gt;"",'Suivi Paies'!U83,"")</f>
        <v/>
      </c>
      <c r="AX83" s="284" t="str">
        <f>IF('Suivi Consultants'!G83&lt;&gt;"",'Suivi Consultants'!G83,"")</f>
        <v>souihlislim@gmail.com</v>
      </c>
    </row>
    <row r="84" spans="1:50" ht="19.149999999999999" customHeight="1" x14ac:dyDescent="0.25">
      <c r="A84" s="506" t="str">
        <f>'Suivi Projets'!A84</f>
        <v>STEPHAN Samuel</v>
      </c>
      <c r="B84" s="32" t="str">
        <f>IF('Suivi Projets'!B84&lt;&gt;"",'Suivi Projets'!B84,"")</f>
        <v/>
      </c>
      <c r="C84" s="38">
        <f>IF('Suivi Projets'!C84&lt;&gt;"",'Suivi Projets'!C84,"")</f>
        <v>1</v>
      </c>
      <c r="D84" s="27" t="str">
        <f>IF('Suivi Projets'!D84&lt;&gt;"",'Suivi Projets'!D84,"")</f>
        <v/>
      </c>
      <c r="E84" s="34" t="str">
        <f>IF('Suivi Projets'!E84&lt;&gt;"",'Suivi Projets'!E84,"")</f>
        <v/>
      </c>
      <c r="F84" s="27" t="str">
        <f>IF('Suivi Projets'!F84&lt;&gt;"",'Suivi Projets'!F84,"")</f>
        <v/>
      </c>
      <c r="G84" s="30">
        <f>IF('Suivi Projets'!G84&lt;&gt;"",'Suivi Projets'!G84,"")</f>
        <v>1612006</v>
      </c>
      <c r="H84" s="3" t="str">
        <f>IF('Suivi Projets'!H84&lt;&gt;"",'Suivi Projets'!H84,"")</f>
        <v>Chargé d'affaires Tuyauterie</v>
      </c>
      <c r="I84" s="6" t="str">
        <f>IF('Suivi Projets'!I84&lt;&gt;"",'Suivi Projets'!I84,"")</f>
        <v>EDF</v>
      </c>
      <c r="J84" s="6" t="str">
        <f>IF('Suivi Projets'!J84&lt;&gt;"",'Suivi Projets'!J84,"")</f>
        <v>EPR FA3</v>
      </c>
      <c r="K84" s="6" t="str">
        <f>IF('Suivi Projets'!K84&lt;&gt;"",'Suivi Projets'!K84,"")</f>
        <v>Flamanville</v>
      </c>
      <c r="L84" s="6">
        <f>IF('Suivi Projets'!M84&lt;&gt;"",'Suivi Projets'!M84,"")</f>
        <v>585</v>
      </c>
      <c r="M84" s="6">
        <f>IF('Suivi Projets'!N84&lt;&gt;"",'Suivi Projets'!N84,"")</f>
        <v>0.1479</v>
      </c>
      <c r="N84" s="6">
        <f>IF('Suivi Projets'!O84&lt;&gt;"",'Suivi Projets'!O84,"")</f>
        <v>3800</v>
      </c>
      <c r="O84" s="6">
        <f>IF('Suivi Projets'!P84&lt;&gt;"",'Suivi Projets'!P84,"")</f>
        <v>84</v>
      </c>
      <c r="P84" s="21">
        <f>'Suivi Projets'!Q84</f>
        <v>0</v>
      </c>
      <c r="Q84" s="6">
        <f>IF('Suivi Projets'!R84&lt;&gt;"",'Suivi Projets'!R84,"")</f>
        <v>1000</v>
      </c>
      <c r="R84" s="21">
        <f>'Suivi Projets'!S84</f>
        <v>0</v>
      </c>
      <c r="S84" s="8" t="str">
        <f>IF('Suivi Projets'!T84&lt;&gt;"",'Suivi Projets'!T84,"")</f>
        <v>Cadre</v>
      </c>
      <c r="T84" s="53" t="str">
        <f>IF('Suivi Projets'!U84&lt;&gt;"",'Suivi Projets'!U84,"")</f>
        <v>CDIC</v>
      </c>
      <c r="U84" s="58">
        <f>IF('Suivi Commandes'!I84&lt;&gt;"",'Suivi Commandes'!I84,"")</f>
        <v>42716</v>
      </c>
      <c r="V84" s="4">
        <f>IF('Suivi Commandes'!J84&lt;&gt;"",'Suivi Commandes'!J84,"")</f>
        <v>43373</v>
      </c>
      <c r="W84" s="5">
        <f ca="1">IF('Suivi Commandes'!K84&lt;&gt;"",'Suivi Commandes'!K84,"")</f>
        <v>2</v>
      </c>
      <c r="X84" s="9">
        <f>IF('Suivi Contrats'!I84&lt;&gt;"",'Suivi Contrats'!I84,"")</f>
        <v>0</v>
      </c>
      <c r="Y84" s="273">
        <f>IF('Suivi Contrats'!J84&lt;&gt;"",'Suivi Contrats'!J84,"")</f>
        <v>42716</v>
      </c>
      <c r="Z84" s="4">
        <f>IF('Suivi Contrats'!K84&lt;&gt;"",'Suivi Contrats'!K84,"")</f>
        <v>43373</v>
      </c>
      <c r="AA84" s="68">
        <f>IF('Suivi Contrats'!L84&lt;&gt;"",'Suivi Contrats'!L84,"")</f>
        <v>43465</v>
      </c>
      <c r="AB84" s="256">
        <f ca="1">IF('Suivi Contrats'!M84&lt;&gt;"",IF('Suivi Contrats'!M84&lt;&gt;"",'Suivi Contrats'!M84,""),"")</f>
        <v>0</v>
      </c>
      <c r="AC84" s="7" t="str">
        <f>IF('Suivi Contrats'!N84&lt;&gt;"",'Suivi Contrats'!N84,"")</f>
        <v>oui</v>
      </c>
      <c r="AD84" s="22" t="str">
        <f>IF('Suivi Contrats'!O84&lt;&gt;"",'Suivi Contrats'!O84,"")</f>
        <v/>
      </c>
      <c r="AE84" s="14">
        <f>IF('Suivi Contrats'!P84&lt;&gt;"",'Suivi Contrats'!P84,"")</f>
        <v>42927</v>
      </c>
      <c r="AF84" s="93">
        <f ca="1">'Suivi Contrats'!Q84</f>
        <v>0</v>
      </c>
      <c r="AG84" s="90" t="str">
        <f>IF('Suivi Contrats'!R84&lt;&gt;"",'Suivi Contrats'!R84,"")</f>
        <v/>
      </c>
      <c r="AH84" s="93">
        <f ca="1">IF('Suivi Contrats'!S84&lt;&gt;"",'Suivi Contrats'!S84,"")</f>
        <v>0</v>
      </c>
      <c r="AI84" s="14" t="str">
        <f>IF('Suivi Contrats'!T84&lt;&gt;"",'Suivi Contrats'!T84,"")</f>
        <v>oui</v>
      </c>
      <c r="AJ84" s="93">
        <f ca="1">IF('Suivi Contrats'!U84&lt;&gt;"",'Suivi Contrats'!U84,"")</f>
        <v>0</v>
      </c>
      <c r="AK84" s="90" t="str">
        <f>IF('Suivi Contrats'!V84&lt;&gt;"",'Suivi Contrats'!V84,"")</f>
        <v>oui</v>
      </c>
      <c r="AL84" s="90">
        <f>IF('Suivi Contrats'!W84&lt;&gt;"",'Suivi Contrats'!W84,"")</f>
        <v>0</v>
      </c>
      <c r="AM84" s="280" t="str">
        <f>IF('Suivi Contrats'!X84&lt;&gt;"",'Suivi Contrats'!X84,"")</f>
        <v/>
      </c>
      <c r="AN84" s="109"/>
      <c r="AO84" s="56" t="str">
        <f>IF('Suivi Paies'!H84&lt;&gt;"",'Suivi Paies'!H84,"")</f>
        <v/>
      </c>
      <c r="AP84" s="3">
        <f>IF('Suivi Paies'!I84&lt;&gt;"",'Suivi Paies'!I84,"")</f>
        <v>3800</v>
      </c>
      <c r="AQ84" s="3" t="str">
        <f>IF('Suivi Paies'!K84&lt;&gt;"",'Suivi Paies'!K84,"")</f>
        <v/>
      </c>
      <c r="AR84" s="3" t="str">
        <f>IF('Suivi Paies'!M84&lt;&gt;"",'Suivi Paies'!M84,"")</f>
        <v/>
      </c>
      <c r="AS84" s="6" t="str">
        <f>IF('Suivi Paies'!N84&lt;&gt;"",'Suivi Paies'!N84,"")</f>
        <v/>
      </c>
      <c r="AT84" s="6" t="str">
        <f>IF('Suivi Paies'!O84&lt;&gt;"",'Suivi Paies'!O84,"")</f>
        <v/>
      </c>
      <c r="AU84" s="94">
        <f ca="1">IF('Suivi Paies'!P84&lt;&gt;"",'Suivi Paies'!P84,"")</f>
        <v>2</v>
      </c>
      <c r="AV84" s="6">
        <f ca="1">IF('Suivi Paies'!Q84&lt;&gt;"",'Suivi Paies'!Q84,"")</f>
        <v>2</v>
      </c>
      <c r="AW84" s="57" t="str">
        <f>IF('Suivi Paies'!U84&lt;&gt;"",'Suivi Paies'!U84,"")</f>
        <v/>
      </c>
      <c r="AX84" s="284" t="str">
        <f>IF('Suivi Consultants'!G84&lt;&gt;"",'Suivi Consultants'!G84,"")</f>
        <v>samuel.stephan56@yahoo.fr</v>
      </c>
    </row>
    <row r="85" spans="1:50" ht="19.149999999999999" customHeight="1" x14ac:dyDescent="0.25">
      <c r="A85" s="505" t="str">
        <f>'Suivi Projets'!A85</f>
        <v>SUPERVIELLE Vincent</v>
      </c>
      <c r="B85" s="423">
        <f>IF('Suivi Projets'!B85&lt;&gt;"",'Suivi Projets'!B85,"")</f>
        <v>1</v>
      </c>
      <c r="C85" s="32" t="str">
        <f>IF('Suivi Projets'!C85&lt;&gt;"",'Suivi Projets'!C85,"")</f>
        <v/>
      </c>
      <c r="D85" s="27" t="str">
        <f>IF('Suivi Projets'!D85&lt;&gt;"",'Suivi Projets'!D85,"")</f>
        <v/>
      </c>
      <c r="E85" s="34" t="str">
        <f>IF('Suivi Projets'!E85&lt;&gt;"",'Suivi Projets'!E85,"")</f>
        <v/>
      </c>
      <c r="F85" s="27" t="str">
        <f>IF('Suivi Projets'!F85&lt;&gt;"",'Suivi Projets'!F85,"")</f>
        <v/>
      </c>
      <c r="G85" s="30">
        <f>IF('Suivi Projets'!G85&lt;&gt;"",'Suivi Projets'!G85,"")</f>
        <v>1512027</v>
      </c>
      <c r="H85" s="3" t="str">
        <f>IF('Suivi Projets'!H85&lt;&gt;"",'Suivi Projets'!H85,"")</f>
        <v>Coordinateur Tuyauteur</v>
      </c>
      <c r="I85" s="6" t="str">
        <f>IF('Suivi Projets'!I85&lt;&gt;"",'Suivi Projets'!I85,"")</f>
        <v>VERMILION</v>
      </c>
      <c r="J85" s="6" t="str">
        <f>IF('Suivi Projets'!J85&lt;&gt;"",'Suivi Projets'!J85,"")</f>
        <v>BA</v>
      </c>
      <c r="K85" s="6" t="str">
        <f>IF('Suivi Projets'!K85&lt;&gt;"",'Suivi Projets'!K85,"")</f>
        <v>Parentis en Born</v>
      </c>
      <c r="L85" s="6" t="str">
        <f>IF('Suivi Projets'!M85&lt;&gt;"",'Suivi Projets'!M85,"")</f>
        <v/>
      </c>
      <c r="M85" s="6" t="str">
        <f>IF('Suivi Projets'!N85&lt;&gt;"",'Suivi Projets'!N85,"")</f>
        <v/>
      </c>
      <c r="N85" s="6" t="str">
        <f>IF('Suivi Projets'!O85&lt;&gt;"",'Suivi Projets'!O85,"")</f>
        <v/>
      </c>
      <c r="O85" s="6" t="str">
        <f>IF('Suivi Projets'!P85&lt;&gt;"",'Suivi Projets'!P85,"")</f>
        <v/>
      </c>
      <c r="P85" s="21">
        <f>'Suivi Projets'!Q85</f>
        <v>0</v>
      </c>
      <c r="Q85" s="6" t="str">
        <f>IF('Suivi Projets'!R85&lt;&gt;"",'Suivi Projets'!R85,"")</f>
        <v/>
      </c>
      <c r="R85" s="21">
        <f>'Suivi Projets'!S85</f>
        <v>0</v>
      </c>
      <c r="S85" s="8" t="str">
        <f>IF('Suivi Projets'!T85&lt;&gt;"",'Suivi Projets'!T85,"")</f>
        <v>Cadre</v>
      </c>
      <c r="T85" s="53" t="str">
        <f>IF('Suivi Projets'!U85&lt;&gt;"",'Suivi Projets'!U85,"")</f>
        <v>CDIC</v>
      </c>
      <c r="U85" s="58">
        <f>IF('Suivi Commandes'!I85&lt;&gt;"",'Suivi Commandes'!I85,"")</f>
        <v>42373</v>
      </c>
      <c r="V85" s="4">
        <f>IF('Suivi Commandes'!J85&lt;&gt;"",'Suivi Commandes'!J85,"")</f>
        <v>43465</v>
      </c>
      <c r="W85" s="5">
        <f ca="1">IF('Suivi Commandes'!K85&lt;&gt;"",'Suivi Commandes'!K85,"")</f>
        <v>2</v>
      </c>
      <c r="X85" s="9">
        <f>IF('Suivi Contrats'!I85&lt;&gt;"",'Suivi Contrats'!I85,"")</f>
        <v>0</v>
      </c>
      <c r="Y85" s="273">
        <f>IF('Suivi Contrats'!J85&lt;&gt;"",'Suivi Contrats'!J85,"")</f>
        <v>42373</v>
      </c>
      <c r="Z85" s="4">
        <f>IF('Suivi Contrats'!K85&lt;&gt;"",'Suivi Contrats'!K85,"")</f>
        <v>43465</v>
      </c>
      <c r="AA85" s="68">
        <f>IF('Suivi Contrats'!L85&lt;&gt;"",'Suivi Contrats'!L85,"")</f>
        <v>43465</v>
      </c>
      <c r="AB85" s="256">
        <f ca="1">IF('Suivi Contrats'!M85&lt;&gt;"",IF('Suivi Contrats'!M85&lt;&gt;"",'Suivi Contrats'!M85,""),"")</f>
        <v>0</v>
      </c>
      <c r="AC85" s="7" t="str">
        <f>IF('Suivi Contrats'!N85&lt;&gt;"",'Suivi Contrats'!N85,"")</f>
        <v>oui</v>
      </c>
      <c r="AD85" s="22" t="str">
        <f>IF('Suivi Contrats'!O85&lt;&gt;"",'Suivi Contrats'!O85,"")</f>
        <v/>
      </c>
      <c r="AE85" s="14">
        <f>IF('Suivi Contrats'!P85&lt;&gt;"",'Suivi Contrats'!P85,"")</f>
        <v>42586</v>
      </c>
      <c r="AF85" s="93">
        <f ca="1">'Suivi Contrats'!Q85</f>
        <v>0</v>
      </c>
      <c r="AG85" s="90" t="str">
        <f>IF('Suivi Contrats'!R85&lt;&gt;"",'Suivi Contrats'!R85,"")</f>
        <v/>
      </c>
      <c r="AH85" s="93">
        <f ca="1">IF('Suivi Contrats'!S85&lt;&gt;"",'Suivi Contrats'!S85,"")</f>
        <v>0</v>
      </c>
      <c r="AI85" s="14" t="str">
        <f>IF('Suivi Contrats'!T85&lt;&gt;"",'Suivi Contrats'!T85,"")</f>
        <v>oui</v>
      </c>
      <c r="AJ85" s="93">
        <f ca="1">IF('Suivi Contrats'!U85&lt;&gt;"",'Suivi Contrats'!U85,"")</f>
        <v>0</v>
      </c>
      <c r="AK85" s="90" t="str">
        <f>IF('Suivi Contrats'!V85&lt;&gt;"",'Suivi Contrats'!V85,"")</f>
        <v>oui</v>
      </c>
      <c r="AL85" s="90" t="str">
        <f>IF('Suivi Contrats'!W85&lt;&gt;"",'Suivi Contrats'!W85,"")</f>
        <v/>
      </c>
      <c r="AM85" s="280" t="str">
        <f>IF('Suivi Contrats'!X85&lt;&gt;"",'Suivi Contrats'!X85,"")</f>
        <v/>
      </c>
      <c r="AN85" s="109"/>
      <c r="AO85" s="56" t="str">
        <f>IF('Suivi Paies'!H85&lt;&gt;"",'Suivi Paies'!H85,"")</f>
        <v/>
      </c>
      <c r="AP85" s="3" t="str">
        <f>IF('Suivi Paies'!I85&lt;&gt;"",'Suivi Paies'!I85,"")</f>
        <v/>
      </c>
      <c r="AQ85" s="3" t="str">
        <f>IF('Suivi Paies'!K85&lt;&gt;"",'Suivi Paies'!K85,"")</f>
        <v/>
      </c>
      <c r="AR85" s="3" t="str">
        <f>IF('Suivi Paies'!M85&lt;&gt;"",'Suivi Paies'!M85,"")</f>
        <v/>
      </c>
      <c r="AS85" s="6" t="str">
        <f>IF('Suivi Paies'!N85&lt;&gt;"",'Suivi Paies'!N85,"")</f>
        <v/>
      </c>
      <c r="AT85" s="6" t="str">
        <f>IF('Suivi Paies'!O85&lt;&gt;"",'Suivi Paies'!O85,"")</f>
        <v/>
      </c>
      <c r="AU85" s="94">
        <f ca="1">IF('Suivi Paies'!P85&lt;&gt;"",'Suivi Paies'!P85,"")</f>
        <v>2</v>
      </c>
      <c r="AV85" s="6">
        <f ca="1">IF('Suivi Paies'!Q85&lt;&gt;"",'Suivi Paies'!Q85,"")</f>
        <v>2</v>
      </c>
      <c r="AW85" s="57" t="str">
        <f>IF('Suivi Paies'!U85&lt;&gt;"",'Suivi Paies'!U85,"")</f>
        <v/>
      </c>
      <c r="AX85" s="284" t="str">
        <f>IF('Suivi Consultants'!G85&lt;&gt;"",'Suivi Consultants'!G85,"")</f>
        <v>vincent.supervielle@gmail.com</v>
      </c>
    </row>
    <row r="86" spans="1:50" ht="19.149999999999999" customHeight="1" x14ac:dyDescent="0.25">
      <c r="A86" s="506" t="str">
        <f>'Suivi Projets'!A86</f>
        <v>TCHATCHOUA Pierre</v>
      </c>
      <c r="B86" s="32" t="str">
        <f>IF('Suivi Projets'!B86&lt;&gt;"",'Suivi Projets'!B86,"")</f>
        <v/>
      </c>
      <c r="C86" s="38">
        <f>IF('Suivi Projets'!C86&lt;&gt;"",'Suivi Projets'!C86,"")</f>
        <v>1</v>
      </c>
      <c r="D86" s="27" t="str">
        <f>IF('Suivi Projets'!D86&lt;&gt;"",'Suivi Projets'!D86,"")</f>
        <v/>
      </c>
      <c r="E86" s="34" t="str">
        <f>IF('Suivi Projets'!E86&lt;&gt;"",'Suivi Projets'!E86,"")</f>
        <v/>
      </c>
      <c r="F86" s="27" t="str">
        <f>IF('Suivi Projets'!F86&lt;&gt;"",'Suivi Projets'!F86,"")</f>
        <v/>
      </c>
      <c r="G86" s="30" t="str">
        <f>IF('Suivi Projets'!G86&lt;&gt;"",'Suivi Projets'!G86,"")</f>
        <v/>
      </c>
      <c r="H86" s="3" t="str">
        <f>IF('Suivi Projets'!H86&lt;&gt;"",'Suivi Projets'!H86,"")</f>
        <v/>
      </c>
      <c r="I86" s="6" t="str">
        <f>IF('Suivi Projets'!I86&lt;&gt;"",'Suivi Projets'!I86,"")</f>
        <v/>
      </c>
      <c r="J86" s="6" t="str">
        <f>IF('Suivi Projets'!J86&lt;&gt;"",'Suivi Projets'!J86,"")</f>
        <v/>
      </c>
      <c r="K86" s="6" t="str">
        <f>IF('Suivi Projets'!K86&lt;&gt;"",'Suivi Projets'!K86,"")</f>
        <v/>
      </c>
      <c r="L86" s="6" t="str">
        <f>IF('Suivi Projets'!M86&lt;&gt;"",'Suivi Projets'!M86,"")</f>
        <v/>
      </c>
      <c r="M86" s="6" t="str">
        <f>IF('Suivi Projets'!N86&lt;&gt;"",'Suivi Projets'!N86,"")</f>
        <v/>
      </c>
      <c r="N86" s="6" t="str">
        <f>IF('Suivi Projets'!O86&lt;&gt;"",'Suivi Projets'!O86,"")</f>
        <v/>
      </c>
      <c r="O86" s="6" t="str">
        <f>IF('Suivi Projets'!P86&lt;&gt;"",'Suivi Projets'!P86,"")</f>
        <v/>
      </c>
      <c r="P86" s="21">
        <f>'Suivi Projets'!Q86</f>
        <v>0</v>
      </c>
      <c r="Q86" s="6" t="str">
        <f>IF('Suivi Projets'!R86&lt;&gt;"",'Suivi Projets'!R86,"")</f>
        <v/>
      </c>
      <c r="R86" s="21">
        <f>'Suivi Projets'!S86</f>
        <v>0</v>
      </c>
      <c r="S86" s="8" t="str">
        <f>IF('Suivi Projets'!T86&lt;&gt;"",'Suivi Projets'!T86,"")</f>
        <v>Cadre</v>
      </c>
      <c r="T86" s="53" t="str">
        <f>IF('Suivi Projets'!U86&lt;&gt;"",'Suivi Projets'!U86,"")</f>
        <v>CDIC</v>
      </c>
      <c r="U86" s="58" t="str">
        <f>IF('Suivi Commandes'!I86&lt;&gt;"",'Suivi Commandes'!I86,"")</f>
        <v/>
      </c>
      <c r="V86" s="4" t="str">
        <f>IF('Suivi Commandes'!J86&lt;&gt;"",'Suivi Commandes'!J86,"")</f>
        <v/>
      </c>
      <c r="W86" s="5" t="str">
        <f ca="1">IF('Suivi Commandes'!K86&lt;&gt;"",'Suivi Commandes'!K86,"")</f>
        <v/>
      </c>
      <c r="X86" s="9">
        <f>IF('Suivi Contrats'!I86&lt;&gt;"",'Suivi Contrats'!I86,"")</f>
        <v>0</v>
      </c>
      <c r="Y86" s="273">
        <f>IF('Suivi Contrats'!J86&lt;&gt;"",'Suivi Contrats'!J86,"")</f>
        <v>43467</v>
      </c>
      <c r="Z86" s="4" t="str">
        <f>IF('Suivi Contrats'!K86&lt;&gt;"",'Suivi Contrats'!K86,"")</f>
        <v/>
      </c>
      <c r="AA86" s="68" t="str">
        <f>IF('Suivi Contrats'!L86&lt;&gt;"",'Suivi Contrats'!L86,"")</f>
        <v/>
      </c>
      <c r="AB86" s="256" t="str">
        <f ca="1">IF('Suivi Contrats'!M86&lt;&gt;"",IF('Suivi Contrats'!M86&lt;&gt;"",'Suivi Contrats'!M86,""),"")</f>
        <v/>
      </c>
      <c r="AC86" s="7" t="str">
        <f>IF('Suivi Contrats'!N86&lt;&gt;"",'Suivi Contrats'!N86,"")</f>
        <v/>
      </c>
      <c r="AD86" s="22" t="str">
        <f>IF('Suivi Contrats'!O86&lt;&gt;"",'Suivi Contrats'!O86,"")</f>
        <v/>
      </c>
      <c r="AE86" s="14">
        <f>IF('Suivi Contrats'!P86&lt;&gt;"",'Suivi Contrats'!P86,"")</f>
        <v>43679</v>
      </c>
      <c r="AF86" s="93" t="str">
        <f ca="1">'Suivi Contrats'!Q86</f>
        <v/>
      </c>
      <c r="AG86" s="90" t="str">
        <f>IF('Suivi Contrats'!R86&lt;&gt;"",'Suivi Contrats'!R86,"")</f>
        <v/>
      </c>
      <c r="AH86" s="93" t="str">
        <f ca="1">IF('Suivi Contrats'!S86&lt;&gt;"",'Suivi Contrats'!S86,"")</f>
        <v/>
      </c>
      <c r="AI86" s="14" t="str">
        <f>IF('Suivi Contrats'!T86&lt;&gt;"",'Suivi Contrats'!T86,"")</f>
        <v/>
      </c>
      <c r="AJ86" s="93" t="str">
        <f ca="1">IF('Suivi Contrats'!U86&lt;&gt;"",'Suivi Contrats'!U86,"")</f>
        <v/>
      </c>
      <c r="AK86" s="90" t="str">
        <f>IF('Suivi Contrats'!V86&lt;&gt;"",'Suivi Contrats'!V86,"")</f>
        <v/>
      </c>
      <c r="AL86" s="90" t="str">
        <f>IF('Suivi Contrats'!W86&lt;&gt;"",'Suivi Contrats'!W86,"")</f>
        <v/>
      </c>
      <c r="AM86" s="280" t="str">
        <f>IF('Suivi Contrats'!X86&lt;&gt;"",'Suivi Contrats'!X86,"")</f>
        <v/>
      </c>
      <c r="AN86" s="109"/>
      <c r="AO86" s="56" t="str">
        <f>IF('Suivi Paies'!H86&lt;&gt;"",'Suivi Paies'!H86,"")</f>
        <v/>
      </c>
      <c r="AP86" s="3" t="str">
        <f>IF('Suivi Paies'!I86&lt;&gt;"",'Suivi Paies'!I86,"")</f>
        <v/>
      </c>
      <c r="AQ86" s="3" t="str">
        <f>IF('Suivi Paies'!K86&lt;&gt;"",'Suivi Paies'!K86,"")</f>
        <v/>
      </c>
      <c r="AR86" s="3" t="str">
        <f>IF('Suivi Paies'!M86&lt;&gt;"",'Suivi Paies'!M86,"")</f>
        <v/>
      </c>
      <c r="AS86" s="6" t="str">
        <f>IF('Suivi Paies'!N86&lt;&gt;"",'Suivi Paies'!N86,"")</f>
        <v/>
      </c>
      <c r="AT86" s="6" t="str">
        <f>IF('Suivi Paies'!O86&lt;&gt;"",'Suivi Paies'!O86,"")</f>
        <v/>
      </c>
      <c r="AU86" s="94" t="str">
        <f ca="1">IF('Suivi Paies'!P86&lt;&gt;"",'Suivi Paies'!P86,"")</f>
        <v/>
      </c>
      <c r="AV86" s="6" t="str">
        <f ca="1">IF('Suivi Paies'!Q86&lt;&gt;"",'Suivi Paies'!Q86,"")</f>
        <v/>
      </c>
      <c r="AW86" s="57" t="str">
        <f>IF('Suivi Paies'!U86&lt;&gt;"",'Suivi Paies'!U86,"")</f>
        <v/>
      </c>
      <c r="AX86" s="284" t="str">
        <f>IF('Suivi Consultants'!G86&lt;&gt;"",'Suivi Consultants'!G86,"")</f>
        <v/>
      </c>
    </row>
    <row r="87" spans="1:50" ht="22.5" x14ac:dyDescent="0.25">
      <c r="A87" s="511" t="str">
        <f>'Suivi Projets'!A87</f>
        <v>TELLIER Jacky</v>
      </c>
      <c r="B87" s="32">
        <f>IF('Suivi Projets'!B87&lt;&gt;"",'Suivi Projets'!B87,"")</f>
        <v>1</v>
      </c>
      <c r="C87" s="32" t="str">
        <f>IF('Suivi Projets'!C87&lt;&gt;"",'Suivi Projets'!C87,"")</f>
        <v/>
      </c>
      <c r="D87" s="27" t="str">
        <f>IF('Suivi Projets'!D87&lt;&gt;"",'Suivi Projets'!D87,"")</f>
        <v/>
      </c>
      <c r="E87" s="34" t="str">
        <f>IF('Suivi Projets'!E87&lt;&gt;"",'Suivi Projets'!E87,"")</f>
        <v/>
      </c>
      <c r="F87" s="27" t="str">
        <f>IF('Suivi Projets'!F87&lt;&gt;"",'Suivi Projets'!F87,"")</f>
        <v/>
      </c>
      <c r="G87" s="29">
        <f>IF('Suivi Projets'!G87&lt;&gt;"",'Suivi Projets'!G87,"")</f>
        <v>1508002</v>
      </c>
      <c r="H87" s="3" t="str">
        <f>IF('Suivi Projets'!H87&lt;&gt;"",'Suivi Projets'!H87,"")</f>
        <v>Technico commercial</v>
      </c>
      <c r="I87" s="3" t="str">
        <f>IF('Suivi Projets'!I87&lt;&gt;"",'Suivi Projets'!I87,"")</f>
        <v>MAINTENANCE PARTNERS</v>
      </c>
      <c r="J87" s="6" t="str">
        <f>IF('Suivi Projets'!J87&lt;&gt;"",'Suivi Projets'!J87,"")</f>
        <v>Technico-commercial</v>
      </c>
      <c r="K87" s="6" t="str">
        <f>IF('Suivi Projets'!K87&lt;&gt;"",'Suivi Projets'!K87,"")</f>
        <v>Fos sur Mer</v>
      </c>
      <c r="L87" s="6" t="str">
        <f>IF('Suivi Projets'!M87&lt;&gt;"",'Suivi Projets'!M87,"")</f>
        <v/>
      </c>
      <c r="M87" s="6" t="str">
        <f>IF('Suivi Projets'!N87&lt;&gt;"",'Suivi Projets'!N87,"")</f>
        <v/>
      </c>
      <c r="N87" s="6" t="str">
        <f>IF('Suivi Projets'!O87&lt;&gt;"",'Suivi Projets'!O87,"")</f>
        <v/>
      </c>
      <c r="O87" s="6" t="str">
        <f>IF('Suivi Projets'!P87&lt;&gt;"",'Suivi Projets'!P87,"")</f>
        <v/>
      </c>
      <c r="P87" s="21">
        <f>'Suivi Projets'!Q87</f>
        <v>0</v>
      </c>
      <c r="Q87" s="6" t="str">
        <f>IF('Suivi Projets'!R87&lt;&gt;"",'Suivi Projets'!R87,"")</f>
        <v/>
      </c>
      <c r="R87" s="21">
        <f>'Suivi Projets'!S87</f>
        <v>0</v>
      </c>
      <c r="S87" s="3" t="str">
        <f>IF('Suivi Projets'!T87&lt;&gt;"",'Suivi Projets'!T87,"")</f>
        <v>Cadre</v>
      </c>
      <c r="T87" s="53" t="str">
        <f>IF('Suivi Projets'!U87&lt;&gt;"",'Suivi Projets'!U87,"")</f>
        <v>CDIC</v>
      </c>
      <c r="U87" s="58">
        <f>IF('Suivi Commandes'!I87&lt;&gt;"",'Suivi Commandes'!I87,"")</f>
        <v>42491</v>
      </c>
      <c r="V87" s="4">
        <f>IF('Suivi Commandes'!J87&lt;&gt;"",'Suivi Commandes'!J87,"")</f>
        <v>43434</v>
      </c>
      <c r="W87" s="5">
        <f ca="1">IF('Suivi Commandes'!K87&lt;&gt;"",'Suivi Commandes'!K87,"")</f>
        <v>2</v>
      </c>
      <c r="X87" s="9">
        <f>IF('Suivi Contrats'!I87&lt;&gt;"",'Suivi Contrats'!I87,"")</f>
        <v>0</v>
      </c>
      <c r="Y87" s="271">
        <f>IF('Suivi Contrats'!J87&lt;&gt;"",'Suivi Contrats'!J87,"")</f>
        <v>42491</v>
      </c>
      <c r="Z87" s="4">
        <f>IF('Suivi Contrats'!K87&lt;&gt;"",'Suivi Contrats'!K87,"")</f>
        <v>43434</v>
      </c>
      <c r="AA87" s="68" t="str">
        <f>IF('Suivi Contrats'!L87&lt;&gt;"",'Suivi Contrats'!L87,"")</f>
        <v/>
      </c>
      <c r="AB87" s="257">
        <f ca="1">IF('Suivi Contrats'!M87&lt;&gt;"",IF('Suivi Contrats'!M87&lt;&gt;"",'Suivi Contrats'!M87,""),"")</f>
        <v>0</v>
      </c>
      <c r="AC87" s="4" t="str">
        <f>IF('Suivi Contrats'!N87&lt;&gt;"",'Suivi Contrats'!N87,"")</f>
        <v>non</v>
      </c>
      <c r="AD87" s="22" t="str">
        <f>IF('Suivi Contrats'!O87&lt;&gt;"",'Suivi Contrats'!O87,"")</f>
        <v/>
      </c>
      <c r="AE87" s="4">
        <f>IF('Suivi Contrats'!P87&lt;&gt;"",'Suivi Contrats'!P87,"")</f>
        <v>42338</v>
      </c>
      <c r="AF87" s="92">
        <f ca="1">'Suivi Contrats'!Q87</f>
        <v>0</v>
      </c>
      <c r="AG87" s="90" t="str">
        <f>IF('Suivi Contrats'!R87&lt;&gt;"",'Suivi Contrats'!R87,"")</f>
        <v/>
      </c>
      <c r="AH87" s="92">
        <f ca="1">IF('Suivi Contrats'!S87&lt;&gt;"",'Suivi Contrats'!S87,"")</f>
        <v>1</v>
      </c>
      <c r="AI87" s="4" t="str">
        <f>IF('Suivi Contrats'!T87&lt;&gt;"",'Suivi Contrats'!T87,"")</f>
        <v/>
      </c>
      <c r="AJ87" s="92">
        <f ca="1">IF('Suivi Contrats'!U87&lt;&gt;"",'Suivi Contrats'!U87,"")</f>
        <v>1</v>
      </c>
      <c r="AK87" s="90" t="str">
        <f>IF('Suivi Contrats'!V87&lt;&gt;"",'Suivi Contrats'!V87,"")</f>
        <v/>
      </c>
      <c r="AL87" s="90" t="str">
        <f>IF('Suivi Contrats'!W87&lt;&gt;"",'Suivi Contrats'!W87,"")</f>
        <v/>
      </c>
      <c r="AM87" s="280" t="str">
        <f>IF('Suivi Contrats'!X87&lt;&gt;"",'Suivi Contrats'!X87,"")</f>
        <v/>
      </c>
      <c r="AN87" s="110"/>
      <c r="AO87" s="58" t="str">
        <f>IF('Suivi Paies'!H87&lt;&gt;"",'Suivi Paies'!H87,"")</f>
        <v/>
      </c>
      <c r="AP87" s="3" t="str">
        <f>IF('Suivi Paies'!I87&lt;&gt;"",'Suivi Paies'!I87,"")</f>
        <v/>
      </c>
      <c r="AQ87" s="3" t="str">
        <f>IF('Suivi Paies'!K87&lt;&gt;"",'Suivi Paies'!K87,"")</f>
        <v/>
      </c>
      <c r="AR87" s="3" t="str">
        <f>IF('Suivi Paies'!M87&lt;&gt;"",'Suivi Paies'!M87,"")</f>
        <v/>
      </c>
      <c r="AS87" s="3" t="str">
        <f>IF('Suivi Paies'!N87&lt;&gt;"",'Suivi Paies'!N87,"")</f>
        <v/>
      </c>
      <c r="AT87" s="3" t="str">
        <f>IF('Suivi Paies'!O87&lt;&gt;"",'Suivi Paies'!O87,"")</f>
        <v/>
      </c>
      <c r="AU87" s="92">
        <f ca="1">IF('Suivi Paies'!P87&lt;&gt;"",'Suivi Paies'!P87,"")</f>
        <v>2</v>
      </c>
      <c r="AV87" s="3">
        <f ca="1">IF('Suivi Paies'!Q87&lt;&gt;"",'Suivi Paies'!Q87,"")</f>
        <v>2</v>
      </c>
      <c r="AW87" s="57" t="str">
        <f>IF('Suivi Paies'!U87&lt;&gt;"",'Suivi Paies'!U87,"")</f>
        <v/>
      </c>
      <c r="AX87" s="284" t="str">
        <f>IF('Suivi Consultants'!G87&lt;&gt;"",'Suivi Consultants'!G87,"")</f>
        <v>jacky.tellier59@gmail.com</v>
      </c>
    </row>
    <row r="88" spans="1:50" ht="24.4" customHeight="1" x14ac:dyDescent="0.25">
      <c r="A88" s="507" t="str">
        <f>'Suivi Projets'!A88</f>
        <v>THIOMBANE Babacar</v>
      </c>
      <c r="B88" s="32" t="str">
        <f>IF('Suivi Projets'!B88&lt;&gt;"",'Suivi Projets'!B88,"")</f>
        <v/>
      </c>
      <c r="C88" s="32" t="str">
        <f>IF('Suivi Projets'!C88&lt;&gt;"",'Suivi Projets'!C88,"")</f>
        <v/>
      </c>
      <c r="D88" s="37">
        <f>IF('Suivi Projets'!D88&lt;&gt;"",'Suivi Projets'!D88,"")</f>
        <v>1</v>
      </c>
      <c r="E88" s="34" t="str">
        <f>IF('Suivi Projets'!E88&lt;&gt;"",'Suivi Projets'!E88,"")</f>
        <v/>
      </c>
      <c r="F88" s="27" t="str">
        <f>IF('Suivi Projets'!F88&lt;&gt;"",'Suivi Projets'!F88,"")</f>
        <v/>
      </c>
      <c r="G88" s="29">
        <f>IF('Suivi Projets'!G88&lt;&gt;"",'Suivi Projets'!G88,"")</f>
        <v>1804087</v>
      </c>
      <c r="H88" s="3" t="str">
        <f>IF('Suivi Projets'!H88&lt;&gt;"",'Suivi Projets'!H88,"")</f>
        <v>Ingénieur Inspection</v>
      </c>
      <c r="I88" s="3" t="str">
        <f>IF('Suivi Projets'!I88&lt;&gt;"",'Suivi Projets'!I88,"")</f>
        <v>BUREAU VERITAS</v>
      </c>
      <c r="J88" s="3" t="str">
        <f>IF('Suivi Projets'!J88&lt;&gt;"",'Suivi Projets'!J88,"")</f>
        <v>INSPECTION SAINT MARCEL</v>
      </c>
      <c r="K88" s="6" t="str">
        <f>IF('Suivi Projets'!K88&lt;&gt;"",'Suivi Projets'!K88,"")</f>
        <v>St Marcel</v>
      </c>
      <c r="L88" s="6" t="str">
        <f>IF('Suivi Projets'!M88&lt;&gt;"",'Suivi Projets'!M88,"")</f>
        <v/>
      </c>
      <c r="M88" s="6" t="str">
        <f>IF('Suivi Projets'!N88&lt;&gt;"",'Suivi Projets'!N88,"")</f>
        <v/>
      </c>
      <c r="N88" s="6" t="str">
        <f>IF('Suivi Projets'!O88&lt;&gt;"",'Suivi Projets'!O88,"")</f>
        <v/>
      </c>
      <c r="O88" s="6" t="str">
        <f>IF('Suivi Projets'!P88&lt;&gt;"",'Suivi Projets'!P88,"")</f>
        <v/>
      </c>
      <c r="P88" s="21">
        <f>'Suivi Projets'!Q88</f>
        <v>0</v>
      </c>
      <c r="Q88" s="6" t="str">
        <f>IF('Suivi Projets'!R88&lt;&gt;"",'Suivi Projets'!R88,"")</f>
        <v/>
      </c>
      <c r="R88" s="21">
        <f>'Suivi Projets'!S88</f>
        <v>0</v>
      </c>
      <c r="S88" s="3" t="str">
        <f>IF('Suivi Projets'!T88&lt;&gt;"",'Suivi Projets'!T88,"")</f>
        <v>Cadre</v>
      </c>
      <c r="T88" s="53" t="str">
        <f>IF('Suivi Projets'!U88&lt;&gt;"",'Suivi Projets'!U88,"")</f>
        <v>CDIC</v>
      </c>
      <c r="U88" s="58">
        <f>IF('Suivi Commandes'!I88&lt;&gt;"",'Suivi Commandes'!I88,"")</f>
        <v>43290</v>
      </c>
      <c r="V88" s="4">
        <f>IF('Suivi Commandes'!J88&lt;&gt;"",'Suivi Commandes'!J88,"")</f>
        <v>43465</v>
      </c>
      <c r="W88" s="5">
        <f ca="1">IF('Suivi Commandes'!K88&lt;&gt;"",'Suivi Commandes'!K88,"")</f>
        <v>2</v>
      </c>
      <c r="X88" s="9">
        <f>IF('Suivi Contrats'!I88&lt;&gt;"",'Suivi Contrats'!I88,"")</f>
        <v>0</v>
      </c>
      <c r="Y88" s="271">
        <f>IF('Suivi Contrats'!J88&lt;&gt;"",'Suivi Contrats'!J88,"")</f>
        <v>43290</v>
      </c>
      <c r="Z88" s="4">
        <f>IF('Suivi Contrats'!K88&lt;&gt;"",'Suivi Contrats'!K88,"")</f>
        <v>43465</v>
      </c>
      <c r="AA88" s="68" t="str">
        <f>IF('Suivi Contrats'!L88&lt;&gt;"",'Suivi Contrats'!L88,"")</f>
        <v/>
      </c>
      <c r="AB88" s="257">
        <f ca="1">IF('Suivi Contrats'!M88&lt;&gt;"",IF('Suivi Contrats'!M88&lt;&gt;"",'Suivi Contrats'!M88,""),"")</f>
        <v>0</v>
      </c>
      <c r="AC88" s="4" t="str">
        <f>IF('Suivi Contrats'!N88&lt;&gt;"",'Suivi Contrats'!N88,"")</f>
        <v>non</v>
      </c>
      <c r="AD88" s="22" t="str">
        <f>IF('Suivi Contrats'!O88&lt;&gt;"",'Suivi Contrats'!O88,"")</f>
        <v/>
      </c>
      <c r="AE88" s="4">
        <f>IF('Suivi Contrats'!P88&lt;&gt;"",'Suivi Contrats'!P88,"")</f>
        <v>43505</v>
      </c>
      <c r="AF88" s="92">
        <f ca="1">'Suivi Contrats'!Q88</f>
        <v>0</v>
      </c>
      <c r="AG88" s="90" t="str">
        <f>IF('Suivi Contrats'!R88&lt;&gt;"",'Suivi Contrats'!R88,"")</f>
        <v/>
      </c>
      <c r="AH88" s="92">
        <f ca="1">IF('Suivi Contrats'!S88&lt;&gt;"",'Suivi Contrats'!S88,"")</f>
        <v>0</v>
      </c>
      <c r="AI88" s="4" t="str">
        <f>IF('Suivi Contrats'!T88&lt;&gt;"",'Suivi Contrats'!T88,"")</f>
        <v>oui</v>
      </c>
      <c r="AJ88" s="92">
        <f ca="1">IF('Suivi Contrats'!U88&lt;&gt;"",'Suivi Contrats'!U88,"")</f>
        <v>0</v>
      </c>
      <c r="AK88" s="90" t="str">
        <f>IF('Suivi Contrats'!V88&lt;&gt;"",'Suivi Contrats'!V88,"")</f>
        <v>oui</v>
      </c>
      <c r="AL88" s="90" t="str">
        <f>IF('Suivi Contrats'!W88&lt;&gt;"",'Suivi Contrats'!W88,"")</f>
        <v/>
      </c>
      <c r="AM88" s="280" t="str">
        <f>IF('Suivi Contrats'!X88&lt;&gt;"",'Suivi Contrats'!X88,"")</f>
        <v/>
      </c>
      <c r="AN88" s="110"/>
      <c r="AO88" s="58" t="str">
        <f>IF('Suivi Paies'!H88&lt;&gt;"",'Suivi Paies'!H88,"")</f>
        <v/>
      </c>
      <c r="AP88" s="3" t="str">
        <f>IF('Suivi Paies'!I88&lt;&gt;"",'Suivi Paies'!I88,"")</f>
        <v/>
      </c>
      <c r="AQ88" s="3" t="str">
        <f>IF('Suivi Paies'!K88&lt;&gt;"",'Suivi Paies'!K88,"")</f>
        <v/>
      </c>
      <c r="AR88" s="3" t="str">
        <f>IF('Suivi Paies'!M88&lt;&gt;"",'Suivi Paies'!M88,"")</f>
        <v/>
      </c>
      <c r="AS88" s="3" t="str">
        <f>IF('Suivi Paies'!N88&lt;&gt;"",'Suivi Paies'!N88,"")</f>
        <v/>
      </c>
      <c r="AT88" s="3" t="str">
        <f>IF('Suivi Paies'!O88&lt;&gt;"",'Suivi Paies'!O88,"")</f>
        <v/>
      </c>
      <c r="AU88" s="92">
        <f ca="1">IF('Suivi Paies'!P88&lt;&gt;"",'Suivi Paies'!P88,"")</f>
        <v>2</v>
      </c>
      <c r="AV88" s="3" t="str">
        <f ca="1">IF('Suivi Paies'!Q88&lt;&gt;"",'Suivi Paies'!Q88,"")</f>
        <v/>
      </c>
      <c r="AW88" s="57" t="str">
        <f>IF('Suivi Paies'!U88&lt;&gt;"",'Suivi Paies'!U88,"")</f>
        <v/>
      </c>
      <c r="AX88" s="284" t="str">
        <f>IF('Suivi Consultants'!G88&lt;&gt;"",'Suivi Consultants'!G88,"")</f>
        <v>abath125@gmail.com</v>
      </c>
    </row>
    <row r="89" spans="1:50" ht="23.65" customHeight="1" x14ac:dyDescent="0.25">
      <c r="A89" s="507" t="str">
        <f>'Suivi Projets'!A89</f>
        <v>TOLBIAC Quentin</v>
      </c>
      <c r="B89" s="32" t="str">
        <f>IF('Suivi Projets'!B89&lt;&gt;"",'Suivi Projets'!B89,"")</f>
        <v/>
      </c>
      <c r="C89" s="32" t="str">
        <f>IF('Suivi Projets'!C89&lt;&gt;"",'Suivi Projets'!C89,"")</f>
        <v/>
      </c>
      <c r="D89" s="37">
        <f>IF('Suivi Projets'!D89&lt;&gt;"",'Suivi Projets'!D89,"")</f>
        <v>1</v>
      </c>
      <c r="E89" s="34" t="str">
        <f>IF('Suivi Projets'!E89&lt;&gt;"",'Suivi Projets'!E89,"")</f>
        <v/>
      </c>
      <c r="F89" s="27" t="str">
        <f>IF('Suivi Projets'!F89&lt;&gt;"",'Suivi Projets'!F89,"")</f>
        <v/>
      </c>
      <c r="G89" s="29">
        <f>IF('Suivi Projets'!G89&lt;&gt;"",'Suivi Projets'!G89,"")</f>
        <v>1806063</v>
      </c>
      <c r="H89" s="3" t="str">
        <f>IF('Suivi Projets'!H89&lt;&gt;"",'Suivi Projets'!H89,"")</f>
        <v>Responsable consignation</v>
      </c>
      <c r="I89" s="3" t="str">
        <f>IF('Suivi Projets'!I89&lt;&gt;"",'Suivi Projets'!I89,"")</f>
        <v>CLEMESSY</v>
      </c>
      <c r="J89" s="3" t="str">
        <f>IF('Suivi Projets'!J89&lt;&gt;"",'Suivi Projets'!J89,"")</f>
        <v>DUS</v>
      </c>
      <c r="K89" s="44" t="str">
        <f>IF('Suivi Projets'!K89&lt;&gt;"",'Suivi Projets'!K89,"")</f>
        <v>Bugey</v>
      </c>
      <c r="L89" s="44" t="str">
        <f>IF('Suivi Projets'!M89&lt;&gt;"",'Suivi Projets'!M89,"")</f>
        <v/>
      </c>
      <c r="M89" s="44" t="str">
        <f>IF('Suivi Projets'!N89&lt;&gt;"",'Suivi Projets'!N89,"")</f>
        <v/>
      </c>
      <c r="N89" s="44" t="str">
        <f>IF('Suivi Projets'!O89&lt;&gt;"",'Suivi Projets'!O89,"")</f>
        <v/>
      </c>
      <c r="O89" s="44" t="str">
        <f>IF('Suivi Projets'!P89&lt;&gt;"",'Suivi Projets'!P89,"")</f>
        <v/>
      </c>
      <c r="P89" s="21">
        <f>'Suivi Projets'!Q89</f>
        <v>0</v>
      </c>
      <c r="Q89" s="44" t="str">
        <f>IF('Suivi Projets'!R89&lt;&gt;"",'Suivi Projets'!R89,"")</f>
        <v/>
      </c>
      <c r="R89" s="21">
        <f>'Suivi Projets'!S89</f>
        <v>0</v>
      </c>
      <c r="S89" s="3" t="str">
        <f>IF('Suivi Projets'!T89&lt;&gt;"",'Suivi Projets'!T89,"")</f>
        <v>Non cadre</v>
      </c>
      <c r="T89" s="53" t="str">
        <f>IF('Suivi Projets'!U89&lt;&gt;"",'Suivi Projets'!U89,"")</f>
        <v>CDIC</v>
      </c>
      <c r="U89" s="58">
        <f>IF('Suivi Commandes'!I89&lt;&gt;"",'Suivi Commandes'!I89,"")</f>
        <v>43290</v>
      </c>
      <c r="V89" s="4">
        <f>IF('Suivi Commandes'!J89&lt;&gt;"",'Suivi Commandes'!J89,"")</f>
        <v>43485</v>
      </c>
      <c r="W89" s="5">
        <f ca="1">IF('Suivi Commandes'!K89&lt;&gt;"",'Suivi Commandes'!K89,"")</f>
        <v>1</v>
      </c>
      <c r="X89" s="9">
        <f>IF('Suivi Contrats'!I89&lt;&gt;"",'Suivi Contrats'!I89,"")</f>
        <v>0</v>
      </c>
      <c r="Y89" s="29">
        <f>IF('Suivi Contrats'!J89&lt;&gt;"",'Suivi Contrats'!J89,"")</f>
        <v>43290</v>
      </c>
      <c r="Z89" s="4">
        <f>IF('Suivi Contrats'!K89&lt;&gt;"",'Suivi Contrats'!K89,"")</f>
        <v>43485</v>
      </c>
      <c r="AA89" s="68" t="str">
        <f>IF('Suivi Contrats'!L89&lt;&gt;"",'Suivi Contrats'!L89,"")</f>
        <v/>
      </c>
      <c r="AB89" s="257">
        <f ca="1">IF('Suivi Contrats'!M89&lt;&gt;"",IF('Suivi Contrats'!M89&lt;&gt;"",'Suivi Contrats'!M89,""),"")</f>
        <v>0</v>
      </c>
      <c r="AC89" s="4" t="str">
        <f>IF('Suivi Contrats'!N89&lt;&gt;"",'Suivi Contrats'!N89,"")</f>
        <v>oui</v>
      </c>
      <c r="AD89" s="22" t="str">
        <f>IF('Suivi Contrats'!O89&lt;&gt;"",'Suivi Contrats'!O89,"")</f>
        <v/>
      </c>
      <c r="AE89" s="4">
        <f>IF('Suivi Contrats'!P89&lt;&gt;"",'Suivi Contrats'!P89,"")</f>
        <v>43505</v>
      </c>
      <c r="AF89" s="92">
        <f ca="1">'Suivi Contrats'!Q89</f>
        <v>1</v>
      </c>
      <c r="AG89" s="90" t="str">
        <f>IF('Suivi Contrats'!R89&lt;&gt;"",'Suivi Contrats'!R89,"")</f>
        <v/>
      </c>
      <c r="AH89" s="92">
        <f ca="1">IF('Suivi Contrats'!S89&lt;&gt;"",'Suivi Contrats'!S89,"")</f>
        <v>1</v>
      </c>
      <c r="AI89" s="4" t="str">
        <f>IF('Suivi Contrats'!T89&lt;&gt;"",'Suivi Contrats'!T89,"")</f>
        <v>oui</v>
      </c>
      <c r="AJ89" s="92">
        <f ca="1">IF('Suivi Contrats'!U89&lt;&gt;"",'Suivi Contrats'!U89,"")</f>
        <v>0</v>
      </c>
      <c r="AK89" s="90" t="str">
        <f>IF('Suivi Contrats'!V89&lt;&gt;"",'Suivi Contrats'!V89,"")</f>
        <v>oui</v>
      </c>
      <c r="AL89" s="90" t="str">
        <f>IF('Suivi Contrats'!W89&lt;&gt;"",'Suivi Contrats'!W89,"")</f>
        <v/>
      </c>
      <c r="AM89" s="280" t="str">
        <f>IF('Suivi Contrats'!X89&lt;&gt;"",'Suivi Contrats'!X89,"")</f>
        <v/>
      </c>
      <c r="AN89" s="110"/>
      <c r="AO89" s="58" t="str">
        <f>IF('Suivi Paies'!H89&lt;&gt;"",'Suivi Paies'!H89,"")</f>
        <v/>
      </c>
      <c r="AP89" s="12" t="str">
        <f>IF('Suivi Paies'!I89&lt;&gt;"",'Suivi Paies'!I89,"")</f>
        <v/>
      </c>
      <c r="AQ89" s="12" t="str">
        <f>IF('Suivi Paies'!K89&lt;&gt;"",'Suivi Paies'!K89,"")</f>
        <v/>
      </c>
      <c r="AR89" s="6" t="str">
        <f>IF('Suivi Paies'!M89&lt;&gt;"",'Suivi Paies'!M89,"")</f>
        <v/>
      </c>
      <c r="AS89" s="6" t="str">
        <f>IF('Suivi Paies'!N89&lt;&gt;"",'Suivi Paies'!N89,"")</f>
        <v/>
      </c>
      <c r="AT89" s="6" t="str">
        <f>IF('Suivi Paies'!O89&lt;&gt;"",'Suivi Paies'!O89,"")</f>
        <v/>
      </c>
      <c r="AU89" s="94">
        <f ca="1">IF('Suivi Paies'!P89&lt;&gt;"",'Suivi Paies'!P89,"")</f>
        <v>2</v>
      </c>
      <c r="AV89" s="6" t="str">
        <f ca="1">IF('Suivi Paies'!Q89&lt;&gt;"",'Suivi Paies'!Q89,"")</f>
        <v/>
      </c>
      <c r="AW89" s="57" t="str">
        <f>IF('Suivi Paies'!U89&lt;&gt;"",'Suivi Paies'!U89,"")</f>
        <v/>
      </c>
      <c r="AX89" s="284" t="str">
        <f>IF('Suivi Consultants'!G89&lt;&gt;"",'Suivi Consultants'!G89,"")</f>
        <v>quentin.tolbiac@gmail.com</v>
      </c>
    </row>
    <row r="90" spans="1:50" x14ac:dyDescent="0.25">
      <c r="A90" s="507" t="str">
        <f>'Suivi Projets'!A90</f>
        <v>TROUBAT Pascal</v>
      </c>
      <c r="B90" s="32" t="str">
        <f>IF('Suivi Projets'!B90&lt;&gt;"",'Suivi Projets'!B90,"")</f>
        <v/>
      </c>
      <c r="C90" s="32" t="str">
        <f>IF('Suivi Projets'!C90&lt;&gt;"",'Suivi Projets'!C90,"")</f>
        <v/>
      </c>
      <c r="D90" s="37">
        <f>IF('Suivi Projets'!D90&lt;&gt;"",'Suivi Projets'!D90,"")</f>
        <v>1</v>
      </c>
      <c r="E90" s="34" t="str">
        <f>IF('Suivi Projets'!E90&lt;&gt;"",'Suivi Projets'!E90,"")</f>
        <v/>
      </c>
      <c r="F90" s="27" t="str">
        <f>IF('Suivi Projets'!F90&lt;&gt;"",'Suivi Projets'!F90,"")</f>
        <v/>
      </c>
      <c r="G90" s="29">
        <f>IF('Suivi Projets'!G90&lt;&gt;"",'Suivi Projets'!G90,"")</f>
        <v>1712034</v>
      </c>
      <c r="H90" s="3" t="str">
        <f>IF('Suivi Projets'!H90&lt;&gt;"",'Suivi Projets'!H90,"")</f>
        <v>Chargé d'essais auxiliaire</v>
      </c>
      <c r="I90" s="3" t="str">
        <f>IF('Suivi Projets'!I90&lt;&gt;"",'Suivi Projets'!I90,"")</f>
        <v>CLEMESSY</v>
      </c>
      <c r="J90" s="3" t="str">
        <f>IF('Suivi Projets'!J90&lt;&gt;"",'Suivi Projets'!J90,"")</f>
        <v>DUS</v>
      </c>
      <c r="K90" s="3" t="str">
        <f>IF('Suivi Projets'!K90&lt;&gt;"",'Suivi Projets'!K90,"")</f>
        <v>Cruas</v>
      </c>
      <c r="L90" s="3" t="str">
        <f>IF('Suivi Projets'!M90&lt;&gt;"",'Suivi Projets'!M90,"")</f>
        <v/>
      </c>
      <c r="M90" s="3" t="str">
        <f>IF('Suivi Projets'!N90&lt;&gt;"",'Suivi Projets'!N90,"")</f>
        <v/>
      </c>
      <c r="N90" s="3" t="str">
        <f>IF('Suivi Projets'!O90&lt;&gt;"",'Suivi Projets'!O90,"")</f>
        <v/>
      </c>
      <c r="O90" s="3" t="str">
        <f>IF('Suivi Projets'!P90&lt;&gt;"",'Suivi Projets'!P90,"")</f>
        <v/>
      </c>
      <c r="P90" s="21">
        <f>'Suivi Projets'!Q90</f>
        <v>0</v>
      </c>
      <c r="Q90" s="3" t="str">
        <f>IF('Suivi Projets'!R90&lt;&gt;"",'Suivi Projets'!R90,"")</f>
        <v/>
      </c>
      <c r="R90" s="21">
        <f>'Suivi Projets'!S90</f>
        <v>0</v>
      </c>
      <c r="S90" s="4" t="str">
        <f>IF('Suivi Projets'!T90&lt;&gt;"",'Suivi Projets'!T90,"")</f>
        <v>Cadre</v>
      </c>
      <c r="T90" s="50" t="str">
        <f>IF('Suivi Projets'!U90&lt;&gt;"",'Suivi Projets'!U90,"")</f>
        <v>CDIC</v>
      </c>
      <c r="U90" s="56">
        <f>IF('Suivi Commandes'!I90&lt;&gt;"",'Suivi Commandes'!I90,"")</f>
        <v>43150</v>
      </c>
      <c r="V90" s="7">
        <f>IF('Suivi Commandes'!J90&lt;&gt;"",'Suivi Commandes'!J90,"")</f>
        <v>43465</v>
      </c>
      <c r="W90" s="15">
        <f ca="1">IF('Suivi Commandes'!K90&lt;&gt;"",'Suivi Commandes'!K90,"")</f>
        <v>2</v>
      </c>
      <c r="X90" s="1">
        <f>IF('Suivi Contrats'!I90&lt;&gt;"",'Suivi Contrats'!I90,"")</f>
        <v>0</v>
      </c>
      <c r="Y90" s="271">
        <f>IF('Suivi Contrats'!J90&lt;&gt;"",'Suivi Contrats'!J90,"")</f>
        <v>43150</v>
      </c>
      <c r="Z90" s="4">
        <f>IF('Suivi Contrats'!K90&lt;&gt;"",'Suivi Contrats'!K90,"")</f>
        <v>43465</v>
      </c>
      <c r="AA90" s="68">
        <f>IF('Suivi Contrats'!L90&lt;&gt;"",'Suivi Contrats'!L90,"")</f>
        <v>43552</v>
      </c>
      <c r="AB90" s="257">
        <f ca="1">IF('Suivi Contrats'!M90&lt;&gt;"",IF('Suivi Contrats'!M90&lt;&gt;"",'Suivi Contrats'!M90,""),"")</f>
        <v>0</v>
      </c>
      <c r="AC90" s="4" t="str">
        <f>IF('Suivi Contrats'!N90&lt;&gt;"",'Suivi Contrats'!N90,"")</f>
        <v>oui</v>
      </c>
      <c r="AD90" s="22" t="str">
        <f>IF('Suivi Contrats'!O90&lt;&gt;"",'Suivi Contrats'!O90,"")</f>
        <v/>
      </c>
      <c r="AE90" s="4">
        <f>IF('Suivi Contrats'!P90&lt;&gt;"",'Suivi Contrats'!P90,"")</f>
        <v>43361</v>
      </c>
      <c r="AF90" s="92">
        <f ca="1">'Suivi Contrats'!Q90</f>
        <v>0</v>
      </c>
      <c r="AG90" s="90" t="str">
        <f>IF('Suivi Contrats'!R90&lt;&gt;"",'Suivi Contrats'!R90,"")</f>
        <v/>
      </c>
      <c r="AH90" s="92">
        <f ca="1">IF('Suivi Contrats'!S90&lt;&gt;"",'Suivi Contrats'!S90,"")</f>
        <v>0</v>
      </c>
      <c r="AI90" s="4" t="str">
        <f>IF('Suivi Contrats'!T90&lt;&gt;"",'Suivi Contrats'!T90,"")</f>
        <v>oui</v>
      </c>
      <c r="AJ90" s="92">
        <f ca="1">IF('Suivi Contrats'!U90&lt;&gt;"",'Suivi Contrats'!U90,"")</f>
        <v>0</v>
      </c>
      <c r="AK90" s="90" t="str">
        <f>IF('Suivi Contrats'!V90&lt;&gt;"",'Suivi Contrats'!V90,"")</f>
        <v>oui</v>
      </c>
      <c r="AL90" s="90" t="str">
        <f>IF('Suivi Contrats'!W90&lt;&gt;"",'Suivi Contrats'!W90,"")</f>
        <v/>
      </c>
      <c r="AM90" s="280" t="str">
        <f>IF('Suivi Contrats'!X90&lt;&gt;"",'Suivi Contrats'!X90,"")</f>
        <v/>
      </c>
      <c r="AN90" s="110"/>
      <c r="AO90" s="58" t="str">
        <f>IF('Suivi Paies'!H90&lt;&gt;"",'Suivi Paies'!H90,"")</f>
        <v/>
      </c>
      <c r="AP90" s="3" t="str">
        <f>IF('Suivi Paies'!I90&lt;&gt;"",'Suivi Paies'!I90,"")</f>
        <v/>
      </c>
      <c r="AQ90" s="3" t="str">
        <f>IF('Suivi Paies'!K90&lt;&gt;"",'Suivi Paies'!K90,"")</f>
        <v/>
      </c>
      <c r="AR90" s="10" t="str">
        <f>IF('Suivi Paies'!M90&lt;&gt;"",'Suivi Paies'!M90,"")</f>
        <v/>
      </c>
      <c r="AS90" s="3" t="str">
        <f>IF('Suivi Paies'!N90&lt;&gt;"",'Suivi Paies'!N90,"")</f>
        <v/>
      </c>
      <c r="AT90" s="3" t="str">
        <f>IF('Suivi Paies'!O90&lt;&gt;"",'Suivi Paies'!O90,"")</f>
        <v/>
      </c>
      <c r="AU90" s="92">
        <f ca="1">IF('Suivi Paies'!P90&lt;&gt;"",'Suivi Paies'!P90,"")</f>
        <v>2</v>
      </c>
      <c r="AV90" s="3" t="str">
        <f ca="1">IF('Suivi Paies'!Q90&lt;&gt;"",'Suivi Paies'!Q90,"")</f>
        <v/>
      </c>
      <c r="AW90" s="59" t="str">
        <f>IF('Suivi Paies'!U90&lt;&gt;"",'Suivi Paies'!U90,"")</f>
        <v/>
      </c>
      <c r="AX90" s="284" t="str">
        <f>IF('Suivi Consultants'!G90&lt;&gt;"",'Suivi Consultants'!G90,"")</f>
        <v xml:space="preserve"> pascal30000n@live.fr</v>
      </c>
    </row>
    <row r="91" spans="1:50" x14ac:dyDescent="0.25">
      <c r="A91" s="505" t="str">
        <f>'Suivi Projets'!A91</f>
        <v>TUDOR Daniel</v>
      </c>
      <c r="B91" s="423">
        <f>IF('Suivi Projets'!B91&lt;&gt;"",'Suivi Projets'!B91,"")</f>
        <v>1</v>
      </c>
      <c r="C91" s="32" t="str">
        <f>IF('Suivi Projets'!C91&lt;&gt;"",'Suivi Projets'!C91,"")</f>
        <v/>
      </c>
      <c r="D91" s="27" t="str">
        <f>IF('Suivi Projets'!D91&lt;&gt;"",'Suivi Projets'!D91,"")</f>
        <v/>
      </c>
      <c r="E91" s="34" t="str">
        <f>IF('Suivi Projets'!E91&lt;&gt;"",'Suivi Projets'!E91,"")</f>
        <v/>
      </c>
      <c r="F91" s="27" t="str">
        <f>IF('Suivi Projets'!F91&lt;&gt;"",'Suivi Projets'!F91,"")</f>
        <v/>
      </c>
      <c r="G91" s="29">
        <f>IF('Suivi Projets'!G91&lt;&gt;"",'Suivi Projets'!G91,"")</f>
        <v>1806045</v>
      </c>
      <c r="H91" s="3" t="str">
        <f>IF('Suivi Projets'!H91&lt;&gt;"",'Suivi Projets'!H91,"")</f>
        <v>Commissioning specialist</v>
      </c>
      <c r="I91" s="3" t="str">
        <f>IF('Suivi Projets'!I91&lt;&gt;"",'Suivi Projets'!I91,"")</f>
        <v>SCHNEIDER</v>
      </c>
      <c r="J91" s="3" t="str">
        <f>IF('Suivi Projets'!J91&lt;&gt;"",'Suivi Projets'!J91,"")</f>
        <v>CUMBERLAND</v>
      </c>
      <c r="K91" s="6" t="str">
        <f>IF('Suivi Projets'!K91&lt;&gt;"",'Suivi Projets'!K91,"")</f>
        <v>Grenoble</v>
      </c>
      <c r="L91" s="6" t="str">
        <f>IF('Suivi Projets'!M91&lt;&gt;"",'Suivi Projets'!M91,"")</f>
        <v/>
      </c>
      <c r="M91" s="6" t="str">
        <f>IF('Suivi Projets'!N91&lt;&gt;"",'Suivi Projets'!N91,"")</f>
        <v/>
      </c>
      <c r="N91" s="6" t="str">
        <f>IF('Suivi Projets'!O91&lt;&gt;"",'Suivi Projets'!O91,"")</f>
        <v/>
      </c>
      <c r="O91" s="6" t="str">
        <f>IF('Suivi Projets'!P91&lt;&gt;"",'Suivi Projets'!P91,"")</f>
        <v/>
      </c>
      <c r="P91" s="21">
        <f>'Suivi Projets'!Q91</f>
        <v>0</v>
      </c>
      <c r="Q91" s="6" t="str">
        <f>IF('Suivi Projets'!R91&lt;&gt;"",'Suivi Projets'!R91,"")</f>
        <v/>
      </c>
      <c r="R91" s="21">
        <f>'Suivi Projets'!S91</f>
        <v>0</v>
      </c>
      <c r="S91" s="3" t="str">
        <f>IF('Suivi Projets'!T91&lt;&gt;"",'Suivi Projets'!T91,"")</f>
        <v>Cadre</v>
      </c>
      <c r="T91" s="53" t="str">
        <f>IF('Suivi Projets'!U91&lt;&gt;"",'Suivi Projets'!U91,"")</f>
        <v>CDIC</v>
      </c>
      <c r="U91" s="58">
        <f>IF('Suivi Commandes'!I91&lt;&gt;"",'Suivi Commandes'!I91,"")</f>
        <v>43282</v>
      </c>
      <c r="V91" s="4">
        <f>IF('Suivi Commandes'!J91&lt;&gt;"",'Suivi Commandes'!J91,"")</f>
        <v>43616</v>
      </c>
      <c r="W91" s="5">
        <f ca="1">IF('Suivi Commandes'!K91&lt;&gt;"",'Suivi Commandes'!K91,"")</f>
        <v>0</v>
      </c>
      <c r="X91" s="9">
        <f>IF('Suivi Contrats'!I91&lt;&gt;"",'Suivi Contrats'!I91,"")</f>
        <v>0</v>
      </c>
      <c r="Y91" s="271">
        <f>IF('Suivi Contrats'!J91&lt;&gt;"",'Suivi Contrats'!J91,"")</f>
        <v>43282</v>
      </c>
      <c r="Z91" s="4">
        <f>IF('Suivi Contrats'!K91&lt;&gt;"",'Suivi Contrats'!K91,"")</f>
        <v>43616</v>
      </c>
      <c r="AA91" s="68" t="str">
        <f>IF('Suivi Contrats'!L91&lt;&gt;"",'Suivi Contrats'!L91,"")</f>
        <v/>
      </c>
      <c r="AB91" s="257">
        <f ca="1">IF('Suivi Contrats'!M91&lt;&gt;"",IF('Suivi Contrats'!M91&lt;&gt;"",'Suivi Contrats'!M91,""),"")</f>
        <v>0</v>
      </c>
      <c r="AC91" s="4" t="str">
        <f>IF('Suivi Contrats'!N91&lt;&gt;"",'Suivi Contrats'!N91,"")</f>
        <v>non</v>
      </c>
      <c r="AD91" s="22" t="str">
        <f>IF('Suivi Contrats'!O91&lt;&gt;"",'Suivi Contrats'!O91,"")</f>
        <v/>
      </c>
      <c r="AE91" s="4">
        <f>IF('Suivi Contrats'!P91&lt;&gt;"",'Suivi Contrats'!P91,"")</f>
        <v>43497</v>
      </c>
      <c r="AF91" s="92">
        <f ca="1">'Suivi Contrats'!Q91</f>
        <v>0</v>
      </c>
      <c r="AG91" s="90" t="str">
        <f>IF('Suivi Contrats'!R91&lt;&gt;"",'Suivi Contrats'!R91,"")</f>
        <v/>
      </c>
      <c r="AH91" s="92" t="str">
        <f ca="1">IF('Suivi Contrats'!S91&lt;&gt;"",'Suivi Contrats'!S91,"")</f>
        <v/>
      </c>
      <c r="AI91" s="4" t="str">
        <f>IF('Suivi Contrats'!T91&lt;&gt;"",'Suivi Contrats'!T91,"")</f>
        <v/>
      </c>
      <c r="AJ91" s="92" t="str">
        <f ca="1">IF('Suivi Contrats'!U91&lt;&gt;"",'Suivi Contrats'!U91,"")</f>
        <v/>
      </c>
      <c r="AK91" s="90" t="str">
        <f>IF('Suivi Contrats'!V91&lt;&gt;"",'Suivi Contrats'!V91,"")</f>
        <v/>
      </c>
      <c r="AL91" s="90" t="str">
        <f>IF('Suivi Contrats'!W91&lt;&gt;"",'Suivi Contrats'!W91,"")</f>
        <v/>
      </c>
      <c r="AM91" s="280" t="str">
        <f>IF('Suivi Contrats'!X91&lt;&gt;"",'Suivi Contrats'!X91,"")</f>
        <v/>
      </c>
      <c r="AN91" s="112"/>
      <c r="AO91" s="61" t="str">
        <f>IF('Suivi Paies'!H91&lt;&gt;"",'Suivi Paies'!H91,"")</f>
        <v/>
      </c>
      <c r="AP91" s="12" t="str">
        <f>IF('Suivi Paies'!I91&lt;&gt;"",'Suivi Paies'!I91,"")</f>
        <v/>
      </c>
      <c r="AQ91" s="12" t="str">
        <f>IF('Suivi Paies'!K91&lt;&gt;"",'Suivi Paies'!K91,"")</f>
        <v/>
      </c>
      <c r="AR91" s="6" t="str">
        <f>IF('Suivi Paies'!M91&lt;&gt;"",'Suivi Paies'!M91,"")</f>
        <v/>
      </c>
      <c r="AS91" s="6" t="str">
        <f>IF('Suivi Paies'!N91&lt;&gt;"",'Suivi Paies'!N91,"")</f>
        <v/>
      </c>
      <c r="AT91" s="6" t="str">
        <f>IF('Suivi Paies'!O91&lt;&gt;"",'Suivi Paies'!O91,"")</f>
        <v/>
      </c>
      <c r="AU91" s="94">
        <f ca="1">IF('Suivi Paies'!P91&lt;&gt;"",'Suivi Paies'!P91,"")</f>
        <v>2</v>
      </c>
      <c r="AV91" s="6" t="str">
        <f ca="1">IF('Suivi Paies'!Q91&lt;&gt;"",'Suivi Paies'!Q91,"")</f>
        <v/>
      </c>
      <c r="AW91" s="57" t="str">
        <f>IF('Suivi Paies'!U91&lt;&gt;"",'Suivi Paies'!U91,"")</f>
        <v/>
      </c>
      <c r="AX91" s="284" t="str">
        <f>IF('Suivi Consultants'!G91&lt;&gt;"",'Suivi Consultants'!G91,"")</f>
        <v>tudor.pauldaniel@yahoo.com</v>
      </c>
    </row>
    <row r="92" spans="1:50" x14ac:dyDescent="0.25">
      <c r="A92" s="505" t="str">
        <f>'Suivi Projets'!A92</f>
        <v>YOUCEF Merouane</v>
      </c>
      <c r="B92" s="423">
        <f>IF('Suivi Projets'!B92&lt;&gt;"",'Suivi Projets'!B92,"")</f>
        <v>1</v>
      </c>
      <c r="C92" s="32" t="str">
        <f>IF('Suivi Projets'!C92&lt;&gt;"",'Suivi Projets'!C92,"")</f>
        <v/>
      </c>
      <c r="D92" s="27" t="str">
        <f>IF('Suivi Projets'!D92&lt;&gt;"",'Suivi Projets'!D92,"")</f>
        <v/>
      </c>
      <c r="E92" s="34" t="str">
        <f>IF('Suivi Projets'!E92&lt;&gt;"",'Suivi Projets'!E92,"")</f>
        <v/>
      </c>
      <c r="F92" s="27" t="str">
        <f>IF('Suivi Projets'!F92&lt;&gt;"",'Suivi Projets'!F92,"")</f>
        <v/>
      </c>
      <c r="G92" s="29" t="str">
        <f>IF('Suivi Projets'!G92&lt;&gt;"",'Suivi Projets'!G92,"")</f>
        <v/>
      </c>
      <c r="H92" s="3" t="str">
        <f>IF('Suivi Projets'!H92&lt;&gt;"",'Suivi Projets'!H92,"")</f>
        <v/>
      </c>
      <c r="I92" s="3" t="str">
        <f>IF('Suivi Projets'!I92&lt;&gt;"",'Suivi Projets'!I92,"")</f>
        <v/>
      </c>
      <c r="J92" s="3" t="str">
        <f>IF('Suivi Projets'!J92&lt;&gt;"",'Suivi Projets'!J92,"")</f>
        <v/>
      </c>
      <c r="K92" s="6" t="str">
        <f>IF('Suivi Projets'!K92&lt;&gt;"",'Suivi Projets'!K92,"")</f>
        <v/>
      </c>
      <c r="L92" s="6" t="str">
        <f>IF('Suivi Projets'!M92&lt;&gt;"",'Suivi Projets'!M92,"")</f>
        <v/>
      </c>
      <c r="M92" s="6" t="str">
        <f>IF('Suivi Projets'!N92&lt;&gt;"",'Suivi Projets'!N92,"")</f>
        <v/>
      </c>
      <c r="N92" s="6" t="str">
        <f>IF('Suivi Projets'!O92&lt;&gt;"",'Suivi Projets'!O92,"")</f>
        <v/>
      </c>
      <c r="O92" s="6" t="str">
        <f>IF('Suivi Projets'!P92&lt;&gt;"",'Suivi Projets'!P92,"")</f>
        <v/>
      </c>
      <c r="P92" s="21">
        <f>'Suivi Projets'!Q92</f>
        <v>0</v>
      </c>
      <c r="Q92" s="6" t="str">
        <f>IF('Suivi Projets'!R92&lt;&gt;"",'Suivi Projets'!R92,"")</f>
        <v/>
      </c>
      <c r="R92" s="21">
        <f>'Suivi Projets'!S92</f>
        <v>0</v>
      </c>
      <c r="S92" s="3" t="str">
        <f>IF('Suivi Projets'!T92&lt;&gt;"",'Suivi Projets'!T92,"")</f>
        <v>Cadre</v>
      </c>
      <c r="T92" s="53" t="str">
        <f>IF('Suivi Projets'!U92&lt;&gt;"",'Suivi Projets'!U92,"")</f>
        <v>CDIC</v>
      </c>
      <c r="U92" s="58" t="str">
        <f>IF('Suivi Commandes'!I92&lt;&gt;"",'Suivi Commandes'!I92,"")</f>
        <v/>
      </c>
      <c r="V92" s="4" t="str">
        <f>IF('Suivi Commandes'!J92&lt;&gt;"",'Suivi Commandes'!J92,"")</f>
        <v/>
      </c>
      <c r="W92" s="5" t="str">
        <f ca="1">IF('Suivi Commandes'!K92&lt;&gt;"",'Suivi Commandes'!K92,"")</f>
        <v/>
      </c>
      <c r="X92" s="9">
        <f>IF('Suivi Contrats'!I92&lt;&gt;"",'Suivi Contrats'!I92,"")</f>
        <v>0</v>
      </c>
      <c r="Y92" s="271">
        <f>IF('Suivi Contrats'!J92&lt;&gt;"",'Suivi Contrats'!J92,"")</f>
        <v>43479</v>
      </c>
      <c r="Z92" s="4">
        <f>IF('Suivi Contrats'!K92&lt;&gt;"",'Suivi Contrats'!K92,"")</f>
        <v>0</v>
      </c>
      <c r="AA92" s="68" t="str">
        <f>IF('Suivi Contrats'!L92&lt;&gt;"",'Suivi Contrats'!L92,"")</f>
        <v/>
      </c>
      <c r="AB92" s="257" t="str">
        <f ca="1">IF('Suivi Contrats'!M92&lt;&gt;"",IF('Suivi Contrats'!M92&lt;&gt;"",'Suivi Contrats'!M92,""),"")</f>
        <v/>
      </c>
      <c r="AC92" s="4" t="str">
        <f>IF('Suivi Contrats'!N92&lt;&gt;"",'Suivi Contrats'!N92,"")</f>
        <v/>
      </c>
      <c r="AD92" s="22" t="str">
        <f>IF('Suivi Contrats'!O92&lt;&gt;"",'Suivi Contrats'!O92,"")</f>
        <v/>
      </c>
      <c r="AE92" s="4">
        <f>IF('Suivi Contrats'!P92&lt;&gt;"",'Suivi Contrats'!P92,"")</f>
        <v>43691</v>
      </c>
      <c r="AF92" s="92" t="str">
        <f ca="1">'Suivi Contrats'!Q92</f>
        <v/>
      </c>
      <c r="AG92" s="90" t="str">
        <f>IF('Suivi Contrats'!R92&lt;&gt;"",'Suivi Contrats'!R92,"")</f>
        <v/>
      </c>
      <c r="AH92" s="92" t="str">
        <f ca="1">IF('Suivi Contrats'!S92&lt;&gt;"",'Suivi Contrats'!S92,"")</f>
        <v/>
      </c>
      <c r="AI92" s="4" t="str">
        <f>IF('Suivi Contrats'!T92&lt;&gt;"",'Suivi Contrats'!T92,"")</f>
        <v/>
      </c>
      <c r="AJ92" s="92" t="str">
        <f ca="1">IF('Suivi Contrats'!U92&lt;&gt;"",'Suivi Contrats'!U92,"")</f>
        <v/>
      </c>
      <c r="AK92" s="90" t="str">
        <f>IF('Suivi Contrats'!V92&lt;&gt;"",'Suivi Contrats'!V92,"")</f>
        <v/>
      </c>
      <c r="AL92" s="90" t="str">
        <f>IF('Suivi Contrats'!W92&lt;&gt;"",'Suivi Contrats'!W92,"")</f>
        <v/>
      </c>
      <c r="AM92" s="280" t="str">
        <f>IF('Suivi Contrats'!X92&lt;&gt;"",'Suivi Contrats'!X92,"")</f>
        <v/>
      </c>
      <c r="AN92" s="112"/>
      <c r="AO92" s="61" t="str">
        <f>IF('Suivi Paies'!H92&lt;&gt;"",'Suivi Paies'!H92,"")</f>
        <v/>
      </c>
      <c r="AP92" s="12" t="str">
        <f>IF('Suivi Paies'!I92&lt;&gt;"",'Suivi Paies'!I92,"")</f>
        <v/>
      </c>
      <c r="AQ92" s="12" t="str">
        <f>IF('Suivi Paies'!K92&lt;&gt;"",'Suivi Paies'!K92,"")</f>
        <v/>
      </c>
      <c r="AR92" s="6" t="str">
        <f>IF('Suivi Paies'!M92&lt;&gt;"",'Suivi Paies'!M92,"")</f>
        <v/>
      </c>
      <c r="AS92" s="6" t="str">
        <f>IF('Suivi Paies'!N92&lt;&gt;"",'Suivi Paies'!N92,"")</f>
        <v/>
      </c>
      <c r="AT92" s="6" t="str">
        <f>IF('Suivi Paies'!O92&lt;&gt;"",'Suivi Paies'!O92,"")</f>
        <v/>
      </c>
      <c r="AU92" s="94" t="str">
        <f ca="1">IF('Suivi Paies'!P92&lt;&gt;"",'Suivi Paies'!P92,"")</f>
        <v/>
      </c>
      <c r="AV92" s="6" t="str">
        <f ca="1">IF('Suivi Paies'!Q92&lt;&gt;"",'Suivi Paies'!Q92,"")</f>
        <v/>
      </c>
      <c r="AW92" s="57" t="str">
        <f>IF('Suivi Paies'!U92&lt;&gt;"",'Suivi Paies'!U92,"")</f>
        <v/>
      </c>
      <c r="AX92" s="284" t="str">
        <f>IF('Suivi Consultants'!G92&lt;&gt;"",'Suivi Consultants'!G92,"")</f>
        <v/>
      </c>
    </row>
    <row r="93" spans="1:50" ht="19.5" customHeight="1" thickBot="1" x14ac:dyDescent="0.3">
      <c r="A93" s="505" t="str">
        <f>'Suivi Projets'!A93</f>
        <v>YAO Binyan</v>
      </c>
      <c r="B93" s="425">
        <f>IF('Suivi Projets'!B93&lt;&gt;"",'Suivi Projets'!B93,"")</f>
        <v>1</v>
      </c>
      <c r="C93" s="33" t="str">
        <f>IF('Suivi Projets'!C93&lt;&gt;"",'Suivi Projets'!C93,"")</f>
        <v/>
      </c>
      <c r="D93" s="36" t="str">
        <f>IF('Suivi Projets'!D93&lt;&gt;"",'Suivi Projets'!D93,"")</f>
        <v/>
      </c>
      <c r="E93" s="35" t="str">
        <f>IF('Suivi Projets'!E93&lt;&gt;"",'Suivi Projets'!E93,"")</f>
        <v/>
      </c>
      <c r="F93" s="36" t="str">
        <f>IF('Suivi Projets'!F93&lt;&gt;"",'Suivi Projets'!F93,"")</f>
        <v/>
      </c>
      <c r="G93" s="31">
        <f>IF('Suivi Projets'!G93&lt;&gt;"",'Suivi Projets'!G93,"")</f>
        <v>18040987</v>
      </c>
      <c r="H93" s="16" t="str">
        <f>IF('Suivi Projets'!H93&lt;&gt;"",'Suivi Projets'!H93,"")</f>
        <v>Document manager</v>
      </c>
      <c r="I93" s="16" t="str">
        <f>IF('Suivi Projets'!I93&lt;&gt;"",'Suivi Projets'!I93,"")</f>
        <v>SCHNEIDER</v>
      </c>
      <c r="J93" s="16" t="str">
        <f>IF('Suivi Projets'!J93&lt;&gt;"",'Suivi Projets'!J93,"")</f>
        <v>EHOUSE</v>
      </c>
      <c r="K93" s="16" t="str">
        <f>IF('Suivi Projets'!K93&lt;&gt;"",'Suivi Projets'!K93,"")</f>
        <v>Grenoble</v>
      </c>
      <c r="L93" s="16">
        <f>IF('Suivi Projets'!M93&lt;&gt;"",'Suivi Projets'!M93,"")</f>
        <v>293</v>
      </c>
      <c r="M93" s="16">
        <f>IF('Suivi Projets'!N93&lt;&gt;"",'Suivi Projets'!N93,"")</f>
        <v>0.1847</v>
      </c>
      <c r="N93" s="16">
        <f>IF('Suivi Projets'!O93&lt;&gt;"",'Suivi Projets'!O93,"")</f>
        <v>2600</v>
      </c>
      <c r="O93" s="16" t="str">
        <f>IF('Suivi Projets'!P93&lt;&gt;"",'Suivi Projets'!P93,"")</f>
        <v/>
      </c>
      <c r="P93" s="498">
        <f>'Suivi Projets'!Q93</f>
        <v>8</v>
      </c>
      <c r="Q93" s="16" t="str">
        <f>IF('Suivi Projets'!R93&lt;&gt;"",'Suivi Projets'!R93,"")</f>
        <v/>
      </c>
      <c r="R93" s="498">
        <f>'Suivi Projets'!S93</f>
        <v>0</v>
      </c>
      <c r="S93" s="17" t="str">
        <f>IF('Suivi Projets'!T93&lt;&gt;"",'Suivi Projets'!T93,"")</f>
        <v>Cadre</v>
      </c>
      <c r="T93" s="66" t="str">
        <f>IF('Suivi Projets'!U93&lt;&gt;"",'Suivi Projets'!U93,"")</f>
        <v>CDIC</v>
      </c>
      <c r="U93" s="89">
        <f>IF('Suivi Commandes'!I93&lt;&gt;"",'Suivi Commandes'!I93,"")</f>
        <v>43227</v>
      </c>
      <c r="V93" s="18">
        <f>IF('Suivi Commandes'!J93&lt;&gt;"",'Suivi Commandes'!J93,"")</f>
        <v>43496</v>
      </c>
      <c r="W93" s="71">
        <f ca="1">IF('Suivi Commandes'!K93&lt;&gt;"",'Suivi Commandes'!K93,"")</f>
        <v>1</v>
      </c>
      <c r="X93" s="275">
        <f>IF('Suivi Contrats'!I93&lt;&gt;"",'Suivi Contrats'!I93,"")</f>
        <v>0</v>
      </c>
      <c r="Y93" s="274">
        <f>IF('Suivi Contrats'!J93&lt;&gt;"",'Suivi Contrats'!J93,"")</f>
        <v>43227</v>
      </c>
      <c r="Z93" s="18">
        <f>IF('Suivi Contrats'!K93&lt;&gt;"",'Suivi Contrats'!K93,"")</f>
        <v>43496</v>
      </c>
      <c r="AA93" s="261" t="str">
        <f>IF('Suivi Contrats'!L93&lt;&gt;"",'Suivi Contrats'!L93,"")</f>
        <v/>
      </c>
      <c r="AB93" s="260">
        <f ca="1">IF('Suivi Contrats'!M93&lt;&gt;"",IF('Suivi Contrats'!M93&lt;&gt;"",'Suivi Contrats'!M93,""),"")</f>
        <v>0</v>
      </c>
      <c r="AC93" s="18" t="str">
        <f>IF('Suivi Contrats'!N93&lt;&gt;"",'Suivi Contrats'!N93,"")</f>
        <v>oui</v>
      </c>
      <c r="AD93" s="18" t="str">
        <f>IF('Suivi Contrats'!O93&lt;&gt;"",'Suivi Contrats'!O93,"")</f>
        <v/>
      </c>
      <c r="AE93" s="19">
        <f>IF('Suivi Contrats'!P93&lt;&gt;"",'Suivi Contrats'!P93,"")</f>
        <v>43440</v>
      </c>
      <c r="AF93" s="95">
        <f ca="1">'Suivi Contrats'!Q93</f>
        <v>0</v>
      </c>
      <c r="AG93" s="278" t="str">
        <f>IF('Suivi Contrats'!R93&lt;&gt;"",'Suivi Contrats'!R93,"")</f>
        <v/>
      </c>
      <c r="AH93" s="95">
        <f ca="1">IF('Suivi Contrats'!S93&lt;&gt;"",'Suivi Contrats'!S93,"")</f>
        <v>1</v>
      </c>
      <c r="AI93" s="19" t="str">
        <f>IF('Suivi Contrats'!T93&lt;&gt;"",'Suivi Contrats'!T93,"")</f>
        <v/>
      </c>
      <c r="AJ93" s="95">
        <f ca="1">IF('Suivi Contrats'!U93&lt;&gt;"",'Suivi Contrats'!U93,"")</f>
        <v>1</v>
      </c>
      <c r="AK93" s="278" t="str">
        <f>IF('Suivi Contrats'!V93&lt;&gt;"",'Suivi Contrats'!V93,"")</f>
        <v/>
      </c>
      <c r="AL93" s="278" t="str">
        <f>IF('Suivi Contrats'!W93&lt;&gt;"",'Suivi Contrats'!W93,"")</f>
        <v/>
      </c>
      <c r="AM93" s="281" t="str">
        <f>IF('Suivi Contrats'!X93&lt;&gt;"",'Suivi Contrats'!X93,"")</f>
        <v/>
      </c>
      <c r="AN93" s="116"/>
      <c r="AO93" s="64" t="str">
        <f>IF('Suivi Paies'!H93&lt;&gt;"",'Suivi Paies'!H93,"")</f>
        <v/>
      </c>
      <c r="AP93" s="20">
        <f>IF('Suivi Paies'!I93&lt;&gt;"",'Suivi Paies'!I93,"")</f>
        <v>2600</v>
      </c>
      <c r="AQ93" s="20" t="str">
        <f>IF('Suivi Paies'!K93&lt;&gt;"",'Suivi Paies'!K93,"")</f>
        <v/>
      </c>
      <c r="AR93" s="16" t="str">
        <f>IF('Suivi Paies'!M93&lt;&gt;"",'Suivi Paies'!M93,"")</f>
        <v/>
      </c>
      <c r="AS93" s="16" t="str">
        <f>IF('Suivi Paies'!N93&lt;&gt;"",'Suivi Paies'!N93,"")</f>
        <v/>
      </c>
      <c r="AT93" s="16" t="str">
        <f>IF('Suivi Paies'!O93&lt;&gt;"",'Suivi Paies'!O93,"")</f>
        <v/>
      </c>
      <c r="AU93" s="100">
        <f ca="1">IF('Suivi Paies'!P93&lt;&gt;"",'Suivi Paies'!P93,"")</f>
        <v>2</v>
      </c>
      <c r="AV93" s="16" t="str">
        <f ca="1">IF('Suivi Paies'!Q93&lt;&gt;"",'Suivi Paies'!Q93,"")</f>
        <v/>
      </c>
      <c r="AW93" s="65" t="str">
        <f>IF('Suivi Paies'!U93&lt;&gt;"",'Suivi Paies'!U93,"")</f>
        <v/>
      </c>
      <c r="AX93" s="288" t="str">
        <f>IF('Suivi Consultants'!G93&lt;&gt;"",'Suivi Consultants'!G93,"")</f>
        <v>binyanyao@hotmail.com</v>
      </c>
    </row>
    <row r="94" spans="1:50" ht="16.5" thickTop="1" thickBot="1" x14ac:dyDescent="0.3">
      <c r="A94"/>
      <c r="B94" s="72">
        <f>SUM(B2:B93)</f>
        <v>30</v>
      </c>
      <c r="C94" s="72">
        <f>SUM(C2:C93)</f>
        <v>31</v>
      </c>
      <c r="D94" s="72">
        <f>SUM(D2:D93)</f>
        <v>27</v>
      </c>
      <c r="E94" s="72">
        <f>SUM(E2:E93)</f>
        <v>2</v>
      </c>
      <c r="F94" s="72">
        <f>SUM(F2:F93)</f>
        <v>0</v>
      </c>
      <c r="G94" s="48"/>
      <c r="U94" s="73"/>
      <c r="V94" s="73"/>
      <c r="W94" s="73"/>
      <c r="X94" s="73"/>
      <c r="Y94" s="73"/>
      <c r="Z94" s="73"/>
      <c r="AA94" s="73"/>
      <c r="AB94" s="73"/>
      <c r="AC94" s="73"/>
      <c r="AD94" s="73"/>
      <c r="AE94" s="73"/>
      <c r="AF94" s="73"/>
      <c r="AG94" s="73"/>
      <c r="AH94" s="73"/>
      <c r="AI94" s="73"/>
      <c r="AJ94" s="73"/>
      <c r="AK94" s="73"/>
      <c r="AL94" s="73"/>
      <c r="AM94" s="73"/>
      <c r="AN94" s="73"/>
      <c r="AO94" s="73"/>
      <c r="AP94" s="73"/>
      <c r="AQ94" s="73"/>
      <c r="AR94" s="73"/>
      <c r="AS94" s="73"/>
      <c r="AT94" s="73"/>
      <c r="AU94" s="102"/>
      <c r="AV94" s="73"/>
      <c r="AW94" s="74"/>
      <c r="AX94" s="73"/>
    </row>
    <row r="95" spans="1:50" ht="15.75" thickTop="1" x14ac:dyDescent="0.25"/>
    <row r="96" spans="1:50" x14ac:dyDescent="0.25">
      <c r="G96" s="49"/>
    </row>
  </sheetData>
  <sheetProtection password="FDEF" sheet="1" objects="1" scenarios="1"/>
  <sortState ref="A7:BBK94">
    <sortCondition ref="A133"/>
  </sortState>
  <phoneticPr fontId="8" type="noConversion"/>
  <conditionalFormatting sqref="AA2:AA93">
    <cfRule type="expression" dxfId="1" priority="26">
      <formula>$AA2&gt;$Z2</formula>
    </cfRule>
  </conditionalFormatting>
  <pageMargins left="0.70866141732283472" right="0.70866141732283472" top="0.74803149606299213" bottom="0.74803149606299213" header="0.31496062992125984" footer="0.31496062992125984"/>
  <pageSetup paperSize="9" scale="80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9" id="{73F8069C-A212-4F2D-9CC1-B8E9D121207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0"/>
              <x14:cfIcon iconSet="3Symbols" iconId="1"/>
            </x14:iconSet>
          </x14:cfRule>
          <xm:sqref>AU1:AU1048576</xm:sqref>
        </x14:conditionalFormatting>
        <x14:conditionalFormatting xmlns:xm="http://schemas.microsoft.com/office/excel/2006/main">
          <x14:cfRule type="iconSet" priority="28" id="{D68C686B-339E-4C0D-BECE-834FDB37EF8E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0"/>
              <x14:cfIcon iconSet="3Symbols" iconId="1"/>
            </x14:iconSet>
          </x14:cfRule>
          <xm:sqref>AV1:AV1048576</xm:sqref>
        </x14:conditionalFormatting>
        <x14:conditionalFormatting xmlns:xm="http://schemas.microsoft.com/office/excel/2006/main">
          <x14:cfRule type="iconSet" priority="25" id="{7B399E01-D280-4A1F-86BB-0E0664FA64CB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AG1:AG1048576</xm:sqref>
        </x14:conditionalFormatting>
        <x14:conditionalFormatting xmlns:xm="http://schemas.microsoft.com/office/excel/2006/main">
          <x14:cfRule type="iconSet" priority="24" id="{93C3F7BC-D633-44E8-BA49-8107D8A5B30D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AL1:AM1048576</xm:sqref>
        </x14:conditionalFormatting>
        <x14:conditionalFormatting xmlns:xm="http://schemas.microsoft.com/office/excel/2006/main">
          <x14:cfRule type="iconSet" priority="23" id="{2FA58A6B-427F-40F4-9CB4-5B541D3D965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X1:X1048576</xm:sqref>
        </x14:conditionalFormatting>
        <x14:conditionalFormatting xmlns:xm="http://schemas.microsoft.com/office/excel/2006/main">
          <x14:cfRule type="iconSet" priority="363" id="{AC99AE8C-1BFC-497D-B04A-A6103101401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W3:X93 W2</xm:sqref>
        </x14:conditionalFormatting>
        <x14:conditionalFormatting xmlns:xm="http://schemas.microsoft.com/office/excel/2006/main">
          <x14:cfRule type="iconSet" priority="954" id="{B9452AC2-A2AF-4A69-8957-9CA64661122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AB2:AB93</xm:sqref>
        </x14:conditionalFormatting>
        <x14:conditionalFormatting xmlns:xm="http://schemas.microsoft.com/office/excel/2006/main">
          <x14:cfRule type="iconSet" priority="956" id="{C9F5C77E-215C-4298-A10E-39EFE24DAB7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AH2:AH93</xm:sqref>
        </x14:conditionalFormatting>
        <x14:conditionalFormatting xmlns:xm="http://schemas.microsoft.com/office/excel/2006/main">
          <x14:cfRule type="iconSet" priority="958" id="{49CA0E25-0F6F-4C32-B090-56B002C8F118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AJ2:AJ93</xm:sqref>
        </x14:conditionalFormatting>
        <x14:conditionalFormatting xmlns:xm="http://schemas.microsoft.com/office/excel/2006/main">
          <x14:cfRule type="iconSet" priority="960" id="{7A7E9B93-04AF-4997-AF42-CD8FF16F8765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AF1:AF93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applyStyles="1" summaryBelow="0"/>
  </sheetPr>
  <dimension ref="A1:U96"/>
  <sheetViews>
    <sheetView zoomScale="85" zoomScaleNormal="85" zoomScalePageLayoutView="125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G2" sqref="G2"/>
    </sheetView>
  </sheetViews>
  <sheetFormatPr baseColWidth="10" defaultColWidth="10.7109375" defaultRowHeight="12" x14ac:dyDescent="0.25"/>
  <cols>
    <col min="1" max="1" width="26" style="132" customWidth="1"/>
    <col min="2" max="2" width="4.42578125" style="132" customWidth="1"/>
    <col min="3" max="4" width="4.7109375" style="132" customWidth="1"/>
    <col min="5" max="6" width="5.28515625" style="132" customWidth="1"/>
    <col min="7" max="7" width="12.7109375" style="132" customWidth="1"/>
    <col min="8" max="8" width="23.5703125" style="132" customWidth="1"/>
    <col min="9" max="9" width="15.5703125" style="132" customWidth="1"/>
    <col min="10" max="10" width="24.28515625" style="132" bestFit="1" customWidth="1"/>
    <col min="11" max="12" width="21" style="132" customWidth="1"/>
    <col min="13" max="13" width="21" style="218" customWidth="1"/>
    <col min="14" max="14" width="21" style="336" customWidth="1"/>
    <col min="15" max="16" width="21" style="218" customWidth="1"/>
    <col min="17" max="17" width="11.7109375" style="218" customWidth="1"/>
    <col min="18" max="18" width="21" style="218" customWidth="1"/>
    <col min="19" max="19" width="18.7109375" style="337" customWidth="1"/>
    <col min="20" max="20" width="10" style="132" customWidth="1"/>
    <col min="21" max="21" width="10.28515625" style="132" customWidth="1"/>
    <col min="22" max="22" width="12.7109375" style="132" customWidth="1"/>
    <col min="23" max="16384" width="10.7109375" style="132"/>
  </cols>
  <sheetData>
    <row r="1" spans="1:21" ht="23.25" customHeight="1" thickTop="1" thickBot="1" x14ac:dyDescent="0.3">
      <c r="A1" s="144" t="s">
        <v>309</v>
      </c>
      <c r="B1" s="420" t="s">
        <v>22</v>
      </c>
      <c r="C1" s="146" t="s">
        <v>223</v>
      </c>
      <c r="D1" s="299" t="s">
        <v>125</v>
      </c>
      <c r="E1" s="148" t="s">
        <v>269</v>
      </c>
      <c r="F1" s="145" t="s">
        <v>378</v>
      </c>
      <c r="G1" s="117" t="s">
        <v>1</v>
      </c>
      <c r="H1" s="117" t="s">
        <v>20</v>
      </c>
      <c r="I1" s="117" t="s">
        <v>0</v>
      </c>
      <c r="J1" s="117" t="s">
        <v>8</v>
      </c>
      <c r="K1" s="117" t="s">
        <v>86</v>
      </c>
      <c r="L1" s="300"/>
      <c r="M1" s="211" t="s">
        <v>314</v>
      </c>
      <c r="N1" s="301" t="s">
        <v>315</v>
      </c>
      <c r="O1" s="211" t="s">
        <v>316</v>
      </c>
      <c r="P1" s="211" t="s">
        <v>318</v>
      </c>
      <c r="Q1" s="211" t="s">
        <v>300</v>
      </c>
      <c r="R1" s="211" t="s">
        <v>2</v>
      </c>
      <c r="S1" s="211" t="s">
        <v>301</v>
      </c>
      <c r="T1" s="117" t="s">
        <v>40</v>
      </c>
      <c r="U1" s="117" t="s">
        <v>10</v>
      </c>
    </row>
    <row r="2" spans="1:21" ht="12.75" thickTop="1" x14ac:dyDescent="0.25">
      <c r="A2" s="419" t="s">
        <v>321</v>
      </c>
      <c r="B2" s="413"/>
      <c r="C2" s="416">
        <v>1</v>
      </c>
      <c r="D2" s="302"/>
      <c r="E2" s="303"/>
      <c r="F2" s="303"/>
      <c r="G2" s="118">
        <v>1807044</v>
      </c>
      <c r="H2" s="304" t="s">
        <v>323</v>
      </c>
      <c r="I2" s="304" t="s">
        <v>192</v>
      </c>
      <c r="J2" s="304" t="s">
        <v>89</v>
      </c>
      <c r="K2" s="304" t="s">
        <v>90</v>
      </c>
      <c r="L2" s="305"/>
      <c r="M2" s="306">
        <v>530</v>
      </c>
      <c r="N2" s="307">
        <v>0.17760000000000001</v>
      </c>
      <c r="O2" s="214">
        <f>IF('Suivi Paies'!I2&lt;&gt;"",'Suivi Paies'!I2,"")</f>
        <v>3550</v>
      </c>
      <c r="P2" s="306">
        <v>84</v>
      </c>
      <c r="Q2" s="308"/>
      <c r="R2" s="308"/>
      <c r="S2" s="308"/>
      <c r="T2" s="248" t="str">
        <f>IF('Suivi Contrats'!G2&lt;&gt;"",'Suivi Contrats'!G2,"")</f>
        <v>Cadre</v>
      </c>
      <c r="U2" s="249" t="str">
        <f>IF('Suivi Contrats'!H2&lt;&gt;"",'Suivi Contrats'!H2,"")</f>
        <v>CDIC</v>
      </c>
    </row>
    <row r="3" spans="1:21" x14ac:dyDescent="0.25">
      <c r="A3" s="427" t="s">
        <v>188</v>
      </c>
      <c r="B3" s="426">
        <v>1</v>
      </c>
      <c r="C3" s="309"/>
      <c r="D3" s="310"/>
      <c r="E3" s="311"/>
      <c r="F3" s="311"/>
      <c r="G3" s="122">
        <v>1804049</v>
      </c>
      <c r="H3" s="123" t="s">
        <v>270</v>
      </c>
      <c r="I3" s="123" t="s">
        <v>12</v>
      </c>
      <c r="J3" s="123" t="s">
        <v>189</v>
      </c>
      <c r="K3" s="123" t="s">
        <v>187</v>
      </c>
      <c r="L3" s="140"/>
      <c r="M3" s="214"/>
      <c r="N3" s="312"/>
      <c r="O3" s="214" t="str">
        <f>IF('Suivi Paies'!I3&lt;&gt;"",'Suivi Paies'!I3,"")</f>
        <v/>
      </c>
      <c r="P3" s="214"/>
      <c r="Q3" s="214"/>
      <c r="R3" s="214"/>
      <c r="S3" s="214"/>
      <c r="T3" s="123" t="str">
        <f>IF('Suivi Contrats'!G3&lt;&gt;"",'Suivi Contrats'!G3,"")</f>
        <v>Cadre</v>
      </c>
      <c r="U3" s="137" t="str">
        <f>IF('Suivi Contrats'!H3&lt;&gt;"",'Suivi Contrats'!H3,"")</f>
        <v>CDIC</v>
      </c>
    </row>
    <row r="4" spans="1:21" x14ac:dyDescent="0.25">
      <c r="A4" s="415" t="s">
        <v>59</v>
      </c>
      <c r="B4" s="309"/>
      <c r="C4" s="414">
        <v>1</v>
      </c>
      <c r="D4" s="310"/>
      <c r="E4" s="311"/>
      <c r="F4" s="311"/>
      <c r="G4" s="122">
        <v>1605013</v>
      </c>
      <c r="H4" s="124" t="s">
        <v>56</v>
      </c>
      <c r="I4" s="124" t="s">
        <v>192</v>
      </c>
      <c r="J4" s="124" t="s">
        <v>89</v>
      </c>
      <c r="K4" s="126" t="s">
        <v>90</v>
      </c>
      <c r="L4" s="141"/>
      <c r="M4" s="215">
        <v>450</v>
      </c>
      <c r="N4" s="313">
        <v>0.1326</v>
      </c>
      <c r="O4" s="214">
        <f>IF('Suivi Paies'!I4&lt;&gt;"",'Suivi Paies'!I4,"")</f>
        <v>2370</v>
      </c>
      <c r="P4" s="215">
        <v>84</v>
      </c>
      <c r="Q4" s="314"/>
      <c r="R4" s="215">
        <v>1500</v>
      </c>
      <c r="S4" s="314"/>
      <c r="T4" s="141" t="str">
        <f>IF('Suivi Contrats'!G4&lt;&gt;"",'Suivi Contrats'!G4,"")</f>
        <v>Cadre</v>
      </c>
      <c r="U4" s="136" t="str">
        <f>IF('Suivi Contrats'!H4&lt;&gt;"",'Suivi Contrats'!H4,"")</f>
        <v>CDIC</v>
      </c>
    </row>
    <row r="5" spans="1:21" x14ac:dyDescent="0.25">
      <c r="A5" s="150" t="s">
        <v>217</v>
      </c>
      <c r="B5" s="309"/>
      <c r="C5" s="309"/>
      <c r="D5" s="315">
        <v>1</v>
      </c>
      <c r="E5" s="311"/>
      <c r="F5" s="311"/>
      <c r="G5" s="122">
        <v>1810006</v>
      </c>
      <c r="H5" s="123" t="s">
        <v>218</v>
      </c>
      <c r="I5" s="123" t="s">
        <v>182</v>
      </c>
      <c r="J5" s="123" t="s">
        <v>88</v>
      </c>
      <c r="K5" s="123" t="s">
        <v>325</v>
      </c>
      <c r="L5" s="140"/>
      <c r="M5" s="214"/>
      <c r="N5" s="312"/>
      <c r="O5" s="214" t="str">
        <f>IF('Suivi Paies'!I5&lt;&gt;"",'Suivi Paies'!I5,"")</f>
        <v/>
      </c>
      <c r="P5" s="214"/>
      <c r="Q5" s="214"/>
      <c r="R5" s="214"/>
      <c r="S5" s="214"/>
      <c r="T5" s="140" t="str">
        <f>IF('Suivi Contrats'!G5&lt;&gt;"",'Suivi Contrats'!G5,"")</f>
        <v>Cadre</v>
      </c>
      <c r="U5" s="136" t="str">
        <f>IF('Suivi Contrats'!H5&lt;&gt;"",'Suivi Contrats'!H5,"")</f>
        <v>CDIC</v>
      </c>
    </row>
    <row r="6" spans="1:21" x14ac:dyDescent="0.25">
      <c r="A6" s="415" t="s">
        <v>391</v>
      </c>
      <c r="B6" s="309"/>
      <c r="C6" s="414">
        <v>1</v>
      </c>
      <c r="D6" s="310"/>
      <c r="E6" s="311"/>
      <c r="F6" s="311"/>
      <c r="G6" s="122"/>
      <c r="H6" s="123"/>
      <c r="I6" s="123"/>
      <c r="J6" s="123"/>
      <c r="K6" s="488"/>
      <c r="L6" s="488"/>
      <c r="M6" s="214"/>
      <c r="N6" s="312"/>
      <c r="O6" s="214" t="str">
        <f>IF('Suivi Paies'!I6&lt;&gt;"",'Suivi Paies'!I6,"")</f>
        <v/>
      </c>
      <c r="P6" s="214"/>
      <c r="Q6" s="214"/>
      <c r="R6" s="214"/>
      <c r="S6" s="214"/>
      <c r="T6" s="140" t="str">
        <f>IF('Suivi Contrats'!G6&lt;&gt;"",'Suivi Contrats'!G6,"")</f>
        <v>Cadre</v>
      </c>
      <c r="U6" s="136" t="str">
        <f>IF('Suivi Contrats'!H6&lt;&gt;"",'Suivi Contrats'!H6,"")</f>
        <v>CDIC</v>
      </c>
    </row>
    <row r="7" spans="1:21" x14ac:dyDescent="0.25">
      <c r="A7" s="151" t="s">
        <v>129</v>
      </c>
      <c r="B7" s="316"/>
      <c r="C7" s="316"/>
      <c r="D7" s="152">
        <v>1</v>
      </c>
      <c r="E7" s="317"/>
      <c r="F7" s="317"/>
      <c r="G7" s="122">
        <v>1711003</v>
      </c>
      <c r="H7" s="123" t="s">
        <v>130</v>
      </c>
      <c r="I7" s="123" t="s">
        <v>127</v>
      </c>
      <c r="J7" s="123" t="s">
        <v>88</v>
      </c>
      <c r="K7" s="123" t="s">
        <v>140</v>
      </c>
      <c r="L7" s="123"/>
      <c r="M7" s="214"/>
      <c r="N7" s="312"/>
      <c r="O7" s="214" t="str">
        <f>IF('Suivi Paies'!I7&lt;&gt;"",'Suivi Paies'!I7,"")</f>
        <v/>
      </c>
      <c r="P7" s="214"/>
      <c r="Q7" s="214"/>
      <c r="R7" s="214"/>
      <c r="S7" s="214"/>
      <c r="T7" s="140" t="str">
        <f>IF('Suivi Contrats'!G7&lt;&gt;"",'Suivi Contrats'!G7,"")</f>
        <v>Cadre</v>
      </c>
      <c r="U7" s="136" t="str">
        <f>IF('Suivi Contrats'!H7&lt;&gt;"",'Suivi Contrats'!H7,"")</f>
        <v>CDIC</v>
      </c>
    </row>
    <row r="8" spans="1:21" ht="16.149999999999999" customHeight="1" x14ac:dyDescent="0.25">
      <c r="A8" s="151" t="s">
        <v>132</v>
      </c>
      <c r="B8" s="316"/>
      <c r="C8" s="316"/>
      <c r="D8" s="152">
        <v>1</v>
      </c>
      <c r="E8" s="317"/>
      <c r="F8" s="317"/>
      <c r="G8" s="122">
        <v>1711016</v>
      </c>
      <c r="H8" s="123" t="s">
        <v>133</v>
      </c>
      <c r="I8" s="123" t="s">
        <v>127</v>
      </c>
      <c r="J8" s="123" t="s">
        <v>89</v>
      </c>
      <c r="K8" s="123" t="s">
        <v>90</v>
      </c>
      <c r="L8" s="140"/>
      <c r="M8" s="214"/>
      <c r="N8" s="312"/>
      <c r="O8" s="214" t="str">
        <f>IF('Suivi Paies'!I8&lt;&gt;"",'Suivi Paies'!I8,"")</f>
        <v/>
      </c>
      <c r="P8" s="214"/>
      <c r="Q8" s="214"/>
      <c r="R8" s="214"/>
      <c r="S8" s="214"/>
      <c r="T8" s="140" t="str">
        <f>IF('Suivi Contrats'!G8&lt;&gt;"",'Suivi Contrats'!G8,"")</f>
        <v>Non cadre</v>
      </c>
      <c r="U8" s="136" t="str">
        <f>IF('Suivi Contrats'!H8&lt;&gt;"",'Suivi Contrats'!H8,"")</f>
        <v>CDIC</v>
      </c>
    </row>
    <row r="9" spans="1:21" ht="16.5" customHeight="1" x14ac:dyDescent="0.25">
      <c r="A9" s="151" t="s">
        <v>167</v>
      </c>
      <c r="B9" s="316"/>
      <c r="C9" s="316"/>
      <c r="D9" s="152">
        <v>1</v>
      </c>
      <c r="E9" s="317"/>
      <c r="F9" s="317"/>
      <c r="G9" s="122">
        <v>1803042</v>
      </c>
      <c r="H9" s="123" t="s">
        <v>148</v>
      </c>
      <c r="I9" s="123" t="s">
        <v>127</v>
      </c>
      <c r="J9" s="123" t="s">
        <v>88</v>
      </c>
      <c r="K9" s="123" t="s">
        <v>324</v>
      </c>
      <c r="L9" s="140"/>
      <c r="M9" s="214"/>
      <c r="N9" s="312"/>
      <c r="O9" s="214" t="str">
        <f>IF('Suivi Paies'!I9&lt;&gt;"",'Suivi Paies'!I9,"")</f>
        <v/>
      </c>
      <c r="P9" s="214"/>
      <c r="Q9" s="214"/>
      <c r="R9" s="214"/>
      <c r="S9" s="214"/>
      <c r="T9" s="140" t="str">
        <f>IF('Suivi Contrats'!G9&lt;&gt;"",'Suivi Contrats'!G9,"")</f>
        <v>Cadre</v>
      </c>
      <c r="U9" s="136" t="str">
        <f>IF('Suivi Contrats'!H9&lt;&gt;"",'Suivi Contrats'!H9,"")</f>
        <v>CDIC</v>
      </c>
    </row>
    <row r="10" spans="1:21" ht="21.6" customHeight="1" x14ac:dyDescent="0.25">
      <c r="A10" s="157" t="s">
        <v>76</v>
      </c>
      <c r="B10" s="316"/>
      <c r="C10" s="319">
        <v>1</v>
      </c>
      <c r="D10" s="154"/>
      <c r="E10" s="317"/>
      <c r="F10" s="317"/>
      <c r="G10" s="122">
        <v>1612005</v>
      </c>
      <c r="H10" s="123" t="s">
        <v>228</v>
      </c>
      <c r="I10" s="123" t="s">
        <v>61</v>
      </c>
      <c r="J10" s="124" t="s">
        <v>89</v>
      </c>
      <c r="K10" s="123" t="s">
        <v>90</v>
      </c>
      <c r="L10" s="123"/>
      <c r="M10" s="214">
        <v>530</v>
      </c>
      <c r="N10" s="312">
        <v>0.13650000000000001</v>
      </c>
      <c r="O10" s="214">
        <f>IF('Suivi Paies'!I10&lt;&gt;"",'Suivi Paies'!I10,"")</f>
        <v>3300</v>
      </c>
      <c r="P10" s="214">
        <v>84</v>
      </c>
      <c r="Q10" s="318"/>
      <c r="R10" s="214">
        <v>1000</v>
      </c>
      <c r="S10" s="318"/>
      <c r="T10" s="123" t="str">
        <f>IF('Suivi Contrats'!G10&lt;&gt;"",'Suivi Contrats'!G10,"")</f>
        <v>Cadre</v>
      </c>
      <c r="U10" s="137" t="str">
        <f>IF('Suivi Contrats'!H10&lt;&gt;"",'Suivi Contrats'!H10,"")</f>
        <v>CDIC</v>
      </c>
    </row>
    <row r="11" spans="1:21" ht="29.65" customHeight="1" x14ac:dyDescent="0.25">
      <c r="A11" s="158" t="s">
        <v>30</v>
      </c>
      <c r="B11" s="428">
        <v>1</v>
      </c>
      <c r="C11" s="316"/>
      <c r="D11" s="154"/>
      <c r="E11" s="317"/>
      <c r="F11" s="317"/>
      <c r="G11" s="122">
        <v>1701055</v>
      </c>
      <c r="H11" s="123" t="s">
        <v>87</v>
      </c>
      <c r="I11" s="123" t="s">
        <v>131</v>
      </c>
      <c r="J11" s="123" t="s">
        <v>220</v>
      </c>
      <c r="K11" s="123" t="s">
        <v>326</v>
      </c>
      <c r="L11" s="140"/>
      <c r="M11" s="214" t="s">
        <v>348</v>
      </c>
      <c r="N11" s="312">
        <v>7.5700000000000003E-2</v>
      </c>
      <c r="O11" s="214">
        <f>IF('Suivi Paies'!I11&lt;&gt;"",'Suivi Paies'!I11,"")</f>
        <v>6150</v>
      </c>
      <c r="P11" s="214">
        <v>110</v>
      </c>
      <c r="Q11" s="318"/>
      <c r="R11" s="214">
        <v>2800</v>
      </c>
      <c r="S11" s="318"/>
      <c r="T11" s="123" t="str">
        <f>IF('Suivi Contrats'!G11&lt;&gt;"",'Suivi Contrats'!G11,"")</f>
        <v>Cadre</v>
      </c>
      <c r="U11" s="137" t="str">
        <f>IF('Suivi Contrats'!H11&lt;&gt;"",'Suivi Contrats'!H11,"")</f>
        <v>CDIC</v>
      </c>
    </row>
    <row r="12" spans="1:21" x14ac:dyDescent="0.25">
      <c r="A12" s="157" t="s">
        <v>111</v>
      </c>
      <c r="B12" s="316"/>
      <c r="C12" s="319">
        <v>1</v>
      </c>
      <c r="D12" s="154"/>
      <c r="E12" s="317"/>
      <c r="F12" s="317"/>
      <c r="G12" s="122">
        <v>1706010</v>
      </c>
      <c r="H12" s="124" t="s">
        <v>323</v>
      </c>
      <c r="I12" s="124" t="s">
        <v>192</v>
      </c>
      <c r="J12" s="124" t="s">
        <v>89</v>
      </c>
      <c r="K12" s="126" t="s">
        <v>90</v>
      </c>
      <c r="L12" s="141"/>
      <c r="M12" s="215">
        <v>580</v>
      </c>
      <c r="N12" s="313">
        <v>0.13120000000000001</v>
      </c>
      <c r="O12" s="214">
        <f>IF('Suivi Paies'!I12&lt;&gt;"",'Suivi Paies'!I12,"")</f>
        <v>3800</v>
      </c>
      <c r="P12" s="215">
        <v>84</v>
      </c>
      <c r="Q12" s="314"/>
      <c r="R12" s="215">
        <v>800</v>
      </c>
      <c r="S12" s="314"/>
      <c r="T12" s="141" t="str">
        <f>IF('Suivi Contrats'!G12&lt;&gt;"",'Suivi Contrats'!G12,"")</f>
        <v>Cadre</v>
      </c>
      <c r="U12" s="136" t="str">
        <f>IF('Suivi Contrats'!H12&lt;&gt;"",'Suivi Contrats'!H12,"")</f>
        <v>CDIC</v>
      </c>
    </row>
    <row r="13" spans="1:21" ht="23.1" customHeight="1" x14ac:dyDescent="0.25">
      <c r="A13" s="157" t="s">
        <v>128</v>
      </c>
      <c r="B13" s="316"/>
      <c r="C13" s="319">
        <v>1</v>
      </c>
      <c r="D13" s="154"/>
      <c r="E13" s="317"/>
      <c r="F13" s="317"/>
      <c r="G13" s="122">
        <v>1711018</v>
      </c>
      <c r="H13" s="124" t="s">
        <v>141</v>
      </c>
      <c r="I13" s="124" t="s">
        <v>61</v>
      </c>
      <c r="J13" s="124" t="s">
        <v>89</v>
      </c>
      <c r="K13" s="126" t="s">
        <v>90</v>
      </c>
      <c r="L13" s="126"/>
      <c r="M13" s="215">
        <v>585</v>
      </c>
      <c r="N13" s="313" t="s">
        <v>343</v>
      </c>
      <c r="O13" s="214">
        <f>IF('Suivi Paies'!I13&lt;&gt;"",'Suivi Paies'!I13,"")</f>
        <v>3800</v>
      </c>
      <c r="P13" s="215">
        <v>85</v>
      </c>
      <c r="Q13" s="314"/>
      <c r="R13" s="215">
        <v>1350</v>
      </c>
      <c r="S13" s="314"/>
      <c r="T13" s="141" t="str">
        <f>IF('Suivi Contrats'!G13&lt;&gt;"",'Suivi Contrats'!G13,"")</f>
        <v>Cadre</v>
      </c>
      <c r="U13" s="136" t="str">
        <f>IF('Suivi Contrats'!H13&lt;&gt;"",'Suivi Contrats'!H13,"")</f>
        <v>CDIC</v>
      </c>
    </row>
    <row r="14" spans="1:21" x14ac:dyDescent="0.25">
      <c r="A14" s="156" t="s">
        <v>4</v>
      </c>
      <c r="B14" s="316"/>
      <c r="C14" s="319">
        <v>1</v>
      </c>
      <c r="D14" s="154"/>
      <c r="E14" s="317"/>
      <c r="F14" s="317"/>
      <c r="G14" s="122">
        <v>1703016</v>
      </c>
      <c r="H14" s="124" t="s">
        <v>121</v>
      </c>
      <c r="I14" s="124" t="s">
        <v>101</v>
      </c>
      <c r="J14" s="124" t="s">
        <v>89</v>
      </c>
      <c r="K14" s="126" t="s">
        <v>90</v>
      </c>
      <c r="L14" s="126"/>
      <c r="M14" s="215">
        <v>575</v>
      </c>
      <c r="N14" s="313">
        <v>0.1038</v>
      </c>
      <c r="O14" s="214">
        <f>IF('Suivi Paies'!I14&lt;&gt;"",'Suivi Paies'!I14,"")</f>
        <v>5060</v>
      </c>
      <c r="P14" s="215">
        <v>40</v>
      </c>
      <c r="Q14" s="314"/>
      <c r="R14" s="215">
        <v>400</v>
      </c>
      <c r="S14" s="314"/>
      <c r="T14" s="141" t="str">
        <f>IF('Suivi Contrats'!G14&lt;&gt;"",'Suivi Contrats'!G14,"")</f>
        <v>Cadre</v>
      </c>
      <c r="U14" s="136" t="str">
        <f>IF('Suivi Contrats'!H14&lt;&gt;"",'Suivi Contrats'!H14,"")</f>
        <v>CDI</v>
      </c>
    </row>
    <row r="15" spans="1:21" x14ac:dyDescent="0.25">
      <c r="A15" s="161" t="s">
        <v>204</v>
      </c>
      <c r="B15" s="428">
        <v>1</v>
      </c>
      <c r="C15" s="316"/>
      <c r="D15" s="154"/>
      <c r="E15" s="317"/>
      <c r="F15" s="317"/>
      <c r="G15" s="122">
        <v>1806044</v>
      </c>
      <c r="H15" s="124" t="s">
        <v>205</v>
      </c>
      <c r="I15" s="124" t="s">
        <v>12</v>
      </c>
      <c r="J15" s="124" t="s">
        <v>189</v>
      </c>
      <c r="K15" s="126" t="s">
        <v>187</v>
      </c>
      <c r="L15" s="126"/>
      <c r="M15" s="215"/>
      <c r="N15" s="313"/>
      <c r="O15" s="214" t="str">
        <f>IF('Suivi Paies'!I15&lt;&gt;"",'Suivi Paies'!I15,"")</f>
        <v/>
      </c>
      <c r="P15" s="215"/>
      <c r="Q15" s="215"/>
      <c r="R15" s="215"/>
      <c r="S15" s="215"/>
      <c r="T15" s="141" t="str">
        <f>IF('Suivi Contrats'!G15&lt;&gt;"",'Suivi Contrats'!G15,"")</f>
        <v>Cadre</v>
      </c>
      <c r="U15" s="136" t="str">
        <f>IF('Suivi Contrats'!H15&lt;&gt;"",'Suivi Contrats'!H15,"")</f>
        <v>CDIC</v>
      </c>
    </row>
    <row r="16" spans="1:21" x14ac:dyDescent="0.25">
      <c r="A16" s="158" t="s">
        <v>50</v>
      </c>
      <c r="B16" s="428">
        <v>1</v>
      </c>
      <c r="C16" s="316"/>
      <c r="D16" s="154"/>
      <c r="E16" s="317"/>
      <c r="F16" s="317"/>
      <c r="G16" s="122">
        <v>1703036</v>
      </c>
      <c r="H16" s="124" t="s">
        <v>113</v>
      </c>
      <c r="I16" s="124" t="s">
        <v>7</v>
      </c>
      <c r="J16" s="124" t="s">
        <v>142</v>
      </c>
      <c r="K16" s="126" t="s">
        <v>187</v>
      </c>
      <c r="L16" s="126"/>
      <c r="M16" s="215">
        <v>569</v>
      </c>
      <c r="N16" s="313">
        <v>0.2079</v>
      </c>
      <c r="O16" s="214">
        <f>IF('Suivi Paies'!I16&lt;&gt;"",'Suivi Paies'!I16,"")</f>
        <v>3000</v>
      </c>
      <c r="P16" s="215">
        <v>85</v>
      </c>
      <c r="Q16" s="314"/>
      <c r="R16" s="215">
        <v>1200</v>
      </c>
      <c r="S16" s="314"/>
      <c r="T16" s="141" t="str">
        <f>IF('Suivi Contrats'!G16&lt;&gt;"",'Suivi Contrats'!G16,"")</f>
        <v>Cadre</v>
      </c>
      <c r="U16" s="136" t="str">
        <f>IF('Suivi Contrats'!H16&lt;&gt;"",'Suivi Contrats'!H16,"")</f>
        <v>CDIC</v>
      </c>
    </row>
    <row r="17" spans="1:21" x14ac:dyDescent="0.25">
      <c r="A17" s="161" t="s">
        <v>135</v>
      </c>
      <c r="B17" s="428">
        <v>1</v>
      </c>
      <c r="C17" s="316"/>
      <c r="D17" s="154"/>
      <c r="E17" s="317"/>
      <c r="F17" s="317"/>
      <c r="G17" s="122">
        <v>1712053</v>
      </c>
      <c r="H17" s="124" t="s">
        <v>136</v>
      </c>
      <c r="I17" s="124" t="s">
        <v>100</v>
      </c>
      <c r="J17" s="124" t="s">
        <v>143</v>
      </c>
      <c r="K17" s="126" t="s">
        <v>150</v>
      </c>
      <c r="L17" s="126"/>
      <c r="M17" s="215" t="s">
        <v>350</v>
      </c>
      <c r="N17" s="313">
        <v>0.29349999999999998</v>
      </c>
      <c r="O17" s="214">
        <f>IF('Suivi Paies'!I17&lt;&gt;"",'Suivi Paies'!I17,"")</f>
        <v>4200</v>
      </c>
      <c r="P17" s="215">
        <v>85</v>
      </c>
      <c r="Q17" s="314"/>
      <c r="R17" s="215">
        <v>200</v>
      </c>
      <c r="S17" s="314"/>
      <c r="T17" s="141" t="str">
        <f>IF('Suivi Contrats'!G17&lt;&gt;"",'Suivi Contrats'!G17,"")</f>
        <v>Cadre</v>
      </c>
      <c r="U17" s="136" t="str">
        <f>IF('Suivi Contrats'!H17&lt;&gt;"",'Suivi Contrats'!H17,"")</f>
        <v>CDIC</v>
      </c>
    </row>
    <row r="18" spans="1:21" x14ac:dyDescent="0.25">
      <c r="A18" s="158" t="s">
        <v>190</v>
      </c>
      <c r="B18" s="428">
        <v>1</v>
      </c>
      <c r="C18" s="316"/>
      <c r="D18" s="154"/>
      <c r="E18" s="317"/>
      <c r="F18" s="317"/>
      <c r="G18" s="122">
        <v>1805049</v>
      </c>
      <c r="H18" s="124" t="s">
        <v>271</v>
      </c>
      <c r="I18" s="124" t="s">
        <v>12</v>
      </c>
      <c r="J18" s="124" t="s">
        <v>189</v>
      </c>
      <c r="K18" s="126" t="s">
        <v>187</v>
      </c>
      <c r="L18" s="126"/>
      <c r="M18" s="215"/>
      <c r="N18" s="313"/>
      <c r="O18" s="214" t="str">
        <f>IF('Suivi Paies'!I18&lt;&gt;"",'Suivi Paies'!I18,"")</f>
        <v/>
      </c>
      <c r="P18" s="215"/>
      <c r="Q18" s="215"/>
      <c r="R18" s="215"/>
      <c r="S18" s="215"/>
      <c r="T18" s="141" t="str">
        <f>IF('Suivi Contrats'!G18&lt;&gt;"",'Suivi Contrats'!G18,"")</f>
        <v>Cadre</v>
      </c>
      <c r="U18" s="136" t="str">
        <f>IF('Suivi Contrats'!H18&lt;&gt;"",'Suivi Contrats'!H18,"")</f>
        <v>CDIC</v>
      </c>
    </row>
    <row r="19" spans="1:21" x14ac:dyDescent="0.25">
      <c r="A19" s="151" t="s">
        <v>124</v>
      </c>
      <c r="B19" s="316"/>
      <c r="C19" s="316"/>
      <c r="D19" s="152">
        <v>1</v>
      </c>
      <c r="E19" s="317"/>
      <c r="F19" s="317"/>
      <c r="G19" s="122">
        <v>1711002</v>
      </c>
      <c r="H19" s="123" t="s">
        <v>126</v>
      </c>
      <c r="I19" s="123" t="s">
        <v>127</v>
      </c>
      <c r="J19" s="123" t="s">
        <v>88</v>
      </c>
      <c r="K19" s="123" t="s">
        <v>327</v>
      </c>
      <c r="L19" s="140"/>
      <c r="M19" s="214"/>
      <c r="N19" s="312"/>
      <c r="O19" s="214" t="str">
        <f>IF('Suivi Paies'!I19&lt;&gt;"",'Suivi Paies'!I19,"")</f>
        <v/>
      </c>
      <c r="P19" s="214"/>
      <c r="Q19" s="214"/>
      <c r="R19" s="214"/>
      <c r="S19" s="214"/>
      <c r="T19" s="140" t="str">
        <f>IF('Suivi Contrats'!G19&lt;&gt;"",'Suivi Contrats'!G19,"")</f>
        <v>Cadre</v>
      </c>
      <c r="U19" s="136" t="str">
        <f>IF('Suivi Contrats'!H19&lt;&gt;"",'Suivi Contrats'!H19,"")</f>
        <v>CDIC</v>
      </c>
    </row>
    <row r="20" spans="1:21" x14ac:dyDescent="0.25">
      <c r="A20" s="151" t="s">
        <v>159</v>
      </c>
      <c r="B20" s="316"/>
      <c r="C20" s="316"/>
      <c r="D20" s="152">
        <v>1</v>
      </c>
      <c r="E20" s="317"/>
      <c r="F20" s="317"/>
      <c r="G20" s="122">
        <v>1802023</v>
      </c>
      <c r="H20" s="123" t="s">
        <v>160</v>
      </c>
      <c r="I20" s="123" t="s">
        <v>161</v>
      </c>
      <c r="J20" s="123" t="s">
        <v>162</v>
      </c>
      <c r="K20" s="123" t="s">
        <v>328</v>
      </c>
      <c r="L20" s="140"/>
      <c r="M20" s="214"/>
      <c r="N20" s="312"/>
      <c r="O20" s="214" t="str">
        <f>IF('Suivi Paies'!I20&lt;&gt;"",'Suivi Paies'!I20,"")</f>
        <v/>
      </c>
      <c r="P20" s="214"/>
      <c r="Q20" s="214"/>
      <c r="R20" s="214"/>
      <c r="S20" s="214"/>
      <c r="T20" s="140" t="str">
        <f>IF('Suivi Contrats'!G20&lt;&gt;"",'Suivi Contrats'!G20,"")</f>
        <v>Cadre</v>
      </c>
      <c r="U20" s="136" t="str">
        <f>IF('Suivi Contrats'!H20&lt;&gt;"",'Suivi Contrats'!H20,"")</f>
        <v>CDIC</v>
      </c>
    </row>
    <row r="21" spans="1:21" x14ac:dyDescent="0.25">
      <c r="A21" s="157" t="s">
        <v>390</v>
      </c>
      <c r="B21" s="316"/>
      <c r="C21" s="319">
        <v>1</v>
      </c>
      <c r="D21" s="154"/>
      <c r="E21" s="317"/>
      <c r="F21" s="317"/>
      <c r="G21" s="122"/>
      <c r="H21" s="123"/>
      <c r="I21" s="123"/>
      <c r="J21" s="123"/>
      <c r="K21" s="123"/>
      <c r="L21" s="140"/>
      <c r="M21" s="214"/>
      <c r="N21" s="312"/>
      <c r="O21" s="214" t="str">
        <f>IF('Suivi Paies'!I21&lt;&gt;"",'Suivi Paies'!I21,"")</f>
        <v/>
      </c>
      <c r="P21" s="214"/>
      <c r="Q21" s="214"/>
      <c r="R21" s="214"/>
      <c r="S21" s="214"/>
      <c r="T21" s="140" t="str">
        <f>IF('Suivi Contrats'!G21&lt;&gt;"",'Suivi Contrats'!G21,"")</f>
        <v>Cadre</v>
      </c>
      <c r="U21" s="136" t="str">
        <f>IF('Suivi Contrats'!H21&lt;&gt;"",'Suivi Contrats'!H21,"")</f>
        <v>CDIC</v>
      </c>
    </row>
    <row r="22" spans="1:21" ht="16.149999999999999" customHeight="1" x14ac:dyDescent="0.25">
      <c r="A22" s="161" t="s">
        <v>195</v>
      </c>
      <c r="B22" s="428">
        <v>1</v>
      </c>
      <c r="C22" s="316"/>
      <c r="D22" s="154"/>
      <c r="E22" s="317"/>
      <c r="F22" s="317"/>
      <c r="G22" s="122">
        <v>1805034</v>
      </c>
      <c r="H22" s="124" t="s">
        <v>14</v>
      </c>
      <c r="I22" s="124" t="s">
        <v>12</v>
      </c>
      <c r="J22" s="124" t="s">
        <v>189</v>
      </c>
      <c r="K22" s="126" t="s">
        <v>187</v>
      </c>
      <c r="L22" s="141"/>
      <c r="M22" s="215"/>
      <c r="N22" s="313"/>
      <c r="O22" s="214" t="str">
        <f>IF('Suivi Paies'!I22&lt;&gt;"",'Suivi Paies'!I22,"")</f>
        <v/>
      </c>
      <c r="P22" s="215"/>
      <c r="Q22" s="215"/>
      <c r="R22" s="215"/>
      <c r="S22" s="215"/>
      <c r="T22" s="141" t="str">
        <f>IF('Suivi Contrats'!G22&lt;&gt;"",'Suivi Contrats'!G22,"")</f>
        <v>Cadre</v>
      </c>
      <c r="U22" s="136" t="str">
        <f>IF('Suivi Contrats'!H22&lt;&gt;"",'Suivi Contrats'!H22,"")</f>
        <v>CDIC</v>
      </c>
    </row>
    <row r="23" spans="1:21" x14ac:dyDescent="0.25">
      <c r="A23" s="161" t="s">
        <v>200</v>
      </c>
      <c r="B23" s="428">
        <v>1</v>
      </c>
      <c r="C23" s="316"/>
      <c r="D23" s="154"/>
      <c r="E23" s="317"/>
      <c r="F23" s="317"/>
      <c r="G23" s="122">
        <v>1806048</v>
      </c>
      <c r="H23" s="124" t="s">
        <v>201</v>
      </c>
      <c r="I23" s="124" t="s">
        <v>12</v>
      </c>
      <c r="J23" s="124" t="s">
        <v>189</v>
      </c>
      <c r="K23" s="126" t="s">
        <v>187</v>
      </c>
      <c r="L23" s="126"/>
      <c r="M23" s="215"/>
      <c r="N23" s="313"/>
      <c r="O23" s="214" t="str">
        <f>IF('Suivi Paies'!I23&lt;&gt;"",'Suivi Paies'!I23,"")</f>
        <v/>
      </c>
      <c r="P23" s="215"/>
      <c r="Q23" s="215"/>
      <c r="R23" s="215"/>
      <c r="S23" s="215"/>
      <c r="T23" s="141" t="str">
        <f>IF('Suivi Contrats'!G23&lt;&gt;"",'Suivi Contrats'!G23,"")</f>
        <v>Cadre</v>
      </c>
      <c r="U23" s="136" t="str">
        <f>IF('Suivi Contrats'!H23&lt;&gt;"",'Suivi Contrats'!H23,"")</f>
        <v>CDIC</v>
      </c>
    </row>
    <row r="24" spans="1:21" x14ac:dyDescent="0.25">
      <c r="A24" s="161" t="s">
        <v>368</v>
      </c>
      <c r="B24" s="428">
        <v>1</v>
      </c>
      <c r="C24" s="316"/>
      <c r="D24" s="154"/>
      <c r="E24" s="317"/>
      <c r="F24" s="317"/>
      <c r="G24" s="122">
        <v>1810027</v>
      </c>
      <c r="H24" s="124" t="s">
        <v>271</v>
      </c>
      <c r="I24" s="124" t="s">
        <v>12</v>
      </c>
      <c r="J24" s="124" t="s">
        <v>189</v>
      </c>
      <c r="K24" s="126" t="s">
        <v>187</v>
      </c>
      <c r="L24" s="126"/>
      <c r="M24" s="215" t="s">
        <v>345</v>
      </c>
      <c r="N24" s="313">
        <v>0.1656</v>
      </c>
      <c r="O24" s="214">
        <f>IF('Suivi Paies'!I24&lt;&gt;"",'Suivi Paies'!I24,"")</f>
        <v>3500</v>
      </c>
      <c r="P24" s="215">
        <v>100</v>
      </c>
      <c r="Q24" s="314"/>
      <c r="R24" s="314"/>
      <c r="S24" s="215" t="s">
        <v>346</v>
      </c>
      <c r="T24" s="141" t="str">
        <f>IF('Suivi Contrats'!G24&lt;&gt;"",'Suivi Contrats'!G24,"")</f>
        <v>Cadre</v>
      </c>
      <c r="U24" s="136" t="str">
        <f>IF('Suivi Contrats'!H24&lt;&gt;"",'Suivi Contrats'!H24,"")</f>
        <v>CDIC</v>
      </c>
    </row>
    <row r="25" spans="1:21" x14ac:dyDescent="0.25">
      <c r="A25" s="151" t="s">
        <v>53</v>
      </c>
      <c r="B25" s="316"/>
      <c r="C25" s="316"/>
      <c r="D25" s="152">
        <v>1</v>
      </c>
      <c r="E25" s="317"/>
      <c r="F25" s="317"/>
      <c r="G25" s="122">
        <v>1611006</v>
      </c>
      <c r="H25" s="123" t="s">
        <v>54</v>
      </c>
      <c r="I25" s="123" t="s">
        <v>74</v>
      </c>
      <c r="J25" s="123" t="s">
        <v>93</v>
      </c>
      <c r="K25" s="123" t="s">
        <v>329</v>
      </c>
      <c r="L25" s="140"/>
      <c r="M25" s="214"/>
      <c r="N25" s="312"/>
      <c r="O25" s="214" t="str">
        <f>IF('Suivi Paies'!I25&lt;&gt;"",'Suivi Paies'!I25,"")</f>
        <v/>
      </c>
      <c r="P25" s="214"/>
      <c r="Q25" s="214"/>
      <c r="R25" s="214"/>
      <c r="S25" s="214"/>
      <c r="T25" s="140" t="str">
        <f>IF('Suivi Contrats'!G25&lt;&gt;"",'Suivi Contrats'!G25,"")</f>
        <v>Cadre</v>
      </c>
      <c r="U25" s="136" t="str">
        <f>IF('Suivi Contrats'!H25&lt;&gt;"",'Suivi Contrats'!H25,"")</f>
        <v>CDIC</v>
      </c>
    </row>
    <row r="26" spans="1:21" x14ac:dyDescent="0.25">
      <c r="A26" s="382" t="s">
        <v>191</v>
      </c>
      <c r="B26" s="316"/>
      <c r="C26" s="319">
        <v>1</v>
      </c>
      <c r="D26" s="154"/>
      <c r="E26" s="317"/>
      <c r="F26" s="317"/>
      <c r="G26" s="122">
        <v>1806032</v>
      </c>
      <c r="H26" s="124" t="s">
        <v>84</v>
      </c>
      <c r="I26" s="124" t="s">
        <v>192</v>
      </c>
      <c r="J26" s="124" t="s">
        <v>89</v>
      </c>
      <c r="K26" s="126" t="s">
        <v>90</v>
      </c>
      <c r="L26" s="126"/>
      <c r="M26" s="215">
        <v>485</v>
      </c>
      <c r="N26" s="313">
        <v>0.31740000000000002</v>
      </c>
      <c r="O26" s="214">
        <f>IF('Suivi Paies'!I26&lt;&gt;"",'Suivi Paies'!I26,"")</f>
        <v>3300</v>
      </c>
      <c r="P26" s="314"/>
      <c r="Q26" s="215">
        <v>18</v>
      </c>
      <c r="R26" s="215">
        <v>500</v>
      </c>
      <c r="S26" s="314"/>
      <c r="T26" s="141" t="str">
        <f>IF('Suivi Contrats'!G26&lt;&gt;"",'Suivi Contrats'!G26,"")</f>
        <v>Cadre</v>
      </c>
      <c r="U26" s="136" t="str">
        <f>IF('Suivi Contrats'!H26&lt;&gt;"",'Suivi Contrats'!H26,"")</f>
        <v>CDIC</v>
      </c>
    </row>
    <row r="27" spans="1:21" x14ac:dyDescent="0.25">
      <c r="A27" s="157" t="s">
        <v>230</v>
      </c>
      <c r="B27" s="316"/>
      <c r="C27" s="319">
        <v>1</v>
      </c>
      <c r="D27" s="154"/>
      <c r="E27" s="317"/>
      <c r="F27" s="317"/>
      <c r="G27" s="122">
        <v>1811019</v>
      </c>
      <c r="H27" s="123" t="s">
        <v>231</v>
      </c>
      <c r="I27" s="123" t="s">
        <v>192</v>
      </c>
      <c r="J27" s="123" t="s">
        <v>89</v>
      </c>
      <c r="K27" s="123" t="s">
        <v>90</v>
      </c>
      <c r="L27" s="123"/>
      <c r="M27" s="214"/>
      <c r="N27" s="312"/>
      <c r="O27" s="214" t="str">
        <f>IF('Suivi Paies'!I27&lt;&gt;"",'Suivi Paies'!I27,"")</f>
        <v/>
      </c>
      <c r="P27" s="214"/>
      <c r="Q27" s="214"/>
      <c r="R27" s="214"/>
      <c r="S27" s="214"/>
      <c r="T27" s="140" t="str">
        <f>IF('Suivi Contrats'!G27&lt;&gt;"",'Suivi Contrats'!G27,"")</f>
        <v>Cadre</v>
      </c>
      <c r="U27" s="136" t="str">
        <f>IF('Suivi Contrats'!H27&lt;&gt;"",'Suivi Contrats'!H27,"")</f>
        <v>CDIC</v>
      </c>
    </row>
    <row r="28" spans="1:21" x14ac:dyDescent="0.25">
      <c r="A28" s="151" t="s">
        <v>134</v>
      </c>
      <c r="B28" s="316"/>
      <c r="C28" s="316"/>
      <c r="D28" s="152">
        <v>1</v>
      </c>
      <c r="E28" s="317"/>
      <c r="F28" s="317"/>
      <c r="G28" s="122">
        <v>1712023</v>
      </c>
      <c r="H28" s="123" t="s">
        <v>272</v>
      </c>
      <c r="I28" s="123" t="s">
        <v>74</v>
      </c>
      <c r="J28" s="123" t="s">
        <v>93</v>
      </c>
      <c r="K28" s="123" t="s">
        <v>329</v>
      </c>
      <c r="L28" s="140"/>
      <c r="M28" s="214"/>
      <c r="N28" s="312"/>
      <c r="O28" s="214" t="str">
        <f>IF('Suivi Paies'!I28&lt;&gt;"",'Suivi Paies'!I28,"")</f>
        <v/>
      </c>
      <c r="P28" s="214"/>
      <c r="Q28" s="214"/>
      <c r="R28" s="214"/>
      <c r="S28" s="214"/>
      <c r="T28" s="140" t="str">
        <f>IF('Suivi Contrats'!G28&lt;&gt;"",'Suivi Contrats'!G28,"")</f>
        <v>Cadre</v>
      </c>
      <c r="U28" s="136" t="str">
        <f>IF('Suivi Contrats'!H28&lt;&gt;"",'Suivi Contrats'!H28,"")</f>
        <v>CDIC</v>
      </c>
    </row>
    <row r="29" spans="1:21" x14ac:dyDescent="0.25">
      <c r="A29" s="382" t="s">
        <v>97</v>
      </c>
      <c r="B29" s="316"/>
      <c r="C29" s="319">
        <v>1</v>
      </c>
      <c r="D29" s="154"/>
      <c r="E29" s="317"/>
      <c r="F29" s="317"/>
      <c r="G29" s="125">
        <v>1702017</v>
      </c>
      <c r="H29" s="124" t="s">
        <v>55</v>
      </c>
      <c r="I29" s="124" t="s">
        <v>61</v>
      </c>
      <c r="J29" s="124" t="s">
        <v>89</v>
      </c>
      <c r="K29" s="123" t="s">
        <v>90</v>
      </c>
      <c r="L29" s="123"/>
      <c r="M29" s="214">
        <v>610</v>
      </c>
      <c r="N29" s="312">
        <v>0.18859999999999999</v>
      </c>
      <c r="O29" s="214">
        <f>IF('Suivi Paies'!I29&lt;&gt;"",'Suivi Paies'!I29,"")</f>
        <v>3800</v>
      </c>
      <c r="P29" s="214">
        <v>84</v>
      </c>
      <c r="Q29" s="318"/>
      <c r="R29" s="214">
        <v>1000</v>
      </c>
      <c r="S29" s="318"/>
      <c r="T29" s="141" t="str">
        <f>IF('Suivi Contrats'!G29&lt;&gt;"",'Suivi Contrats'!G29,"")</f>
        <v>Cadre</v>
      </c>
      <c r="U29" s="136" t="str">
        <f>IF('Suivi Contrats'!H29&lt;&gt;"",'Suivi Contrats'!H29,"")</f>
        <v>CDIC</v>
      </c>
    </row>
    <row r="30" spans="1:21" ht="16.149999999999999" customHeight="1" x14ac:dyDescent="0.25">
      <c r="A30" s="237" t="s">
        <v>3</v>
      </c>
      <c r="B30" s="320"/>
      <c r="C30" s="321"/>
      <c r="D30" s="322"/>
      <c r="E30" s="317"/>
      <c r="F30" s="317"/>
      <c r="G30" s="125">
        <v>1703027</v>
      </c>
      <c r="H30" s="126" t="s">
        <v>33</v>
      </c>
      <c r="I30" s="126" t="s">
        <v>60</v>
      </c>
      <c r="J30" s="126" t="s">
        <v>283</v>
      </c>
      <c r="K30" s="126" t="s">
        <v>110</v>
      </c>
      <c r="L30" s="141"/>
      <c r="M30" s="215"/>
      <c r="N30" s="313"/>
      <c r="O30" s="214" t="str">
        <f>IF('Suivi Paies'!I30&lt;&gt;"",'Suivi Paies'!I30,"")</f>
        <v/>
      </c>
      <c r="P30" s="215"/>
      <c r="Q30" s="215"/>
      <c r="R30" s="215"/>
      <c r="S30" s="215"/>
      <c r="T30" s="250" t="str">
        <f>IF('Suivi Contrats'!G30&lt;&gt;"",'Suivi Contrats'!G30,"")</f>
        <v>Cadre</v>
      </c>
      <c r="U30" s="159" t="str">
        <f>IF('Suivi Contrats'!H30&lt;&gt;"",'Suivi Contrats'!H30,"")</f>
        <v>SST</v>
      </c>
    </row>
    <row r="31" spans="1:21" x14ac:dyDescent="0.25">
      <c r="A31" s="237" t="s">
        <v>3</v>
      </c>
      <c r="B31" s="316"/>
      <c r="C31" s="321"/>
      <c r="D31" s="152">
        <v>1</v>
      </c>
      <c r="E31" s="317"/>
      <c r="F31" s="317"/>
      <c r="G31" s="125">
        <v>1711005</v>
      </c>
      <c r="H31" s="126" t="s">
        <v>35</v>
      </c>
      <c r="I31" s="126" t="s">
        <v>34</v>
      </c>
      <c r="J31" s="126" t="s">
        <v>58</v>
      </c>
      <c r="K31" s="126" t="s">
        <v>110</v>
      </c>
      <c r="L31" s="141"/>
      <c r="M31" s="215"/>
      <c r="N31" s="313"/>
      <c r="O31" s="214" t="str">
        <f>IF('Suivi Paies'!I31&lt;&gt;"",'Suivi Paies'!I31,"")</f>
        <v/>
      </c>
      <c r="P31" s="215"/>
      <c r="Q31" s="215"/>
      <c r="R31" s="215"/>
      <c r="S31" s="215"/>
      <c r="T31" s="250" t="str">
        <f>IF('Suivi Contrats'!G31&lt;&gt;"",'Suivi Contrats'!G31,"")</f>
        <v>Cadre</v>
      </c>
      <c r="U31" s="159" t="str">
        <f>IF('Suivi Contrats'!H31&lt;&gt;"",'Suivi Contrats'!H31,"")</f>
        <v>SST</v>
      </c>
    </row>
    <row r="32" spans="1:21" ht="24" x14ac:dyDescent="0.25">
      <c r="A32" s="237" t="s">
        <v>3</v>
      </c>
      <c r="B32" s="323"/>
      <c r="C32" s="324"/>
      <c r="D32" s="324"/>
      <c r="E32" s="325"/>
      <c r="F32" s="325"/>
      <c r="G32" s="125">
        <v>1309056</v>
      </c>
      <c r="H32" s="126" t="s">
        <v>35</v>
      </c>
      <c r="I32" s="126" t="s">
        <v>34</v>
      </c>
      <c r="J32" s="126" t="s">
        <v>57</v>
      </c>
      <c r="K32" s="126" t="s">
        <v>330</v>
      </c>
      <c r="L32" s="141"/>
      <c r="M32" s="215"/>
      <c r="N32" s="313"/>
      <c r="O32" s="214" t="str">
        <f>IF('Suivi Paies'!I32&lt;&gt;"",'Suivi Paies'!I32,"")</f>
        <v/>
      </c>
      <c r="P32" s="215"/>
      <c r="Q32" s="215"/>
      <c r="R32" s="215"/>
      <c r="S32" s="215"/>
      <c r="T32" s="250" t="str">
        <f>IF('Suivi Contrats'!G32&lt;&gt;"",'Suivi Contrats'!G32,"")</f>
        <v>Cadre</v>
      </c>
      <c r="U32" s="159" t="str">
        <f>IF('Suivi Contrats'!H32&lt;&gt;"",'Suivi Contrats'!H32,"")</f>
        <v>SST</v>
      </c>
    </row>
    <row r="33" spans="1:21" ht="24" x14ac:dyDescent="0.25">
      <c r="A33" s="157" t="s">
        <v>227</v>
      </c>
      <c r="B33" s="154"/>
      <c r="C33" s="157">
        <v>1</v>
      </c>
      <c r="D33" s="154"/>
      <c r="E33" s="317"/>
      <c r="F33" s="317"/>
      <c r="G33" s="122">
        <v>1810042</v>
      </c>
      <c r="H33" s="123" t="s">
        <v>228</v>
      </c>
      <c r="I33" s="123" t="s">
        <v>61</v>
      </c>
      <c r="J33" s="123" t="s">
        <v>89</v>
      </c>
      <c r="K33" s="123" t="s">
        <v>90</v>
      </c>
      <c r="L33" s="123"/>
      <c r="M33" s="214"/>
      <c r="N33" s="312"/>
      <c r="O33" s="214" t="str">
        <f>IF('Suivi Paies'!I33&lt;&gt;"",'Suivi Paies'!I33,"")</f>
        <v/>
      </c>
      <c r="P33" s="214"/>
      <c r="Q33" s="214"/>
      <c r="R33" s="214"/>
      <c r="S33" s="214"/>
      <c r="T33" s="140" t="str">
        <f>IF('Suivi Contrats'!G33&lt;&gt;"",'Suivi Contrats'!G33,"")</f>
        <v>Cadre</v>
      </c>
      <c r="U33" s="136" t="str">
        <f>IF('Suivi Contrats'!H33&lt;&gt;"",'Suivi Contrats'!H33,"")</f>
        <v>CDIC</v>
      </c>
    </row>
    <row r="34" spans="1:21" ht="24" x14ac:dyDescent="0.25">
      <c r="A34" s="415" t="s">
        <v>122</v>
      </c>
      <c r="B34" s="310"/>
      <c r="C34" s="415">
        <v>1</v>
      </c>
      <c r="D34" s="310"/>
      <c r="E34" s="311"/>
      <c r="F34" s="311"/>
      <c r="G34" s="122">
        <v>1711003</v>
      </c>
      <c r="H34" s="123" t="s">
        <v>123</v>
      </c>
      <c r="I34" s="123" t="s">
        <v>61</v>
      </c>
      <c r="J34" s="123" t="s">
        <v>89</v>
      </c>
      <c r="K34" s="123" t="s">
        <v>90</v>
      </c>
      <c r="L34" s="123"/>
      <c r="M34" s="214">
        <v>550</v>
      </c>
      <c r="N34" s="312">
        <v>0.10009999999999999</v>
      </c>
      <c r="O34" s="214">
        <f>IF('Suivi Paies'!I34&lt;&gt;"",'Suivi Paies'!I34,"")</f>
        <v>3700</v>
      </c>
      <c r="P34" s="214">
        <v>85</v>
      </c>
      <c r="Q34" s="318"/>
      <c r="R34" s="214">
        <v>1200</v>
      </c>
      <c r="S34" s="318"/>
      <c r="T34" s="123" t="str">
        <f>IF('Suivi Contrats'!G34&lt;&gt;"",'Suivi Contrats'!G34,"")</f>
        <v>Cadre</v>
      </c>
      <c r="U34" s="137" t="str">
        <f>IF('Suivi Contrats'!H34&lt;&gt;"",'Suivi Contrats'!H34,"")</f>
        <v>CDIC</v>
      </c>
    </row>
    <row r="35" spans="1:21" ht="24" x14ac:dyDescent="0.25">
      <c r="A35" s="151" t="s">
        <v>184</v>
      </c>
      <c r="B35" s="316"/>
      <c r="C35" s="316"/>
      <c r="D35" s="152">
        <v>1</v>
      </c>
      <c r="E35" s="317"/>
      <c r="F35" s="317"/>
      <c r="G35" s="122">
        <v>1804067</v>
      </c>
      <c r="H35" s="123" t="s">
        <v>210</v>
      </c>
      <c r="I35" s="123" t="s">
        <v>182</v>
      </c>
      <c r="J35" s="123" t="s">
        <v>88</v>
      </c>
      <c r="K35" s="123" t="s">
        <v>331</v>
      </c>
      <c r="L35" s="140"/>
      <c r="M35" s="214"/>
      <c r="N35" s="312"/>
      <c r="O35" s="214" t="str">
        <f>IF('Suivi Paies'!I35&lt;&gt;"",'Suivi Paies'!I35,"")</f>
        <v/>
      </c>
      <c r="P35" s="214"/>
      <c r="Q35" s="214"/>
      <c r="R35" s="214"/>
      <c r="S35" s="214"/>
      <c r="T35" s="140" t="str">
        <f>IF('Suivi Contrats'!G35&lt;&gt;"",'Suivi Contrats'!G35,"")</f>
        <v>Cadre</v>
      </c>
      <c r="U35" s="136" t="str">
        <f>IF('Suivi Contrats'!H35&lt;&gt;"",'Suivi Contrats'!H35,"")</f>
        <v>CDIC</v>
      </c>
    </row>
    <row r="36" spans="1:21" ht="18.75" customHeight="1" x14ac:dyDescent="0.25">
      <c r="A36" s="158" t="s">
        <v>193</v>
      </c>
      <c r="B36" s="428">
        <v>1</v>
      </c>
      <c r="C36" s="316"/>
      <c r="D36" s="154"/>
      <c r="E36" s="317"/>
      <c r="F36" s="317"/>
      <c r="G36" s="122">
        <v>1806036</v>
      </c>
      <c r="H36" s="123" t="s">
        <v>14</v>
      </c>
      <c r="I36" s="123" t="s">
        <v>194</v>
      </c>
      <c r="J36" s="123" t="s">
        <v>189</v>
      </c>
      <c r="K36" s="123" t="s">
        <v>187</v>
      </c>
      <c r="L36" s="123"/>
      <c r="M36" s="214"/>
      <c r="N36" s="312"/>
      <c r="O36" s="214" t="str">
        <f>IF('Suivi Paies'!I36&lt;&gt;"",'Suivi Paies'!I36,"")</f>
        <v/>
      </c>
      <c r="P36" s="214"/>
      <c r="Q36" s="214"/>
      <c r="R36" s="214"/>
      <c r="S36" s="214"/>
      <c r="T36" s="123" t="str">
        <f>IF('Suivi Contrats'!G36&lt;&gt;"",'Suivi Contrats'!G36,"")</f>
        <v>Cadre</v>
      </c>
      <c r="U36" s="137" t="str">
        <f>IF('Suivi Contrats'!H36&lt;&gt;"",'Suivi Contrats'!H36,"")</f>
        <v>CDIC</v>
      </c>
    </row>
    <row r="37" spans="1:21" ht="16.149999999999999" customHeight="1" x14ac:dyDescent="0.25">
      <c r="A37" s="161" t="s">
        <v>211</v>
      </c>
      <c r="B37" s="428">
        <v>1</v>
      </c>
      <c r="C37" s="316"/>
      <c r="D37" s="154"/>
      <c r="E37" s="317"/>
      <c r="F37" s="317"/>
      <c r="G37" s="122">
        <v>1808029</v>
      </c>
      <c r="H37" s="123" t="s">
        <v>64</v>
      </c>
      <c r="I37" s="123" t="s">
        <v>12</v>
      </c>
      <c r="J37" s="123" t="s">
        <v>284</v>
      </c>
      <c r="K37" s="123" t="s">
        <v>187</v>
      </c>
      <c r="L37" s="123"/>
      <c r="M37" s="214">
        <v>404</v>
      </c>
      <c r="N37" s="312">
        <v>0.2409</v>
      </c>
      <c r="O37" s="214">
        <f>IF('Suivi Paies'!I37&lt;&gt;"",'Suivi Paies'!I37,"")</f>
        <v>3350</v>
      </c>
      <c r="P37" s="318"/>
      <c r="Q37" s="214">
        <v>18</v>
      </c>
      <c r="R37" s="318"/>
      <c r="S37" s="318"/>
      <c r="T37" s="123" t="str">
        <f>IF('Suivi Contrats'!G37&lt;&gt;"",'Suivi Contrats'!G37,"")</f>
        <v>Cadre</v>
      </c>
      <c r="U37" s="137" t="str">
        <f>IF('Suivi Contrats'!H37&lt;&gt;"",'Suivi Contrats'!H37,"")</f>
        <v>CDIC</v>
      </c>
    </row>
    <row r="38" spans="1:21" x14ac:dyDescent="0.25">
      <c r="A38" s="151" t="s">
        <v>370</v>
      </c>
      <c r="B38" s="316"/>
      <c r="C38" s="316"/>
      <c r="D38" s="152">
        <v>1</v>
      </c>
      <c r="E38" s="317"/>
      <c r="F38" s="317"/>
      <c r="G38" s="122">
        <v>1711004</v>
      </c>
      <c r="H38" s="123" t="s">
        <v>144</v>
      </c>
      <c r="I38" s="123" t="s">
        <v>127</v>
      </c>
      <c r="J38" s="123" t="s">
        <v>88</v>
      </c>
      <c r="K38" s="123" t="s">
        <v>327</v>
      </c>
      <c r="L38" s="140"/>
      <c r="M38" s="214"/>
      <c r="N38" s="312"/>
      <c r="O38" s="214" t="str">
        <f>IF('Suivi Paies'!I38&lt;&gt;"",'Suivi Paies'!I38,"")</f>
        <v/>
      </c>
      <c r="P38" s="214"/>
      <c r="Q38" s="214"/>
      <c r="R38" s="214"/>
      <c r="S38" s="214"/>
      <c r="T38" s="140" t="str">
        <f>IF('Suivi Contrats'!G38&lt;&gt;"",'Suivi Contrats'!G38,"")</f>
        <v>Cadre</v>
      </c>
      <c r="U38" s="136" t="str">
        <f>IF('Suivi Contrats'!H38&lt;&gt;"",'Suivi Contrats'!H38,"")</f>
        <v>CDIC</v>
      </c>
    </row>
    <row r="39" spans="1:21" x14ac:dyDescent="0.25">
      <c r="A39" s="163" t="s">
        <v>51</v>
      </c>
      <c r="B39" s="428">
        <v>1</v>
      </c>
      <c r="C39" s="316"/>
      <c r="D39" s="154"/>
      <c r="E39" s="317"/>
      <c r="F39" s="317"/>
      <c r="G39" s="122">
        <v>1706022</v>
      </c>
      <c r="H39" s="123" t="s">
        <v>112</v>
      </c>
      <c r="I39" s="123" t="s">
        <v>277</v>
      </c>
      <c r="J39" s="123" t="s">
        <v>285</v>
      </c>
      <c r="K39" s="123" t="s">
        <v>110</v>
      </c>
      <c r="L39" s="123"/>
      <c r="M39" s="214">
        <v>290</v>
      </c>
      <c r="N39" s="312">
        <v>0.18190000000000001</v>
      </c>
      <c r="O39" s="214">
        <f>IF('Suivi Paies'!I39&lt;&gt;"",'Suivi Paies'!I39,"")</f>
        <v>2500</v>
      </c>
      <c r="P39" s="318"/>
      <c r="Q39" s="214">
        <v>18</v>
      </c>
      <c r="R39" s="318"/>
      <c r="S39" s="318"/>
      <c r="T39" s="140" t="str">
        <f>IF('Suivi Contrats'!G39&lt;&gt;"",'Suivi Contrats'!G39,"")</f>
        <v>Cadre</v>
      </c>
      <c r="U39" s="136" t="str">
        <f>IF('Suivi Contrats'!H39&lt;&gt;"",'Suivi Contrats'!H39,"")</f>
        <v>CDIC</v>
      </c>
    </row>
    <row r="40" spans="1:21" x14ac:dyDescent="0.25">
      <c r="A40" s="151" t="s">
        <v>85</v>
      </c>
      <c r="B40" s="316"/>
      <c r="C40" s="316"/>
      <c r="D40" s="152">
        <v>1</v>
      </c>
      <c r="E40" s="317"/>
      <c r="F40" s="317"/>
      <c r="G40" s="122">
        <v>1711059</v>
      </c>
      <c r="H40" s="123" t="s">
        <v>114</v>
      </c>
      <c r="I40" s="123" t="s">
        <v>127</v>
      </c>
      <c r="J40" s="123" t="s">
        <v>115</v>
      </c>
      <c r="K40" s="123" t="s">
        <v>163</v>
      </c>
      <c r="L40" s="140"/>
      <c r="M40" s="214"/>
      <c r="N40" s="312"/>
      <c r="O40" s="214" t="str">
        <f>IF('Suivi Paies'!I40&lt;&gt;"",'Suivi Paies'!I40,"")</f>
        <v/>
      </c>
      <c r="P40" s="214"/>
      <c r="Q40" s="214"/>
      <c r="R40" s="214"/>
      <c r="S40" s="214"/>
      <c r="T40" s="140" t="str">
        <f>IF('Suivi Contrats'!G40&lt;&gt;"",'Suivi Contrats'!G40,"")</f>
        <v>Cadre</v>
      </c>
      <c r="U40" s="136" t="str">
        <f>IF('Suivi Contrats'!H40&lt;&gt;"",'Suivi Contrats'!H40,"")</f>
        <v>CDIC</v>
      </c>
    </row>
    <row r="41" spans="1:21" x14ac:dyDescent="0.25">
      <c r="A41" s="157" t="s">
        <v>225</v>
      </c>
      <c r="B41" s="316"/>
      <c r="C41" s="319">
        <v>1</v>
      </c>
      <c r="D41" s="154"/>
      <c r="E41" s="317"/>
      <c r="F41" s="317"/>
      <c r="G41" s="122">
        <v>1810040</v>
      </c>
      <c r="H41" s="123" t="s">
        <v>226</v>
      </c>
      <c r="I41" s="123" t="s">
        <v>61</v>
      </c>
      <c r="J41" s="123" t="s">
        <v>89</v>
      </c>
      <c r="K41" s="123" t="s">
        <v>90</v>
      </c>
      <c r="L41" s="123"/>
      <c r="M41" s="214"/>
      <c r="N41" s="312"/>
      <c r="O41" s="214" t="str">
        <f>IF('Suivi Paies'!I41&lt;&gt;"",'Suivi Paies'!I41,"")</f>
        <v/>
      </c>
      <c r="P41" s="214"/>
      <c r="Q41" s="214"/>
      <c r="R41" s="214"/>
      <c r="S41" s="214"/>
      <c r="T41" s="140" t="str">
        <f>IF('Suivi Contrats'!G41&lt;&gt;"",'Suivi Contrats'!G41,"")</f>
        <v>Cadre</v>
      </c>
      <c r="U41" s="136" t="str">
        <f>IF('Suivi Contrats'!H41&lt;&gt;"",'Suivi Contrats'!H41,"")</f>
        <v>CDIC</v>
      </c>
    </row>
    <row r="42" spans="1:21" ht="16.5" customHeight="1" x14ac:dyDescent="0.25">
      <c r="A42" s="163" t="s">
        <v>102</v>
      </c>
      <c r="B42" s="428">
        <v>1</v>
      </c>
      <c r="C42" s="316"/>
      <c r="D42" s="154"/>
      <c r="E42" s="317"/>
      <c r="F42" s="317"/>
      <c r="G42" s="122">
        <v>1712052</v>
      </c>
      <c r="H42" s="123" t="s">
        <v>145</v>
      </c>
      <c r="I42" s="123" t="s">
        <v>36</v>
      </c>
      <c r="J42" s="123" t="s">
        <v>286</v>
      </c>
      <c r="K42" s="123" t="s">
        <v>110</v>
      </c>
      <c r="L42" s="123"/>
      <c r="M42" s="214">
        <v>450</v>
      </c>
      <c r="N42" s="312">
        <v>0.1132</v>
      </c>
      <c r="O42" s="214">
        <f>IF('Suivi Paies'!I42&lt;&gt;"",'Suivi Paies'!I42,"")</f>
        <v>4000</v>
      </c>
      <c r="P42" s="318"/>
      <c r="Q42" s="214">
        <v>18</v>
      </c>
      <c r="R42" s="214" t="s">
        <v>349</v>
      </c>
      <c r="S42" s="318"/>
      <c r="T42" s="140" t="str">
        <f>IF('Suivi Contrats'!G42&lt;&gt;"",'Suivi Contrats'!G42,"")</f>
        <v>Cadre</v>
      </c>
      <c r="U42" s="136" t="str">
        <f>IF('Suivi Contrats'!H42&lt;&gt;"",'Suivi Contrats'!H42,"")</f>
        <v>CDIC</v>
      </c>
    </row>
    <row r="43" spans="1:21" x14ac:dyDescent="0.25">
      <c r="A43" s="237" t="s">
        <v>6</v>
      </c>
      <c r="B43" s="428">
        <v>1</v>
      </c>
      <c r="C43" s="316"/>
      <c r="D43" s="154"/>
      <c r="E43" s="317"/>
      <c r="F43" s="317"/>
      <c r="G43" s="122">
        <v>1612015</v>
      </c>
      <c r="H43" s="124" t="s">
        <v>15</v>
      </c>
      <c r="I43" s="124" t="s">
        <v>60</v>
      </c>
      <c r="J43" s="124" t="s">
        <v>283</v>
      </c>
      <c r="K43" s="126" t="s">
        <v>110</v>
      </c>
      <c r="L43" s="141"/>
      <c r="M43" s="215"/>
      <c r="N43" s="313"/>
      <c r="O43" s="214" t="str">
        <f>IF('Suivi Paies'!I43&lt;&gt;"",'Suivi Paies'!I43,"")</f>
        <v/>
      </c>
      <c r="P43" s="215"/>
      <c r="Q43" s="215"/>
      <c r="R43" s="215"/>
      <c r="S43" s="215"/>
      <c r="T43" s="142" t="str">
        <f>IF('Suivi Contrats'!G43&lt;&gt;"",'Suivi Contrats'!G43,"")</f>
        <v>Cadre</v>
      </c>
      <c r="U43" s="136" t="str">
        <f>IF('Suivi Contrats'!H43&lt;&gt;"",'Suivi Contrats'!H43,"")</f>
        <v>SST</v>
      </c>
    </row>
    <row r="44" spans="1:21" ht="24" x14ac:dyDescent="0.25">
      <c r="A44" s="160" t="s">
        <v>23</v>
      </c>
      <c r="B44" s="316"/>
      <c r="C44" s="316"/>
      <c r="D44" s="154"/>
      <c r="E44" s="327">
        <v>1</v>
      </c>
      <c r="F44" s="317"/>
      <c r="G44" s="122">
        <v>1507020</v>
      </c>
      <c r="H44" s="123" t="s">
        <v>273</v>
      </c>
      <c r="I44" s="123" t="s">
        <v>83</v>
      </c>
      <c r="J44" s="123" t="s">
        <v>332</v>
      </c>
      <c r="K44" s="123" t="s">
        <v>333</v>
      </c>
      <c r="L44" s="140"/>
      <c r="M44" s="214">
        <v>530</v>
      </c>
      <c r="N44" s="312">
        <v>0.1042</v>
      </c>
      <c r="O44" s="214">
        <f>IF('Suivi Paies'!I44&lt;&gt;"",'Suivi Paies'!I44,"")</f>
        <v>5060</v>
      </c>
      <c r="P44" s="318" t="s">
        <v>351</v>
      </c>
      <c r="Q44" s="318"/>
      <c r="R44" s="214">
        <v>70</v>
      </c>
      <c r="S44" s="214">
        <v>200</v>
      </c>
      <c r="T44" s="140" t="str">
        <f>IF('Suivi Contrats'!G44&lt;&gt;"",'Suivi Contrats'!G44,"")</f>
        <v>Cadre</v>
      </c>
      <c r="U44" s="136" t="str">
        <f>IF('Suivi Contrats'!H44&lt;&gt;"",'Suivi Contrats'!H44,"")</f>
        <v>CDI</v>
      </c>
    </row>
    <row r="45" spans="1:21" ht="36" x14ac:dyDescent="0.25">
      <c r="A45" s="161" t="s">
        <v>5</v>
      </c>
      <c r="B45" s="428">
        <v>1</v>
      </c>
      <c r="C45" s="316"/>
      <c r="D45" s="154"/>
      <c r="E45" s="317"/>
      <c r="F45" s="317"/>
      <c r="G45" s="122">
        <v>1501027</v>
      </c>
      <c r="H45" s="124" t="s">
        <v>16</v>
      </c>
      <c r="I45" s="124" t="s">
        <v>278</v>
      </c>
      <c r="J45" s="124" t="s">
        <v>334</v>
      </c>
      <c r="K45" s="126" t="s">
        <v>91</v>
      </c>
      <c r="L45" s="126"/>
      <c r="M45" s="215">
        <v>738</v>
      </c>
      <c r="N45" s="313">
        <v>0.08</v>
      </c>
      <c r="O45" s="214">
        <f>IF('Suivi Paies'!I45&lt;&gt;"",'Suivi Paies'!I45,"")</f>
        <v>6000</v>
      </c>
      <c r="P45" s="215">
        <v>72</v>
      </c>
      <c r="Q45" s="314"/>
      <c r="R45" s="215">
        <v>1500</v>
      </c>
      <c r="S45" s="215" t="s">
        <v>344</v>
      </c>
      <c r="T45" s="141" t="str">
        <f>IF('Suivi Contrats'!G45&lt;&gt;"",'Suivi Contrats'!G45,"")</f>
        <v>Cadre</v>
      </c>
      <c r="U45" s="136" t="str">
        <f>IF('Suivi Contrats'!H45&lt;&gt;"",'Suivi Contrats'!H45,"")</f>
        <v>CDIC</v>
      </c>
    </row>
    <row r="46" spans="1:21" ht="23.65" customHeight="1" x14ac:dyDescent="0.25">
      <c r="A46" s="151" t="s">
        <v>213</v>
      </c>
      <c r="B46" s="316"/>
      <c r="C46" s="316"/>
      <c r="D46" s="152">
        <v>1</v>
      </c>
      <c r="E46" s="317"/>
      <c r="F46" s="317"/>
      <c r="G46" s="122">
        <v>1808046</v>
      </c>
      <c r="H46" s="123" t="s">
        <v>214</v>
      </c>
      <c r="I46" s="123" t="s">
        <v>127</v>
      </c>
      <c r="J46" s="123" t="s">
        <v>88</v>
      </c>
      <c r="K46" s="123" t="s">
        <v>215</v>
      </c>
      <c r="L46" s="123"/>
      <c r="M46" s="214"/>
      <c r="N46" s="312"/>
      <c r="O46" s="214" t="str">
        <f>IF('Suivi Paies'!I46&lt;&gt;"",'Suivi Paies'!I46,"")</f>
        <v/>
      </c>
      <c r="P46" s="214"/>
      <c r="Q46" s="214"/>
      <c r="R46" s="214"/>
      <c r="S46" s="214"/>
      <c r="T46" s="140" t="str">
        <f>IF('Suivi Contrats'!G46&lt;&gt;"",'Suivi Contrats'!G46,"")</f>
        <v>Cadre</v>
      </c>
      <c r="U46" s="136" t="str">
        <f>IF('Suivi Contrats'!H46&lt;&gt;"",'Suivi Contrats'!H46,"")</f>
        <v>CDIC</v>
      </c>
    </row>
    <row r="47" spans="1:21" x14ac:dyDescent="0.25">
      <c r="A47" s="151" t="s">
        <v>389</v>
      </c>
      <c r="B47" s="316"/>
      <c r="C47" s="316"/>
      <c r="D47" s="152">
        <v>1</v>
      </c>
      <c r="E47" s="317"/>
      <c r="F47" s="317"/>
      <c r="G47" s="122"/>
      <c r="H47" s="123"/>
      <c r="I47" s="123"/>
      <c r="J47" s="123"/>
      <c r="K47" s="123"/>
      <c r="L47" s="123"/>
      <c r="M47" s="214"/>
      <c r="N47" s="312"/>
      <c r="O47" s="214" t="str">
        <f>IF('Suivi Paies'!I47&lt;&gt;"",'Suivi Paies'!I47,"")</f>
        <v/>
      </c>
      <c r="P47" s="214"/>
      <c r="Q47" s="214"/>
      <c r="R47" s="214"/>
      <c r="S47" s="214"/>
      <c r="T47" s="140" t="str">
        <f>IF('Suivi Contrats'!G47&lt;&gt;"",'Suivi Contrats'!G47,"")</f>
        <v>Cadre</v>
      </c>
      <c r="U47" s="136" t="str">
        <f>IF('Suivi Contrats'!H47&lt;&gt;"",'Suivi Contrats'!H47,"")</f>
        <v>CDIC</v>
      </c>
    </row>
    <row r="48" spans="1:21" ht="21.75" customHeight="1" x14ac:dyDescent="0.25">
      <c r="A48" s="157" t="s">
        <v>26</v>
      </c>
      <c r="B48" s="316"/>
      <c r="C48" s="319">
        <v>1</v>
      </c>
      <c r="D48" s="154"/>
      <c r="E48" s="317"/>
      <c r="F48" s="317"/>
      <c r="G48" s="122">
        <v>1612002</v>
      </c>
      <c r="H48" s="124" t="s">
        <v>335</v>
      </c>
      <c r="I48" s="124" t="s">
        <v>192</v>
      </c>
      <c r="J48" s="124" t="s">
        <v>89</v>
      </c>
      <c r="K48" s="126" t="s">
        <v>90</v>
      </c>
      <c r="L48" s="126"/>
      <c r="M48" s="215">
        <v>650</v>
      </c>
      <c r="N48" s="313">
        <v>0.1527</v>
      </c>
      <c r="O48" s="214">
        <f>IF('Suivi Paies'!I48&lt;&gt;"",'Suivi Paies'!I48,"")</f>
        <v>3900</v>
      </c>
      <c r="P48" s="215">
        <v>100</v>
      </c>
      <c r="Q48" s="314"/>
      <c r="R48" s="215">
        <v>1500</v>
      </c>
      <c r="S48" s="314"/>
      <c r="T48" s="141" t="str">
        <f>IF('Suivi Contrats'!G48&lt;&gt;"",'Suivi Contrats'!G48,"")</f>
        <v>Cadre</v>
      </c>
      <c r="U48" s="136" t="str">
        <f>IF('Suivi Contrats'!H48&lt;&gt;"",'Suivi Contrats'!H48,"")</f>
        <v>CDIC</v>
      </c>
    </row>
    <row r="49" spans="1:21" ht="16.149999999999999" customHeight="1" x14ac:dyDescent="0.25">
      <c r="A49" s="165" t="s">
        <v>164</v>
      </c>
      <c r="B49" s="428">
        <v>1</v>
      </c>
      <c r="C49" s="316"/>
      <c r="D49" s="154"/>
      <c r="E49" s="317"/>
      <c r="F49" s="317"/>
      <c r="G49" s="125">
        <v>1804025</v>
      </c>
      <c r="H49" s="126" t="s">
        <v>17</v>
      </c>
      <c r="I49" s="126" t="s">
        <v>165</v>
      </c>
      <c r="J49" s="126" t="s">
        <v>286</v>
      </c>
      <c r="K49" s="126" t="s">
        <v>293</v>
      </c>
      <c r="L49" s="126"/>
      <c r="M49" s="215">
        <v>1150</v>
      </c>
      <c r="N49" s="313">
        <v>0.17780000000000001</v>
      </c>
      <c r="O49" s="214">
        <f>IF('Suivi Paies'!I49&lt;&gt;"",'Suivi Paies'!I49,"")</f>
        <v>900</v>
      </c>
      <c r="P49" s="314"/>
      <c r="Q49" s="215">
        <v>35</v>
      </c>
      <c r="R49" s="314"/>
      <c r="S49" s="314"/>
      <c r="T49" s="141" t="str">
        <f>IF('Suivi Contrats'!G49&lt;&gt;"",'Suivi Contrats'!G49,"")</f>
        <v>Cadre</v>
      </c>
      <c r="U49" s="137" t="str">
        <f>IF('Suivi Contrats'!H49&lt;&gt;"",'Suivi Contrats'!H49,"")</f>
        <v>SST</v>
      </c>
    </row>
    <row r="50" spans="1:21" ht="20.65" customHeight="1" x14ac:dyDescent="0.25">
      <c r="A50" s="165" t="s">
        <v>117</v>
      </c>
      <c r="B50" s="428">
        <v>1</v>
      </c>
      <c r="C50" s="316"/>
      <c r="D50" s="154"/>
      <c r="E50" s="317"/>
      <c r="F50" s="317"/>
      <c r="G50" s="125">
        <v>1709040</v>
      </c>
      <c r="H50" s="126" t="s">
        <v>274</v>
      </c>
      <c r="I50" s="126" t="s">
        <v>192</v>
      </c>
      <c r="J50" s="123" t="s">
        <v>89</v>
      </c>
      <c r="K50" s="126" t="s">
        <v>90</v>
      </c>
      <c r="L50" s="126"/>
      <c r="M50" s="215"/>
      <c r="N50" s="313"/>
      <c r="O50" s="214" t="str">
        <f>IF('Suivi Paies'!I50&lt;&gt;"",'Suivi Paies'!I50,"")</f>
        <v/>
      </c>
      <c r="P50" s="215"/>
      <c r="Q50" s="215"/>
      <c r="R50" s="215"/>
      <c r="S50" s="215"/>
      <c r="T50" s="141" t="str">
        <f>IF('Suivi Contrats'!G50&lt;&gt;"",'Suivi Contrats'!G50,"")</f>
        <v>Cadre</v>
      </c>
      <c r="U50" s="137" t="str">
        <f>IF('Suivi Contrats'!H50&lt;&gt;"",'Suivi Contrats'!H50,"")</f>
        <v>SST</v>
      </c>
    </row>
    <row r="51" spans="1:21" x14ac:dyDescent="0.25">
      <c r="A51" s="151" t="s">
        <v>25</v>
      </c>
      <c r="B51" s="316"/>
      <c r="C51" s="316"/>
      <c r="D51" s="152">
        <v>1</v>
      </c>
      <c r="E51" s="317"/>
      <c r="F51" s="317"/>
      <c r="G51" s="122">
        <v>1712020</v>
      </c>
      <c r="H51" s="123" t="s">
        <v>146</v>
      </c>
      <c r="I51" s="123" t="s">
        <v>74</v>
      </c>
      <c r="J51" s="123" t="s">
        <v>93</v>
      </c>
      <c r="K51" s="123" t="s">
        <v>329</v>
      </c>
      <c r="L51" s="140"/>
      <c r="M51" s="214"/>
      <c r="N51" s="312"/>
      <c r="O51" s="214" t="str">
        <f>IF('Suivi Paies'!I51&lt;&gt;"",'Suivi Paies'!I51,"")</f>
        <v/>
      </c>
      <c r="P51" s="214"/>
      <c r="Q51" s="214"/>
      <c r="R51" s="214"/>
      <c r="S51" s="214"/>
      <c r="T51" s="140" t="str">
        <f>IF('Suivi Contrats'!G51&lt;&gt;"",'Suivi Contrats'!G51,"")</f>
        <v>Cadre</v>
      </c>
      <c r="U51" s="136" t="str">
        <f>IF('Suivi Contrats'!H51&lt;&gt;"",'Suivi Contrats'!H51,"")</f>
        <v>CDIC</v>
      </c>
    </row>
    <row r="52" spans="1:21" ht="24" x14ac:dyDescent="0.25">
      <c r="A52" s="157" t="s">
        <v>264</v>
      </c>
      <c r="B52" s="316"/>
      <c r="C52" s="319">
        <v>1</v>
      </c>
      <c r="D52" s="154"/>
      <c r="E52" s="317"/>
      <c r="F52" s="317"/>
      <c r="G52" s="122">
        <v>1811039</v>
      </c>
      <c r="H52" s="123" t="s">
        <v>228</v>
      </c>
      <c r="I52" s="123" t="s">
        <v>61</v>
      </c>
      <c r="J52" s="123" t="s">
        <v>89</v>
      </c>
      <c r="K52" s="123" t="s">
        <v>90</v>
      </c>
      <c r="L52" s="123"/>
      <c r="M52" s="214"/>
      <c r="N52" s="312"/>
      <c r="O52" s="214" t="str">
        <f>IF('Suivi Paies'!I52&lt;&gt;"",'Suivi Paies'!I52,"")</f>
        <v/>
      </c>
      <c r="P52" s="214"/>
      <c r="Q52" s="214"/>
      <c r="R52" s="214"/>
      <c r="S52" s="214"/>
      <c r="T52" s="140" t="str">
        <f>IF('Suivi Contrats'!G52&lt;&gt;"",'Suivi Contrats'!G52,"")</f>
        <v>Cadre</v>
      </c>
      <c r="U52" s="136" t="str">
        <f>IF('Suivi Contrats'!H52&lt;&gt;"",'Suivi Contrats'!H52,"")</f>
        <v>CDIC</v>
      </c>
    </row>
    <row r="53" spans="1:21" x14ac:dyDescent="0.25">
      <c r="A53" s="155" t="s">
        <v>153</v>
      </c>
      <c r="B53" s="316"/>
      <c r="C53" s="316"/>
      <c r="D53" s="152">
        <v>1</v>
      </c>
      <c r="E53" s="317"/>
      <c r="F53" s="317"/>
      <c r="G53" s="125">
        <v>1802003</v>
      </c>
      <c r="H53" s="126" t="s">
        <v>154</v>
      </c>
      <c r="I53" s="123" t="s">
        <v>127</v>
      </c>
      <c r="J53" s="123" t="s">
        <v>88</v>
      </c>
      <c r="K53" s="123" t="s">
        <v>336</v>
      </c>
      <c r="L53" s="140"/>
      <c r="M53" s="214"/>
      <c r="N53" s="312"/>
      <c r="O53" s="214" t="str">
        <f>IF('Suivi Paies'!I53&lt;&gt;"",'Suivi Paies'!I53,"")</f>
        <v/>
      </c>
      <c r="P53" s="214"/>
      <c r="Q53" s="214"/>
      <c r="R53" s="214"/>
      <c r="S53" s="214"/>
      <c r="T53" s="140" t="str">
        <f>IF('Suivi Contrats'!G53&lt;&gt;"",'Suivi Contrats'!G53,"")</f>
        <v>Cadre</v>
      </c>
      <c r="U53" s="136" t="str">
        <f>IF('Suivi Contrats'!H53&lt;&gt;"",'Suivi Contrats'!H53,"")</f>
        <v>CDIC</v>
      </c>
    </row>
    <row r="54" spans="1:21" x14ac:dyDescent="0.25">
      <c r="A54" s="157" t="s">
        <v>98</v>
      </c>
      <c r="B54" s="316"/>
      <c r="C54" s="319">
        <v>1</v>
      </c>
      <c r="D54" s="154"/>
      <c r="E54" s="317"/>
      <c r="F54" s="317"/>
      <c r="G54" s="122">
        <v>1702018</v>
      </c>
      <c r="H54" s="124" t="s">
        <v>92</v>
      </c>
      <c r="I54" s="124" t="s">
        <v>61</v>
      </c>
      <c r="J54" s="124" t="s">
        <v>89</v>
      </c>
      <c r="K54" s="126" t="s">
        <v>90</v>
      </c>
      <c r="L54" s="126"/>
      <c r="M54" s="215">
        <v>510</v>
      </c>
      <c r="N54" s="313">
        <v>0.1014</v>
      </c>
      <c r="O54" s="214">
        <f>IF('Suivi Paies'!I54&lt;&gt;"",'Suivi Paies'!I54,"")</f>
        <v>2800</v>
      </c>
      <c r="P54" s="215">
        <v>85</v>
      </c>
      <c r="Q54" s="314"/>
      <c r="R54" s="215">
        <v>1900</v>
      </c>
      <c r="S54" s="314"/>
      <c r="T54" s="141" t="str">
        <f>IF('Suivi Contrats'!G54&lt;&gt;"",'Suivi Contrats'!G54,"")</f>
        <v>Cadre</v>
      </c>
      <c r="U54" s="136" t="str">
        <f>IF('Suivi Contrats'!H54&lt;&gt;"",'Suivi Contrats'!H54,"")</f>
        <v>CDIC</v>
      </c>
    </row>
    <row r="55" spans="1:21" x14ac:dyDescent="0.25">
      <c r="A55" s="151" t="s">
        <v>183</v>
      </c>
      <c r="B55" s="316"/>
      <c r="C55" s="316"/>
      <c r="D55" s="152">
        <v>1</v>
      </c>
      <c r="E55" s="317"/>
      <c r="F55" s="317"/>
      <c r="G55" s="122">
        <v>1804064</v>
      </c>
      <c r="H55" s="123" t="s">
        <v>181</v>
      </c>
      <c r="I55" s="123" t="s">
        <v>182</v>
      </c>
      <c r="J55" s="123" t="s">
        <v>88</v>
      </c>
      <c r="K55" s="326"/>
      <c r="L55" s="123"/>
      <c r="M55" s="214"/>
      <c r="N55" s="312"/>
      <c r="O55" s="214" t="str">
        <f>IF('Suivi Paies'!I55&lt;&gt;"",'Suivi Paies'!I55,"")</f>
        <v/>
      </c>
      <c r="P55" s="214"/>
      <c r="Q55" s="214"/>
      <c r="R55" s="214"/>
      <c r="S55" s="214"/>
      <c r="T55" s="140" t="str">
        <f>IF('Suivi Contrats'!G55&lt;&gt;"",'Suivi Contrats'!G55,"")</f>
        <v>Cadre</v>
      </c>
      <c r="U55" s="136" t="str">
        <f>IF('Suivi Contrats'!H55&lt;&gt;"",'Suivi Contrats'!H55,"")</f>
        <v>CDIC</v>
      </c>
    </row>
    <row r="56" spans="1:21" x14ac:dyDescent="0.25">
      <c r="A56" s="162" t="s">
        <v>24</v>
      </c>
      <c r="B56" s="316"/>
      <c r="C56" s="316"/>
      <c r="D56" s="154"/>
      <c r="E56" s="327">
        <v>1</v>
      </c>
      <c r="F56" s="317"/>
      <c r="G56" s="122">
        <v>171207</v>
      </c>
      <c r="H56" s="123" t="s">
        <v>32</v>
      </c>
      <c r="I56" s="123" t="s">
        <v>279</v>
      </c>
      <c r="J56" s="123" t="s">
        <v>337</v>
      </c>
      <c r="K56" s="123" t="s">
        <v>151</v>
      </c>
      <c r="L56" s="123"/>
      <c r="M56" s="214"/>
      <c r="N56" s="312"/>
      <c r="O56" s="214" t="str">
        <f>IF('Suivi Paies'!I56&lt;&gt;"",'Suivi Paies'!I56,"")</f>
        <v/>
      </c>
      <c r="P56" s="214"/>
      <c r="Q56" s="214"/>
      <c r="R56" s="214"/>
      <c r="S56" s="214"/>
      <c r="T56" s="140" t="str">
        <f>IF('Suivi Contrats'!G56&lt;&gt;"",'Suivi Contrats'!G56,"")</f>
        <v>Cadre</v>
      </c>
      <c r="U56" s="136" t="str">
        <f>IF('Suivi Contrats'!H56&lt;&gt;"",'Suivi Contrats'!H56,"")</f>
        <v>CDIC</v>
      </c>
    </row>
    <row r="57" spans="1:21" x14ac:dyDescent="0.25">
      <c r="A57" s="151" t="s">
        <v>198</v>
      </c>
      <c r="B57" s="316"/>
      <c r="C57" s="316"/>
      <c r="D57" s="152">
        <v>1</v>
      </c>
      <c r="E57" s="317"/>
      <c r="F57" s="317"/>
      <c r="G57" s="122">
        <v>1806062</v>
      </c>
      <c r="H57" s="326"/>
      <c r="I57" s="123" t="s">
        <v>127</v>
      </c>
      <c r="J57" s="326"/>
      <c r="K57" s="123" t="s">
        <v>199</v>
      </c>
      <c r="L57" s="123"/>
      <c r="M57" s="214"/>
      <c r="N57" s="312"/>
      <c r="O57" s="214" t="str">
        <f>IF('Suivi Paies'!I57&lt;&gt;"",'Suivi Paies'!I57,"")</f>
        <v/>
      </c>
      <c r="P57" s="214"/>
      <c r="Q57" s="214"/>
      <c r="R57" s="214"/>
      <c r="S57" s="214"/>
      <c r="T57" s="140" t="str">
        <f>IF('Suivi Contrats'!G57&lt;&gt;"",'Suivi Contrats'!G57,"")</f>
        <v>Cadre</v>
      </c>
      <c r="U57" s="136" t="str">
        <f>IF('Suivi Contrats'!H57&lt;&gt;"",'Suivi Contrats'!H57,"")</f>
        <v>CDIC</v>
      </c>
    </row>
    <row r="58" spans="1:21" x14ac:dyDescent="0.25">
      <c r="A58" s="157" t="s">
        <v>395</v>
      </c>
      <c r="B58" s="316"/>
      <c r="C58" s="319">
        <v>1</v>
      </c>
      <c r="D58" s="154"/>
      <c r="E58" s="317"/>
      <c r="F58" s="317"/>
      <c r="G58" s="122"/>
      <c r="H58" s="326"/>
      <c r="I58" s="123"/>
      <c r="J58" s="326"/>
      <c r="K58" s="123"/>
      <c r="L58" s="123"/>
      <c r="M58" s="214"/>
      <c r="N58" s="312"/>
      <c r="O58" s="214" t="str">
        <f>IF('Suivi Paies'!I58&lt;&gt;"",'Suivi Paies'!I58,"")</f>
        <v/>
      </c>
      <c r="P58" s="214"/>
      <c r="Q58" s="214"/>
      <c r="R58" s="214"/>
      <c r="S58" s="214"/>
      <c r="T58" s="140" t="str">
        <f>IF('Suivi Contrats'!G58&lt;&gt;"",'Suivi Contrats'!G58,"")</f>
        <v>Cadre</v>
      </c>
      <c r="U58" s="136" t="str">
        <f>IF('Suivi Contrats'!H58&lt;&gt;"",'Suivi Contrats'!H58,"")</f>
        <v>CDIC</v>
      </c>
    </row>
    <row r="59" spans="1:21" x14ac:dyDescent="0.25">
      <c r="A59" s="157" t="s">
        <v>385</v>
      </c>
      <c r="B59" s="316"/>
      <c r="C59" s="319">
        <v>1</v>
      </c>
      <c r="D59" s="154"/>
      <c r="E59" s="317"/>
      <c r="F59" s="317"/>
      <c r="G59" s="122"/>
      <c r="H59" s="326"/>
      <c r="I59" s="123"/>
      <c r="J59" s="326"/>
      <c r="K59" s="123"/>
      <c r="L59" s="123"/>
      <c r="M59" s="214"/>
      <c r="N59" s="312"/>
      <c r="O59" s="214" t="str">
        <f>IF('Suivi Paies'!I59&lt;&gt;"",'Suivi Paies'!I59,"")</f>
        <v/>
      </c>
      <c r="P59" s="214"/>
      <c r="Q59" s="214"/>
      <c r="R59" s="214"/>
      <c r="S59" s="214"/>
      <c r="T59" s="140" t="str">
        <f>IF('Suivi Contrats'!G59&lt;&gt;"",'Suivi Contrats'!G59,"")</f>
        <v>Cadre</v>
      </c>
      <c r="U59" s="136" t="str">
        <f>IF('Suivi Contrats'!H59&lt;&gt;"",'Suivi Contrats'!H59,"")</f>
        <v>CDIC</v>
      </c>
    </row>
    <row r="60" spans="1:21" ht="16.149999999999999" customHeight="1" x14ac:dyDescent="0.25">
      <c r="A60" s="161" t="s">
        <v>62</v>
      </c>
      <c r="B60" s="428">
        <v>1</v>
      </c>
      <c r="C60" s="316"/>
      <c r="D60" s="154"/>
      <c r="E60" s="317"/>
      <c r="F60" s="317"/>
      <c r="G60" s="128">
        <v>1605020</v>
      </c>
      <c r="H60" s="124" t="s">
        <v>63</v>
      </c>
      <c r="I60" s="124" t="s">
        <v>12</v>
      </c>
      <c r="J60" s="141" t="s">
        <v>287</v>
      </c>
      <c r="K60" s="126" t="s">
        <v>187</v>
      </c>
      <c r="L60" s="126"/>
      <c r="M60" s="215">
        <v>301</v>
      </c>
      <c r="N60" s="313">
        <v>0.20780000000000001</v>
      </c>
      <c r="O60" s="214">
        <f>IF('Suivi Paies'!I60&lt;&gt;"",'Suivi Paies'!I60,"")</f>
        <v>2400</v>
      </c>
      <c r="P60" s="314"/>
      <c r="Q60" s="215">
        <v>18</v>
      </c>
      <c r="R60" s="314"/>
      <c r="S60" s="314"/>
      <c r="T60" s="124" t="str">
        <f>IF('Suivi Contrats'!G60&lt;&gt;"",'Suivi Contrats'!G60,"")</f>
        <v>Cadre</v>
      </c>
      <c r="U60" s="136" t="str">
        <f>IF('Suivi Contrats'!H60&lt;&gt;"",'Suivi Contrats'!H60,"")</f>
        <v>CDIC</v>
      </c>
    </row>
    <row r="61" spans="1:21" ht="16.149999999999999" customHeight="1" x14ac:dyDescent="0.25">
      <c r="A61" s="429" t="s">
        <v>99</v>
      </c>
      <c r="B61" s="428">
        <v>1</v>
      </c>
      <c r="C61" s="316"/>
      <c r="D61" s="154"/>
      <c r="E61" s="317"/>
      <c r="F61" s="317"/>
      <c r="G61" s="128">
        <v>1702015</v>
      </c>
      <c r="H61" s="124" t="s">
        <v>275</v>
      </c>
      <c r="I61" s="124" t="s">
        <v>100</v>
      </c>
      <c r="J61" s="124" t="s">
        <v>288</v>
      </c>
      <c r="K61" s="124" t="s">
        <v>110</v>
      </c>
      <c r="L61" s="124"/>
      <c r="M61" s="216"/>
      <c r="N61" s="328"/>
      <c r="O61" s="214" t="str">
        <f>IF('Suivi Paies'!I61&lt;&gt;"",'Suivi Paies'!I61,"")</f>
        <v/>
      </c>
      <c r="P61" s="216"/>
      <c r="Q61" s="216"/>
      <c r="R61" s="216"/>
      <c r="S61" s="216"/>
      <c r="T61" s="124" t="str">
        <f>IF('Suivi Contrats'!G61&lt;&gt;"",'Suivi Contrats'!G61,"")</f>
        <v>Cadre</v>
      </c>
      <c r="U61" s="136" t="str">
        <f>IF('Suivi Contrats'!H61&lt;&gt;"",'Suivi Contrats'!H61,"")</f>
        <v>SST</v>
      </c>
    </row>
    <row r="62" spans="1:21" x14ac:dyDescent="0.25">
      <c r="A62" s="151" t="s">
        <v>166</v>
      </c>
      <c r="B62" s="316"/>
      <c r="C62" s="316"/>
      <c r="D62" s="152">
        <v>1</v>
      </c>
      <c r="E62" s="317"/>
      <c r="F62" s="317"/>
      <c r="G62" s="122">
        <v>1803141</v>
      </c>
      <c r="H62" s="123" t="s">
        <v>276</v>
      </c>
      <c r="I62" s="123" t="s">
        <v>182</v>
      </c>
      <c r="J62" s="123" t="s">
        <v>88</v>
      </c>
      <c r="K62" s="326"/>
      <c r="L62" s="123"/>
      <c r="M62" s="214"/>
      <c r="N62" s="312"/>
      <c r="O62" s="214" t="str">
        <f>IF('Suivi Paies'!I62&lt;&gt;"",'Suivi Paies'!I62,"")</f>
        <v/>
      </c>
      <c r="P62" s="214"/>
      <c r="Q62" s="214"/>
      <c r="R62" s="214"/>
      <c r="S62" s="214"/>
      <c r="T62" s="140" t="str">
        <f>IF('Suivi Contrats'!G62&lt;&gt;"",'Suivi Contrats'!G62,"")</f>
        <v>Cadre</v>
      </c>
      <c r="U62" s="136" t="str">
        <f>IF('Suivi Contrats'!H62&lt;&gt;"",'Suivi Contrats'!H62,"")</f>
        <v>CDIC</v>
      </c>
    </row>
    <row r="63" spans="1:21" ht="16.149999999999999" customHeight="1" x14ac:dyDescent="0.25">
      <c r="A63" s="161" t="s">
        <v>206</v>
      </c>
      <c r="B63" s="428">
        <v>1</v>
      </c>
      <c r="C63" s="316"/>
      <c r="D63" s="154"/>
      <c r="E63" s="317"/>
      <c r="F63" s="317"/>
      <c r="G63" s="122">
        <v>1806049</v>
      </c>
      <c r="H63" s="123" t="s">
        <v>201</v>
      </c>
      <c r="I63" s="123" t="s">
        <v>194</v>
      </c>
      <c r="J63" s="123" t="s">
        <v>189</v>
      </c>
      <c r="K63" s="123" t="s">
        <v>187</v>
      </c>
      <c r="L63" s="123"/>
      <c r="M63" s="214"/>
      <c r="N63" s="312"/>
      <c r="O63" s="214" t="str">
        <f>IF('Suivi Paies'!I63&lt;&gt;"",'Suivi Paies'!I63,"")</f>
        <v/>
      </c>
      <c r="P63" s="214"/>
      <c r="Q63" s="214"/>
      <c r="R63" s="214"/>
      <c r="S63" s="214"/>
      <c r="T63" s="123" t="str">
        <f>IF('Suivi Contrats'!G63&lt;&gt;"",'Suivi Contrats'!G63,"")</f>
        <v>Cadre</v>
      </c>
      <c r="U63" s="137" t="str">
        <f>IF('Suivi Contrats'!H63&lt;&gt;"",'Suivi Contrats'!H63,"")</f>
        <v>CDIC</v>
      </c>
    </row>
    <row r="64" spans="1:21" ht="16.149999999999999" customHeight="1" x14ac:dyDescent="0.25">
      <c r="A64" s="157" t="s">
        <v>392</v>
      </c>
      <c r="B64" s="316"/>
      <c r="C64" s="319">
        <v>1</v>
      </c>
      <c r="D64" s="154"/>
      <c r="E64" s="317"/>
      <c r="F64" s="317"/>
      <c r="G64" s="122"/>
      <c r="H64" s="123"/>
      <c r="I64" s="123"/>
      <c r="J64" s="123"/>
      <c r="K64" s="123"/>
      <c r="L64" s="123"/>
      <c r="M64" s="214"/>
      <c r="N64" s="312"/>
      <c r="O64" s="214" t="str">
        <f>IF('Suivi Paies'!I64&lt;&gt;"",'Suivi Paies'!I64,"")</f>
        <v/>
      </c>
      <c r="P64" s="214"/>
      <c r="Q64" s="214"/>
      <c r="R64" s="214"/>
      <c r="S64" s="214"/>
      <c r="T64" s="123" t="str">
        <f>IF('Suivi Contrats'!G64&lt;&gt;"",'Suivi Contrats'!G64,"")</f>
        <v>Cadre</v>
      </c>
      <c r="U64" s="137" t="str">
        <f>IF('Suivi Contrats'!H64&lt;&gt;"",'Suivi Contrats'!H64,"")</f>
        <v>CDIC</v>
      </c>
    </row>
    <row r="65" spans="1:21" x14ac:dyDescent="0.25">
      <c r="A65" s="157" t="s">
        <v>155</v>
      </c>
      <c r="B65" s="316"/>
      <c r="C65" s="319">
        <v>1</v>
      </c>
      <c r="D65" s="154"/>
      <c r="E65" s="317"/>
      <c r="F65" s="317"/>
      <c r="G65" s="122">
        <v>1711004</v>
      </c>
      <c r="H65" s="124" t="s">
        <v>156</v>
      </c>
      <c r="I65" s="124" t="s">
        <v>192</v>
      </c>
      <c r="J65" s="124" t="s">
        <v>89</v>
      </c>
      <c r="K65" s="126" t="s">
        <v>90</v>
      </c>
      <c r="L65" s="141"/>
      <c r="M65" s="215">
        <v>490</v>
      </c>
      <c r="N65" s="313">
        <v>0.18360000000000001</v>
      </c>
      <c r="O65" s="214">
        <f>IF('Suivi Paies'!I65&lt;&gt;"",'Suivi Paies'!I65,"")</f>
        <v>3450</v>
      </c>
      <c r="P65" s="215">
        <v>50</v>
      </c>
      <c r="Q65" s="314"/>
      <c r="R65" s="215">
        <v>200</v>
      </c>
      <c r="S65" s="314"/>
      <c r="T65" s="141" t="str">
        <f>IF('Suivi Contrats'!G65&lt;&gt;"",'Suivi Contrats'!G65,"")</f>
        <v>Cadre</v>
      </c>
      <c r="U65" s="136" t="str">
        <f>IF('Suivi Contrats'!H65&lt;&gt;"",'Suivi Contrats'!H65,"")</f>
        <v>CDIC</v>
      </c>
    </row>
    <row r="66" spans="1:21" x14ac:dyDescent="0.25">
      <c r="A66" s="157" t="s">
        <v>387</v>
      </c>
      <c r="B66" s="316"/>
      <c r="C66" s="319">
        <v>1</v>
      </c>
      <c r="D66" s="154"/>
      <c r="E66" s="317"/>
      <c r="F66" s="317"/>
      <c r="G66" s="122"/>
      <c r="H66" s="124"/>
      <c r="I66" s="124"/>
      <c r="J66" s="124"/>
      <c r="K66" s="126"/>
      <c r="L66" s="141"/>
      <c r="M66" s="215"/>
      <c r="N66" s="313"/>
      <c r="O66" s="214" t="str">
        <f>IF('Suivi Paies'!I66&lt;&gt;"",'Suivi Paies'!I66,"")</f>
        <v/>
      </c>
      <c r="P66" s="215"/>
      <c r="Q66" s="314"/>
      <c r="R66" s="215"/>
      <c r="S66" s="314"/>
      <c r="T66" s="141" t="str">
        <f>IF('Suivi Contrats'!G66&lt;&gt;"",'Suivi Contrats'!G66,"")</f>
        <v>Cadre</v>
      </c>
      <c r="U66" s="136" t="str">
        <f>IF('Suivi Contrats'!H66&lt;&gt;"",'Suivi Contrats'!H66,"")</f>
        <v>CDIC</v>
      </c>
    </row>
    <row r="67" spans="1:21" x14ac:dyDescent="0.25">
      <c r="A67" s="157" t="s">
        <v>77</v>
      </c>
      <c r="B67" s="316"/>
      <c r="C67" s="319">
        <v>1</v>
      </c>
      <c r="D67" s="154"/>
      <c r="E67" s="317"/>
      <c r="F67" s="317"/>
      <c r="G67" s="128">
        <v>1701044</v>
      </c>
      <c r="H67" s="124" t="s">
        <v>55</v>
      </c>
      <c r="I67" s="124" t="s">
        <v>192</v>
      </c>
      <c r="J67" s="141" t="s">
        <v>89</v>
      </c>
      <c r="K67" s="126" t="s">
        <v>90</v>
      </c>
      <c r="L67" s="126"/>
      <c r="M67" s="215">
        <v>495</v>
      </c>
      <c r="N67" s="313">
        <v>0.18329999999999999</v>
      </c>
      <c r="O67" s="214">
        <f>IF('Suivi Paies'!I67&lt;&gt;"",'Suivi Paies'!I67,"")</f>
        <v>3000</v>
      </c>
      <c r="P67" s="215">
        <v>84</v>
      </c>
      <c r="Q67" s="314"/>
      <c r="R67" s="215">
        <v>600</v>
      </c>
      <c r="S67" s="314"/>
      <c r="T67" s="124" t="str">
        <f>IF('Suivi Contrats'!G67&lt;&gt;"",'Suivi Contrats'!G67,"")</f>
        <v>Cadre</v>
      </c>
      <c r="U67" s="136" t="str">
        <f>IF('Suivi Contrats'!H67&lt;&gt;"",'Suivi Contrats'!H67,"")</f>
        <v>CDIC</v>
      </c>
    </row>
    <row r="68" spans="1:21" ht="17.649999999999999" customHeight="1" x14ac:dyDescent="0.25">
      <c r="A68" s="157" t="s">
        <v>28</v>
      </c>
      <c r="B68" s="316"/>
      <c r="C68" s="319">
        <v>1</v>
      </c>
      <c r="D68" s="154"/>
      <c r="E68" s="317"/>
      <c r="F68" s="317"/>
      <c r="G68" s="122">
        <v>1803034</v>
      </c>
      <c r="H68" s="123" t="s">
        <v>123</v>
      </c>
      <c r="I68" s="123" t="s">
        <v>61</v>
      </c>
      <c r="J68" s="123" t="s">
        <v>89</v>
      </c>
      <c r="K68" s="126" t="s">
        <v>90</v>
      </c>
      <c r="L68" s="126"/>
      <c r="M68" s="215">
        <v>585</v>
      </c>
      <c r="N68" s="313">
        <v>0.20130000000000001</v>
      </c>
      <c r="O68" s="214">
        <f>IF('Suivi Paies'!I68&lt;&gt;"",'Suivi Paies'!I68,"")</f>
        <v>3500</v>
      </c>
      <c r="P68" s="215">
        <v>85</v>
      </c>
      <c r="Q68" s="314"/>
      <c r="R68" s="215">
        <v>1000</v>
      </c>
      <c r="S68" s="314"/>
      <c r="T68" s="140" t="str">
        <f>IF('Suivi Contrats'!G68&lt;&gt;"",'Suivi Contrats'!G68,"")</f>
        <v>Cadre</v>
      </c>
      <c r="U68" s="136" t="str">
        <f>IF('Suivi Contrats'!H68&lt;&gt;"",'Suivi Contrats'!H68,"")</f>
        <v>CDIC</v>
      </c>
    </row>
    <row r="69" spans="1:21" x14ac:dyDescent="0.25">
      <c r="A69" s="157" t="s">
        <v>222</v>
      </c>
      <c r="B69" s="316"/>
      <c r="C69" s="319">
        <v>1</v>
      </c>
      <c r="D69" s="154"/>
      <c r="E69" s="317"/>
      <c r="F69" s="317"/>
      <c r="G69" s="122">
        <v>1810041</v>
      </c>
      <c r="H69" s="123" t="s">
        <v>224</v>
      </c>
      <c r="I69" s="123" t="s">
        <v>61</v>
      </c>
      <c r="J69" s="123" t="s">
        <v>89</v>
      </c>
      <c r="K69" s="126" t="s">
        <v>90</v>
      </c>
      <c r="L69" s="126"/>
      <c r="M69" s="215"/>
      <c r="N69" s="313"/>
      <c r="O69" s="214" t="str">
        <f>IF('Suivi Paies'!I69&lt;&gt;"",'Suivi Paies'!I69,"")</f>
        <v/>
      </c>
      <c r="P69" s="215"/>
      <c r="Q69" s="215"/>
      <c r="R69" s="215"/>
      <c r="S69" s="215"/>
      <c r="T69" s="140" t="str">
        <f>IF('Suivi Contrats'!G69&lt;&gt;"",'Suivi Contrats'!G69,"")</f>
        <v>Cadre</v>
      </c>
      <c r="U69" s="136" t="str">
        <f>IF('Suivi Contrats'!H69&lt;&gt;"",'Suivi Contrats'!H69,"")</f>
        <v>CDIC</v>
      </c>
    </row>
    <row r="70" spans="1:21" x14ac:dyDescent="0.25">
      <c r="A70" s="164" t="s">
        <v>31</v>
      </c>
      <c r="B70" s="316">
        <v>1</v>
      </c>
      <c r="C70" s="316"/>
      <c r="D70" s="154"/>
      <c r="E70" s="317"/>
      <c r="F70" s="317"/>
      <c r="G70" s="125">
        <v>1711044</v>
      </c>
      <c r="H70" s="126" t="s">
        <v>113</v>
      </c>
      <c r="I70" s="123" t="s">
        <v>104</v>
      </c>
      <c r="J70" s="123" t="s">
        <v>289</v>
      </c>
      <c r="K70" s="123" t="s">
        <v>105</v>
      </c>
      <c r="L70" s="140"/>
      <c r="M70" s="214"/>
      <c r="N70" s="312"/>
      <c r="O70" s="214" t="str">
        <f>IF('Suivi Paies'!I70&lt;&gt;"",'Suivi Paies'!I70,"")</f>
        <v/>
      </c>
      <c r="P70" s="214"/>
      <c r="Q70" s="214"/>
      <c r="R70" s="214"/>
      <c r="S70" s="214"/>
      <c r="T70" s="123" t="str">
        <f>IF('Suivi Contrats'!G70&lt;&gt;"",'Suivi Contrats'!G70,"")</f>
        <v>Cadre</v>
      </c>
      <c r="U70" s="137" t="str">
        <f>IF('Suivi Contrats'!H70&lt;&gt;"",'Suivi Contrats'!H70,"")</f>
        <v>CDIC</v>
      </c>
    </row>
    <row r="71" spans="1:21" x14ac:dyDescent="0.25">
      <c r="A71" s="151" t="s">
        <v>229</v>
      </c>
      <c r="B71" s="316"/>
      <c r="C71" s="316"/>
      <c r="D71" s="152">
        <v>1</v>
      </c>
      <c r="E71" s="317"/>
      <c r="F71" s="317"/>
      <c r="G71" s="122">
        <v>1810031</v>
      </c>
      <c r="H71" s="123" t="s">
        <v>126</v>
      </c>
      <c r="I71" s="123" t="s">
        <v>127</v>
      </c>
      <c r="J71" s="123" t="s">
        <v>88</v>
      </c>
      <c r="K71" s="126" t="s">
        <v>215</v>
      </c>
      <c r="L71" s="502">
        <v>43481.596168981479</v>
      </c>
      <c r="M71" s="215"/>
      <c r="N71" s="313"/>
      <c r="O71" s="214" t="str">
        <f>IF('Suivi Paies'!I71&lt;&gt;"",'Suivi Paies'!I71,"")</f>
        <v/>
      </c>
      <c r="P71" s="215"/>
      <c r="Q71" s="215"/>
      <c r="R71" s="215"/>
      <c r="S71" s="215"/>
      <c r="T71" s="123" t="str">
        <f>IF('Suivi Contrats'!G71&lt;&gt;"",'Suivi Contrats'!G71,"")</f>
        <v>Cadre</v>
      </c>
      <c r="U71" s="137" t="str">
        <f>IF('Suivi Contrats'!H71&lt;&gt;"",'Suivi Contrats'!H71,"")</f>
        <v>CDIC</v>
      </c>
    </row>
    <row r="72" spans="1:21" ht="24" x14ac:dyDescent="0.25">
      <c r="A72" s="161" t="s">
        <v>265</v>
      </c>
      <c r="B72" s="428">
        <v>1</v>
      </c>
      <c r="C72" s="316"/>
      <c r="D72" s="154"/>
      <c r="E72" s="317"/>
      <c r="F72" s="317"/>
      <c r="G72" s="125">
        <v>1811037</v>
      </c>
      <c r="H72" s="126" t="s">
        <v>266</v>
      </c>
      <c r="I72" s="126" t="s">
        <v>7</v>
      </c>
      <c r="J72" s="126" t="s">
        <v>267</v>
      </c>
      <c r="K72" s="126" t="s">
        <v>268</v>
      </c>
      <c r="L72" s="126"/>
      <c r="M72" s="215" t="s">
        <v>347</v>
      </c>
      <c r="N72" s="313">
        <v>0.15110000000000001</v>
      </c>
      <c r="O72" s="214">
        <f>IF('Suivi Paies'!I72&lt;&gt;"",'Suivi Paies'!I72,"")</f>
        <v>3750</v>
      </c>
      <c r="P72" s="215">
        <v>84</v>
      </c>
      <c r="Q72" s="314"/>
      <c r="R72" s="215">
        <v>800</v>
      </c>
      <c r="S72" s="314"/>
      <c r="T72" s="141" t="str">
        <f>IF('Suivi Contrats'!G72&lt;&gt;"",'Suivi Contrats'!G72,"")</f>
        <v>Cadre</v>
      </c>
      <c r="U72" s="137" t="str">
        <f>IF('Suivi Contrats'!H72&lt;&gt;"",'Suivi Contrats'!H72,"")</f>
        <v>CDIC</v>
      </c>
    </row>
    <row r="73" spans="1:21" x14ac:dyDescent="0.25">
      <c r="A73" s="157" t="s">
        <v>386</v>
      </c>
      <c r="B73" s="316"/>
      <c r="C73" s="319">
        <v>1</v>
      </c>
      <c r="D73" s="154"/>
      <c r="E73" s="317"/>
      <c r="F73" s="317"/>
      <c r="G73" s="125"/>
      <c r="H73" s="126"/>
      <c r="I73" s="126"/>
      <c r="J73" s="126"/>
      <c r="K73" s="126"/>
      <c r="L73" s="126"/>
      <c r="M73" s="215"/>
      <c r="N73" s="313"/>
      <c r="O73" s="214" t="str">
        <f>IF('Suivi Paies'!I73&lt;&gt;"",'Suivi Paies'!I73,"")</f>
        <v/>
      </c>
      <c r="P73" s="215"/>
      <c r="Q73" s="314"/>
      <c r="R73" s="215"/>
      <c r="S73" s="314"/>
      <c r="T73" s="141" t="str">
        <f>IF('Suivi Contrats'!G73&lt;&gt;"",'Suivi Contrats'!G73,"")</f>
        <v>Cadre</v>
      </c>
      <c r="U73" s="137" t="str">
        <f>IF('Suivi Contrats'!H73&lt;&gt;"",'Suivi Contrats'!H73,"")</f>
        <v>CDIC</v>
      </c>
    </row>
    <row r="74" spans="1:21" x14ac:dyDescent="0.25">
      <c r="A74" s="155" t="s">
        <v>157</v>
      </c>
      <c r="B74" s="316"/>
      <c r="C74" s="316"/>
      <c r="D74" s="152">
        <v>1</v>
      </c>
      <c r="E74" s="317"/>
      <c r="F74" s="317"/>
      <c r="G74" s="122">
        <v>1803009</v>
      </c>
      <c r="H74" s="123" t="s">
        <v>158</v>
      </c>
      <c r="I74" s="123" t="s">
        <v>101</v>
      </c>
      <c r="J74" s="123" t="s">
        <v>115</v>
      </c>
      <c r="K74" s="126" t="s">
        <v>163</v>
      </c>
      <c r="L74" s="126"/>
      <c r="M74" s="215"/>
      <c r="N74" s="313"/>
      <c r="O74" s="214" t="str">
        <f>IF('Suivi Paies'!I74&lt;&gt;"",'Suivi Paies'!I74,"")</f>
        <v/>
      </c>
      <c r="P74" s="215"/>
      <c r="Q74" s="215"/>
      <c r="R74" s="215"/>
      <c r="S74" s="215"/>
      <c r="T74" s="123" t="str">
        <f>IF('Suivi Contrats'!G74&lt;&gt;"",'Suivi Contrats'!G74,"")</f>
        <v>Cadre</v>
      </c>
      <c r="U74" s="137" t="str">
        <f>IF('Suivi Contrats'!H74&lt;&gt;"",'Suivi Contrats'!H74,"")</f>
        <v>CDIC</v>
      </c>
    </row>
    <row r="75" spans="1:21" ht="24.6" customHeight="1" x14ac:dyDescent="0.25">
      <c r="A75" s="151" t="s">
        <v>216</v>
      </c>
      <c r="B75" s="316"/>
      <c r="C75" s="316"/>
      <c r="D75" s="152">
        <v>1</v>
      </c>
      <c r="E75" s="317"/>
      <c r="F75" s="317"/>
      <c r="G75" s="122">
        <v>1810030</v>
      </c>
      <c r="H75" s="123" t="s">
        <v>214</v>
      </c>
      <c r="I75" s="123" t="s">
        <v>127</v>
      </c>
      <c r="J75" s="123" t="s">
        <v>88</v>
      </c>
      <c r="K75" s="126" t="s">
        <v>215</v>
      </c>
      <c r="L75" s="126"/>
      <c r="M75" s="215"/>
      <c r="N75" s="313"/>
      <c r="O75" s="214" t="str">
        <f>IF('Suivi Paies'!I75&lt;&gt;"",'Suivi Paies'!I75,"")</f>
        <v/>
      </c>
      <c r="P75" s="215"/>
      <c r="Q75" s="215"/>
      <c r="R75" s="215"/>
      <c r="S75" s="215"/>
      <c r="T75" s="123" t="str">
        <f>IF('Suivi Contrats'!G75&lt;&gt;"",'Suivi Contrats'!G75,"")</f>
        <v>Non cadre</v>
      </c>
      <c r="U75" s="137" t="str">
        <f>IF('Suivi Contrats'!H75&lt;&gt;"",'Suivi Contrats'!H75,"")</f>
        <v>CDIC</v>
      </c>
    </row>
    <row r="76" spans="1:21" x14ac:dyDescent="0.25">
      <c r="A76" s="157" t="s">
        <v>219</v>
      </c>
      <c r="B76" s="316"/>
      <c r="C76" s="319">
        <v>1</v>
      </c>
      <c r="D76" s="154"/>
      <c r="E76" s="317"/>
      <c r="F76" s="317"/>
      <c r="G76" s="125">
        <v>1810029</v>
      </c>
      <c r="H76" s="126" t="s">
        <v>221</v>
      </c>
      <c r="I76" s="126" t="s">
        <v>61</v>
      </c>
      <c r="J76" s="126" t="s">
        <v>89</v>
      </c>
      <c r="K76" s="126" t="s">
        <v>90</v>
      </c>
      <c r="L76" s="126"/>
      <c r="M76" s="215">
        <v>610</v>
      </c>
      <c r="N76" s="313">
        <v>0.20499999999999999</v>
      </c>
      <c r="O76" s="214">
        <f>IF('Suivi Paies'!I76&lt;&gt;"",'Suivi Paies'!I76,"")</f>
        <v>3500</v>
      </c>
      <c r="P76" s="215">
        <v>85</v>
      </c>
      <c r="Q76" s="314"/>
      <c r="R76" s="215">
        <v>1200</v>
      </c>
      <c r="S76" s="314"/>
      <c r="T76" s="141" t="str">
        <f>IF('Suivi Contrats'!G76&lt;&gt;"",'Suivi Contrats'!G76,"")</f>
        <v>Cadre</v>
      </c>
      <c r="U76" s="137" t="str">
        <f>IF('Suivi Contrats'!H76&lt;&gt;"",'Suivi Contrats'!H76,"")</f>
        <v>CDIC</v>
      </c>
    </row>
    <row r="77" spans="1:21" x14ac:dyDescent="0.25">
      <c r="A77" s="156" t="s">
        <v>27</v>
      </c>
      <c r="B77" s="316"/>
      <c r="C77" s="316"/>
      <c r="D77" s="152">
        <v>1</v>
      </c>
      <c r="E77" s="317"/>
      <c r="F77" s="317"/>
      <c r="G77" s="122">
        <v>1411042</v>
      </c>
      <c r="H77" s="123" t="s">
        <v>54</v>
      </c>
      <c r="I77" s="123" t="s">
        <v>74</v>
      </c>
      <c r="J77" s="123" t="s">
        <v>93</v>
      </c>
      <c r="K77" s="123" t="s">
        <v>329</v>
      </c>
      <c r="L77" s="140"/>
      <c r="M77" s="214"/>
      <c r="N77" s="312"/>
      <c r="O77" s="214" t="str">
        <f>IF('Suivi Paies'!I77&lt;&gt;"",'Suivi Paies'!I77,"")</f>
        <v/>
      </c>
      <c r="P77" s="214"/>
      <c r="Q77" s="214"/>
      <c r="R77" s="214"/>
      <c r="S77" s="214"/>
      <c r="T77" s="140" t="str">
        <f>IF('Suivi Contrats'!G77&lt;&gt;"",'Suivi Contrats'!G77,"")</f>
        <v>Cadre</v>
      </c>
      <c r="U77" s="136" t="str">
        <f>IF('Suivi Contrats'!H77&lt;&gt;"",'Suivi Contrats'!H77,"")</f>
        <v>CDI</v>
      </c>
    </row>
    <row r="78" spans="1:21" x14ac:dyDescent="0.25">
      <c r="A78" s="164" t="s">
        <v>109</v>
      </c>
      <c r="B78" s="316">
        <v>1</v>
      </c>
      <c r="C78" s="316"/>
      <c r="D78" s="154"/>
      <c r="E78" s="317"/>
      <c r="F78" s="317"/>
      <c r="G78" s="127"/>
      <c r="H78" s="129"/>
      <c r="I78" s="129"/>
      <c r="J78" s="129"/>
      <c r="K78" s="129"/>
      <c r="L78" s="129"/>
      <c r="M78" s="329"/>
      <c r="N78" s="330"/>
      <c r="O78" s="214" t="str">
        <f>IF('Suivi Paies'!I78&lt;&gt;"",'Suivi Paies'!I78,"")</f>
        <v/>
      </c>
      <c r="P78" s="329"/>
      <c r="Q78" s="329"/>
      <c r="R78" s="329"/>
      <c r="S78" s="329"/>
      <c r="T78" s="141" t="str">
        <f>IF('Suivi Contrats'!G78&lt;&gt;"",'Suivi Contrats'!G78,"")</f>
        <v>Cadre</v>
      </c>
      <c r="U78" s="137" t="str">
        <f>IF('Suivi Contrats'!H78&lt;&gt;"",'Suivi Contrats'!H78,"")</f>
        <v>CDIC</v>
      </c>
    </row>
    <row r="79" spans="1:21" ht="24" x14ac:dyDescent="0.25">
      <c r="A79" s="151" t="s">
        <v>137</v>
      </c>
      <c r="B79" s="316"/>
      <c r="C79" s="316"/>
      <c r="D79" s="152">
        <v>1</v>
      </c>
      <c r="E79" s="317"/>
      <c r="F79" s="317"/>
      <c r="G79" s="122">
        <v>1712027</v>
      </c>
      <c r="H79" s="123" t="s">
        <v>147</v>
      </c>
      <c r="I79" s="123" t="s">
        <v>127</v>
      </c>
      <c r="J79" s="123" t="s">
        <v>88</v>
      </c>
      <c r="K79" s="123" t="s">
        <v>338</v>
      </c>
      <c r="L79" s="140"/>
      <c r="M79" s="214"/>
      <c r="N79" s="312"/>
      <c r="O79" s="214" t="str">
        <f>IF('Suivi Paies'!I79&lt;&gt;"",'Suivi Paies'!I79,"")</f>
        <v/>
      </c>
      <c r="P79" s="214"/>
      <c r="Q79" s="214"/>
      <c r="R79" s="214"/>
      <c r="S79" s="214"/>
      <c r="T79" s="140" t="str">
        <f>IF('Suivi Contrats'!G79&lt;&gt;"",'Suivi Contrats'!G79,"")</f>
        <v>Cadre</v>
      </c>
      <c r="U79" s="136" t="str">
        <f>IF('Suivi Contrats'!H79&lt;&gt;"",'Suivi Contrats'!H79,"")</f>
        <v>CDIC</v>
      </c>
    </row>
    <row r="80" spans="1:21" x14ac:dyDescent="0.25">
      <c r="A80" s="161" t="s">
        <v>408</v>
      </c>
      <c r="B80" s="428">
        <v>1</v>
      </c>
      <c r="C80" s="316"/>
      <c r="D80" s="154"/>
      <c r="E80" s="317"/>
      <c r="F80" s="317"/>
      <c r="G80" s="122"/>
      <c r="H80" s="123"/>
      <c r="I80" s="123"/>
      <c r="J80" s="123"/>
      <c r="K80" s="123"/>
      <c r="L80" s="140"/>
      <c r="M80" s="214"/>
      <c r="N80" s="312"/>
      <c r="O80" s="214" t="str">
        <f>IF('Suivi Paies'!I80&lt;&gt;"",'Suivi Paies'!I80,"")</f>
        <v/>
      </c>
      <c r="P80" s="214"/>
      <c r="Q80" s="214"/>
      <c r="R80" s="214"/>
      <c r="S80" s="214"/>
      <c r="T80" s="140" t="str">
        <f>IF('Suivi Contrats'!G80&lt;&gt;"",'Suivi Contrats'!G80,"")</f>
        <v>Cadre</v>
      </c>
      <c r="U80" s="136" t="str">
        <f>IF('Suivi Contrats'!H80&lt;&gt;"",'Suivi Contrats'!H80,"")</f>
        <v>CDIC</v>
      </c>
    </row>
    <row r="81" spans="1:21" x14ac:dyDescent="0.25">
      <c r="A81" s="157" t="s">
        <v>116</v>
      </c>
      <c r="B81" s="316"/>
      <c r="C81" s="319">
        <v>1</v>
      </c>
      <c r="D81" s="154"/>
      <c r="E81" s="317"/>
      <c r="F81" s="317"/>
      <c r="G81" s="125">
        <v>1612003</v>
      </c>
      <c r="H81" s="123" t="s">
        <v>92</v>
      </c>
      <c r="I81" s="126" t="s">
        <v>61</v>
      </c>
      <c r="J81" s="126" t="s">
        <v>89</v>
      </c>
      <c r="K81" s="126" t="s">
        <v>90</v>
      </c>
      <c r="L81" s="126"/>
      <c r="M81" s="215">
        <v>610</v>
      </c>
      <c r="N81" s="313">
        <v>0.22589999999999999</v>
      </c>
      <c r="O81" s="214">
        <f>IF('Suivi Paies'!I81&lt;&gt;"",'Suivi Paies'!I81,"")</f>
        <v>3300</v>
      </c>
      <c r="P81" s="215">
        <v>84.2</v>
      </c>
      <c r="Q81" s="314"/>
      <c r="R81" s="215">
        <v>1350</v>
      </c>
      <c r="S81" s="314"/>
      <c r="T81" s="141" t="str">
        <f>IF('Suivi Contrats'!G81&lt;&gt;"",'Suivi Contrats'!G81,"")</f>
        <v>Cadre</v>
      </c>
      <c r="U81" s="137" t="str">
        <f>IF('Suivi Contrats'!H81&lt;&gt;"",'Suivi Contrats'!H81,"")</f>
        <v>CDIC</v>
      </c>
    </row>
    <row r="82" spans="1:21" x14ac:dyDescent="0.25">
      <c r="A82" s="157" t="s">
        <v>29</v>
      </c>
      <c r="B82" s="316"/>
      <c r="C82" s="319">
        <v>1</v>
      </c>
      <c r="D82" s="154"/>
      <c r="E82" s="317"/>
      <c r="F82" s="317"/>
      <c r="G82" s="125">
        <v>1708045</v>
      </c>
      <c r="H82" s="123" t="s">
        <v>339</v>
      </c>
      <c r="I82" s="126" t="s">
        <v>61</v>
      </c>
      <c r="J82" s="126" t="s">
        <v>89</v>
      </c>
      <c r="K82" s="126" t="s">
        <v>90</v>
      </c>
      <c r="L82" s="126"/>
      <c r="M82" s="215">
        <v>490</v>
      </c>
      <c r="N82" s="313">
        <v>0.18759999999999999</v>
      </c>
      <c r="O82" s="214">
        <f>IF('Suivi Paies'!I82&lt;&gt;"",'Suivi Paies'!I82,"")</f>
        <v>2500</v>
      </c>
      <c r="P82" s="215">
        <v>85</v>
      </c>
      <c r="Q82" s="314"/>
      <c r="R82" s="215">
        <v>800</v>
      </c>
      <c r="S82" s="314"/>
      <c r="T82" s="141" t="str">
        <f>IF('Suivi Contrats'!G82&lt;&gt;"",'Suivi Contrats'!G82,"")</f>
        <v>Cadre</v>
      </c>
      <c r="U82" s="137" t="str">
        <f>IF('Suivi Contrats'!H82&lt;&gt;"",'Suivi Contrats'!H82,"")</f>
        <v>CDIC</v>
      </c>
    </row>
    <row r="83" spans="1:21" ht="17.25" customHeight="1" x14ac:dyDescent="0.25">
      <c r="A83" s="161" t="s">
        <v>209</v>
      </c>
      <c r="B83" s="428">
        <v>1</v>
      </c>
      <c r="C83" s="316"/>
      <c r="D83" s="154"/>
      <c r="E83" s="317"/>
      <c r="F83" s="317"/>
      <c r="G83" s="125">
        <v>1808001</v>
      </c>
      <c r="H83" s="123" t="s">
        <v>103</v>
      </c>
      <c r="I83" s="126" t="s">
        <v>280</v>
      </c>
      <c r="J83" s="126" t="s">
        <v>290</v>
      </c>
      <c r="K83" s="126" t="s">
        <v>110</v>
      </c>
      <c r="L83" s="126"/>
      <c r="M83" s="215">
        <v>365</v>
      </c>
      <c r="N83" s="313">
        <v>0.1038</v>
      </c>
      <c r="O83" s="214">
        <f>IF('Suivi Paies'!I83&lt;&gt;"",'Suivi Paies'!I83,"")</f>
        <v>3200</v>
      </c>
      <c r="P83" s="314"/>
      <c r="Q83" s="215">
        <v>18</v>
      </c>
      <c r="R83" s="215">
        <v>500</v>
      </c>
      <c r="S83" s="314"/>
      <c r="T83" s="141" t="str">
        <f>IF('Suivi Contrats'!G83&lt;&gt;"",'Suivi Contrats'!G83,"")</f>
        <v>Cadre</v>
      </c>
      <c r="U83" s="137" t="str">
        <f>IF('Suivi Contrats'!H83&lt;&gt;"",'Suivi Contrats'!H83,"")</f>
        <v>CDIC</v>
      </c>
    </row>
    <row r="84" spans="1:21" ht="19.149999999999999" customHeight="1" x14ac:dyDescent="0.25">
      <c r="A84" s="382" t="s">
        <v>75</v>
      </c>
      <c r="B84" s="316"/>
      <c r="C84" s="319">
        <v>1</v>
      </c>
      <c r="D84" s="154"/>
      <c r="E84" s="317"/>
      <c r="F84" s="317"/>
      <c r="G84" s="122">
        <v>1612006</v>
      </c>
      <c r="H84" s="123" t="s">
        <v>92</v>
      </c>
      <c r="I84" s="123" t="s">
        <v>61</v>
      </c>
      <c r="J84" s="126" t="s">
        <v>89</v>
      </c>
      <c r="K84" s="126" t="s">
        <v>90</v>
      </c>
      <c r="L84" s="126"/>
      <c r="M84" s="215">
        <v>585</v>
      </c>
      <c r="N84" s="313">
        <v>0.1479</v>
      </c>
      <c r="O84" s="214">
        <f>IF('Suivi Paies'!I84&lt;&gt;"",'Suivi Paies'!I84,"")</f>
        <v>3800</v>
      </c>
      <c r="P84" s="215">
        <v>84</v>
      </c>
      <c r="Q84" s="314"/>
      <c r="R84" s="215">
        <v>1000</v>
      </c>
      <c r="S84" s="314"/>
      <c r="T84" s="123" t="str">
        <f>IF('Suivi Contrats'!G84&lt;&gt;"",'Suivi Contrats'!G84,"")</f>
        <v>Cadre</v>
      </c>
      <c r="U84" s="137" t="str">
        <f>IF('Suivi Contrats'!H84&lt;&gt;"",'Suivi Contrats'!H84,"")</f>
        <v>CDIC</v>
      </c>
    </row>
    <row r="85" spans="1:21" ht="19.149999999999999" customHeight="1" x14ac:dyDescent="0.25">
      <c r="A85" s="163" t="s">
        <v>52</v>
      </c>
      <c r="B85" s="428">
        <v>1</v>
      </c>
      <c r="C85" s="316"/>
      <c r="D85" s="154"/>
      <c r="E85" s="317"/>
      <c r="F85" s="317"/>
      <c r="G85" s="122">
        <v>1512027</v>
      </c>
      <c r="H85" s="123" t="s">
        <v>342</v>
      </c>
      <c r="I85" s="123" t="s">
        <v>11</v>
      </c>
      <c r="J85" s="123" t="s">
        <v>291</v>
      </c>
      <c r="K85" s="126" t="s">
        <v>294</v>
      </c>
      <c r="L85" s="126"/>
      <c r="M85" s="215"/>
      <c r="N85" s="313"/>
      <c r="O85" s="214" t="str">
        <f>IF('Suivi Paies'!I85&lt;&gt;"",'Suivi Paies'!I85,"")</f>
        <v/>
      </c>
      <c r="P85" s="215"/>
      <c r="Q85" s="215"/>
      <c r="R85" s="215"/>
      <c r="S85" s="215"/>
      <c r="T85" s="123" t="str">
        <f>IF('Suivi Contrats'!G85&lt;&gt;"",'Suivi Contrats'!G85,"")</f>
        <v>Cadre</v>
      </c>
      <c r="U85" s="137" t="str">
        <f>IF('Suivi Contrats'!H85&lt;&gt;"",'Suivi Contrats'!H85,"")</f>
        <v>CDIC</v>
      </c>
    </row>
    <row r="86" spans="1:21" ht="19.149999999999999" customHeight="1" x14ac:dyDescent="0.25">
      <c r="A86" s="382" t="s">
        <v>388</v>
      </c>
      <c r="B86" s="316"/>
      <c r="C86" s="316">
        <v>1</v>
      </c>
      <c r="D86" s="154"/>
      <c r="E86" s="317"/>
      <c r="F86" s="317"/>
      <c r="G86" s="122"/>
      <c r="H86" s="123"/>
      <c r="I86" s="123"/>
      <c r="J86" s="123"/>
      <c r="K86" s="126"/>
      <c r="L86" s="126"/>
      <c r="M86" s="215"/>
      <c r="N86" s="313"/>
      <c r="O86" s="214" t="str">
        <f>IF('Suivi Paies'!I86&lt;&gt;"",'Suivi Paies'!I86,"")</f>
        <v/>
      </c>
      <c r="P86" s="215"/>
      <c r="Q86" s="215"/>
      <c r="R86" s="215"/>
      <c r="S86" s="215"/>
      <c r="T86" s="123" t="str">
        <f>IF('Suivi Contrats'!G86&lt;&gt;"",'Suivi Contrats'!G86,"")</f>
        <v>Cadre</v>
      </c>
      <c r="U86" s="137" t="str">
        <f>IF('Suivi Contrats'!H86&lt;&gt;"",'Suivi Contrats'!H86,"")</f>
        <v>CDIC</v>
      </c>
    </row>
    <row r="87" spans="1:21" ht="24" x14ac:dyDescent="0.25">
      <c r="A87" s="164" t="s">
        <v>118</v>
      </c>
      <c r="B87" s="316">
        <v>1</v>
      </c>
      <c r="C87" s="316"/>
      <c r="D87" s="154"/>
      <c r="E87" s="317"/>
      <c r="F87" s="317"/>
      <c r="G87" s="122">
        <v>1508002</v>
      </c>
      <c r="H87" s="123" t="s">
        <v>38</v>
      </c>
      <c r="I87" s="123" t="s">
        <v>281</v>
      </c>
      <c r="J87" s="123" t="s">
        <v>37</v>
      </c>
      <c r="K87" s="126" t="s">
        <v>341</v>
      </c>
      <c r="L87" s="331"/>
      <c r="M87" s="215"/>
      <c r="N87" s="313"/>
      <c r="O87" s="214" t="str">
        <f>IF('Suivi Paies'!I87&lt;&gt;"",'Suivi Paies'!I87,"")</f>
        <v/>
      </c>
      <c r="P87" s="215"/>
      <c r="Q87" s="215"/>
      <c r="R87" s="215"/>
      <c r="S87" s="215"/>
      <c r="T87" s="123" t="str">
        <f>IF('Suivi Contrats'!G87&lt;&gt;"",'Suivi Contrats'!G87,"")</f>
        <v>Cadre</v>
      </c>
      <c r="U87" s="137" t="str">
        <f>IF('Suivi Contrats'!H87&lt;&gt;"",'Suivi Contrats'!H87,"")</f>
        <v>CDIC</v>
      </c>
    </row>
    <row r="88" spans="1:21" ht="24.4" customHeight="1" x14ac:dyDescent="0.25">
      <c r="A88" s="151" t="s">
        <v>207</v>
      </c>
      <c r="B88" s="316"/>
      <c r="C88" s="316"/>
      <c r="D88" s="152">
        <v>1</v>
      </c>
      <c r="E88" s="317"/>
      <c r="F88" s="317"/>
      <c r="G88" s="122">
        <v>1804087</v>
      </c>
      <c r="H88" s="123" t="s">
        <v>208</v>
      </c>
      <c r="I88" s="123" t="s">
        <v>282</v>
      </c>
      <c r="J88" s="123" t="s">
        <v>292</v>
      </c>
      <c r="K88" s="123" t="s">
        <v>340</v>
      </c>
      <c r="L88" s="140"/>
      <c r="M88" s="214"/>
      <c r="N88" s="312"/>
      <c r="O88" s="214" t="str">
        <f>IF('Suivi Paies'!I88&lt;&gt;"",'Suivi Paies'!I88,"")</f>
        <v/>
      </c>
      <c r="P88" s="214"/>
      <c r="Q88" s="214"/>
      <c r="R88" s="214"/>
      <c r="S88" s="214"/>
      <c r="T88" s="140" t="str">
        <f>IF('Suivi Contrats'!G88&lt;&gt;"",'Suivi Contrats'!G88,"")</f>
        <v>Cadre</v>
      </c>
      <c r="U88" s="136" t="str">
        <f>IF('Suivi Contrats'!H88&lt;&gt;"",'Suivi Contrats'!H88,"")</f>
        <v>CDIC</v>
      </c>
    </row>
    <row r="89" spans="1:21" ht="23.65" customHeight="1" x14ac:dyDescent="0.25">
      <c r="A89" s="151" t="s">
        <v>196</v>
      </c>
      <c r="B89" s="316"/>
      <c r="C89" s="316"/>
      <c r="D89" s="152">
        <v>1</v>
      </c>
      <c r="E89" s="317"/>
      <c r="F89" s="317"/>
      <c r="G89" s="122">
        <v>1806063</v>
      </c>
      <c r="H89" s="123" t="s">
        <v>197</v>
      </c>
      <c r="I89" s="123" t="s">
        <v>127</v>
      </c>
      <c r="J89" s="123" t="s">
        <v>88</v>
      </c>
      <c r="K89" s="126" t="s">
        <v>327</v>
      </c>
      <c r="L89" s="141"/>
      <c r="M89" s="215"/>
      <c r="N89" s="313"/>
      <c r="O89" s="214" t="str">
        <f>IF('Suivi Paies'!I89&lt;&gt;"",'Suivi Paies'!I89,"")</f>
        <v/>
      </c>
      <c r="P89" s="215"/>
      <c r="Q89" s="215"/>
      <c r="R89" s="215"/>
      <c r="S89" s="215"/>
      <c r="T89" s="123" t="str">
        <f>IF('Suivi Contrats'!G89&lt;&gt;"",'Suivi Contrats'!G89,"")</f>
        <v>Non cadre</v>
      </c>
      <c r="U89" s="137" t="str">
        <f>IF('Suivi Contrats'!H89&lt;&gt;"",'Suivi Contrats'!H89,"")</f>
        <v>CDIC</v>
      </c>
    </row>
    <row r="90" spans="1:21" x14ac:dyDescent="0.25">
      <c r="A90" s="151" t="s">
        <v>138</v>
      </c>
      <c r="B90" s="316"/>
      <c r="C90" s="316"/>
      <c r="D90" s="152">
        <v>1</v>
      </c>
      <c r="E90" s="317"/>
      <c r="F90" s="317"/>
      <c r="G90" s="122">
        <v>1712034</v>
      </c>
      <c r="H90" s="123" t="s">
        <v>148</v>
      </c>
      <c r="I90" s="123" t="s">
        <v>127</v>
      </c>
      <c r="J90" s="123" t="s">
        <v>88</v>
      </c>
      <c r="K90" s="123" t="s">
        <v>338</v>
      </c>
      <c r="L90" s="140"/>
      <c r="M90" s="214"/>
      <c r="N90" s="312"/>
      <c r="O90" s="214" t="str">
        <f>IF('Suivi Paies'!I90&lt;&gt;"",'Suivi Paies'!I90,"")</f>
        <v/>
      </c>
      <c r="P90" s="214"/>
      <c r="Q90" s="214"/>
      <c r="R90" s="214"/>
      <c r="S90" s="214"/>
      <c r="T90" s="140" t="str">
        <f>IF('Suivi Contrats'!G90&lt;&gt;"",'Suivi Contrats'!G90,"")</f>
        <v>Cadre</v>
      </c>
      <c r="U90" s="136" t="str">
        <f>IF('Suivi Contrats'!H90&lt;&gt;"",'Suivi Contrats'!H90,"")</f>
        <v>CDIC</v>
      </c>
    </row>
    <row r="91" spans="1:21" x14ac:dyDescent="0.25">
      <c r="A91" s="161" t="s">
        <v>202</v>
      </c>
      <c r="B91" s="428">
        <v>1</v>
      </c>
      <c r="C91" s="316"/>
      <c r="D91" s="154"/>
      <c r="E91" s="317"/>
      <c r="F91" s="317"/>
      <c r="G91" s="128">
        <v>1806045</v>
      </c>
      <c r="H91" s="124" t="s">
        <v>203</v>
      </c>
      <c r="I91" s="124" t="s">
        <v>12</v>
      </c>
      <c r="J91" s="141" t="s">
        <v>189</v>
      </c>
      <c r="K91" s="126" t="s">
        <v>187</v>
      </c>
      <c r="L91" s="126"/>
      <c r="M91" s="215"/>
      <c r="N91" s="313"/>
      <c r="O91" s="214" t="str">
        <f>IF('Suivi Paies'!I91&lt;&gt;"",'Suivi Paies'!I91,"")</f>
        <v/>
      </c>
      <c r="P91" s="215"/>
      <c r="Q91" s="215"/>
      <c r="R91" s="215"/>
      <c r="S91" s="215"/>
      <c r="T91" s="124" t="str">
        <f>IF('Suivi Contrats'!G91&lt;&gt;"",'Suivi Contrats'!G91,"")</f>
        <v>Cadre</v>
      </c>
      <c r="U91" s="136" t="str">
        <f>IF('Suivi Contrats'!H91&lt;&gt;"",'Suivi Contrats'!H91,"")</f>
        <v>CDIC</v>
      </c>
    </row>
    <row r="92" spans="1:21" x14ac:dyDescent="0.25">
      <c r="A92" s="477" t="s">
        <v>406</v>
      </c>
      <c r="B92" s="489">
        <v>1</v>
      </c>
      <c r="C92" s="490"/>
      <c r="D92" s="446"/>
      <c r="E92" s="325"/>
      <c r="F92" s="325"/>
      <c r="G92" s="479"/>
      <c r="H92" s="491"/>
      <c r="I92" s="491"/>
      <c r="J92" s="492"/>
      <c r="K92" s="493"/>
      <c r="L92" s="493"/>
      <c r="M92" s="494"/>
      <c r="N92" s="495"/>
      <c r="O92" s="496" t="str">
        <f>IF('Suivi Paies'!I92&lt;&gt;"",'Suivi Paies'!I92,"")</f>
        <v/>
      </c>
      <c r="P92" s="494"/>
      <c r="Q92" s="494"/>
      <c r="R92" s="494"/>
      <c r="S92" s="494"/>
      <c r="T92" s="491" t="str">
        <f>IF('Suivi Contrats'!G92&lt;&gt;"",'Suivi Contrats'!G92,"")</f>
        <v>Cadre</v>
      </c>
      <c r="U92" s="480" t="str">
        <f>IF('Suivi Contrats'!H92&lt;&gt;"",'Suivi Contrats'!H92,"")</f>
        <v>CDIC</v>
      </c>
    </row>
    <row r="93" spans="1:21" ht="19.5" customHeight="1" thickBot="1" x14ac:dyDescent="0.3">
      <c r="A93" s="430" t="s">
        <v>185</v>
      </c>
      <c r="B93" s="431">
        <v>1</v>
      </c>
      <c r="C93" s="332"/>
      <c r="D93" s="166"/>
      <c r="E93" s="333"/>
      <c r="F93" s="333"/>
      <c r="G93" s="130">
        <v>18040987</v>
      </c>
      <c r="H93" s="131" t="s">
        <v>186</v>
      </c>
      <c r="I93" s="131" t="s">
        <v>12</v>
      </c>
      <c r="J93" s="131" t="s">
        <v>142</v>
      </c>
      <c r="K93" s="131" t="s">
        <v>187</v>
      </c>
      <c r="L93" s="143"/>
      <c r="M93" s="217">
        <v>293</v>
      </c>
      <c r="N93" s="334">
        <v>0.1847</v>
      </c>
      <c r="O93" s="232">
        <f>IF('Suivi Paies'!I93&lt;&gt;"",'Suivi Paies'!I93,"")</f>
        <v>2600</v>
      </c>
      <c r="P93" s="335"/>
      <c r="Q93" s="217">
        <v>8</v>
      </c>
      <c r="R93" s="335"/>
      <c r="S93" s="335"/>
      <c r="T93" s="143" t="str">
        <f>IF('Suivi Contrats'!G93&lt;&gt;"",'Suivi Contrats'!G93,"")</f>
        <v>Cadre</v>
      </c>
      <c r="U93" s="138" t="str">
        <f>IF('Suivi Contrats'!H93&lt;&gt;"",'Suivi Contrats'!H93,"")</f>
        <v>CDIC</v>
      </c>
    </row>
    <row r="94" spans="1:21" ht="13.5" thickTop="1" thickBot="1" x14ac:dyDescent="0.3">
      <c r="A94" s="167"/>
      <c r="B94" s="168">
        <f>SUM(B2:B93)</f>
        <v>30</v>
      </c>
      <c r="C94" s="168">
        <f>SUM(C2:C93)</f>
        <v>31</v>
      </c>
      <c r="D94" s="168">
        <f>SUM(D2:D93)</f>
        <v>27</v>
      </c>
      <c r="E94" s="168">
        <f>SUM(E2:E93)</f>
        <v>2</v>
      </c>
      <c r="F94" s="168">
        <f>SUM(F2:F93)</f>
        <v>0</v>
      </c>
      <c r="G94" s="133"/>
    </row>
    <row r="95" spans="1:21" ht="12.75" thickTop="1" x14ac:dyDescent="0.25"/>
    <row r="96" spans="1:21" x14ac:dyDescent="0.25">
      <c r="G96" s="135"/>
    </row>
  </sheetData>
  <sheetProtection password="8220" sheet="1" objects="1" scenarios="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outlinePr applyStyles="1" summaryBelow="0"/>
    <pageSetUpPr fitToPage="1"/>
  </sheetPr>
  <dimension ref="A1:O96"/>
  <sheetViews>
    <sheetView zoomScale="85" zoomScaleNormal="85" zoomScalePageLayoutView="12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0.7109375" defaultRowHeight="12" x14ac:dyDescent="0.25"/>
  <cols>
    <col min="1" max="1" width="26" style="132" customWidth="1"/>
    <col min="2" max="2" width="5.42578125" style="132" customWidth="1"/>
    <col min="3" max="6" width="4.7109375" style="132" customWidth="1"/>
    <col min="7" max="7" width="12.7109375" style="132" customWidth="1"/>
    <col min="8" max="8" width="14.7109375" style="132" customWidth="1"/>
    <col min="9" max="9" width="16.7109375" style="132" customWidth="1"/>
    <col min="10" max="10" width="18.28515625" style="132" customWidth="1"/>
    <col min="11" max="11" width="16" style="132" customWidth="1"/>
    <col min="12" max="12" width="17.7109375" style="132" customWidth="1"/>
    <col min="13" max="13" width="22.5703125" style="132" customWidth="1"/>
    <col min="14" max="16384" width="10.7109375" style="132"/>
  </cols>
  <sheetData>
    <row r="1" spans="1:13" ht="25.5" thickTop="1" thickBot="1" x14ac:dyDescent="0.3">
      <c r="A1" s="144" t="s">
        <v>309</v>
      </c>
      <c r="B1" s="420" t="s">
        <v>22</v>
      </c>
      <c r="C1" s="146" t="s">
        <v>223</v>
      </c>
      <c r="D1" s="299" t="s">
        <v>125</v>
      </c>
      <c r="E1" s="148" t="s">
        <v>269</v>
      </c>
      <c r="F1" s="145" t="s">
        <v>379</v>
      </c>
      <c r="G1" s="117" t="s">
        <v>1</v>
      </c>
      <c r="H1" s="117" t="s">
        <v>0</v>
      </c>
      <c r="I1" s="117" t="s">
        <v>306</v>
      </c>
      <c r="J1" s="117" t="s">
        <v>307</v>
      </c>
      <c r="K1" s="117" t="s">
        <v>308</v>
      </c>
      <c r="L1" s="117" t="s">
        <v>401</v>
      </c>
      <c r="M1" s="117" t="s">
        <v>319</v>
      </c>
    </row>
    <row r="2" spans="1:13" ht="12.75" thickTop="1" x14ac:dyDescent="0.25">
      <c r="A2" s="419" t="s">
        <v>321</v>
      </c>
      <c r="B2" s="200" t="str">
        <f>IF('Suivi Projets'!B2&lt;&gt;"",'Suivi Projets'!B2,"")</f>
        <v/>
      </c>
      <c r="C2" s="419">
        <f>IF('Suivi Projets'!C2&lt;&gt;"",'Suivi Projets'!C2,"")</f>
        <v>1</v>
      </c>
      <c r="D2" s="200" t="str">
        <f>IF('Suivi Projets'!D2&lt;&gt;"",'Suivi Projets'!D2,"")</f>
        <v/>
      </c>
      <c r="E2" s="200" t="str">
        <f>IF('Suivi Projets'!E2&lt;&gt;"",'Suivi Projets'!E2,"")</f>
        <v/>
      </c>
      <c r="F2" s="200" t="str">
        <f>IF('Suivi Projets'!F2&lt;&gt;"",'Suivi Projets'!F2,"")</f>
        <v/>
      </c>
      <c r="G2" s="118">
        <f>IF('Suivi Projets'!G2&lt;&gt;"",'Suivi Projets'!G2,"")</f>
        <v>1807044</v>
      </c>
      <c r="H2" s="120" t="str">
        <f>IF('Suivi Projets'!I2&lt;&gt;"",'Suivi Projets'!I2,"")</f>
        <v>FRAMATOME</v>
      </c>
      <c r="I2" s="338">
        <v>43396</v>
      </c>
      <c r="J2" s="339">
        <v>43585</v>
      </c>
      <c r="K2" s="340">
        <f t="shared" ref="K2:K35" ca="1" si="0">IF(J2&lt;&gt;"",IF(TODAY()&gt;J2,2,IF(TODAY()&gt;=J2-30,1,IF(TODAY()&lt;J2,0,""))),"")</f>
        <v>0</v>
      </c>
      <c r="L2" s="466"/>
      <c r="M2" s="234"/>
    </row>
    <row r="3" spans="1:13" x14ac:dyDescent="0.25">
      <c r="A3" s="161" t="s">
        <v>188</v>
      </c>
      <c r="B3" s="161">
        <f>IF('Suivi Projets'!B3&lt;&gt;"",'Suivi Projets'!B3,"")</f>
        <v>1</v>
      </c>
      <c r="C3" s="154" t="str">
        <f>IF('Suivi Projets'!C3&lt;&gt;"",'Suivi Projets'!C3,"")</f>
        <v/>
      </c>
      <c r="D3" s="154" t="str">
        <f>IF('Suivi Projets'!D3&lt;&gt;"",'Suivi Projets'!D3,"")</f>
        <v/>
      </c>
      <c r="E3" s="154" t="str">
        <f>IF('Suivi Projets'!E3&lt;&gt;"",'Suivi Projets'!E3,"")</f>
        <v/>
      </c>
      <c r="F3" s="154" t="str">
        <f>IF('Suivi Projets'!F3&lt;&gt;"",'Suivi Projets'!F3,"")</f>
        <v/>
      </c>
      <c r="G3" s="119">
        <f>IF('Suivi Projets'!G3&lt;&gt;"",'Suivi Projets'!G3,"")</f>
        <v>1804049</v>
      </c>
      <c r="H3" s="120" t="str">
        <f>IF('Suivi Projets'!I3&lt;&gt;"",'Suivi Projets'!I3,"")</f>
        <v>SCHNEIDER</v>
      </c>
      <c r="I3" s="338">
        <v>43255</v>
      </c>
      <c r="J3" s="339">
        <v>43646</v>
      </c>
      <c r="K3" s="340">
        <f t="shared" ca="1" si="0"/>
        <v>0</v>
      </c>
      <c r="L3" s="466"/>
      <c r="M3" s="234"/>
    </row>
    <row r="4" spans="1:13" x14ac:dyDescent="0.25">
      <c r="A4" s="157" t="s">
        <v>59</v>
      </c>
      <c r="B4" s="154" t="str">
        <f>IF('Suivi Projets'!B4&lt;&gt;"",'Suivi Projets'!B4,"")</f>
        <v/>
      </c>
      <c r="C4" s="157">
        <f>IF('Suivi Projets'!C4&lt;&gt;"",'Suivi Projets'!C4,"")</f>
        <v>1</v>
      </c>
      <c r="D4" s="154" t="str">
        <f>IF('Suivi Projets'!D4&lt;&gt;"",'Suivi Projets'!D4,"")</f>
        <v/>
      </c>
      <c r="E4" s="154" t="str">
        <f>IF('Suivi Projets'!E4&lt;&gt;"",'Suivi Projets'!E4,"")</f>
        <v/>
      </c>
      <c r="F4" s="154" t="str">
        <f>IF('Suivi Projets'!F4&lt;&gt;"",'Suivi Projets'!F4,"")</f>
        <v/>
      </c>
      <c r="G4" s="119">
        <f>IF('Suivi Projets'!G4&lt;&gt;"",'Suivi Projets'!G4,"")</f>
        <v>1605013</v>
      </c>
      <c r="H4" s="121" t="str">
        <f>IF('Suivi Projets'!I4&lt;&gt;"",'Suivi Projets'!I4,"")</f>
        <v>FRAMATOME</v>
      </c>
      <c r="I4" s="341">
        <v>42534</v>
      </c>
      <c r="J4" s="342">
        <v>43769</v>
      </c>
      <c r="K4" s="343">
        <f t="shared" ca="1" si="0"/>
        <v>0</v>
      </c>
      <c r="L4" s="311"/>
      <c r="M4" s="235"/>
    </row>
    <row r="5" spans="1:13" ht="24" x14ac:dyDescent="0.25">
      <c r="A5" s="151" t="s">
        <v>217</v>
      </c>
      <c r="B5" s="154" t="str">
        <f>IF('Suivi Projets'!B5&lt;&gt;"",'Suivi Projets'!B5,"")</f>
        <v/>
      </c>
      <c r="C5" s="154" t="str">
        <f>IF('Suivi Projets'!C5&lt;&gt;"",'Suivi Projets'!C5,"")</f>
        <v/>
      </c>
      <c r="D5" s="152">
        <f>IF('Suivi Projets'!D5&lt;&gt;"",'Suivi Projets'!D5,"")</f>
        <v>1</v>
      </c>
      <c r="E5" s="154" t="str">
        <f>IF('Suivi Projets'!E5&lt;&gt;"",'Suivi Projets'!E5,"")</f>
        <v/>
      </c>
      <c r="F5" s="154" t="str">
        <f>IF('Suivi Projets'!F5&lt;&gt;"",'Suivi Projets'!F5,"")</f>
        <v/>
      </c>
      <c r="G5" s="119">
        <f>IF('Suivi Projets'!G5&lt;&gt;"",'Suivi Projets'!G5,"")</f>
        <v>1810006</v>
      </c>
      <c r="H5" s="120" t="str">
        <f>IF('Suivi Projets'!I5&lt;&gt;"",'Suivi Projets'!I5,"")</f>
        <v>WESTINGHOUSE</v>
      </c>
      <c r="I5" s="433">
        <v>43409</v>
      </c>
      <c r="J5" s="434"/>
      <c r="K5" s="435" t="str">
        <f t="shared" ca="1" si="0"/>
        <v/>
      </c>
      <c r="L5" s="467"/>
      <c r="M5" s="436" t="s">
        <v>358</v>
      </c>
    </row>
    <row r="6" spans="1:13" x14ac:dyDescent="0.25">
      <c r="A6" s="157" t="s">
        <v>391</v>
      </c>
      <c r="B6" s="154" t="str">
        <f>IF('Suivi Projets'!B6&lt;&gt;"",'Suivi Projets'!B6,"")</f>
        <v/>
      </c>
      <c r="C6" s="157">
        <f>IF('Suivi Projets'!C6&lt;&gt;"",'Suivi Projets'!C6,"")</f>
        <v>1</v>
      </c>
      <c r="D6" s="154" t="str">
        <f>IF('Suivi Projets'!D6&lt;&gt;"",'Suivi Projets'!D6,"")</f>
        <v/>
      </c>
      <c r="E6" s="154" t="str">
        <f>IF('Suivi Projets'!E6&lt;&gt;"",'Suivi Projets'!E6,"")</f>
        <v/>
      </c>
      <c r="F6" s="154" t="str">
        <f>IF('Suivi Projets'!F6&lt;&gt;"",'Suivi Projets'!F6,"")</f>
        <v/>
      </c>
      <c r="G6" s="119" t="str">
        <f>IF('Suivi Projets'!G6&lt;&gt;"",'Suivi Projets'!G6,"")</f>
        <v/>
      </c>
      <c r="H6" s="120" t="str">
        <f>IF('Suivi Projets'!I6&lt;&gt;"",'Suivi Projets'!I6,"")</f>
        <v/>
      </c>
      <c r="I6" s="433"/>
      <c r="J6" s="434"/>
      <c r="K6" s="435" t="str">
        <f t="shared" ref="K6" ca="1" si="1">IF(J6&lt;&gt;"",IF(TODAY()&gt;J6,2,IF(TODAY()&gt;=J6-30,1,IF(TODAY()&lt;J6,0,""))),"")</f>
        <v/>
      </c>
      <c r="L6" s="467"/>
      <c r="M6" s="436"/>
    </row>
    <row r="7" spans="1:13" x14ac:dyDescent="0.25">
      <c r="A7" s="151" t="s">
        <v>129</v>
      </c>
      <c r="B7" s="154" t="str">
        <f>IF('Suivi Projets'!B7&lt;&gt;"",'Suivi Projets'!B7,"")</f>
        <v/>
      </c>
      <c r="C7" s="154" t="str">
        <f>IF('Suivi Projets'!C7&lt;&gt;"",'Suivi Projets'!C7,"")</f>
        <v/>
      </c>
      <c r="D7" s="152">
        <f>IF('Suivi Projets'!D7&lt;&gt;"",'Suivi Projets'!D7,"")</f>
        <v>1</v>
      </c>
      <c r="E7" s="154" t="str">
        <f>IF('Suivi Projets'!E7&lt;&gt;"",'Suivi Projets'!E7,"")</f>
        <v/>
      </c>
      <c r="F7" s="154" t="str">
        <f>IF('Suivi Projets'!F7&lt;&gt;"",'Suivi Projets'!F7,"")</f>
        <v/>
      </c>
      <c r="G7" s="122">
        <f>IF('Suivi Projets'!G7&lt;&gt;"",'Suivi Projets'!G7,"")</f>
        <v>1711003</v>
      </c>
      <c r="H7" s="123" t="str">
        <f>IF('Suivi Projets'!I7&lt;&gt;"",'Suivi Projets'!I7,"")</f>
        <v>CLEMESSY</v>
      </c>
      <c r="I7" s="344">
        <v>43073</v>
      </c>
      <c r="J7" s="140">
        <v>43465</v>
      </c>
      <c r="K7" s="471">
        <f t="shared" ca="1" si="0"/>
        <v>2</v>
      </c>
      <c r="L7" s="474">
        <v>43455</v>
      </c>
      <c r="M7" s="160" t="s">
        <v>402</v>
      </c>
    </row>
    <row r="8" spans="1:13" x14ac:dyDescent="0.25">
      <c r="A8" s="151" t="s">
        <v>132</v>
      </c>
      <c r="B8" s="154" t="str">
        <f>IF('Suivi Projets'!B8&lt;&gt;"",'Suivi Projets'!B8,"")</f>
        <v/>
      </c>
      <c r="C8" s="154" t="str">
        <f>IF('Suivi Projets'!C8&lt;&gt;"",'Suivi Projets'!C8,"")</f>
        <v/>
      </c>
      <c r="D8" s="152">
        <f>IF('Suivi Projets'!D8&lt;&gt;"",'Suivi Projets'!D8,"")</f>
        <v>1</v>
      </c>
      <c r="E8" s="154" t="str">
        <f>IF('Suivi Projets'!E8&lt;&gt;"",'Suivi Projets'!E8,"")</f>
        <v/>
      </c>
      <c r="F8" s="154" t="str">
        <f>IF('Suivi Projets'!F8&lt;&gt;"",'Suivi Projets'!F8,"")</f>
        <v/>
      </c>
      <c r="G8" s="122">
        <f>IF('Suivi Projets'!G8&lt;&gt;"",'Suivi Projets'!G8,"")</f>
        <v>1711016</v>
      </c>
      <c r="H8" s="123" t="str">
        <f>IF('Suivi Projets'!I8&lt;&gt;"",'Suivi Projets'!I8,"")</f>
        <v>CLEMESSY</v>
      </c>
      <c r="I8" s="344">
        <v>43087</v>
      </c>
      <c r="J8" s="140">
        <v>43465</v>
      </c>
      <c r="K8" s="136">
        <f t="shared" ca="1" si="0"/>
        <v>2</v>
      </c>
      <c r="L8" s="317"/>
      <c r="M8" s="235" t="s">
        <v>359</v>
      </c>
    </row>
    <row r="9" spans="1:13" x14ac:dyDescent="0.25">
      <c r="A9" s="151" t="s">
        <v>167</v>
      </c>
      <c r="B9" s="154" t="str">
        <f>IF('Suivi Projets'!B9&lt;&gt;"",'Suivi Projets'!B9,"")</f>
        <v/>
      </c>
      <c r="C9" s="154" t="str">
        <f>IF('Suivi Projets'!C9&lt;&gt;"",'Suivi Projets'!C9,"")</f>
        <v/>
      </c>
      <c r="D9" s="152">
        <f>IF('Suivi Projets'!D9&lt;&gt;"",'Suivi Projets'!D9,"")</f>
        <v>1</v>
      </c>
      <c r="E9" s="154" t="str">
        <f>IF('Suivi Projets'!E9&lt;&gt;"",'Suivi Projets'!E9,"")</f>
        <v/>
      </c>
      <c r="F9" s="154" t="str">
        <f>IF('Suivi Projets'!F9&lt;&gt;"",'Suivi Projets'!F9,"")</f>
        <v/>
      </c>
      <c r="G9" s="122">
        <f>IF('Suivi Projets'!G9&lt;&gt;"",'Suivi Projets'!G9,"")</f>
        <v>1803042</v>
      </c>
      <c r="H9" s="123" t="str">
        <f>IF('Suivi Projets'!I9&lt;&gt;"",'Suivi Projets'!I9,"")</f>
        <v>CLEMESSY</v>
      </c>
      <c r="I9" s="344">
        <v>43194</v>
      </c>
      <c r="J9" s="140">
        <v>43473</v>
      </c>
      <c r="K9" s="136">
        <f t="shared" ca="1" si="0"/>
        <v>2</v>
      </c>
      <c r="L9" s="317"/>
      <c r="M9" s="235" t="s">
        <v>359</v>
      </c>
    </row>
    <row r="10" spans="1:13" x14ac:dyDescent="0.25">
      <c r="A10" s="157" t="s">
        <v>76</v>
      </c>
      <c r="B10" s="154" t="str">
        <f>IF('Suivi Projets'!B10&lt;&gt;"",'Suivi Projets'!B10,"")</f>
        <v/>
      </c>
      <c r="C10" s="157">
        <f>IF('Suivi Projets'!C10&lt;&gt;"",'Suivi Projets'!C10,"")</f>
        <v>1</v>
      </c>
      <c r="D10" s="154" t="str">
        <f>IF('Suivi Projets'!D10&lt;&gt;"",'Suivi Projets'!D10,"")</f>
        <v/>
      </c>
      <c r="E10" s="154" t="str">
        <f>IF('Suivi Projets'!E10&lt;&gt;"",'Suivi Projets'!E10,"")</f>
        <v/>
      </c>
      <c r="F10" s="154" t="str">
        <f>IF('Suivi Projets'!F10&lt;&gt;"",'Suivi Projets'!F10,"")</f>
        <v/>
      </c>
      <c r="G10" s="122">
        <f>IF('Suivi Projets'!G10&lt;&gt;"",'Suivi Projets'!G10,"")</f>
        <v>1612005</v>
      </c>
      <c r="H10" s="123" t="str">
        <f>IF('Suivi Projets'!I10&lt;&gt;"",'Suivi Projets'!I10,"")</f>
        <v>EDF</v>
      </c>
      <c r="I10" s="344">
        <v>42716</v>
      </c>
      <c r="J10" s="140">
        <v>43373</v>
      </c>
      <c r="K10" s="137">
        <f t="shared" ca="1" si="0"/>
        <v>2</v>
      </c>
      <c r="L10" s="468"/>
      <c r="M10" s="235" t="s">
        <v>360</v>
      </c>
    </row>
    <row r="11" spans="1:13" x14ac:dyDescent="0.25">
      <c r="A11" s="158" t="s">
        <v>30</v>
      </c>
      <c r="B11" s="161">
        <f>IF('Suivi Projets'!B11&lt;&gt;"",'Suivi Projets'!B11,"")</f>
        <v>1</v>
      </c>
      <c r="C11" s="154" t="str">
        <f>IF('Suivi Projets'!C11&lt;&gt;"",'Suivi Projets'!C11,"")</f>
        <v/>
      </c>
      <c r="D11" s="154" t="str">
        <f>IF('Suivi Projets'!D11&lt;&gt;"",'Suivi Projets'!D11,"")</f>
        <v/>
      </c>
      <c r="E11" s="154" t="str">
        <f>IF('Suivi Projets'!E11&lt;&gt;"",'Suivi Projets'!E11,"")</f>
        <v/>
      </c>
      <c r="F11" s="154" t="str">
        <f>IF('Suivi Projets'!F11&lt;&gt;"",'Suivi Projets'!F11,"")</f>
        <v/>
      </c>
      <c r="G11" s="122">
        <f>IF('Suivi Projets'!G11&lt;&gt;"",'Suivi Projets'!G11,"")</f>
        <v>1701055</v>
      </c>
      <c r="H11" s="123" t="str">
        <f>IF('Suivi Projets'!I11&lt;&gt;"",'Suivi Projets'!I11,"")</f>
        <v>SIEMENS NV</v>
      </c>
      <c r="I11" s="344">
        <v>42779</v>
      </c>
      <c r="J11" s="140">
        <v>43496</v>
      </c>
      <c r="K11" s="137">
        <f t="shared" ca="1" si="0"/>
        <v>1</v>
      </c>
      <c r="L11" s="468"/>
      <c r="M11" s="235"/>
    </row>
    <row r="12" spans="1:13" x14ac:dyDescent="0.25">
      <c r="A12" s="157" t="s">
        <v>111</v>
      </c>
      <c r="B12" s="154" t="str">
        <f>IF('Suivi Projets'!B12&lt;&gt;"",'Suivi Projets'!B12,"")</f>
        <v/>
      </c>
      <c r="C12" s="157">
        <f>IF('Suivi Projets'!C12&lt;&gt;"",'Suivi Projets'!C12,"")</f>
        <v>1</v>
      </c>
      <c r="D12" s="154" t="str">
        <f>IF('Suivi Projets'!D12&lt;&gt;"",'Suivi Projets'!D12,"")</f>
        <v/>
      </c>
      <c r="E12" s="154" t="str">
        <f>IF('Suivi Projets'!E12&lt;&gt;"",'Suivi Projets'!E12,"")</f>
        <v/>
      </c>
      <c r="F12" s="154" t="str">
        <f>IF('Suivi Projets'!F12&lt;&gt;"",'Suivi Projets'!F12,"")</f>
        <v/>
      </c>
      <c r="G12" s="122">
        <f>IF('Suivi Projets'!G12&lt;&gt;"",'Suivi Projets'!G12,"")</f>
        <v>1706010</v>
      </c>
      <c r="H12" s="124" t="str">
        <f>IF('Suivi Projets'!I12&lt;&gt;"",'Suivi Projets'!I12,"")</f>
        <v>FRAMATOME</v>
      </c>
      <c r="I12" s="345">
        <v>42926</v>
      </c>
      <c r="J12" s="142">
        <v>43646</v>
      </c>
      <c r="K12" s="136">
        <f t="shared" ca="1" si="0"/>
        <v>0</v>
      </c>
      <c r="L12" s="317"/>
      <c r="M12" s="154"/>
    </row>
    <row r="13" spans="1:13" x14ac:dyDescent="0.25">
      <c r="A13" s="157" t="s">
        <v>128</v>
      </c>
      <c r="B13" s="154" t="str">
        <f>IF('Suivi Projets'!B13&lt;&gt;"",'Suivi Projets'!B13,"")</f>
        <v/>
      </c>
      <c r="C13" s="157">
        <f>IF('Suivi Projets'!C13&lt;&gt;"",'Suivi Projets'!C13,"")</f>
        <v>1</v>
      </c>
      <c r="D13" s="154" t="str">
        <f>IF('Suivi Projets'!D13&lt;&gt;"",'Suivi Projets'!D13,"")</f>
        <v/>
      </c>
      <c r="E13" s="154" t="str">
        <f>IF('Suivi Projets'!E13&lt;&gt;"",'Suivi Projets'!E13,"")</f>
        <v/>
      </c>
      <c r="F13" s="154" t="str">
        <f>IF('Suivi Projets'!F13&lt;&gt;"",'Suivi Projets'!F13,"")</f>
        <v/>
      </c>
      <c r="G13" s="122">
        <f>IF('Suivi Projets'!G13&lt;&gt;"",'Suivi Projets'!G13,"")</f>
        <v>1711018</v>
      </c>
      <c r="H13" s="124" t="str">
        <f>IF('Suivi Projets'!I13&lt;&gt;"",'Suivi Projets'!I13,"")</f>
        <v>EDF</v>
      </c>
      <c r="I13" s="345">
        <v>43066</v>
      </c>
      <c r="J13" s="142">
        <v>43404</v>
      </c>
      <c r="K13" s="136">
        <f t="shared" ca="1" si="0"/>
        <v>2</v>
      </c>
      <c r="L13" s="317"/>
      <c r="M13" s="154" t="s">
        <v>360</v>
      </c>
    </row>
    <row r="14" spans="1:13" x14ac:dyDescent="0.25">
      <c r="A14" s="156" t="s">
        <v>4</v>
      </c>
      <c r="B14" s="154" t="str">
        <f>IF('Suivi Projets'!B14&lt;&gt;"",'Suivi Projets'!B14,"")</f>
        <v/>
      </c>
      <c r="C14" s="157">
        <f>IF('Suivi Projets'!C14&lt;&gt;"",'Suivi Projets'!C14,"")</f>
        <v>1</v>
      </c>
      <c r="D14" s="154" t="str">
        <f>IF('Suivi Projets'!D14&lt;&gt;"",'Suivi Projets'!D14,"")</f>
        <v/>
      </c>
      <c r="E14" s="154" t="str">
        <f>IF('Suivi Projets'!E14&lt;&gt;"",'Suivi Projets'!E14,"")</f>
        <v/>
      </c>
      <c r="F14" s="154" t="str">
        <f>IF('Suivi Projets'!F14&lt;&gt;"",'Suivi Projets'!F14,"")</f>
        <v/>
      </c>
      <c r="G14" s="122">
        <f>IF('Suivi Projets'!G14&lt;&gt;"",'Suivi Projets'!G14,"")</f>
        <v>1703016</v>
      </c>
      <c r="H14" s="124" t="str">
        <f>IF('Suivi Projets'!I14&lt;&gt;"",'Suivi Projets'!I14,"")</f>
        <v xml:space="preserve">EDF </v>
      </c>
      <c r="I14" s="345">
        <v>42828</v>
      </c>
      <c r="J14" s="142">
        <v>43373</v>
      </c>
      <c r="K14" s="136">
        <f t="shared" ca="1" si="0"/>
        <v>2</v>
      </c>
      <c r="L14" s="317"/>
      <c r="M14" s="154" t="s">
        <v>360</v>
      </c>
    </row>
    <row r="15" spans="1:13" x14ac:dyDescent="0.25">
      <c r="A15" s="161" t="s">
        <v>204</v>
      </c>
      <c r="B15" s="161">
        <f>IF('Suivi Projets'!B15&lt;&gt;"",'Suivi Projets'!B15,"")</f>
        <v>1</v>
      </c>
      <c r="C15" s="154" t="str">
        <f>IF('Suivi Projets'!C15&lt;&gt;"",'Suivi Projets'!C15,"")</f>
        <v/>
      </c>
      <c r="D15" s="154" t="str">
        <f>IF('Suivi Projets'!D15&lt;&gt;"",'Suivi Projets'!D15,"")</f>
        <v/>
      </c>
      <c r="E15" s="154" t="str">
        <f>IF('Suivi Projets'!E15&lt;&gt;"",'Suivi Projets'!E15,"")</f>
        <v/>
      </c>
      <c r="F15" s="154" t="str">
        <f>IF('Suivi Projets'!F15&lt;&gt;"",'Suivi Projets'!F15,"")</f>
        <v/>
      </c>
      <c r="G15" s="122">
        <f>IF('Suivi Projets'!G15&lt;&gt;"",'Suivi Projets'!G15,"")</f>
        <v>1806044</v>
      </c>
      <c r="H15" s="124" t="str">
        <f>IF('Suivi Projets'!I15&lt;&gt;"",'Suivi Projets'!I15,"")</f>
        <v>SCHNEIDER</v>
      </c>
      <c r="I15" s="345">
        <v>43282</v>
      </c>
      <c r="J15" s="142">
        <v>43616</v>
      </c>
      <c r="K15" s="136">
        <f t="shared" ca="1" si="0"/>
        <v>0</v>
      </c>
      <c r="L15" s="317"/>
      <c r="M15" s="154"/>
    </row>
    <row r="16" spans="1:13" x14ac:dyDescent="0.25">
      <c r="A16" s="158" t="s">
        <v>50</v>
      </c>
      <c r="B16" s="161">
        <f>IF('Suivi Projets'!B16&lt;&gt;"",'Suivi Projets'!B16,"")</f>
        <v>1</v>
      </c>
      <c r="C16" s="154" t="str">
        <f>IF('Suivi Projets'!C16&lt;&gt;"",'Suivi Projets'!C16,"")</f>
        <v/>
      </c>
      <c r="D16" s="154" t="str">
        <f>IF('Suivi Projets'!D16&lt;&gt;"",'Suivi Projets'!D16,"")</f>
        <v/>
      </c>
      <c r="E16" s="154" t="str">
        <f>IF('Suivi Projets'!E16&lt;&gt;"",'Suivi Projets'!E16,"")</f>
        <v/>
      </c>
      <c r="F16" s="154" t="str">
        <f>IF('Suivi Projets'!F16&lt;&gt;"",'Suivi Projets'!F16,"")</f>
        <v/>
      </c>
      <c r="G16" s="122">
        <f>IF('Suivi Projets'!G16&lt;&gt;"",'Suivi Projets'!G16,"")</f>
        <v>1703036</v>
      </c>
      <c r="H16" s="124" t="str">
        <f>IF('Suivi Projets'!I16&lt;&gt;"",'Suivi Projets'!I16,"")</f>
        <v>SIEMENS</v>
      </c>
      <c r="I16" s="345">
        <v>42828</v>
      </c>
      <c r="J16" s="142">
        <v>43455</v>
      </c>
      <c r="K16" s="136">
        <f t="shared" ca="1" si="0"/>
        <v>2</v>
      </c>
      <c r="L16" s="475">
        <v>43455</v>
      </c>
      <c r="M16" s="235" t="s">
        <v>402</v>
      </c>
    </row>
    <row r="17" spans="1:13" x14ac:dyDescent="0.25">
      <c r="A17" s="161" t="s">
        <v>135</v>
      </c>
      <c r="B17" s="161">
        <f>IF('Suivi Projets'!B17&lt;&gt;"",'Suivi Projets'!B17,"")</f>
        <v>1</v>
      </c>
      <c r="C17" s="154" t="str">
        <f>IF('Suivi Projets'!C17&lt;&gt;"",'Suivi Projets'!C17,"")</f>
        <v/>
      </c>
      <c r="D17" s="154" t="str">
        <f>IF('Suivi Projets'!D17&lt;&gt;"",'Suivi Projets'!D17,"")</f>
        <v/>
      </c>
      <c r="E17" s="154" t="str">
        <f>IF('Suivi Projets'!E17&lt;&gt;"",'Suivi Projets'!E17,"")</f>
        <v/>
      </c>
      <c r="F17" s="154" t="str">
        <f>IF('Suivi Projets'!F17&lt;&gt;"",'Suivi Projets'!F17,"")</f>
        <v/>
      </c>
      <c r="G17" s="122">
        <f>IF('Suivi Projets'!G17&lt;&gt;"",'Suivi Projets'!G17,"")</f>
        <v>1712053</v>
      </c>
      <c r="H17" s="124" t="str">
        <f>IF('Suivi Projets'!I17&lt;&gt;"",'Suivi Projets'!I17,"")</f>
        <v>TOTAL SA</v>
      </c>
      <c r="I17" s="345">
        <v>43115</v>
      </c>
      <c r="J17" s="142">
        <v>43646</v>
      </c>
      <c r="K17" s="136">
        <f t="shared" ca="1" si="0"/>
        <v>0</v>
      </c>
      <c r="L17" s="317"/>
      <c r="M17" s="154"/>
    </row>
    <row r="18" spans="1:13" x14ac:dyDescent="0.25">
      <c r="A18" s="158" t="s">
        <v>190</v>
      </c>
      <c r="B18" s="161">
        <f>IF('Suivi Projets'!B18&lt;&gt;"",'Suivi Projets'!B18,"")</f>
        <v>1</v>
      </c>
      <c r="C18" s="154" t="str">
        <f>IF('Suivi Projets'!C18&lt;&gt;"",'Suivi Projets'!C18,"")</f>
        <v/>
      </c>
      <c r="D18" s="154" t="str">
        <f>IF('Suivi Projets'!D18&lt;&gt;"",'Suivi Projets'!D18,"")</f>
        <v/>
      </c>
      <c r="E18" s="154" t="str">
        <f>IF('Suivi Projets'!E18&lt;&gt;"",'Suivi Projets'!E18,"")</f>
        <v/>
      </c>
      <c r="F18" s="154" t="str">
        <f>IF('Suivi Projets'!F18&lt;&gt;"",'Suivi Projets'!F18,"")</f>
        <v/>
      </c>
      <c r="G18" s="122">
        <f>IF('Suivi Projets'!G18&lt;&gt;"",'Suivi Projets'!G18,"")</f>
        <v>1805049</v>
      </c>
      <c r="H18" s="124" t="str">
        <f>IF('Suivi Projets'!I18&lt;&gt;"",'Suivi Projets'!I18,"")</f>
        <v>SCHNEIDER</v>
      </c>
      <c r="I18" s="345">
        <v>43288</v>
      </c>
      <c r="J18" s="142">
        <v>43616</v>
      </c>
      <c r="K18" s="136">
        <f t="shared" ca="1" si="0"/>
        <v>0</v>
      </c>
      <c r="L18" s="317"/>
      <c r="M18" s="154"/>
    </row>
    <row r="19" spans="1:13" x14ac:dyDescent="0.25">
      <c r="A19" s="151" t="s">
        <v>124</v>
      </c>
      <c r="B19" s="154" t="str">
        <f>IF('Suivi Projets'!B19&lt;&gt;"",'Suivi Projets'!B19,"")</f>
        <v/>
      </c>
      <c r="C19" s="154" t="str">
        <f>IF('Suivi Projets'!C19&lt;&gt;"",'Suivi Projets'!C19,"")</f>
        <v/>
      </c>
      <c r="D19" s="152">
        <f>IF('Suivi Projets'!D19&lt;&gt;"",'Suivi Projets'!D19,"")</f>
        <v>1</v>
      </c>
      <c r="E19" s="154" t="str">
        <f>IF('Suivi Projets'!E19&lt;&gt;"",'Suivi Projets'!E19,"")</f>
        <v/>
      </c>
      <c r="F19" s="154" t="str">
        <f>IF('Suivi Projets'!F19&lt;&gt;"",'Suivi Projets'!F19,"")</f>
        <v/>
      </c>
      <c r="G19" s="122">
        <f>IF('Suivi Projets'!G19&lt;&gt;"",'Suivi Projets'!G19,"")</f>
        <v>1711002</v>
      </c>
      <c r="H19" s="123" t="str">
        <f>IF('Suivi Projets'!I19&lt;&gt;"",'Suivi Projets'!I19,"")</f>
        <v>CLEMESSY</v>
      </c>
      <c r="I19" s="344">
        <v>43052</v>
      </c>
      <c r="J19" s="140">
        <v>43430</v>
      </c>
      <c r="K19" s="136">
        <f t="shared" ca="1" si="0"/>
        <v>2</v>
      </c>
      <c r="L19" s="317"/>
      <c r="M19" s="235" t="s">
        <v>359</v>
      </c>
    </row>
    <row r="20" spans="1:13" x14ac:dyDescent="0.25">
      <c r="A20" s="151" t="s">
        <v>159</v>
      </c>
      <c r="B20" s="154" t="str">
        <f>IF('Suivi Projets'!B20&lt;&gt;"",'Suivi Projets'!B20,"")</f>
        <v/>
      </c>
      <c r="C20" s="154" t="str">
        <f>IF('Suivi Projets'!C20&lt;&gt;"",'Suivi Projets'!C20,"")</f>
        <v/>
      </c>
      <c r="D20" s="152">
        <f>IF('Suivi Projets'!D20&lt;&gt;"",'Suivi Projets'!D20,"")</f>
        <v>1</v>
      </c>
      <c r="E20" s="154" t="str">
        <f>IF('Suivi Projets'!E20&lt;&gt;"",'Suivi Projets'!E20,"")</f>
        <v/>
      </c>
      <c r="F20" s="154" t="str">
        <f>IF('Suivi Projets'!F20&lt;&gt;"",'Suivi Projets'!F20,"")</f>
        <v/>
      </c>
      <c r="G20" s="122">
        <f>IF('Suivi Projets'!G20&lt;&gt;"",'Suivi Projets'!G20,"")</f>
        <v>1802023</v>
      </c>
      <c r="H20" s="123" t="str">
        <f>IF('Suivi Projets'!I20&lt;&gt;"",'Suivi Projets'!I20,"")</f>
        <v>ARTELIA</v>
      </c>
      <c r="I20" s="344">
        <v>43178</v>
      </c>
      <c r="J20" s="140">
        <v>43525</v>
      </c>
      <c r="K20" s="136">
        <f t="shared" ca="1" si="0"/>
        <v>0</v>
      </c>
      <c r="L20" s="317"/>
      <c r="M20" s="154"/>
    </row>
    <row r="21" spans="1:13" x14ac:dyDescent="0.25">
      <c r="A21" s="157" t="s">
        <v>390</v>
      </c>
      <c r="B21" s="154" t="str">
        <f>IF('Suivi Projets'!B21&lt;&gt;"",'Suivi Projets'!B21,"")</f>
        <v/>
      </c>
      <c r="C21" s="157">
        <f>IF('Suivi Projets'!C21&lt;&gt;"",'Suivi Projets'!C21,"")</f>
        <v>1</v>
      </c>
      <c r="D21" s="154" t="str">
        <f>IF('Suivi Projets'!D21&lt;&gt;"",'Suivi Projets'!D21,"")</f>
        <v/>
      </c>
      <c r="E21" s="154" t="str">
        <f>IF('Suivi Projets'!E21&lt;&gt;"",'Suivi Projets'!E21,"")</f>
        <v/>
      </c>
      <c r="F21" s="154" t="str">
        <f>IF('Suivi Projets'!F21&lt;&gt;"",'Suivi Projets'!F21,"")</f>
        <v/>
      </c>
      <c r="G21" s="122" t="str">
        <f>IF('Suivi Projets'!G21&lt;&gt;"",'Suivi Projets'!G21,"")</f>
        <v/>
      </c>
      <c r="H21" s="123" t="str">
        <f>IF('Suivi Projets'!I21&lt;&gt;"",'Suivi Projets'!I21,"")</f>
        <v/>
      </c>
      <c r="I21" s="344"/>
      <c r="J21" s="140"/>
      <c r="K21" s="136" t="str">
        <f t="shared" ref="K21" ca="1" si="2">IF(J21&lt;&gt;"",IF(TODAY()&gt;J21,2,IF(TODAY()&gt;=J21-30,1,IF(TODAY()&lt;J21,0,""))),"")</f>
        <v/>
      </c>
      <c r="L21" s="317"/>
      <c r="M21" s="154"/>
    </row>
    <row r="22" spans="1:13" x14ac:dyDescent="0.25">
      <c r="A22" s="161" t="s">
        <v>195</v>
      </c>
      <c r="B22" s="161">
        <f>IF('Suivi Projets'!B22&lt;&gt;"",'Suivi Projets'!B22,"")</f>
        <v>1</v>
      </c>
      <c r="C22" s="154" t="str">
        <f>IF('Suivi Projets'!C22&lt;&gt;"",'Suivi Projets'!C22,"")</f>
        <v/>
      </c>
      <c r="D22" s="154" t="str">
        <f>IF('Suivi Projets'!D22&lt;&gt;"",'Suivi Projets'!D22,"")</f>
        <v/>
      </c>
      <c r="E22" s="154" t="str">
        <f>IF('Suivi Projets'!E22&lt;&gt;"",'Suivi Projets'!E22,"")</f>
        <v/>
      </c>
      <c r="F22" s="154" t="str">
        <f>IF('Suivi Projets'!F22&lt;&gt;"",'Suivi Projets'!F22,"")</f>
        <v/>
      </c>
      <c r="G22" s="122">
        <f>IF('Suivi Projets'!G22&lt;&gt;"",'Suivi Projets'!G22,"")</f>
        <v>1805034</v>
      </c>
      <c r="H22" s="124" t="str">
        <f>IF('Suivi Projets'!I22&lt;&gt;"",'Suivi Projets'!I22,"")</f>
        <v>SCHNEIDER</v>
      </c>
      <c r="I22" s="345">
        <v>43275</v>
      </c>
      <c r="J22" s="142">
        <v>43465</v>
      </c>
      <c r="K22" s="136">
        <f t="shared" ca="1" si="0"/>
        <v>2</v>
      </c>
      <c r="L22" s="317"/>
      <c r="M22" s="154"/>
    </row>
    <row r="23" spans="1:13" x14ac:dyDescent="0.25">
      <c r="A23" s="161" t="s">
        <v>200</v>
      </c>
      <c r="B23" s="161">
        <f>IF('Suivi Projets'!B23&lt;&gt;"",'Suivi Projets'!B23,"")</f>
        <v>1</v>
      </c>
      <c r="C23" s="154" t="str">
        <f>IF('Suivi Projets'!C23&lt;&gt;"",'Suivi Projets'!C23,"")</f>
        <v/>
      </c>
      <c r="D23" s="154" t="str">
        <f>IF('Suivi Projets'!D23&lt;&gt;"",'Suivi Projets'!D23,"")</f>
        <v/>
      </c>
      <c r="E23" s="154" t="str">
        <f>IF('Suivi Projets'!E23&lt;&gt;"",'Suivi Projets'!E23,"")</f>
        <v/>
      </c>
      <c r="F23" s="154" t="str">
        <f>IF('Suivi Projets'!F23&lt;&gt;"",'Suivi Projets'!F23,"")</f>
        <v/>
      </c>
      <c r="G23" s="122">
        <f>IF('Suivi Projets'!G23&lt;&gt;"",'Suivi Projets'!G23,"")</f>
        <v>1806048</v>
      </c>
      <c r="H23" s="124" t="str">
        <f>IF('Suivi Projets'!I23&lt;&gt;"",'Suivi Projets'!I23,"")</f>
        <v>SCHNEIDER</v>
      </c>
      <c r="I23" s="345">
        <v>43330</v>
      </c>
      <c r="J23" s="142">
        <v>43616</v>
      </c>
      <c r="K23" s="136">
        <f t="shared" ca="1" si="0"/>
        <v>0</v>
      </c>
      <c r="L23" s="317"/>
      <c r="M23" s="154"/>
    </row>
    <row r="24" spans="1:13" x14ac:dyDescent="0.25">
      <c r="A24" s="161" t="s">
        <v>368</v>
      </c>
      <c r="B24" s="161">
        <f>IF('Suivi Projets'!B24&lt;&gt;"",'Suivi Projets'!B24,"")</f>
        <v>1</v>
      </c>
      <c r="C24" s="154" t="str">
        <f>IF('Suivi Projets'!C24&lt;&gt;"",'Suivi Projets'!C24,"")</f>
        <v/>
      </c>
      <c r="D24" s="154" t="str">
        <f>IF('Suivi Projets'!D24&lt;&gt;"",'Suivi Projets'!D24,"")</f>
        <v/>
      </c>
      <c r="E24" s="154" t="str">
        <f>IF('Suivi Projets'!E24&lt;&gt;"",'Suivi Projets'!E24,"")</f>
        <v/>
      </c>
      <c r="F24" s="154" t="str">
        <f>IF('Suivi Projets'!F24&lt;&gt;"",'Suivi Projets'!F24,"")</f>
        <v/>
      </c>
      <c r="G24" s="122">
        <f>IF('Suivi Projets'!G24&lt;&gt;"",'Suivi Projets'!G24,"")</f>
        <v>1810027</v>
      </c>
      <c r="H24" s="124" t="str">
        <f>IF('Suivi Projets'!I24&lt;&gt;"",'Suivi Projets'!I24,"")</f>
        <v>SCHNEIDER</v>
      </c>
      <c r="I24" s="345">
        <v>43313</v>
      </c>
      <c r="J24" s="142">
        <v>43585</v>
      </c>
      <c r="K24" s="136">
        <f t="shared" ca="1" si="0"/>
        <v>0</v>
      </c>
      <c r="L24" s="317"/>
      <c r="M24" s="154"/>
    </row>
    <row r="25" spans="1:13" x14ac:dyDescent="0.25">
      <c r="A25" s="151" t="s">
        <v>53</v>
      </c>
      <c r="B25" s="154" t="str">
        <f>IF('Suivi Projets'!B25&lt;&gt;"",'Suivi Projets'!B25,"")</f>
        <v/>
      </c>
      <c r="C25" s="154" t="str">
        <f>IF('Suivi Projets'!C25&lt;&gt;"",'Suivi Projets'!C25,"")</f>
        <v/>
      </c>
      <c r="D25" s="152">
        <f>IF('Suivi Projets'!D25&lt;&gt;"",'Suivi Projets'!D25,"")</f>
        <v>1</v>
      </c>
      <c r="E25" s="154" t="str">
        <f>IF('Suivi Projets'!E25&lt;&gt;"",'Suivi Projets'!E25,"")</f>
        <v/>
      </c>
      <c r="F25" s="154" t="str">
        <f>IF('Suivi Projets'!F25&lt;&gt;"",'Suivi Projets'!F25,"")</f>
        <v/>
      </c>
      <c r="G25" s="122">
        <f>IF('Suivi Projets'!G25&lt;&gt;"",'Suivi Projets'!G25,"")</f>
        <v>1611006</v>
      </c>
      <c r="H25" s="123" t="str">
        <f>IF('Suivi Projets'!I25&lt;&gt;"",'Suivi Projets'!I25,"")</f>
        <v>NUVIA</v>
      </c>
      <c r="I25" s="344">
        <v>42691</v>
      </c>
      <c r="J25" s="140">
        <v>43646</v>
      </c>
      <c r="K25" s="136">
        <f t="shared" ca="1" si="0"/>
        <v>0</v>
      </c>
      <c r="L25" s="317"/>
      <c r="M25" s="235"/>
    </row>
    <row r="26" spans="1:13" x14ac:dyDescent="0.25">
      <c r="A26" s="382" t="s">
        <v>191</v>
      </c>
      <c r="B26" s="154" t="str">
        <f>IF('Suivi Projets'!B26&lt;&gt;"",'Suivi Projets'!B26,"")</f>
        <v/>
      </c>
      <c r="C26" s="157">
        <f>IF('Suivi Projets'!C26&lt;&gt;"",'Suivi Projets'!C26,"")</f>
        <v>1</v>
      </c>
      <c r="D26" s="154" t="str">
        <f>IF('Suivi Projets'!D26&lt;&gt;"",'Suivi Projets'!D26,"")</f>
        <v/>
      </c>
      <c r="E26" s="154" t="str">
        <f>IF('Suivi Projets'!E26&lt;&gt;"",'Suivi Projets'!E26,"")</f>
        <v/>
      </c>
      <c r="F26" s="154" t="str">
        <f>IF('Suivi Projets'!F26&lt;&gt;"",'Suivi Projets'!F26,"")</f>
        <v/>
      </c>
      <c r="G26" s="122">
        <f>IF('Suivi Projets'!G26&lt;&gt;"",'Suivi Projets'!G26,"")</f>
        <v>1806032</v>
      </c>
      <c r="H26" s="124" t="str">
        <f>IF('Suivi Projets'!I26&lt;&gt;"",'Suivi Projets'!I26,"")</f>
        <v>FRAMATOME</v>
      </c>
      <c r="I26" s="345">
        <v>43269</v>
      </c>
      <c r="J26" s="142">
        <v>43555</v>
      </c>
      <c r="K26" s="136">
        <f t="shared" ca="1" si="0"/>
        <v>0</v>
      </c>
      <c r="L26" s="317"/>
      <c r="M26" s="235"/>
    </row>
    <row r="27" spans="1:13" x14ac:dyDescent="0.25">
      <c r="A27" s="157" t="s">
        <v>230</v>
      </c>
      <c r="B27" s="154" t="str">
        <f>IF('Suivi Projets'!B27&lt;&gt;"",'Suivi Projets'!B27,"")</f>
        <v/>
      </c>
      <c r="C27" s="157">
        <f>IF('Suivi Projets'!C27&lt;&gt;"",'Suivi Projets'!C27,"")</f>
        <v>1</v>
      </c>
      <c r="D27" s="154" t="str">
        <f>IF('Suivi Projets'!D27&lt;&gt;"",'Suivi Projets'!D27,"")</f>
        <v/>
      </c>
      <c r="E27" s="154" t="str">
        <f>IF('Suivi Projets'!E27&lt;&gt;"",'Suivi Projets'!E27,"")</f>
        <v/>
      </c>
      <c r="F27" s="154" t="str">
        <f>IF('Suivi Projets'!F27&lt;&gt;"",'Suivi Projets'!F27,"")</f>
        <v/>
      </c>
      <c r="G27" s="122">
        <f>IF('Suivi Projets'!G27&lt;&gt;"",'Suivi Projets'!G27,"")</f>
        <v>1811019</v>
      </c>
      <c r="H27" s="123" t="str">
        <f>IF('Suivi Projets'!I27&lt;&gt;"",'Suivi Projets'!I27,"")</f>
        <v>FRAMATOME</v>
      </c>
      <c r="I27" s="344">
        <v>43416</v>
      </c>
      <c r="J27" s="140">
        <v>43781</v>
      </c>
      <c r="K27" s="136">
        <f t="shared" ca="1" si="0"/>
        <v>0</v>
      </c>
      <c r="L27" s="317"/>
      <c r="M27" s="235"/>
    </row>
    <row r="28" spans="1:13" x14ac:dyDescent="0.25">
      <c r="A28" s="151" t="s">
        <v>134</v>
      </c>
      <c r="B28" s="154" t="str">
        <f>IF('Suivi Projets'!B28&lt;&gt;"",'Suivi Projets'!B28,"")</f>
        <v/>
      </c>
      <c r="C28" s="154" t="str">
        <f>IF('Suivi Projets'!C28&lt;&gt;"",'Suivi Projets'!C28,"")</f>
        <v/>
      </c>
      <c r="D28" s="152">
        <f>IF('Suivi Projets'!D28&lt;&gt;"",'Suivi Projets'!D28,"")</f>
        <v>1</v>
      </c>
      <c r="E28" s="154" t="str">
        <f>IF('Suivi Projets'!E28&lt;&gt;"",'Suivi Projets'!E28,"")</f>
        <v/>
      </c>
      <c r="F28" s="154" t="str">
        <f>IF('Suivi Projets'!F28&lt;&gt;"",'Suivi Projets'!F28,"")</f>
        <v/>
      </c>
      <c r="G28" s="122">
        <f>IF('Suivi Projets'!G28&lt;&gt;"",'Suivi Projets'!G28,"")</f>
        <v>1712023</v>
      </c>
      <c r="H28" s="123" t="str">
        <f>IF('Suivi Projets'!I28&lt;&gt;"",'Suivi Projets'!I28,"")</f>
        <v>NUVIA</v>
      </c>
      <c r="I28" s="344">
        <v>43103</v>
      </c>
      <c r="J28" s="140">
        <v>43555</v>
      </c>
      <c r="K28" s="136">
        <f t="shared" ca="1" si="0"/>
        <v>0</v>
      </c>
      <c r="L28" s="317"/>
      <c r="M28" s="235"/>
    </row>
    <row r="29" spans="1:13" x14ac:dyDescent="0.25">
      <c r="A29" s="382" t="s">
        <v>97</v>
      </c>
      <c r="B29" s="154" t="str">
        <f>IF('Suivi Projets'!B29&lt;&gt;"",'Suivi Projets'!B29,"")</f>
        <v/>
      </c>
      <c r="C29" s="157">
        <f>IF('Suivi Projets'!C29&lt;&gt;"",'Suivi Projets'!C29,"")</f>
        <v>1</v>
      </c>
      <c r="D29" s="154" t="str">
        <f>IF('Suivi Projets'!D29&lt;&gt;"",'Suivi Projets'!D29,"")</f>
        <v/>
      </c>
      <c r="E29" s="154" t="str">
        <f>IF('Suivi Projets'!E29&lt;&gt;"",'Suivi Projets'!E29,"")</f>
        <v/>
      </c>
      <c r="F29" s="154" t="str">
        <f>IF('Suivi Projets'!F29&lt;&gt;"",'Suivi Projets'!F29,"")</f>
        <v/>
      </c>
      <c r="G29" s="125">
        <f>IF('Suivi Projets'!G29&lt;&gt;"",'Suivi Projets'!G29,"")</f>
        <v>1702017</v>
      </c>
      <c r="H29" s="124" t="str">
        <f>IF('Suivi Projets'!I29&lt;&gt;"",'Suivi Projets'!I29,"")</f>
        <v>EDF</v>
      </c>
      <c r="I29" s="345">
        <v>42795</v>
      </c>
      <c r="J29" s="142">
        <v>43373</v>
      </c>
      <c r="K29" s="136">
        <f t="shared" ca="1" si="0"/>
        <v>2</v>
      </c>
      <c r="L29" s="317"/>
      <c r="M29" s="154" t="s">
        <v>360</v>
      </c>
    </row>
    <row r="30" spans="1:13" x14ac:dyDescent="0.25">
      <c r="A30" s="237" t="s">
        <v>3</v>
      </c>
      <c r="B30" s="154" t="str">
        <f>IF('Suivi Projets'!B30&lt;&gt;"",'Suivi Projets'!B30,"")</f>
        <v/>
      </c>
      <c r="C30" s="154" t="str">
        <f>IF('Suivi Projets'!C30&lt;&gt;"",'Suivi Projets'!C30,"")</f>
        <v/>
      </c>
      <c r="D30" s="154" t="str">
        <f>IF('Suivi Projets'!D30&lt;&gt;"",'Suivi Projets'!D30,"")</f>
        <v/>
      </c>
      <c r="E30" s="154" t="str">
        <f>IF('Suivi Projets'!E30&lt;&gt;"",'Suivi Projets'!E30,"")</f>
        <v/>
      </c>
      <c r="F30" s="154" t="str">
        <f>IF('Suivi Projets'!F30&lt;&gt;"",'Suivi Projets'!F30,"")</f>
        <v/>
      </c>
      <c r="G30" s="125">
        <f>IF('Suivi Projets'!G30&lt;&gt;"",'Suivi Projets'!G30,"")</f>
        <v>1703027</v>
      </c>
      <c r="H30" s="126" t="str">
        <f>IF('Suivi Projets'!I30&lt;&gt;"",'Suivi Projets'!I30,"")</f>
        <v>TECHNIP</v>
      </c>
      <c r="I30" s="346">
        <v>41395</v>
      </c>
      <c r="J30" s="141">
        <v>43465</v>
      </c>
      <c r="K30" s="137">
        <f t="shared" ca="1" si="0"/>
        <v>2</v>
      </c>
      <c r="L30" s="468"/>
      <c r="M30" s="235" t="s">
        <v>359</v>
      </c>
    </row>
    <row r="31" spans="1:13" x14ac:dyDescent="0.25">
      <c r="A31" s="237" t="s">
        <v>3</v>
      </c>
      <c r="B31" s="154" t="str">
        <f>IF('Suivi Projets'!B31&lt;&gt;"",'Suivi Projets'!B31,"")</f>
        <v/>
      </c>
      <c r="C31" s="154" t="str">
        <f>IF('Suivi Projets'!C31&lt;&gt;"",'Suivi Projets'!C31,"")</f>
        <v/>
      </c>
      <c r="D31" s="152">
        <f>IF('Suivi Projets'!D31&lt;&gt;"",'Suivi Projets'!D31,"")</f>
        <v>1</v>
      </c>
      <c r="E31" s="154" t="str">
        <f>IF('Suivi Projets'!E31&lt;&gt;"",'Suivi Projets'!E31,"")</f>
        <v/>
      </c>
      <c r="F31" s="154" t="str">
        <f>IF('Suivi Projets'!F31&lt;&gt;"",'Suivi Projets'!F31,"")</f>
        <v/>
      </c>
      <c r="G31" s="125">
        <f>IF('Suivi Projets'!G31&lt;&gt;"",'Suivi Projets'!G31,"")</f>
        <v>1711005</v>
      </c>
      <c r="H31" s="126" t="str">
        <f>IF('Suivi Projets'!I31&lt;&gt;"",'Suivi Projets'!I31,"")</f>
        <v>SOFRECO</v>
      </c>
      <c r="I31" s="346">
        <v>41724</v>
      </c>
      <c r="J31" s="141">
        <v>43726</v>
      </c>
      <c r="K31" s="137">
        <f t="shared" ca="1" si="0"/>
        <v>0</v>
      </c>
      <c r="L31" s="468"/>
      <c r="M31" s="235"/>
    </row>
    <row r="32" spans="1:13" x14ac:dyDescent="0.25">
      <c r="A32" s="237" t="s">
        <v>3</v>
      </c>
      <c r="B32" s="154" t="str">
        <f>IF('Suivi Projets'!B32&lt;&gt;"",'Suivi Projets'!B32,"")</f>
        <v/>
      </c>
      <c r="C32" s="154" t="str">
        <f>IF('Suivi Projets'!C32&lt;&gt;"",'Suivi Projets'!C32,"")</f>
        <v/>
      </c>
      <c r="D32" s="154" t="str">
        <f>IF('Suivi Projets'!D32&lt;&gt;"",'Suivi Projets'!D32,"")</f>
        <v/>
      </c>
      <c r="E32" s="154" t="str">
        <f>IF('Suivi Projets'!E32&lt;&gt;"",'Suivi Projets'!E32,"")</f>
        <v/>
      </c>
      <c r="F32" s="154" t="str">
        <f>IF('Suivi Projets'!F32&lt;&gt;"",'Suivi Projets'!F32,"")</f>
        <v/>
      </c>
      <c r="G32" s="125">
        <f>IF('Suivi Projets'!G32&lt;&gt;"",'Suivi Projets'!G32,"")</f>
        <v>1309056</v>
      </c>
      <c r="H32" s="126" t="str">
        <f>IF('Suivi Projets'!I32&lt;&gt;"",'Suivi Projets'!I32,"")</f>
        <v>SOFRECO</v>
      </c>
      <c r="I32" s="346">
        <v>41553</v>
      </c>
      <c r="J32" s="141">
        <v>43465</v>
      </c>
      <c r="K32" s="137">
        <f t="shared" ca="1" si="0"/>
        <v>2</v>
      </c>
      <c r="L32" s="468"/>
      <c r="M32" s="235" t="s">
        <v>359</v>
      </c>
    </row>
    <row r="33" spans="1:13" x14ac:dyDescent="0.25">
      <c r="A33" s="157" t="s">
        <v>227</v>
      </c>
      <c r="B33" s="154" t="str">
        <f>IF('Suivi Projets'!B33&lt;&gt;"",'Suivi Projets'!B33,"")</f>
        <v/>
      </c>
      <c r="C33" s="157">
        <f>IF('Suivi Projets'!C33&lt;&gt;"",'Suivi Projets'!C33,"")</f>
        <v>1</v>
      </c>
      <c r="D33" s="154" t="str">
        <f>IF('Suivi Projets'!D33&lt;&gt;"",'Suivi Projets'!D33,"")</f>
        <v/>
      </c>
      <c r="E33" s="154" t="str">
        <f>IF('Suivi Projets'!E33&lt;&gt;"",'Suivi Projets'!E33,"")</f>
        <v/>
      </c>
      <c r="F33" s="154" t="str">
        <f>IF('Suivi Projets'!F33&lt;&gt;"",'Suivi Projets'!F33,"")</f>
        <v/>
      </c>
      <c r="G33" s="122">
        <f>IF('Suivi Projets'!G33&lt;&gt;"",'Suivi Projets'!G33,"")</f>
        <v>1810042</v>
      </c>
      <c r="H33" s="123" t="str">
        <f>IF('Suivi Projets'!I33&lt;&gt;"",'Suivi Projets'!I33,"")</f>
        <v>EDF</v>
      </c>
      <c r="I33" s="344">
        <v>43406</v>
      </c>
      <c r="J33" s="140">
        <v>43465</v>
      </c>
      <c r="K33" s="136">
        <f t="shared" ca="1" si="0"/>
        <v>2</v>
      </c>
      <c r="L33" s="317"/>
      <c r="M33" s="235" t="s">
        <v>363</v>
      </c>
    </row>
    <row r="34" spans="1:13" x14ac:dyDescent="0.25">
      <c r="A34" s="157" t="s">
        <v>122</v>
      </c>
      <c r="B34" s="154" t="str">
        <f>IF('Suivi Projets'!B34&lt;&gt;"",'Suivi Projets'!B34,"")</f>
        <v/>
      </c>
      <c r="C34" s="157">
        <f>IF('Suivi Projets'!C34&lt;&gt;"",'Suivi Projets'!C34,"")</f>
        <v>1</v>
      </c>
      <c r="D34" s="154" t="str">
        <f>IF('Suivi Projets'!D34&lt;&gt;"",'Suivi Projets'!D34,"")</f>
        <v/>
      </c>
      <c r="E34" s="154" t="str">
        <f>IF('Suivi Projets'!E34&lt;&gt;"",'Suivi Projets'!E34,"")</f>
        <v/>
      </c>
      <c r="F34" s="154" t="str">
        <f>IF('Suivi Projets'!F34&lt;&gt;"",'Suivi Projets'!F34,"")</f>
        <v/>
      </c>
      <c r="G34" s="122">
        <f>IF('Suivi Projets'!G34&lt;&gt;"",'Suivi Projets'!G34,"")</f>
        <v>1711003</v>
      </c>
      <c r="H34" s="123" t="str">
        <f>IF('Suivi Projets'!I34&lt;&gt;"",'Suivi Projets'!I34,"")</f>
        <v>EDF</v>
      </c>
      <c r="I34" s="344">
        <v>43062</v>
      </c>
      <c r="J34" s="140">
        <v>43404</v>
      </c>
      <c r="K34" s="137">
        <f t="shared" ca="1" si="0"/>
        <v>2</v>
      </c>
      <c r="L34" s="468"/>
      <c r="M34" s="154" t="s">
        <v>360</v>
      </c>
    </row>
    <row r="35" spans="1:13" ht="24" x14ac:dyDescent="0.25">
      <c r="A35" s="151" t="s">
        <v>184</v>
      </c>
      <c r="B35" s="154" t="str">
        <f>IF('Suivi Projets'!B35&lt;&gt;"",'Suivi Projets'!B35,"")</f>
        <v/>
      </c>
      <c r="C35" s="154" t="str">
        <f>IF('Suivi Projets'!C35&lt;&gt;"",'Suivi Projets'!C35,"")</f>
        <v/>
      </c>
      <c r="D35" s="152">
        <f>IF('Suivi Projets'!D35&lt;&gt;"",'Suivi Projets'!D35,"")</f>
        <v>1</v>
      </c>
      <c r="E35" s="154" t="str">
        <f>IF('Suivi Projets'!E35&lt;&gt;"",'Suivi Projets'!E35,"")</f>
        <v/>
      </c>
      <c r="F35" s="154" t="str">
        <f>IF('Suivi Projets'!F35&lt;&gt;"",'Suivi Projets'!F35,"")</f>
        <v/>
      </c>
      <c r="G35" s="122">
        <f>IF('Suivi Projets'!G35&lt;&gt;"",'Suivi Projets'!G35,"")</f>
        <v>1804067</v>
      </c>
      <c r="H35" s="123" t="str">
        <f>IF('Suivi Projets'!I35&lt;&gt;"",'Suivi Projets'!I35,"")</f>
        <v>WESTINGHOUSE</v>
      </c>
      <c r="I35" s="344">
        <v>43234</v>
      </c>
      <c r="J35" s="140">
        <v>43736</v>
      </c>
      <c r="K35" s="136">
        <f t="shared" ca="1" si="0"/>
        <v>0</v>
      </c>
      <c r="L35" s="317"/>
      <c r="M35" s="235"/>
    </row>
    <row r="36" spans="1:13" x14ac:dyDescent="0.25">
      <c r="A36" s="158" t="s">
        <v>193</v>
      </c>
      <c r="B36" s="161">
        <f>IF('Suivi Projets'!B36&lt;&gt;"",'Suivi Projets'!B36,"")</f>
        <v>1</v>
      </c>
      <c r="C36" s="154" t="str">
        <f>IF('Suivi Projets'!C36&lt;&gt;"",'Suivi Projets'!C36,"")</f>
        <v/>
      </c>
      <c r="D36" s="154" t="str">
        <f>IF('Suivi Projets'!D36&lt;&gt;"",'Suivi Projets'!D36,"")</f>
        <v/>
      </c>
      <c r="E36" s="154" t="str">
        <f>IF('Suivi Projets'!E36&lt;&gt;"",'Suivi Projets'!E36,"")</f>
        <v/>
      </c>
      <c r="F36" s="154" t="str">
        <f>IF('Suivi Projets'!F36&lt;&gt;"",'Suivi Projets'!F36,"")</f>
        <v/>
      </c>
      <c r="G36" s="122">
        <f>IF('Suivi Projets'!G36&lt;&gt;"",'Suivi Projets'!G36,"")</f>
        <v>1806036</v>
      </c>
      <c r="H36" s="123" t="str">
        <f>IF('Suivi Projets'!I36&lt;&gt;"",'Suivi Projets'!I36,"")</f>
        <v xml:space="preserve">SCHNEIDER </v>
      </c>
      <c r="I36" s="344">
        <v>43275</v>
      </c>
      <c r="J36" s="140">
        <v>43616</v>
      </c>
      <c r="K36" s="137">
        <f t="shared" ref="K36:K72" ca="1" si="3">IF(J36&lt;&gt;"",IF(TODAY()&gt;J36,2,IF(TODAY()&gt;=J36-30,1,IF(TODAY()&lt;J36,0,""))),"")</f>
        <v>0</v>
      </c>
      <c r="L36" s="468"/>
      <c r="M36" s="235"/>
    </row>
    <row r="37" spans="1:13" x14ac:dyDescent="0.25">
      <c r="A37" s="161" t="s">
        <v>211</v>
      </c>
      <c r="B37" s="161">
        <f>IF('Suivi Projets'!B37&lt;&gt;"",'Suivi Projets'!B37,"")</f>
        <v>1</v>
      </c>
      <c r="C37" s="154" t="str">
        <f>IF('Suivi Projets'!C37&lt;&gt;"",'Suivi Projets'!C37,"")</f>
        <v/>
      </c>
      <c r="D37" s="154" t="str">
        <f>IF('Suivi Projets'!D37&lt;&gt;"",'Suivi Projets'!D37,"")</f>
        <v/>
      </c>
      <c r="E37" s="154" t="str">
        <f>IF('Suivi Projets'!E37&lt;&gt;"",'Suivi Projets'!E37,"")</f>
        <v/>
      </c>
      <c r="F37" s="154" t="str">
        <f>IF('Suivi Projets'!F37&lt;&gt;"",'Suivi Projets'!F37,"")</f>
        <v/>
      </c>
      <c r="G37" s="122">
        <f>IF('Suivi Projets'!G37&lt;&gt;"",'Suivi Projets'!G37,"")</f>
        <v>1808029</v>
      </c>
      <c r="H37" s="123" t="str">
        <f>IF('Suivi Projets'!I37&lt;&gt;"",'Suivi Projets'!I37,"")</f>
        <v>SCHNEIDER</v>
      </c>
      <c r="I37" s="344">
        <v>43346</v>
      </c>
      <c r="J37" s="140">
        <v>43524</v>
      </c>
      <c r="K37" s="137">
        <f t="shared" ca="1" si="3"/>
        <v>0</v>
      </c>
      <c r="L37" s="468"/>
      <c r="M37" s="235"/>
    </row>
    <row r="38" spans="1:13" x14ac:dyDescent="0.25">
      <c r="A38" s="151" t="s">
        <v>370</v>
      </c>
      <c r="B38" s="154" t="str">
        <f>IF('Suivi Projets'!B38&lt;&gt;"",'Suivi Projets'!B38,"")</f>
        <v/>
      </c>
      <c r="C38" s="154" t="str">
        <f>IF('Suivi Projets'!C38&lt;&gt;"",'Suivi Projets'!C38,"")</f>
        <v/>
      </c>
      <c r="D38" s="152">
        <f>IF('Suivi Projets'!D38&lt;&gt;"",'Suivi Projets'!D38,"")</f>
        <v>1</v>
      </c>
      <c r="E38" s="154" t="str">
        <f>IF('Suivi Projets'!E38&lt;&gt;"",'Suivi Projets'!E38,"")</f>
        <v/>
      </c>
      <c r="F38" s="154" t="str">
        <f>IF('Suivi Projets'!F38&lt;&gt;"",'Suivi Projets'!F38,"")</f>
        <v/>
      </c>
      <c r="G38" s="122">
        <f>IF('Suivi Projets'!G38&lt;&gt;"",'Suivi Projets'!G38,"")</f>
        <v>1711004</v>
      </c>
      <c r="H38" s="123" t="str">
        <f>IF('Suivi Projets'!I38&lt;&gt;"",'Suivi Projets'!I38,"")</f>
        <v>CLEMESSY</v>
      </c>
      <c r="I38" s="344">
        <v>43052</v>
      </c>
      <c r="J38" s="140">
        <v>43430</v>
      </c>
      <c r="K38" s="136">
        <f t="shared" ca="1" si="3"/>
        <v>2</v>
      </c>
      <c r="L38" s="317"/>
      <c r="M38" s="235" t="s">
        <v>359</v>
      </c>
    </row>
    <row r="39" spans="1:13" x14ac:dyDescent="0.25">
      <c r="A39" s="163" t="s">
        <v>51</v>
      </c>
      <c r="B39" s="161">
        <f>IF('Suivi Projets'!B39&lt;&gt;"",'Suivi Projets'!B39,"")</f>
        <v>1</v>
      </c>
      <c r="C39" s="154" t="str">
        <f>IF('Suivi Projets'!C39&lt;&gt;"",'Suivi Projets'!C39,"")</f>
        <v/>
      </c>
      <c r="D39" s="154" t="str">
        <f>IF('Suivi Projets'!D39&lt;&gt;"",'Suivi Projets'!D39,"")</f>
        <v/>
      </c>
      <c r="E39" s="154" t="str">
        <f>IF('Suivi Projets'!E39&lt;&gt;"",'Suivi Projets'!E39,"")</f>
        <v/>
      </c>
      <c r="F39" s="154" t="str">
        <f>IF('Suivi Projets'!F39&lt;&gt;"",'Suivi Projets'!F39,"")</f>
        <v/>
      </c>
      <c r="G39" s="122">
        <f>IF('Suivi Projets'!G39&lt;&gt;"",'Suivi Projets'!G39,"")</f>
        <v>1706022</v>
      </c>
      <c r="H39" s="123" t="str">
        <f>IF('Suivi Projets'!I39&lt;&gt;"",'Suivi Projets'!I39,"")</f>
        <v>TOTAL DSIT</v>
      </c>
      <c r="I39" s="344">
        <v>42898</v>
      </c>
      <c r="J39" s="140">
        <v>43465</v>
      </c>
      <c r="K39" s="136">
        <f t="shared" ca="1" si="3"/>
        <v>2</v>
      </c>
      <c r="L39" s="317"/>
      <c r="M39" s="235" t="s">
        <v>359</v>
      </c>
    </row>
    <row r="40" spans="1:13" x14ac:dyDescent="0.25">
      <c r="A40" s="151" t="s">
        <v>85</v>
      </c>
      <c r="B40" s="154" t="str">
        <f>IF('Suivi Projets'!B40&lt;&gt;"",'Suivi Projets'!B40,"")</f>
        <v/>
      </c>
      <c r="C40" s="154" t="str">
        <f>IF('Suivi Projets'!C40&lt;&gt;"",'Suivi Projets'!C40,"")</f>
        <v/>
      </c>
      <c r="D40" s="152">
        <f>IF('Suivi Projets'!D40&lt;&gt;"",'Suivi Projets'!D40,"")</f>
        <v>1</v>
      </c>
      <c r="E40" s="154" t="str">
        <f>IF('Suivi Projets'!E40&lt;&gt;"",'Suivi Projets'!E40,"")</f>
        <v/>
      </c>
      <c r="F40" s="154" t="str">
        <f>IF('Suivi Projets'!F40&lt;&gt;"",'Suivi Projets'!F40,"")</f>
        <v/>
      </c>
      <c r="G40" s="122">
        <f>IF('Suivi Projets'!G40&lt;&gt;"",'Suivi Projets'!G40,"")</f>
        <v>1711059</v>
      </c>
      <c r="H40" s="123" t="str">
        <f>IF('Suivi Projets'!I40&lt;&gt;"",'Suivi Projets'!I40,"")</f>
        <v>CLEMESSY</v>
      </c>
      <c r="I40" s="344">
        <v>43045</v>
      </c>
      <c r="J40" s="140">
        <v>43465</v>
      </c>
      <c r="K40" s="136">
        <f t="shared" ca="1" si="3"/>
        <v>2</v>
      </c>
      <c r="L40" s="475">
        <v>43441</v>
      </c>
      <c r="M40" s="235" t="s">
        <v>402</v>
      </c>
    </row>
    <row r="41" spans="1:13" x14ac:dyDescent="0.25">
      <c r="A41" s="157" t="s">
        <v>225</v>
      </c>
      <c r="B41" s="154" t="str">
        <f>IF('Suivi Projets'!B41&lt;&gt;"",'Suivi Projets'!B41,"")</f>
        <v/>
      </c>
      <c r="C41" s="157">
        <f>IF('Suivi Projets'!C41&lt;&gt;"",'Suivi Projets'!C41,"")</f>
        <v>1</v>
      </c>
      <c r="D41" s="154" t="str">
        <f>IF('Suivi Projets'!D41&lt;&gt;"",'Suivi Projets'!D41,"")</f>
        <v/>
      </c>
      <c r="E41" s="154" t="str">
        <f>IF('Suivi Projets'!E41&lt;&gt;"",'Suivi Projets'!E41,"")</f>
        <v/>
      </c>
      <c r="F41" s="154" t="str">
        <f>IF('Suivi Projets'!F41&lt;&gt;"",'Suivi Projets'!F41,"")</f>
        <v/>
      </c>
      <c r="G41" s="122">
        <f>IF('Suivi Projets'!G41&lt;&gt;"",'Suivi Projets'!G41,"")</f>
        <v>1810040</v>
      </c>
      <c r="H41" s="123" t="str">
        <f>IF('Suivi Projets'!I41&lt;&gt;"",'Suivi Projets'!I41,"")</f>
        <v>EDF</v>
      </c>
      <c r="I41" s="344">
        <v>43416</v>
      </c>
      <c r="J41" s="140">
        <v>43477</v>
      </c>
      <c r="K41" s="136">
        <f t="shared" ca="1" si="3"/>
        <v>2</v>
      </c>
      <c r="L41" s="317"/>
      <c r="M41" s="235" t="s">
        <v>363</v>
      </c>
    </row>
    <row r="42" spans="1:13" ht="24" x14ac:dyDescent="0.25">
      <c r="A42" s="163" t="s">
        <v>102</v>
      </c>
      <c r="B42" s="161">
        <f>IF('Suivi Projets'!B42&lt;&gt;"",'Suivi Projets'!B42,"")</f>
        <v>1</v>
      </c>
      <c r="C42" s="154" t="str">
        <f>IF('Suivi Projets'!C42&lt;&gt;"",'Suivi Projets'!C42,"")</f>
        <v/>
      </c>
      <c r="D42" s="154" t="str">
        <f>IF('Suivi Projets'!D42&lt;&gt;"",'Suivi Projets'!D42,"")</f>
        <v/>
      </c>
      <c r="E42" s="154" t="str">
        <f>IF('Suivi Projets'!E42&lt;&gt;"",'Suivi Projets'!E42,"")</f>
        <v/>
      </c>
      <c r="F42" s="154" t="str">
        <f>IF('Suivi Projets'!F42&lt;&gt;"",'Suivi Projets'!F42,"")</f>
        <v/>
      </c>
      <c r="G42" s="122">
        <f>IF('Suivi Projets'!G42&lt;&gt;"",'Suivi Projets'!G42,"")</f>
        <v>1712052</v>
      </c>
      <c r="H42" s="123" t="str">
        <f>IF('Suivi Projets'!I42&lt;&gt;"",'Suivi Projets'!I42,"")</f>
        <v>TOTAL MS</v>
      </c>
      <c r="I42" s="344">
        <v>43110</v>
      </c>
      <c r="J42" s="140">
        <v>43830</v>
      </c>
      <c r="K42" s="136">
        <f t="shared" ca="1" si="3"/>
        <v>0</v>
      </c>
      <c r="L42" s="317"/>
      <c r="M42" s="235" t="s">
        <v>361</v>
      </c>
    </row>
    <row r="43" spans="1:13" x14ac:dyDescent="0.25">
      <c r="A43" s="237" t="s">
        <v>6</v>
      </c>
      <c r="B43" s="161">
        <f>IF('Suivi Projets'!B43&lt;&gt;"",'Suivi Projets'!B43,"")</f>
        <v>1</v>
      </c>
      <c r="C43" s="154" t="str">
        <f>IF('Suivi Projets'!C43&lt;&gt;"",'Suivi Projets'!C43,"")</f>
        <v/>
      </c>
      <c r="D43" s="154" t="str">
        <f>IF('Suivi Projets'!D43&lt;&gt;"",'Suivi Projets'!D43,"")</f>
        <v/>
      </c>
      <c r="E43" s="154" t="str">
        <f>IF('Suivi Projets'!E43&lt;&gt;"",'Suivi Projets'!E43,"")</f>
        <v/>
      </c>
      <c r="F43" s="154" t="str">
        <f>IF('Suivi Projets'!F43&lt;&gt;"",'Suivi Projets'!F43,"")</f>
        <v/>
      </c>
      <c r="G43" s="122">
        <f>IF('Suivi Projets'!G43&lt;&gt;"",'Suivi Projets'!G43,"")</f>
        <v>1612015</v>
      </c>
      <c r="H43" s="124" t="str">
        <f>IF('Suivi Projets'!I43&lt;&gt;"",'Suivi Projets'!I43,"")</f>
        <v>TECHNIP</v>
      </c>
      <c r="I43" s="345">
        <v>43101</v>
      </c>
      <c r="J43" s="142">
        <v>43465</v>
      </c>
      <c r="K43" s="136">
        <f t="shared" ca="1" si="3"/>
        <v>2</v>
      </c>
      <c r="L43" s="317"/>
      <c r="M43" s="154" t="s">
        <v>360</v>
      </c>
    </row>
    <row r="44" spans="1:13" x14ac:dyDescent="0.25">
      <c r="A44" s="160" t="s">
        <v>23</v>
      </c>
      <c r="B44" s="154" t="str">
        <f>IF('Suivi Projets'!B44&lt;&gt;"",'Suivi Projets'!B44,"")</f>
        <v/>
      </c>
      <c r="C44" s="154" t="str">
        <f>IF('Suivi Projets'!C44&lt;&gt;"",'Suivi Projets'!C44,"")</f>
        <v/>
      </c>
      <c r="D44" s="154" t="str">
        <f>IF('Suivi Projets'!D44&lt;&gt;"",'Suivi Projets'!D44,"")</f>
        <v/>
      </c>
      <c r="E44" s="201">
        <f>IF('Suivi Projets'!E44&lt;&gt;"",'Suivi Projets'!E44,"")</f>
        <v>1</v>
      </c>
      <c r="F44" s="154" t="str">
        <f>IF('Suivi Projets'!F44&lt;&gt;"",'Suivi Projets'!F44,"")</f>
        <v/>
      </c>
      <c r="G44" s="122">
        <f>IF('Suivi Projets'!G44&lt;&gt;"",'Suivi Projets'!G44,"")</f>
        <v>1507020</v>
      </c>
      <c r="H44" s="123" t="str">
        <f>IF('Suivi Projets'!I44&lt;&gt;"",'Suivi Projets'!I44,"")</f>
        <v>EMERSON</v>
      </c>
      <c r="I44" s="344">
        <v>42461</v>
      </c>
      <c r="J44" s="140">
        <v>43449</v>
      </c>
      <c r="K44" s="136">
        <f t="shared" ca="1" si="3"/>
        <v>2</v>
      </c>
      <c r="L44" s="317"/>
      <c r="M44" s="235" t="s">
        <v>359</v>
      </c>
    </row>
    <row r="45" spans="1:13" x14ac:dyDescent="0.25">
      <c r="A45" s="161" t="s">
        <v>5</v>
      </c>
      <c r="B45" s="161">
        <f>IF('Suivi Projets'!B45&lt;&gt;"",'Suivi Projets'!B45,"")</f>
        <v>1</v>
      </c>
      <c r="C45" s="154" t="str">
        <f>IF('Suivi Projets'!C45&lt;&gt;"",'Suivi Projets'!C45,"")</f>
        <v/>
      </c>
      <c r="D45" s="154" t="str">
        <f>IF('Suivi Projets'!D45&lt;&gt;"",'Suivi Projets'!D45,"")</f>
        <v/>
      </c>
      <c r="E45" s="154" t="str">
        <f>IF('Suivi Projets'!E45&lt;&gt;"",'Suivi Projets'!E45,"")</f>
        <v/>
      </c>
      <c r="F45" s="154" t="str">
        <f>IF('Suivi Projets'!F45&lt;&gt;"",'Suivi Projets'!F45,"")</f>
        <v/>
      </c>
      <c r="G45" s="122">
        <f>IF('Suivi Projets'!G45&lt;&gt;"",'Suivi Projets'!G45,"")</f>
        <v>1501027</v>
      </c>
      <c r="H45" s="124" t="str">
        <f>IF('Suivi Projets'!I45&lt;&gt;"",'Suivi Projets'!I45,"")</f>
        <v>ARAMCO - DPS</v>
      </c>
      <c r="I45" s="345">
        <v>42037</v>
      </c>
      <c r="J45" s="142">
        <v>43524</v>
      </c>
      <c r="K45" s="136">
        <f t="shared" ca="1" si="3"/>
        <v>0</v>
      </c>
      <c r="L45" s="317"/>
      <c r="M45" s="154"/>
    </row>
    <row r="46" spans="1:13" x14ac:dyDescent="0.25">
      <c r="A46" s="151" t="s">
        <v>213</v>
      </c>
      <c r="B46" s="154" t="str">
        <f>IF('Suivi Projets'!B46&lt;&gt;"",'Suivi Projets'!B46,"")</f>
        <v/>
      </c>
      <c r="C46" s="154" t="str">
        <f>IF('Suivi Projets'!C46&lt;&gt;"",'Suivi Projets'!C46,"")</f>
        <v/>
      </c>
      <c r="D46" s="152">
        <f>IF('Suivi Projets'!D46&lt;&gt;"",'Suivi Projets'!D46,"")</f>
        <v>1</v>
      </c>
      <c r="E46" s="154" t="str">
        <f>IF('Suivi Projets'!E46&lt;&gt;"",'Suivi Projets'!E46,"")</f>
        <v/>
      </c>
      <c r="F46" s="154" t="str">
        <f>IF('Suivi Projets'!F46&lt;&gt;"",'Suivi Projets'!F46,"")</f>
        <v/>
      </c>
      <c r="G46" s="122">
        <f>IF('Suivi Projets'!G46&lt;&gt;"",'Suivi Projets'!G46,"")</f>
        <v>1808046</v>
      </c>
      <c r="H46" s="123" t="str">
        <f>IF('Suivi Projets'!I46&lt;&gt;"",'Suivi Projets'!I46,"")</f>
        <v>CLEMESSY</v>
      </c>
      <c r="I46" s="344">
        <v>43367</v>
      </c>
      <c r="J46" s="140">
        <v>43453</v>
      </c>
      <c r="K46" s="136">
        <f t="shared" ca="1" si="3"/>
        <v>2</v>
      </c>
      <c r="L46" s="317"/>
      <c r="M46" s="235"/>
    </row>
    <row r="47" spans="1:13" x14ac:dyDescent="0.25">
      <c r="A47" s="151" t="s">
        <v>389</v>
      </c>
      <c r="B47" s="154" t="str">
        <f>IF('Suivi Projets'!B47&lt;&gt;"",'Suivi Projets'!B47,"")</f>
        <v/>
      </c>
      <c r="C47" s="154" t="str">
        <f>IF('Suivi Projets'!C47&lt;&gt;"",'Suivi Projets'!C47,"")</f>
        <v/>
      </c>
      <c r="D47" s="152">
        <f>IF('Suivi Projets'!D47&lt;&gt;"",'Suivi Projets'!D47,"")</f>
        <v>1</v>
      </c>
      <c r="E47" s="154" t="str">
        <f>IF('Suivi Projets'!E47&lt;&gt;"",'Suivi Projets'!E47,"")</f>
        <v/>
      </c>
      <c r="F47" s="154" t="str">
        <f>IF('Suivi Projets'!F47&lt;&gt;"",'Suivi Projets'!F47,"")</f>
        <v/>
      </c>
      <c r="G47" s="122" t="str">
        <f>IF('Suivi Projets'!G47&lt;&gt;"",'Suivi Projets'!G47,"")</f>
        <v/>
      </c>
      <c r="H47" s="123" t="str">
        <f>IF('Suivi Projets'!I47&lt;&gt;"",'Suivi Projets'!I47,"")</f>
        <v/>
      </c>
      <c r="I47" s="344"/>
      <c r="J47" s="140"/>
      <c r="K47" s="136" t="str">
        <f t="shared" ref="K47" ca="1" si="4">IF(J47&lt;&gt;"",IF(TODAY()&gt;J47,2,IF(TODAY()&gt;=J47-30,1,IF(TODAY()&lt;J47,0,""))),"")</f>
        <v/>
      </c>
      <c r="L47" s="317"/>
      <c r="M47" s="235"/>
    </row>
    <row r="48" spans="1:13" x14ac:dyDescent="0.25">
      <c r="A48" s="157" t="s">
        <v>26</v>
      </c>
      <c r="B48" s="154" t="str">
        <f>IF('Suivi Projets'!B48&lt;&gt;"",'Suivi Projets'!B48,"")</f>
        <v/>
      </c>
      <c r="C48" s="157">
        <f>IF('Suivi Projets'!C48&lt;&gt;"",'Suivi Projets'!C48,"")</f>
        <v>1</v>
      </c>
      <c r="D48" s="154" t="str">
        <f>IF('Suivi Projets'!D48&lt;&gt;"",'Suivi Projets'!D48,"")</f>
        <v/>
      </c>
      <c r="E48" s="154" t="str">
        <f>IF('Suivi Projets'!E48&lt;&gt;"",'Suivi Projets'!E48,"")</f>
        <v/>
      </c>
      <c r="F48" s="154" t="str">
        <f>IF('Suivi Projets'!F48&lt;&gt;"",'Suivi Projets'!F48,"")</f>
        <v/>
      </c>
      <c r="G48" s="122">
        <f>IF('Suivi Projets'!G48&lt;&gt;"",'Suivi Projets'!G48,"")</f>
        <v>1612002</v>
      </c>
      <c r="H48" s="124" t="str">
        <f>IF('Suivi Projets'!I48&lt;&gt;"",'Suivi Projets'!I48,"")</f>
        <v>FRAMATOME</v>
      </c>
      <c r="I48" s="345">
        <v>42709</v>
      </c>
      <c r="J48" s="142">
        <v>43600</v>
      </c>
      <c r="K48" s="136">
        <f t="shared" ca="1" si="3"/>
        <v>0</v>
      </c>
      <c r="L48" s="317"/>
      <c r="M48" s="235"/>
    </row>
    <row r="49" spans="1:13" ht="24" x14ac:dyDescent="0.25">
      <c r="A49" s="165" t="s">
        <v>164</v>
      </c>
      <c r="B49" s="161">
        <f>IF('Suivi Projets'!B49&lt;&gt;"",'Suivi Projets'!B49,"")</f>
        <v>1</v>
      </c>
      <c r="C49" s="154" t="str">
        <f>IF('Suivi Projets'!C49&lt;&gt;"",'Suivi Projets'!C49,"")</f>
        <v/>
      </c>
      <c r="D49" s="154" t="str">
        <f>IF('Suivi Projets'!D49&lt;&gt;"",'Suivi Projets'!D49,"")</f>
        <v/>
      </c>
      <c r="E49" s="154" t="str">
        <f>IF('Suivi Projets'!E49&lt;&gt;"",'Suivi Projets'!E49,"")</f>
        <v/>
      </c>
      <c r="F49" s="154" t="str">
        <f>IF('Suivi Projets'!F49&lt;&gt;"",'Suivi Projets'!F49,"")</f>
        <v/>
      </c>
      <c r="G49" s="125">
        <f>IF('Suivi Projets'!G49&lt;&gt;"",'Suivi Projets'!G49,"")</f>
        <v>1804025</v>
      </c>
      <c r="H49" s="126" t="str">
        <f>IF('Suivi Projets'!I49&lt;&gt;"",'Suivi Projets'!I49,"")</f>
        <v>TOTAL EP Bulgarie</v>
      </c>
      <c r="I49" s="346">
        <v>43178</v>
      </c>
      <c r="J49" s="141">
        <v>43542</v>
      </c>
      <c r="K49" s="137">
        <f t="shared" ca="1" si="3"/>
        <v>0</v>
      </c>
      <c r="L49" s="468"/>
      <c r="M49" s="236"/>
    </row>
    <row r="50" spans="1:13" x14ac:dyDescent="0.25">
      <c r="A50" s="165" t="s">
        <v>117</v>
      </c>
      <c r="B50" s="161">
        <f>IF('Suivi Projets'!B50&lt;&gt;"",'Suivi Projets'!B50,"")</f>
        <v>1</v>
      </c>
      <c r="C50" s="154" t="str">
        <f>IF('Suivi Projets'!C50&lt;&gt;"",'Suivi Projets'!C50,"")</f>
        <v/>
      </c>
      <c r="D50" s="154" t="str">
        <f>IF('Suivi Projets'!D50&lt;&gt;"",'Suivi Projets'!D50,"")</f>
        <v/>
      </c>
      <c r="E50" s="154" t="str">
        <f>IF('Suivi Projets'!E50&lt;&gt;"",'Suivi Projets'!E50,"")</f>
        <v/>
      </c>
      <c r="F50" s="154" t="str">
        <f>IF('Suivi Projets'!F50&lt;&gt;"",'Suivi Projets'!F50,"")</f>
        <v/>
      </c>
      <c r="G50" s="125">
        <f>IF('Suivi Projets'!G50&lt;&gt;"",'Suivi Projets'!G50,"")</f>
        <v>1709040</v>
      </c>
      <c r="H50" s="126" t="str">
        <f>IF('Suivi Projets'!I50&lt;&gt;"",'Suivi Projets'!I50,"")</f>
        <v>FRAMATOME</v>
      </c>
      <c r="I50" s="346">
        <v>43027</v>
      </c>
      <c r="J50" s="141">
        <v>43434</v>
      </c>
      <c r="K50" s="137">
        <f t="shared" ca="1" si="3"/>
        <v>2</v>
      </c>
      <c r="L50" s="468"/>
      <c r="M50" s="236" t="s">
        <v>360</v>
      </c>
    </row>
    <row r="51" spans="1:13" x14ac:dyDescent="0.25">
      <c r="A51" s="151" t="s">
        <v>25</v>
      </c>
      <c r="B51" s="154" t="str">
        <f>IF('Suivi Projets'!B51&lt;&gt;"",'Suivi Projets'!B51,"")</f>
        <v/>
      </c>
      <c r="C51" s="154" t="str">
        <f>IF('Suivi Projets'!C51&lt;&gt;"",'Suivi Projets'!C51,"")</f>
        <v/>
      </c>
      <c r="D51" s="152">
        <f>IF('Suivi Projets'!D51&lt;&gt;"",'Suivi Projets'!D51,"")</f>
        <v>1</v>
      </c>
      <c r="E51" s="154" t="str">
        <f>IF('Suivi Projets'!E51&lt;&gt;"",'Suivi Projets'!E51,"")</f>
        <v/>
      </c>
      <c r="F51" s="154" t="str">
        <f>IF('Suivi Projets'!F51&lt;&gt;"",'Suivi Projets'!F51,"")</f>
        <v/>
      </c>
      <c r="G51" s="122">
        <f>IF('Suivi Projets'!G51&lt;&gt;"",'Suivi Projets'!G51,"")</f>
        <v>1712020</v>
      </c>
      <c r="H51" s="123" t="str">
        <f>IF('Suivi Projets'!I51&lt;&gt;"",'Suivi Projets'!I51,"")</f>
        <v>NUVIA</v>
      </c>
      <c r="I51" s="344">
        <v>43073</v>
      </c>
      <c r="J51" s="140">
        <v>43555</v>
      </c>
      <c r="K51" s="136">
        <f t="shared" ca="1" si="3"/>
        <v>0</v>
      </c>
      <c r="L51" s="317"/>
      <c r="M51" s="235"/>
    </row>
    <row r="52" spans="1:13" x14ac:dyDescent="0.25">
      <c r="A52" s="157" t="s">
        <v>264</v>
      </c>
      <c r="B52" s="154" t="str">
        <f>IF('Suivi Projets'!B52&lt;&gt;"",'Suivi Projets'!B52,"")</f>
        <v/>
      </c>
      <c r="C52" s="157">
        <f>IF('Suivi Projets'!C52&lt;&gt;"",'Suivi Projets'!C52,"")</f>
        <v>1</v>
      </c>
      <c r="D52" s="154" t="str">
        <f>IF('Suivi Projets'!D52&lt;&gt;"",'Suivi Projets'!D52,"")</f>
        <v/>
      </c>
      <c r="E52" s="154" t="str">
        <f>IF('Suivi Projets'!E52&lt;&gt;"",'Suivi Projets'!E52,"")</f>
        <v/>
      </c>
      <c r="F52" s="154" t="str">
        <f>IF('Suivi Projets'!F52&lt;&gt;"",'Suivi Projets'!F52,"")</f>
        <v/>
      </c>
      <c r="G52" s="122">
        <f>IF('Suivi Projets'!G52&lt;&gt;"",'Suivi Projets'!G52,"")</f>
        <v>1811039</v>
      </c>
      <c r="H52" s="123" t="str">
        <f>IF('Suivi Projets'!I52&lt;&gt;"",'Suivi Projets'!I52,"")</f>
        <v>EDF</v>
      </c>
      <c r="I52" s="344">
        <v>43423</v>
      </c>
      <c r="J52" s="140">
        <v>43484</v>
      </c>
      <c r="K52" s="136">
        <f t="shared" ca="1" si="3"/>
        <v>1</v>
      </c>
      <c r="L52" s="317"/>
      <c r="M52" s="235" t="s">
        <v>363</v>
      </c>
    </row>
    <row r="53" spans="1:13" x14ac:dyDescent="0.25">
      <c r="A53" s="155" t="s">
        <v>153</v>
      </c>
      <c r="B53" s="154" t="str">
        <f>IF('Suivi Projets'!B53&lt;&gt;"",'Suivi Projets'!B53,"")</f>
        <v/>
      </c>
      <c r="C53" s="154" t="str">
        <f>IF('Suivi Projets'!C53&lt;&gt;"",'Suivi Projets'!C53,"")</f>
        <v/>
      </c>
      <c r="D53" s="152">
        <f>IF('Suivi Projets'!D53&lt;&gt;"",'Suivi Projets'!D53,"")</f>
        <v>1</v>
      </c>
      <c r="E53" s="154" t="str">
        <f>IF('Suivi Projets'!E53&lt;&gt;"",'Suivi Projets'!E53,"")</f>
        <v/>
      </c>
      <c r="F53" s="154" t="str">
        <f>IF('Suivi Projets'!F53&lt;&gt;"",'Suivi Projets'!F53,"")</f>
        <v/>
      </c>
      <c r="G53" s="125">
        <f>IF('Suivi Projets'!G53&lt;&gt;"",'Suivi Projets'!G53,"")</f>
        <v>1802003</v>
      </c>
      <c r="H53" s="123" t="str">
        <f>IF('Suivi Projets'!I53&lt;&gt;"",'Suivi Projets'!I53,"")</f>
        <v>CLEMESSY</v>
      </c>
      <c r="I53" s="344">
        <v>43136</v>
      </c>
      <c r="J53" s="140">
        <v>43505</v>
      </c>
      <c r="K53" s="136">
        <f t="shared" ca="1" si="3"/>
        <v>1</v>
      </c>
      <c r="L53" s="317"/>
      <c r="M53" s="235"/>
    </row>
    <row r="54" spans="1:13" x14ac:dyDescent="0.25">
      <c r="A54" s="157" t="s">
        <v>98</v>
      </c>
      <c r="B54" s="154" t="str">
        <f>IF('Suivi Projets'!B54&lt;&gt;"",'Suivi Projets'!B54,"")</f>
        <v/>
      </c>
      <c r="C54" s="157">
        <f>IF('Suivi Projets'!C54&lt;&gt;"",'Suivi Projets'!C54,"")</f>
        <v>1</v>
      </c>
      <c r="D54" s="154" t="str">
        <f>IF('Suivi Projets'!D54&lt;&gt;"",'Suivi Projets'!D54,"")</f>
        <v/>
      </c>
      <c r="E54" s="154" t="str">
        <f>IF('Suivi Projets'!E54&lt;&gt;"",'Suivi Projets'!E54,"")</f>
        <v/>
      </c>
      <c r="F54" s="154" t="str">
        <f>IF('Suivi Projets'!F54&lt;&gt;"",'Suivi Projets'!F54,"")</f>
        <v/>
      </c>
      <c r="G54" s="122">
        <f>IF('Suivi Projets'!G54&lt;&gt;"",'Suivi Projets'!G54,"")</f>
        <v>1702018</v>
      </c>
      <c r="H54" s="124" t="str">
        <f>IF('Suivi Projets'!I54&lt;&gt;"",'Suivi Projets'!I54,"")</f>
        <v>EDF</v>
      </c>
      <c r="I54" s="345">
        <v>42821</v>
      </c>
      <c r="J54" s="142">
        <v>43373</v>
      </c>
      <c r="K54" s="136">
        <f t="shared" ca="1" si="3"/>
        <v>2</v>
      </c>
      <c r="L54" s="317"/>
      <c r="M54" s="236" t="s">
        <v>360</v>
      </c>
    </row>
    <row r="55" spans="1:13" ht="24" x14ac:dyDescent="0.25">
      <c r="A55" s="151" t="s">
        <v>183</v>
      </c>
      <c r="B55" s="154" t="str">
        <f>IF('Suivi Projets'!B55&lt;&gt;"",'Suivi Projets'!B55,"")</f>
        <v/>
      </c>
      <c r="C55" s="154" t="str">
        <f>IF('Suivi Projets'!C55&lt;&gt;"",'Suivi Projets'!C55,"")</f>
        <v/>
      </c>
      <c r="D55" s="152">
        <f>IF('Suivi Projets'!D55&lt;&gt;"",'Suivi Projets'!D55,"")</f>
        <v>1</v>
      </c>
      <c r="E55" s="154" t="str">
        <f>IF('Suivi Projets'!E55&lt;&gt;"",'Suivi Projets'!E55,"")</f>
        <v/>
      </c>
      <c r="F55" s="154" t="str">
        <f>IF('Suivi Projets'!F55&lt;&gt;"",'Suivi Projets'!F55,"")</f>
        <v/>
      </c>
      <c r="G55" s="122">
        <f>IF('Suivi Projets'!G55&lt;&gt;"",'Suivi Projets'!G55,"")</f>
        <v>1804064</v>
      </c>
      <c r="H55" s="123" t="str">
        <f>IF('Suivi Projets'!I55&lt;&gt;"",'Suivi Projets'!I55,"")</f>
        <v>WESTINGHOUSE</v>
      </c>
      <c r="I55" s="344">
        <v>43206</v>
      </c>
      <c r="J55" s="140">
        <v>43392</v>
      </c>
      <c r="K55" s="136">
        <f t="shared" ca="1" si="3"/>
        <v>2</v>
      </c>
      <c r="L55" s="317"/>
      <c r="M55" s="235" t="s">
        <v>359</v>
      </c>
    </row>
    <row r="56" spans="1:13" x14ac:dyDescent="0.25">
      <c r="A56" s="162" t="s">
        <v>24</v>
      </c>
      <c r="B56" s="154" t="str">
        <f>IF('Suivi Projets'!B56&lt;&gt;"",'Suivi Projets'!B56,"")</f>
        <v/>
      </c>
      <c r="C56" s="154" t="str">
        <f>IF('Suivi Projets'!C56&lt;&gt;"",'Suivi Projets'!C56,"")</f>
        <v/>
      </c>
      <c r="D56" s="154" t="str">
        <f>IF('Suivi Projets'!D56&lt;&gt;"",'Suivi Projets'!D56,"")</f>
        <v/>
      </c>
      <c r="E56" s="201">
        <f>IF('Suivi Projets'!E56&lt;&gt;"",'Suivi Projets'!E56,"")</f>
        <v>1</v>
      </c>
      <c r="F56" s="154" t="str">
        <f>IF('Suivi Projets'!F56&lt;&gt;"",'Suivi Projets'!F56,"")</f>
        <v/>
      </c>
      <c r="G56" s="122">
        <f>IF('Suivi Projets'!G56&lt;&gt;"",'Suivi Projets'!G56,"")</f>
        <v>171207</v>
      </c>
      <c r="H56" s="123" t="str">
        <f>IF('Suivi Projets'!I56&lt;&gt;"",'Suivi Projets'!I56,"")</f>
        <v>CNIM UK</v>
      </c>
      <c r="I56" s="344">
        <v>43115</v>
      </c>
      <c r="J56" s="140">
        <v>43465</v>
      </c>
      <c r="K56" s="136">
        <f t="shared" ca="1" si="3"/>
        <v>2</v>
      </c>
      <c r="L56" s="317"/>
      <c r="M56" s="236" t="s">
        <v>360</v>
      </c>
    </row>
    <row r="57" spans="1:13" x14ac:dyDescent="0.25">
      <c r="A57" s="151" t="s">
        <v>198</v>
      </c>
      <c r="B57" s="154" t="str">
        <f>IF('Suivi Projets'!B57&lt;&gt;"",'Suivi Projets'!B57,"")</f>
        <v/>
      </c>
      <c r="C57" s="154" t="str">
        <f>IF('Suivi Projets'!C57&lt;&gt;"",'Suivi Projets'!C57,"")</f>
        <v/>
      </c>
      <c r="D57" s="152">
        <f>IF('Suivi Projets'!D57&lt;&gt;"",'Suivi Projets'!D57,"")</f>
        <v>1</v>
      </c>
      <c r="E57" s="154" t="str">
        <f>IF('Suivi Projets'!E57&lt;&gt;"",'Suivi Projets'!E57,"")</f>
        <v/>
      </c>
      <c r="F57" s="154" t="str">
        <f>IF('Suivi Projets'!F57&lt;&gt;"",'Suivi Projets'!F57,"")</f>
        <v/>
      </c>
      <c r="G57" s="122">
        <f>IF('Suivi Projets'!G57&lt;&gt;"",'Suivi Projets'!G57,"")</f>
        <v>1806062</v>
      </c>
      <c r="H57" s="123" t="str">
        <f>IF('Suivi Projets'!I57&lt;&gt;"",'Suivi Projets'!I57,"")</f>
        <v>CLEMESSY</v>
      </c>
      <c r="I57" s="344">
        <v>43290</v>
      </c>
      <c r="J57" s="140">
        <v>43453</v>
      </c>
      <c r="K57" s="136">
        <f t="shared" ca="1" si="3"/>
        <v>2</v>
      </c>
      <c r="L57" s="317"/>
      <c r="M57" s="235" t="s">
        <v>359</v>
      </c>
    </row>
    <row r="58" spans="1:13" x14ac:dyDescent="0.25">
      <c r="A58" s="157" t="s">
        <v>395</v>
      </c>
      <c r="B58" s="154" t="str">
        <f>IF('Suivi Projets'!B58&lt;&gt;"",'Suivi Projets'!B58,"")</f>
        <v/>
      </c>
      <c r="C58" s="157">
        <f>IF('Suivi Projets'!C58&lt;&gt;"",'Suivi Projets'!C58,"")</f>
        <v>1</v>
      </c>
      <c r="D58" s="154" t="str">
        <f>IF('Suivi Projets'!D58&lt;&gt;"",'Suivi Projets'!D58,"")</f>
        <v/>
      </c>
      <c r="E58" s="154" t="str">
        <f>IF('Suivi Projets'!E58&lt;&gt;"",'Suivi Projets'!E58,"")</f>
        <v/>
      </c>
      <c r="F58" s="154" t="str">
        <f>IF('Suivi Projets'!F58&lt;&gt;"",'Suivi Projets'!F58,"")</f>
        <v/>
      </c>
      <c r="G58" s="122" t="str">
        <f>IF('Suivi Projets'!G58&lt;&gt;"",'Suivi Projets'!G58,"")</f>
        <v/>
      </c>
      <c r="H58" s="123" t="str">
        <f>IF('Suivi Projets'!I58&lt;&gt;"",'Suivi Projets'!I58,"")</f>
        <v/>
      </c>
      <c r="I58" s="344"/>
      <c r="J58" s="140"/>
      <c r="K58" s="136" t="str">
        <f t="shared" ref="K58" ca="1" si="5">IF(J58&lt;&gt;"",IF(TODAY()&gt;J58,2,IF(TODAY()&gt;=J58-30,1,IF(TODAY()&lt;J58,0,""))),"")</f>
        <v/>
      </c>
      <c r="L58" s="317"/>
      <c r="M58" s="235"/>
    </row>
    <row r="59" spans="1:13" x14ac:dyDescent="0.25">
      <c r="A59" s="157" t="s">
        <v>385</v>
      </c>
      <c r="B59" s="154" t="str">
        <f>IF('Suivi Projets'!B59&lt;&gt;"",'Suivi Projets'!B59,"")</f>
        <v/>
      </c>
      <c r="C59" s="157">
        <f>IF('Suivi Projets'!C59&lt;&gt;"",'Suivi Projets'!C59,"")</f>
        <v>1</v>
      </c>
      <c r="D59" s="154" t="str">
        <f>IF('Suivi Projets'!D59&lt;&gt;"",'Suivi Projets'!D59,"")</f>
        <v/>
      </c>
      <c r="E59" s="154" t="str">
        <f>IF('Suivi Projets'!E59&lt;&gt;"",'Suivi Projets'!E59,"")</f>
        <v/>
      </c>
      <c r="F59" s="154" t="str">
        <f>IF('Suivi Projets'!F59&lt;&gt;"",'Suivi Projets'!F59,"")</f>
        <v/>
      </c>
      <c r="G59" s="122" t="str">
        <f>IF('Suivi Projets'!G59&lt;&gt;"",'Suivi Projets'!G59,"")</f>
        <v/>
      </c>
      <c r="H59" s="123" t="str">
        <f>IF('Suivi Projets'!I59&lt;&gt;"",'Suivi Projets'!I59,"")</f>
        <v/>
      </c>
      <c r="I59" s="344"/>
      <c r="J59" s="140"/>
      <c r="K59" s="136" t="str">
        <f t="shared" ref="K59" ca="1" si="6">IF(J59&lt;&gt;"",IF(TODAY()&gt;J59,2,IF(TODAY()&gt;=J59-30,1,IF(TODAY()&lt;J59,0,""))),"")</f>
        <v/>
      </c>
      <c r="L59" s="317"/>
      <c r="M59" s="235"/>
    </row>
    <row r="60" spans="1:13" x14ac:dyDescent="0.25">
      <c r="A60" s="161" t="s">
        <v>62</v>
      </c>
      <c r="B60" s="161">
        <f>IF('Suivi Projets'!B60&lt;&gt;"",'Suivi Projets'!B60,"")</f>
        <v>1</v>
      </c>
      <c r="C60" s="154" t="str">
        <f>IF('Suivi Projets'!C60&lt;&gt;"",'Suivi Projets'!C60,"")</f>
        <v/>
      </c>
      <c r="D60" s="154" t="str">
        <f>IF('Suivi Projets'!D60&lt;&gt;"",'Suivi Projets'!D60,"")</f>
        <v/>
      </c>
      <c r="E60" s="154" t="str">
        <f>IF('Suivi Projets'!E60&lt;&gt;"",'Suivi Projets'!E60,"")</f>
        <v/>
      </c>
      <c r="F60" s="154" t="str">
        <f>IF('Suivi Projets'!F60&lt;&gt;"",'Suivi Projets'!F60,"")</f>
        <v/>
      </c>
      <c r="G60" s="128">
        <f>IF('Suivi Projets'!G60&lt;&gt;"",'Suivi Projets'!G60,"")</f>
        <v>1605020</v>
      </c>
      <c r="H60" s="124" t="str">
        <f>IF('Suivi Projets'!I60&lt;&gt;"",'Suivi Projets'!I60,"")</f>
        <v>SCHNEIDER</v>
      </c>
      <c r="I60" s="345">
        <v>42522</v>
      </c>
      <c r="J60" s="142">
        <v>43462</v>
      </c>
      <c r="K60" s="136">
        <f t="shared" ca="1" si="3"/>
        <v>2</v>
      </c>
      <c r="L60" s="475">
        <v>43462</v>
      </c>
      <c r="M60" s="235" t="s">
        <v>402</v>
      </c>
    </row>
    <row r="61" spans="1:13" x14ac:dyDescent="0.25">
      <c r="A61" s="429" t="s">
        <v>99</v>
      </c>
      <c r="B61" s="161">
        <f>IF('Suivi Projets'!B61&lt;&gt;"",'Suivi Projets'!B61,"")</f>
        <v>1</v>
      </c>
      <c r="C61" s="154" t="str">
        <f>IF('Suivi Projets'!C61&lt;&gt;"",'Suivi Projets'!C61,"")</f>
        <v/>
      </c>
      <c r="D61" s="154" t="str">
        <f>IF('Suivi Projets'!D61&lt;&gt;"",'Suivi Projets'!D61,"")</f>
        <v/>
      </c>
      <c r="E61" s="154" t="str">
        <f>IF('Suivi Projets'!E61&lt;&gt;"",'Suivi Projets'!E61,"")</f>
        <v/>
      </c>
      <c r="F61" s="154" t="str">
        <f>IF('Suivi Projets'!F61&lt;&gt;"",'Suivi Projets'!F61,"")</f>
        <v/>
      </c>
      <c r="G61" s="128">
        <f>IF('Suivi Projets'!G61&lt;&gt;"",'Suivi Projets'!G61,"")</f>
        <v>1702015</v>
      </c>
      <c r="H61" s="124" t="str">
        <f>IF('Suivi Projets'!I61&lt;&gt;"",'Suivi Projets'!I61,"")</f>
        <v>TOTAL SA</v>
      </c>
      <c r="I61" s="345">
        <v>42800</v>
      </c>
      <c r="J61" s="142">
        <v>43465</v>
      </c>
      <c r="K61" s="136">
        <f t="shared" ca="1" si="3"/>
        <v>2</v>
      </c>
      <c r="L61" s="317"/>
      <c r="M61" s="235" t="s">
        <v>363</v>
      </c>
    </row>
    <row r="62" spans="1:13" ht="24" x14ac:dyDescent="0.25">
      <c r="A62" s="151" t="s">
        <v>166</v>
      </c>
      <c r="B62" s="154" t="str">
        <f>IF('Suivi Projets'!B62&lt;&gt;"",'Suivi Projets'!B62,"")</f>
        <v/>
      </c>
      <c r="C62" s="154" t="str">
        <f>IF('Suivi Projets'!C62&lt;&gt;"",'Suivi Projets'!C62,"")</f>
        <v/>
      </c>
      <c r="D62" s="152">
        <f>IF('Suivi Projets'!D62&lt;&gt;"",'Suivi Projets'!D62,"")</f>
        <v>1</v>
      </c>
      <c r="E62" s="154" t="str">
        <f>IF('Suivi Projets'!E62&lt;&gt;"",'Suivi Projets'!E62,"")</f>
        <v/>
      </c>
      <c r="F62" s="154" t="str">
        <f>IF('Suivi Projets'!F62&lt;&gt;"",'Suivi Projets'!F62,"")</f>
        <v/>
      </c>
      <c r="G62" s="122">
        <f>IF('Suivi Projets'!G62&lt;&gt;"",'Suivi Projets'!G62,"")</f>
        <v>1803141</v>
      </c>
      <c r="H62" s="123" t="str">
        <f>IF('Suivi Projets'!I62&lt;&gt;"",'Suivi Projets'!I62,"")</f>
        <v>WESTINGHOUSE</v>
      </c>
      <c r="I62" s="344">
        <v>43206</v>
      </c>
      <c r="J62" s="140">
        <v>43736</v>
      </c>
      <c r="K62" s="136">
        <f t="shared" ca="1" si="3"/>
        <v>0</v>
      </c>
      <c r="L62" s="317"/>
      <c r="M62" s="235"/>
    </row>
    <row r="63" spans="1:13" x14ac:dyDescent="0.25">
      <c r="A63" s="161" t="s">
        <v>206</v>
      </c>
      <c r="B63" s="161">
        <f>IF('Suivi Projets'!B63&lt;&gt;"",'Suivi Projets'!B63,"")</f>
        <v>1</v>
      </c>
      <c r="C63" s="154" t="str">
        <f>IF('Suivi Projets'!C63&lt;&gt;"",'Suivi Projets'!C63,"")</f>
        <v/>
      </c>
      <c r="D63" s="154" t="str">
        <f>IF('Suivi Projets'!D63&lt;&gt;"",'Suivi Projets'!D63,"")</f>
        <v/>
      </c>
      <c r="E63" s="154" t="str">
        <f>IF('Suivi Projets'!E63&lt;&gt;"",'Suivi Projets'!E63,"")</f>
        <v/>
      </c>
      <c r="F63" s="154" t="str">
        <f>IF('Suivi Projets'!F63&lt;&gt;"",'Suivi Projets'!F63,"")</f>
        <v/>
      </c>
      <c r="G63" s="122">
        <f>IF('Suivi Projets'!G63&lt;&gt;"",'Suivi Projets'!G63,"")</f>
        <v>1806049</v>
      </c>
      <c r="H63" s="123" t="str">
        <f>IF('Suivi Projets'!I63&lt;&gt;"",'Suivi Projets'!I63,"")</f>
        <v xml:space="preserve">SCHNEIDER </v>
      </c>
      <c r="I63" s="344">
        <v>43282</v>
      </c>
      <c r="J63" s="140">
        <v>43616</v>
      </c>
      <c r="K63" s="137">
        <f t="shared" ca="1" si="3"/>
        <v>0</v>
      </c>
      <c r="L63" s="468"/>
      <c r="M63" s="235"/>
    </row>
    <row r="64" spans="1:13" x14ac:dyDescent="0.25">
      <c r="A64" s="157" t="s">
        <v>392</v>
      </c>
      <c r="B64" s="154" t="str">
        <f>IF('Suivi Projets'!B64&lt;&gt;"",'Suivi Projets'!B64,"")</f>
        <v/>
      </c>
      <c r="C64" s="157">
        <f>IF('Suivi Projets'!C64&lt;&gt;"",'Suivi Projets'!C64,"")</f>
        <v>1</v>
      </c>
      <c r="D64" s="154" t="str">
        <f>IF('Suivi Projets'!D64&lt;&gt;"",'Suivi Projets'!D64,"")</f>
        <v/>
      </c>
      <c r="E64" s="154" t="str">
        <f>IF('Suivi Projets'!E64&lt;&gt;"",'Suivi Projets'!E64,"")</f>
        <v/>
      </c>
      <c r="F64" s="154" t="str">
        <f>IF('Suivi Projets'!F64&lt;&gt;"",'Suivi Projets'!F64,"")</f>
        <v/>
      </c>
      <c r="G64" s="122" t="str">
        <f>IF('Suivi Projets'!G64&lt;&gt;"",'Suivi Projets'!G64,"")</f>
        <v/>
      </c>
      <c r="H64" s="123" t="str">
        <f>IF('Suivi Projets'!I64&lt;&gt;"",'Suivi Projets'!I64,"")</f>
        <v/>
      </c>
      <c r="I64" s="344"/>
      <c r="J64" s="140"/>
      <c r="K64" s="137" t="str">
        <f t="shared" ref="K64" ca="1" si="7">IF(J64&lt;&gt;"",IF(TODAY()&gt;J64,2,IF(TODAY()&gt;=J64-30,1,IF(TODAY()&lt;J64,0,""))),"")</f>
        <v/>
      </c>
      <c r="L64" s="468"/>
      <c r="M64" s="235"/>
    </row>
    <row r="65" spans="1:13" x14ac:dyDescent="0.25">
      <c r="A65" s="157" t="s">
        <v>155</v>
      </c>
      <c r="B65" s="154" t="str">
        <f>IF('Suivi Projets'!B65&lt;&gt;"",'Suivi Projets'!B65,"")</f>
        <v/>
      </c>
      <c r="C65" s="157">
        <f>IF('Suivi Projets'!C65&lt;&gt;"",'Suivi Projets'!C65,"")</f>
        <v>1</v>
      </c>
      <c r="D65" s="154" t="str">
        <f>IF('Suivi Projets'!D65&lt;&gt;"",'Suivi Projets'!D65,"")</f>
        <v/>
      </c>
      <c r="E65" s="154" t="str">
        <f>IF('Suivi Projets'!E65&lt;&gt;"",'Suivi Projets'!E65,"")</f>
        <v/>
      </c>
      <c r="F65" s="154" t="str">
        <f>IF('Suivi Projets'!F65&lt;&gt;"",'Suivi Projets'!F65,"")</f>
        <v/>
      </c>
      <c r="G65" s="122">
        <f>IF('Suivi Projets'!G65&lt;&gt;"",'Suivi Projets'!G65,"")</f>
        <v>1711004</v>
      </c>
      <c r="H65" s="124" t="str">
        <f>IF('Suivi Projets'!I65&lt;&gt;"",'Suivi Projets'!I65,"")</f>
        <v>FRAMATOME</v>
      </c>
      <c r="I65" s="345">
        <v>43052</v>
      </c>
      <c r="J65" s="142">
        <v>43646</v>
      </c>
      <c r="K65" s="136">
        <f t="shared" ca="1" si="3"/>
        <v>0</v>
      </c>
      <c r="L65" s="317"/>
      <c r="M65" s="154"/>
    </row>
    <row r="66" spans="1:13" x14ac:dyDescent="0.25">
      <c r="A66" s="157" t="s">
        <v>387</v>
      </c>
      <c r="B66" s="154" t="str">
        <f>IF('Suivi Projets'!B66&lt;&gt;"",'Suivi Projets'!B66,"")</f>
        <v/>
      </c>
      <c r="C66" s="157">
        <f>IF('Suivi Projets'!C66&lt;&gt;"",'Suivi Projets'!C66,"")</f>
        <v>1</v>
      </c>
      <c r="D66" s="154" t="str">
        <f>IF('Suivi Projets'!D66&lt;&gt;"",'Suivi Projets'!D66,"")</f>
        <v/>
      </c>
      <c r="E66" s="154" t="str">
        <f>IF('Suivi Projets'!E66&lt;&gt;"",'Suivi Projets'!E66,"")</f>
        <v/>
      </c>
      <c r="F66" s="154" t="str">
        <f>IF('Suivi Projets'!F66&lt;&gt;"",'Suivi Projets'!F66,"")</f>
        <v/>
      </c>
      <c r="G66" s="122" t="str">
        <f>IF('Suivi Projets'!G66&lt;&gt;"",'Suivi Projets'!G66,"")</f>
        <v/>
      </c>
      <c r="H66" s="124" t="str">
        <f>IF('Suivi Projets'!I66&lt;&gt;"",'Suivi Projets'!I66,"")</f>
        <v/>
      </c>
      <c r="I66" s="345"/>
      <c r="J66" s="142"/>
      <c r="K66" s="136" t="str">
        <f t="shared" ref="K66" ca="1" si="8">IF(J66&lt;&gt;"",IF(TODAY()&gt;J66,2,IF(TODAY()&gt;=J66-30,1,IF(TODAY()&lt;J66,0,""))),"")</f>
        <v/>
      </c>
      <c r="L66" s="317"/>
      <c r="M66" s="154"/>
    </row>
    <row r="67" spans="1:13" x14ac:dyDescent="0.25">
      <c r="A67" s="157" t="s">
        <v>77</v>
      </c>
      <c r="B67" s="154" t="str">
        <f>IF('Suivi Projets'!B67&lt;&gt;"",'Suivi Projets'!B67,"")</f>
        <v/>
      </c>
      <c r="C67" s="157">
        <f>IF('Suivi Projets'!C67&lt;&gt;"",'Suivi Projets'!C67,"")</f>
        <v>1</v>
      </c>
      <c r="D67" s="154" t="str">
        <f>IF('Suivi Projets'!D67&lt;&gt;"",'Suivi Projets'!D67,"")</f>
        <v/>
      </c>
      <c r="E67" s="154" t="str">
        <f>IF('Suivi Projets'!E67&lt;&gt;"",'Suivi Projets'!E67,"")</f>
        <v/>
      </c>
      <c r="F67" s="154" t="str">
        <f>IF('Suivi Projets'!F67&lt;&gt;"",'Suivi Projets'!F67,"")</f>
        <v/>
      </c>
      <c r="G67" s="128">
        <f>IF('Suivi Projets'!G67&lt;&gt;"",'Suivi Projets'!G67,"")</f>
        <v>1701044</v>
      </c>
      <c r="H67" s="124" t="str">
        <f>IF('Suivi Projets'!I67&lt;&gt;"",'Suivi Projets'!I67,"")</f>
        <v>FRAMATOME</v>
      </c>
      <c r="I67" s="345">
        <v>42772</v>
      </c>
      <c r="J67" s="142">
        <v>43769</v>
      </c>
      <c r="K67" s="136">
        <f t="shared" ca="1" si="3"/>
        <v>0</v>
      </c>
      <c r="L67" s="317"/>
      <c r="M67" s="235"/>
    </row>
    <row r="68" spans="1:13" x14ac:dyDescent="0.25">
      <c r="A68" s="157" t="s">
        <v>28</v>
      </c>
      <c r="B68" s="154" t="str">
        <f>IF('Suivi Projets'!B68&lt;&gt;"",'Suivi Projets'!B68,"")</f>
        <v/>
      </c>
      <c r="C68" s="157">
        <f>IF('Suivi Projets'!C68&lt;&gt;"",'Suivi Projets'!C68,"")</f>
        <v>1</v>
      </c>
      <c r="D68" s="154" t="str">
        <f>IF('Suivi Projets'!D68&lt;&gt;"",'Suivi Projets'!D68,"")</f>
        <v/>
      </c>
      <c r="E68" s="154" t="str">
        <f>IF('Suivi Projets'!E68&lt;&gt;"",'Suivi Projets'!E68,"")</f>
        <v/>
      </c>
      <c r="F68" s="154" t="str">
        <f>IF('Suivi Projets'!F68&lt;&gt;"",'Suivi Projets'!F68,"")</f>
        <v/>
      </c>
      <c r="G68" s="122">
        <f>IF('Suivi Projets'!G68&lt;&gt;"",'Suivi Projets'!G68,"")</f>
        <v>1803034</v>
      </c>
      <c r="H68" s="123" t="str">
        <f>IF('Suivi Projets'!I68&lt;&gt;"",'Suivi Projets'!I68,"")</f>
        <v>EDF</v>
      </c>
      <c r="I68" s="344">
        <v>43176</v>
      </c>
      <c r="J68" s="140">
        <v>43404</v>
      </c>
      <c r="K68" s="136">
        <f t="shared" ca="1" si="3"/>
        <v>2</v>
      </c>
      <c r="L68" s="317"/>
      <c r="M68" s="235" t="s">
        <v>360</v>
      </c>
    </row>
    <row r="69" spans="1:13" x14ac:dyDescent="0.25">
      <c r="A69" s="157" t="s">
        <v>222</v>
      </c>
      <c r="B69" s="154" t="str">
        <f>IF('Suivi Projets'!B69&lt;&gt;"",'Suivi Projets'!B69,"")</f>
        <v/>
      </c>
      <c r="C69" s="157">
        <f>IF('Suivi Projets'!C69&lt;&gt;"",'Suivi Projets'!C69,"")</f>
        <v>1</v>
      </c>
      <c r="D69" s="154" t="str">
        <f>IF('Suivi Projets'!D69&lt;&gt;"",'Suivi Projets'!D69,"")</f>
        <v/>
      </c>
      <c r="E69" s="154" t="str">
        <f>IF('Suivi Projets'!E69&lt;&gt;"",'Suivi Projets'!E69,"")</f>
        <v/>
      </c>
      <c r="F69" s="154" t="str">
        <f>IF('Suivi Projets'!F69&lt;&gt;"",'Suivi Projets'!F69,"")</f>
        <v/>
      </c>
      <c r="G69" s="122">
        <f>IF('Suivi Projets'!G69&lt;&gt;"",'Suivi Projets'!G69,"")</f>
        <v>1810041</v>
      </c>
      <c r="H69" s="123" t="str">
        <f>IF('Suivi Projets'!I69&lt;&gt;"",'Suivi Projets'!I69,"")</f>
        <v>EDF</v>
      </c>
      <c r="I69" s="344">
        <v>43423</v>
      </c>
      <c r="J69" s="140">
        <v>43484</v>
      </c>
      <c r="K69" s="136">
        <f t="shared" ca="1" si="3"/>
        <v>1</v>
      </c>
      <c r="L69" s="317"/>
      <c r="M69" s="235" t="s">
        <v>363</v>
      </c>
    </row>
    <row r="70" spans="1:13" x14ac:dyDescent="0.25">
      <c r="A70" s="164" t="s">
        <v>31</v>
      </c>
      <c r="B70" s="154">
        <f>IF('Suivi Projets'!B70&lt;&gt;"",'Suivi Projets'!B70,"")</f>
        <v>1</v>
      </c>
      <c r="C70" s="154" t="str">
        <f>IF('Suivi Projets'!C70&lt;&gt;"",'Suivi Projets'!C70,"")</f>
        <v/>
      </c>
      <c r="D70" s="154" t="str">
        <f>IF('Suivi Projets'!D70&lt;&gt;"",'Suivi Projets'!D70,"")</f>
        <v/>
      </c>
      <c r="E70" s="154" t="str">
        <f>IF('Suivi Projets'!E70&lt;&gt;"",'Suivi Projets'!E70,"")</f>
        <v/>
      </c>
      <c r="F70" s="154" t="str">
        <f>IF('Suivi Projets'!F70&lt;&gt;"",'Suivi Projets'!F70,"")</f>
        <v/>
      </c>
      <c r="G70" s="125">
        <f>IF('Suivi Projets'!G70&lt;&gt;"",'Suivi Projets'!G70,"")</f>
        <v>1711044</v>
      </c>
      <c r="H70" s="123" t="str">
        <f>IF('Suivi Projets'!I70&lt;&gt;"",'Suivi Projets'!I70,"")</f>
        <v>CHEMVIRON</v>
      </c>
      <c r="I70" s="344">
        <v>43102</v>
      </c>
      <c r="J70" s="140">
        <v>43465</v>
      </c>
      <c r="K70" s="137">
        <f t="shared" ca="1" si="3"/>
        <v>2</v>
      </c>
      <c r="L70" s="476">
        <v>43465</v>
      </c>
      <c r="M70" s="235" t="s">
        <v>402</v>
      </c>
    </row>
    <row r="71" spans="1:13" x14ac:dyDescent="0.25">
      <c r="A71" s="151" t="s">
        <v>229</v>
      </c>
      <c r="B71" s="154" t="str">
        <f>IF('Suivi Projets'!B71&lt;&gt;"",'Suivi Projets'!B71,"")</f>
        <v/>
      </c>
      <c r="C71" s="154" t="str">
        <f>IF('Suivi Projets'!C71&lt;&gt;"",'Suivi Projets'!C71,"")</f>
        <v/>
      </c>
      <c r="D71" s="152">
        <f>IF('Suivi Projets'!D71&lt;&gt;"",'Suivi Projets'!D71,"")</f>
        <v>1</v>
      </c>
      <c r="E71" s="154" t="str">
        <f>IF('Suivi Projets'!E71&lt;&gt;"",'Suivi Projets'!E71,"")</f>
        <v/>
      </c>
      <c r="F71" s="154" t="str">
        <f>IF('Suivi Projets'!F71&lt;&gt;"",'Suivi Projets'!F71,"")</f>
        <v/>
      </c>
      <c r="G71" s="122">
        <f>IF('Suivi Projets'!G71&lt;&gt;"",'Suivi Projets'!G71,"")</f>
        <v>1810031</v>
      </c>
      <c r="H71" s="123" t="str">
        <f>IF('Suivi Projets'!I71&lt;&gt;"",'Suivi Projets'!I71,"")</f>
        <v>CLEMESSY</v>
      </c>
      <c r="I71" s="344">
        <v>43409</v>
      </c>
      <c r="J71" s="140">
        <v>43465</v>
      </c>
      <c r="K71" s="137">
        <f t="shared" ca="1" si="3"/>
        <v>2</v>
      </c>
      <c r="L71" s="476">
        <v>43455</v>
      </c>
      <c r="M71" s="235" t="s">
        <v>402</v>
      </c>
    </row>
    <row r="72" spans="1:13" x14ac:dyDescent="0.25">
      <c r="A72" s="153" t="s">
        <v>265</v>
      </c>
      <c r="B72" s="153">
        <f>IF('Suivi Projets'!B72&lt;&gt;"",'Suivi Projets'!B72,"")</f>
        <v>1</v>
      </c>
      <c r="C72" s="154" t="str">
        <f>IF('Suivi Projets'!C72&lt;&gt;"",'Suivi Projets'!C72,"")</f>
        <v/>
      </c>
      <c r="D72" s="154" t="str">
        <f>IF('Suivi Projets'!D72&lt;&gt;"",'Suivi Projets'!D72,"")</f>
        <v/>
      </c>
      <c r="E72" s="154" t="str">
        <f>IF('Suivi Projets'!E72&lt;&gt;"",'Suivi Projets'!E72,"")</f>
        <v/>
      </c>
      <c r="F72" s="154" t="str">
        <f>IF('Suivi Projets'!F72&lt;&gt;"",'Suivi Projets'!F72,"")</f>
        <v/>
      </c>
      <c r="G72" s="125">
        <f>IF('Suivi Projets'!G72&lt;&gt;"",'Suivi Projets'!G72,"")</f>
        <v>1811037</v>
      </c>
      <c r="H72" s="126" t="str">
        <f>IF('Suivi Projets'!I72&lt;&gt;"",'Suivi Projets'!I72,"")</f>
        <v>SIEMENS</v>
      </c>
      <c r="I72" s="346">
        <v>43423</v>
      </c>
      <c r="J72" s="141">
        <v>43441</v>
      </c>
      <c r="K72" s="137">
        <f t="shared" ca="1" si="3"/>
        <v>2</v>
      </c>
      <c r="L72" s="476">
        <v>43449</v>
      </c>
      <c r="M72" s="235" t="s">
        <v>402</v>
      </c>
    </row>
    <row r="73" spans="1:13" x14ac:dyDescent="0.25">
      <c r="A73" s="157" t="s">
        <v>386</v>
      </c>
      <c r="B73" s="154" t="str">
        <f>IF('Suivi Projets'!B73&lt;&gt;"",'Suivi Projets'!B73,"")</f>
        <v/>
      </c>
      <c r="C73" s="157">
        <f>IF('Suivi Projets'!C73&lt;&gt;"",'Suivi Projets'!C73,"")</f>
        <v>1</v>
      </c>
      <c r="D73" s="154" t="str">
        <f>IF('Suivi Projets'!D73&lt;&gt;"",'Suivi Projets'!D73,"")</f>
        <v/>
      </c>
      <c r="E73" s="154" t="str">
        <f>IF('Suivi Projets'!E73&lt;&gt;"",'Suivi Projets'!E73,"")</f>
        <v/>
      </c>
      <c r="F73" s="154" t="str">
        <f>IF('Suivi Projets'!F73&lt;&gt;"",'Suivi Projets'!F73,"")</f>
        <v/>
      </c>
      <c r="G73" s="125" t="str">
        <f>IF('Suivi Projets'!G73&lt;&gt;"",'Suivi Projets'!G73,"")</f>
        <v/>
      </c>
      <c r="H73" s="126" t="str">
        <f>IF('Suivi Projets'!I73&lt;&gt;"",'Suivi Projets'!I73,"")</f>
        <v/>
      </c>
      <c r="I73" s="346"/>
      <c r="J73" s="141"/>
      <c r="K73" s="137"/>
      <c r="L73" s="476"/>
      <c r="M73" s="235"/>
    </row>
    <row r="74" spans="1:13" x14ac:dyDescent="0.25">
      <c r="A74" s="155" t="s">
        <v>157</v>
      </c>
      <c r="B74" s="154" t="str">
        <f>IF('Suivi Projets'!B74&lt;&gt;"",'Suivi Projets'!B74,"")</f>
        <v/>
      </c>
      <c r="C74" s="154" t="str">
        <f>IF('Suivi Projets'!C74&lt;&gt;"",'Suivi Projets'!C74,"")</f>
        <v/>
      </c>
      <c r="D74" s="152">
        <f>IF('Suivi Projets'!D74&lt;&gt;"",'Suivi Projets'!D74,"")</f>
        <v>1</v>
      </c>
      <c r="E74" s="154" t="str">
        <f>IF('Suivi Projets'!E74&lt;&gt;"",'Suivi Projets'!E74,"")</f>
        <v/>
      </c>
      <c r="F74" s="154" t="str">
        <f>IF('Suivi Projets'!F74&lt;&gt;"",'Suivi Projets'!F74,"")</f>
        <v/>
      </c>
      <c r="G74" s="122">
        <f>IF('Suivi Projets'!G74&lt;&gt;"",'Suivi Projets'!G74,"")</f>
        <v>1803009</v>
      </c>
      <c r="H74" s="123" t="s">
        <v>127</v>
      </c>
      <c r="I74" s="344">
        <v>43171</v>
      </c>
      <c r="J74" s="140">
        <v>43465</v>
      </c>
      <c r="K74" s="137">
        <f t="shared" ref="K74:K93" ca="1" si="9">IF(J74&lt;&gt;"",IF(TODAY()&gt;J74,2,IF(TODAY()&gt;=J74-30,1,IF(TODAY()&lt;J74,0,""))),"")</f>
        <v>2</v>
      </c>
      <c r="L74" s="468"/>
      <c r="M74" s="235" t="s">
        <v>359</v>
      </c>
    </row>
    <row r="75" spans="1:13" x14ac:dyDescent="0.25">
      <c r="A75" s="151" t="s">
        <v>216</v>
      </c>
      <c r="B75" s="154" t="str">
        <f>IF('Suivi Projets'!B75&lt;&gt;"",'Suivi Projets'!B75,"")</f>
        <v/>
      </c>
      <c r="C75" s="154" t="str">
        <f>IF('Suivi Projets'!C75&lt;&gt;"",'Suivi Projets'!C75,"")</f>
        <v/>
      </c>
      <c r="D75" s="152">
        <f>IF('Suivi Projets'!D75&lt;&gt;"",'Suivi Projets'!D75,"")</f>
        <v>1</v>
      </c>
      <c r="E75" s="154" t="str">
        <f>IF('Suivi Projets'!E75&lt;&gt;"",'Suivi Projets'!E75,"")</f>
        <v/>
      </c>
      <c r="F75" s="154" t="str">
        <f>IF('Suivi Projets'!F75&lt;&gt;"",'Suivi Projets'!F75,"")</f>
        <v/>
      </c>
      <c r="G75" s="122">
        <f>IF('Suivi Projets'!G75&lt;&gt;"",'Suivi Projets'!G75,"")</f>
        <v>1810030</v>
      </c>
      <c r="H75" s="123" t="str">
        <f>IF('Suivi Projets'!I75&lt;&gt;"",'Suivi Projets'!I75,"")</f>
        <v>CLEMESSY</v>
      </c>
      <c r="I75" s="344">
        <v>43430</v>
      </c>
      <c r="J75" s="140">
        <v>43465</v>
      </c>
      <c r="K75" s="137">
        <f t="shared" ca="1" si="9"/>
        <v>2</v>
      </c>
      <c r="L75" s="476">
        <v>43434</v>
      </c>
      <c r="M75" s="235" t="s">
        <v>402</v>
      </c>
    </row>
    <row r="76" spans="1:13" x14ac:dyDescent="0.25">
      <c r="A76" s="157" t="s">
        <v>219</v>
      </c>
      <c r="B76" s="154" t="str">
        <f>IF('Suivi Projets'!B76&lt;&gt;"",'Suivi Projets'!B76,"")</f>
        <v/>
      </c>
      <c r="C76" s="157">
        <f>IF('Suivi Projets'!C76&lt;&gt;"",'Suivi Projets'!C76,"")</f>
        <v>1</v>
      </c>
      <c r="D76" s="154" t="str">
        <f>IF('Suivi Projets'!D76&lt;&gt;"",'Suivi Projets'!D76,"")</f>
        <v/>
      </c>
      <c r="E76" s="154" t="str">
        <f>IF('Suivi Projets'!E76&lt;&gt;"",'Suivi Projets'!E76,"")</f>
        <v/>
      </c>
      <c r="F76" s="154" t="str">
        <f>IF('Suivi Projets'!F76&lt;&gt;"",'Suivi Projets'!F76,"")</f>
        <v/>
      </c>
      <c r="G76" s="125">
        <f>IF('Suivi Projets'!G76&lt;&gt;"",'Suivi Projets'!G76,"")</f>
        <v>1810029</v>
      </c>
      <c r="H76" s="126" t="str">
        <f>IF('Suivi Projets'!I76&lt;&gt;"",'Suivi Projets'!I76,"")</f>
        <v>EDF</v>
      </c>
      <c r="I76" s="346">
        <v>43375</v>
      </c>
      <c r="J76" s="141">
        <v>43373</v>
      </c>
      <c r="K76" s="137">
        <f t="shared" ca="1" si="9"/>
        <v>2</v>
      </c>
      <c r="L76" s="468"/>
      <c r="M76" s="236" t="s">
        <v>360</v>
      </c>
    </row>
    <row r="77" spans="1:13" x14ac:dyDescent="0.25">
      <c r="A77" s="156" t="s">
        <v>27</v>
      </c>
      <c r="B77" s="154" t="str">
        <f>IF('Suivi Projets'!B77&lt;&gt;"",'Suivi Projets'!B77,"")</f>
        <v/>
      </c>
      <c r="C77" s="154" t="str">
        <f>IF('Suivi Projets'!C77&lt;&gt;"",'Suivi Projets'!C77,"")</f>
        <v/>
      </c>
      <c r="D77" s="152">
        <f>IF('Suivi Projets'!D77&lt;&gt;"",'Suivi Projets'!D77,"")</f>
        <v>1</v>
      </c>
      <c r="E77" s="154" t="str">
        <f>IF('Suivi Projets'!E77&lt;&gt;"",'Suivi Projets'!E77,"")</f>
        <v/>
      </c>
      <c r="F77" s="154" t="str">
        <f>IF('Suivi Projets'!F77&lt;&gt;"",'Suivi Projets'!F77,"")</f>
        <v/>
      </c>
      <c r="G77" s="122">
        <f>IF('Suivi Projets'!G77&lt;&gt;"",'Suivi Projets'!G77,"")</f>
        <v>1411042</v>
      </c>
      <c r="H77" s="123" t="str">
        <f>IF('Suivi Projets'!I77&lt;&gt;"",'Suivi Projets'!I77,"")</f>
        <v>NUVIA</v>
      </c>
      <c r="I77" s="344">
        <v>42688</v>
      </c>
      <c r="J77" s="140">
        <v>43646</v>
      </c>
      <c r="K77" s="136">
        <f t="shared" ca="1" si="9"/>
        <v>0</v>
      </c>
      <c r="L77" s="317"/>
      <c r="M77" s="235"/>
    </row>
    <row r="78" spans="1:13" x14ac:dyDescent="0.25">
      <c r="A78" s="164" t="s">
        <v>109</v>
      </c>
      <c r="B78" s="154">
        <f>IF('Suivi Projets'!B78&lt;&gt;"",'Suivi Projets'!B78,"")</f>
        <v>1</v>
      </c>
      <c r="C78" s="154" t="str">
        <f>IF('Suivi Projets'!C78&lt;&gt;"",'Suivi Projets'!C78,"")</f>
        <v/>
      </c>
      <c r="D78" s="154" t="str">
        <f>IF('Suivi Projets'!D78&lt;&gt;"",'Suivi Projets'!D78,"")</f>
        <v/>
      </c>
      <c r="E78" s="154" t="str">
        <f>IF('Suivi Projets'!E78&lt;&gt;"",'Suivi Projets'!E78,"")</f>
        <v/>
      </c>
      <c r="F78" s="154" t="str">
        <f>IF('Suivi Projets'!F78&lt;&gt;"",'Suivi Projets'!F78,"")</f>
        <v/>
      </c>
      <c r="G78" s="127" t="str">
        <f>IF('Suivi Projets'!G78&lt;&gt;"",'Suivi Projets'!G78,"")</f>
        <v/>
      </c>
      <c r="H78" s="129" t="str">
        <f>IF('Suivi Projets'!I78&lt;&gt;"",'Suivi Projets'!I78,"")</f>
        <v/>
      </c>
      <c r="I78" s="347"/>
      <c r="J78" s="348"/>
      <c r="K78" s="349" t="str">
        <f t="shared" ca="1" si="9"/>
        <v/>
      </c>
      <c r="L78" s="469"/>
      <c r="M78" s="237"/>
    </row>
    <row r="79" spans="1:13" x14ac:dyDescent="0.25">
      <c r="A79" s="151" t="s">
        <v>137</v>
      </c>
      <c r="B79" s="154" t="str">
        <f>IF('Suivi Projets'!B79&lt;&gt;"",'Suivi Projets'!B79,"")</f>
        <v/>
      </c>
      <c r="C79" s="154" t="str">
        <f>IF('Suivi Projets'!C79&lt;&gt;"",'Suivi Projets'!C79,"")</f>
        <v/>
      </c>
      <c r="D79" s="152">
        <f>IF('Suivi Projets'!D79&lt;&gt;"",'Suivi Projets'!D79,"")</f>
        <v>1</v>
      </c>
      <c r="E79" s="154" t="str">
        <f>IF('Suivi Projets'!E79&lt;&gt;"",'Suivi Projets'!E79,"")</f>
        <v/>
      </c>
      <c r="F79" s="154" t="str">
        <f>IF('Suivi Projets'!F79&lt;&gt;"",'Suivi Projets'!F79,"")</f>
        <v/>
      </c>
      <c r="G79" s="122">
        <f>IF('Suivi Projets'!G79&lt;&gt;"",'Suivi Projets'!G79,"")</f>
        <v>1712027</v>
      </c>
      <c r="H79" s="123" t="str">
        <f>IF('Suivi Projets'!I79&lt;&gt;"",'Suivi Projets'!I79,"")</f>
        <v>CLEMESSY</v>
      </c>
      <c r="I79" s="344">
        <v>43116</v>
      </c>
      <c r="J79" s="140">
        <v>43453</v>
      </c>
      <c r="K79" s="136">
        <f t="shared" ca="1" si="9"/>
        <v>2</v>
      </c>
      <c r="L79" s="317"/>
      <c r="M79" s="235" t="s">
        <v>359</v>
      </c>
    </row>
    <row r="80" spans="1:13" x14ac:dyDescent="0.25">
      <c r="A80" s="161" t="s">
        <v>408</v>
      </c>
      <c r="B80" s="161">
        <f>IF('Suivi Projets'!B80&lt;&gt;"",'Suivi Projets'!B80,"")</f>
        <v>1</v>
      </c>
      <c r="C80" s="154" t="str">
        <f>IF('Suivi Projets'!C80&lt;&gt;"",'Suivi Projets'!C80,"")</f>
        <v/>
      </c>
      <c r="D80" s="152" t="str">
        <f>IF('Suivi Projets'!D80&lt;&gt;"",'Suivi Projets'!D80,"")</f>
        <v/>
      </c>
      <c r="E80" s="154" t="str">
        <f>IF('Suivi Projets'!E80&lt;&gt;"",'Suivi Projets'!E80,"")</f>
        <v/>
      </c>
      <c r="F80" s="154" t="str">
        <f>IF('Suivi Projets'!F80&lt;&gt;"",'Suivi Projets'!F80,"")</f>
        <v/>
      </c>
      <c r="G80" s="122" t="str">
        <f>IF('Suivi Projets'!G80&lt;&gt;"",'Suivi Projets'!G80,"")</f>
        <v/>
      </c>
      <c r="H80" s="123" t="str">
        <f>IF('Suivi Projets'!I80&lt;&gt;"",'Suivi Projets'!I80,"")</f>
        <v/>
      </c>
      <c r="I80" s="344"/>
      <c r="J80" s="140"/>
      <c r="K80" s="136" t="str">
        <f t="shared" ref="K80" ca="1" si="10">IF(J80&lt;&gt;"",IF(TODAY()&gt;J80,2,IF(TODAY()&gt;=J80-30,1,IF(TODAY()&lt;J80,0,""))),"")</f>
        <v/>
      </c>
      <c r="L80" s="317"/>
      <c r="M80" s="235"/>
    </row>
    <row r="81" spans="1:15" x14ac:dyDescent="0.25">
      <c r="A81" s="157" t="s">
        <v>116</v>
      </c>
      <c r="B81" s="154" t="str">
        <f>IF('Suivi Projets'!B81&lt;&gt;"",'Suivi Projets'!B81,"")</f>
        <v/>
      </c>
      <c r="C81" s="157">
        <f>IF('Suivi Projets'!C81&lt;&gt;"",'Suivi Projets'!C81,"")</f>
        <v>1</v>
      </c>
      <c r="D81" s="154" t="str">
        <f>IF('Suivi Projets'!D81&lt;&gt;"",'Suivi Projets'!D81,"")</f>
        <v/>
      </c>
      <c r="E81" s="154" t="str">
        <f>IF('Suivi Projets'!E81&lt;&gt;"",'Suivi Projets'!E81,"")</f>
        <v/>
      </c>
      <c r="F81" s="154" t="str">
        <f>IF('Suivi Projets'!F81&lt;&gt;"",'Suivi Projets'!F81,"")</f>
        <v/>
      </c>
      <c r="G81" s="125">
        <f>IF('Suivi Projets'!G81&lt;&gt;"",'Suivi Projets'!G81,"")</f>
        <v>1612003</v>
      </c>
      <c r="H81" s="126" t="str">
        <f>IF('Suivi Projets'!I81&lt;&gt;"",'Suivi Projets'!I81,"")</f>
        <v>EDF</v>
      </c>
      <c r="I81" s="346">
        <v>42739</v>
      </c>
      <c r="J81" s="141">
        <v>43373</v>
      </c>
      <c r="K81" s="137">
        <f t="shared" ca="1" si="9"/>
        <v>2</v>
      </c>
      <c r="L81" s="468"/>
      <c r="M81" s="236" t="s">
        <v>360</v>
      </c>
    </row>
    <row r="82" spans="1:15" x14ac:dyDescent="0.25">
      <c r="A82" s="157" t="s">
        <v>29</v>
      </c>
      <c r="B82" s="154" t="str">
        <f>IF('Suivi Projets'!B82&lt;&gt;"",'Suivi Projets'!B82,"")</f>
        <v/>
      </c>
      <c r="C82" s="157">
        <f>IF('Suivi Projets'!C82&lt;&gt;"",'Suivi Projets'!C82,"")</f>
        <v>1</v>
      </c>
      <c r="D82" s="154" t="str">
        <f>IF('Suivi Projets'!D82&lt;&gt;"",'Suivi Projets'!D82,"")</f>
        <v/>
      </c>
      <c r="E82" s="154" t="str">
        <f>IF('Suivi Projets'!E82&lt;&gt;"",'Suivi Projets'!E82,"")</f>
        <v/>
      </c>
      <c r="F82" s="154" t="str">
        <f>IF('Suivi Projets'!F82&lt;&gt;"",'Suivi Projets'!F82,"")</f>
        <v/>
      </c>
      <c r="G82" s="125">
        <f>IF('Suivi Projets'!G82&lt;&gt;"",'Suivi Projets'!G82,"")</f>
        <v>1708045</v>
      </c>
      <c r="H82" s="126" t="str">
        <f>IF('Suivi Projets'!I82&lt;&gt;"",'Suivi Projets'!I82,"")</f>
        <v>EDF</v>
      </c>
      <c r="I82" s="346">
        <v>42975</v>
      </c>
      <c r="J82" s="142">
        <v>43373</v>
      </c>
      <c r="K82" s="137">
        <f t="shared" ca="1" si="9"/>
        <v>2</v>
      </c>
      <c r="L82" s="468"/>
      <c r="M82" s="236" t="s">
        <v>360</v>
      </c>
    </row>
    <row r="83" spans="1:15" x14ac:dyDescent="0.25">
      <c r="A83" s="161" t="s">
        <v>209</v>
      </c>
      <c r="B83" s="161">
        <f>IF('Suivi Projets'!B83&lt;&gt;"",'Suivi Projets'!B83,"")</f>
        <v>1</v>
      </c>
      <c r="C83" s="154" t="str">
        <f>IF('Suivi Projets'!C83&lt;&gt;"",'Suivi Projets'!C83,"")</f>
        <v/>
      </c>
      <c r="D83" s="154" t="str">
        <f>IF('Suivi Projets'!D83&lt;&gt;"",'Suivi Projets'!D83,"")</f>
        <v/>
      </c>
      <c r="E83" s="154" t="str">
        <f>IF('Suivi Projets'!E83&lt;&gt;"",'Suivi Projets'!E83,"")</f>
        <v/>
      </c>
      <c r="F83" s="154" t="str">
        <f>IF('Suivi Projets'!F83&lt;&gt;"",'Suivi Projets'!F83,"")</f>
        <v/>
      </c>
      <c r="G83" s="125">
        <f>IF('Suivi Projets'!G83&lt;&gt;"",'Suivi Projets'!G83,"")</f>
        <v>1808001</v>
      </c>
      <c r="H83" s="126" t="str">
        <f>IF('Suivi Projets'!I83&lt;&gt;"",'Suivi Projets'!I83,"")</f>
        <v>TOTAL FLUIDES</v>
      </c>
      <c r="I83" s="346">
        <v>43318</v>
      </c>
      <c r="J83" s="142">
        <v>43465</v>
      </c>
      <c r="K83" s="137">
        <f t="shared" ca="1" si="9"/>
        <v>2</v>
      </c>
      <c r="L83" s="468"/>
      <c r="M83" s="236" t="s">
        <v>360</v>
      </c>
    </row>
    <row r="84" spans="1:15" x14ac:dyDescent="0.25">
      <c r="A84" s="382" t="s">
        <v>75</v>
      </c>
      <c r="B84" s="154" t="str">
        <f>IF('Suivi Projets'!B84&lt;&gt;"",'Suivi Projets'!B84,"")</f>
        <v/>
      </c>
      <c r="C84" s="157">
        <f>IF('Suivi Projets'!C84&lt;&gt;"",'Suivi Projets'!C84,"")</f>
        <v>1</v>
      </c>
      <c r="D84" s="154" t="str">
        <f>IF('Suivi Projets'!D84&lt;&gt;"",'Suivi Projets'!D84,"")</f>
        <v/>
      </c>
      <c r="E84" s="154" t="str">
        <f>IF('Suivi Projets'!E84&lt;&gt;"",'Suivi Projets'!E84,"")</f>
        <v/>
      </c>
      <c r="F84" s="154" t="str">
        <f>IF('Suivi Projets'!F84&lt;&gt;"",'Suivi Projets'!F84,"")</f>
        <v/>
      </c>
      <c r="G84" s="122">
        <f>IF('Suivi Projets'!G84&lt;&gt;"",'Suivi Projets'!G84,"")</f>
        <v>1612006</v>
      </c>
      <c r="H84" s="123" t="str">
        <f>IF('Suivi Projets'!I84&lt;&gt;"",'Suivi Projets'!I84,"")</f>
        <v>EDF</v>
      </c>
      <c r="I84" s="344">
        <v>42716</v>
      </c>
      <c r="J84" s="140">
        <v>43373</v>
      </c>
      <c r="K84" s="137">
        <f t="shared" ca="1" si="9"/>
        <v>2</v>
      </c>
      <c r="L84" s="468"/>
      <c r="M84" s="236" t="s">
        <v>360</v>
      </c>
    </row>
    <row r="85" spans="1:15" x14ac:dyDescent="0.25">
      <c r="A85" s="163" t="s">
        <v>52</v>
      </c>
      <c r="B85" s="161">
        <f>IF('Suivi Projets'!B85&lt;&gt;"",'Suivi Projets'!B85,"")</f>
        <v>1</v>
      </c>
      <c r="C85" s="154" t="str">
        <f>IF('Suivi Projets'!C85&lt;&gt;"",'Suivi Projets'!C85,"")</f>
        <v/>
      </c>
      <c r="D85" s="154" t="str">
        <f>IF('Suivi Projets'!D85&lt;&gt;"",'Suivi Projets'!D85,"")</f>
        <v/>
      </c>
      <c r="E85" s="154" t="str">
        <f>IF('Suivi Projets'!E85&lt;&gt;"",'Suivi Projets'!E85,"")</f>
        <v/>
      </c>
      <c r="F85" s="154" t="str">
        <f>IF('Suivi Projets'!F85&lt;&gt;"",'Suivi Projets'!F85,"")</f>
        <v/>
      </c>
      <c r="G85" s="122">
        <f>IF('Suivi Projets'!G85&lt;&gt;"",'Suivi Projets'!G85,"")</f>
        <v>1512027</v>
      </c>
      <c r="H85" s="123" t="str">
        <f>IF('Suivi Projets'!I85&lt;&gt;"",'Suivi Projets'!I85,"")</f>
        <v>VERMILION</v>
      </c>
      <c r="I85" s="344">
        <v>42373</v>
      </c>
      <c r="J85" s="140">
        <v>43465</v>
      </c>
      <c r="K85" s="137">
        <f t="shared" ca="1" si="9"/>
        <v>2</v>
      </c>
      <c r="L85" s="468"/>
      <c r="M85" s="236" t="s">
        <v>360</v>
      </c>
    </row>
    <row r="86" spans="1:15" x14ac:dyDescent="0.25">
      <c r="A86" s="382" t="s">
        <v>388</v>
      </c>
      <c r="B86" s="154" t="str">
        <f>IF('Suivi Projets'!B86&lt;&gt;"",'Suivi Projets'!B86,"")</f>
        <v/>
      </c>
      <c r="C86" s="157">
        <f>IF('Suivi Projets'!C86&lt;&gt;"",'Suivi Projets'!C86,"")</f>
        <v>1</v>
      </c>
      <c r="D86" s="154" t="str">
        <f>IF('Suivi Projets'!D86&lt;&gt;"",'Suivi Projets'!D86,"")</f>
        <v/>
      </c>
      <c r="E86" s="154" t="str">
        <f>IF('Suivi Projets'!E86&lt;&gt;"",'Suivi Projets'!E86,"")</f>
        <v/>
      </c>
      <c r="F86" s="154" t="str">
        <f>IF('Suivi Projets'!F86&lt;&gt;"",'Suivi Projets'!F86,"")</f>
        <v/>
      </c>
      <c r="G86" s="122" t="str">
        <f>IF('Suivi Projets'!G86&lt;&gt;"",'Suivi Projets'!G86,"")</f>
        <v/>
      </c>
      <c r="H86" s="123" t="str">
        <f>IF('Suivi Projets'!I86&lt;&gt;"",'Suivi Projets'!I86,"")</f>
        <v/>
      </c>
      <c r="I86" s="344"/>
      <c r="J86" s="140"/>
      <c r="K86" s="137" t="str">
        <f t="shared" ref="K86" ca="1" si="11">IF(J86&lt;&gt;"",IF(TODAY()&gt;J86,2,IF(TODAY()&gt;=J86-30,1,IF(TODAY()&lt;J86,0,""))),"")</f>
        <v/>
      </c>
      <c r="L86" s="468"/>
      <c r="M86" s="236"/>
    </row>
    <row r="87" spans="1:15" ht="24" x14ac:dyDescent="0.25">
      <c r="A87" s="164" t="s">
        <v>118</v>
      </c>
      <c r="B87" s="154">
        <f>IF('Suivi Projets'!B87&lt;&gt;"",'Suivi Projets'!B87,"")</f>
        <v>1</v>
      </c>
      <c r="C87" s="154" t="str">
        <f>IF('Suivi Projets'!C87&lt;&gt;"",'Suivi Projets'!C87,"")</f>
        <v/>
      </c>
      <c r="D87" s="154" t="str">
        <f>IF('Suivi Projets'!D87&lt;&gt;"",'Suivi Projets'!D87,"")</f>
        <v/>
      </c>
      <c r="E87" s="154" t="str">
        <f>IF('Suivi Projets'!E87&lt;&gt;"",'Suivi Projets'!E87,"")</f>
        <v/>
      </c>
      <c r="F87" s="154" t="str">
        <f>IF('Suivi Projets'!F87&lt;&gt;"",'Suivi Projets'!F87,"")</f>
        <v/>
      </c>
      <c r="G87" s="122">
        <f>IF('Suivi Projets'!G87&lt;&gt;"",'Suivi Projets'!G87,"")</f>
        <v>1508002</v>
      </c>
      <c r="H87" s="123" t="str">
        <f>IF('Suivi Projets'!I87&lt;&gt;"",'Suivi Projets'!I87,"")</f>
        <v>MAINTENANCE PARTNERS</v>
      </c>
      <c r="I87" s="344">
        <v>42491</v>
      </c>
      <c r="J87" s="140">
        <v>43434</v>
      </c>
      <c r="K87" s="137">
        <f t="shared" ca="1" si="9"/>
        <v>2</v>
      </c>
      <c r="L87" s="468"/>
      <c r="M87" s="235" t="s">
        <v>362</v>
      </c>
    </row>
    <row r="88" spans="1:15" ht="24" x14ac:dyDescent="0.25">
      <c r="A88" s="151" t="s">
        <v>207</v>
      </c>
      <c r="B88" s="154" t="str">
        <f>IF('Suivi Projets'!B88&lt;&gt;"",'Suivi Projets'!B88,"")</f>
        <v/>
      </c>
      <c r="C88" s="154" t="str">
        <f>IF('Suivi Projets'!C88&lt;&gt;"",'Suivi Projets'!C88,"")</f>
        <v/>
      </c>
      <c r="D88" s="152">
        <f>IF('Suivi Projets'!D88&lt;&gt;"",'Suivi Projets'!D88,"")</f>
        <v>1</v>
      </c>
      <c r="E88" s="154" t="str">
        <f>IF('Suivi Projets'!E88&lt;&gt;"",'Suivi Projets'!E88,"")</f>
        <v/>
      </c>
      <c r="F88" s="154" t="str">
        <f>IF('Suivi Projets'!F88&lt;&gt;"",'Suivi Projets'!F88,"")</f>
        <v/>
      </c>
      <c r="G88" s="122">
        <f>IF('Suivi Projets'!G88&lt;&gt;"",'Suivi Projets'!G88,"")</f>
        <v>1804087</v>
      </c>
      <c r="H88" s="123" t="str">
        <f>IF('Suivi Projets'!I88&lt;&gt;"",'Suivi Projets'!I88,"")</f>
        <v>BUREAU VERITAS</v>
      </c>
      <c r="I88" s="344">
        <v>43290</v>
      </c>
      <c r="J88" s="140">
        <v>43465</v>
      </c>
      <c r="K88" s="136">
        <f t="shared" ca="1" si="9"/>
        <v>2</v>
      </c>
      <c r="L88" s="317"/>
      <c r="M88" s="236" t="s">
        <v>359</v>
      </c>
    </row>
    <row r="89" spans="1:15" x14ac:dyDescent="0.25">
      <c r="A89" s="151" t="s">
        <v>196</v>
      </c>
      <c r="B89" s="154" t="str">
        <f>IF('Suivi Projets'!B89&lt;&gt;"",'Suivi Projets'!B89,"")</f>
        <v/>
      </c>
      <c r="C89" s="154" t="str">
        <f>IF('Suivi Projets'!C89&lt;&gt;"",'Suivi Projets'!C89,"")</f>
        <v/>
      </c>
      <c r="D89" s="152">
        <f>IF('Suivi Projets'!D89&lt;&gt;"",'Suivi Projets'!D89,"")</f>
        <v>1</v>
      </c>
      <c r="E89" s="154" t="str">
        <f>IF('Suivi Projets'!E89&lt;&gt;"",'Suivi Projets'!E89,"")</f>
        <v/>
      </c>
      <c r="F89" s="154" t="str">
        <f>IF('Suivi Projets'!F89&lt;&gt;"",'Suivi Projets'!F89,"")</f>
        <v/>
      </c>
      <c r="G89" s="122">
        <f>IF('Suivi Projets'!G89&lt;&gt;"",'Suivi Projets'!G89,"")</f>
        <v>1806063</v>
      </c>
      <c r="H89" s="123" t="str">
        <f>IF('Suivi Projets'!I89&lt;&gt;"",'Suivi Projets'!I89,"")</f>
        <v>CLEMESSY</v>
      </c>
      <c r="I89" s="344">
        <v>43290</v>
      </c>
      <c r="J89" s="140">
        <v>43485</v>
      </c>
      <c r="K89" s="137">
        <f t="shared" ca="1" si="9"/>
        <v>1</v>
      </c>
      <c r="L89" s="468"/>
      <c r="M89" s="235"/>
    </row>
    <row r="90" spans="1:15" x14ac:dyDescent="0.25">
      <c r="A90" s="151" t="s">
        <v>138</v>
      </c>
      <c r="B90" s="154" t="str">
        <f>IF('Suivi Projets'!B90&lt;&gt;"",'Suivi Projets'!B90,"")</f>
        <v/>
      </c>
      <c r="C90" s="154" t="str">
        <f>IF('Suivi Projets'!C90&lt;&gt;"",'Suivi Projets'!C90,"")</f>
        <v/>
      </c>
      <c r="D90" s="152">
        <f>IF('Suivi Projets'!D90&lt;&gt;"",'Suivi Projets'!D90,"")</f>
        <v>1</v>
      </c>
      <c r="E90" s="154" t="str">
        <f>IF('Suivi Projets'!E90&lt;&gt;"",'Suivi Projets'!E90,"")</f>
        <v/>
      </c>
      <c r="F90" s="154" t="str">
        <f>IF('Suivi Projets'!F90&lt;&gt;"",'Suivi Projets'!F90,"")</f>
        <v/>
      </c>
      <c r="G90" s="472">
        <f>IF('Suivi Projets'!G90&lt;&gt;"",'Suivi Projets'!G90,"")</f>
        <v>1712034</v>
      </c>
      <c r="H90" s="123" t="str">
        <f>IF('Suivi Projets'!I90&lt;&gt;"",'Suivi Projets'!I90,"")</f>
        <v>CLEMESSY</v>
      </c>
      <c r="I90" s="344">
        <v>43150</v>
      </c>
      <c r="J90" s="140">
        <v>43465</v>
      </c>
      <c r="K90" s="471">
        <f t="shared" ca="1" si="9"/>
        <v>2</v>
      </c>
      <c r="L90" s="474">
        <v>43455</v>
      </c>
      <c r="M90" s="160" t="s">
        <v>402</v>
      </c>
      <c r="O90" s="473">
        <v>1801006</v>
      </c>
    </row>
    <row r="91" spans="1:15" x14ac:dyDescent="0.25">
      <c r="A91" s="161" t="s">
        <v>202</v>
      </c>
      <c r="B91" s="161">
        <f>IF('Suivi Projets'!B91&lt;&gt;"",'Suivi Projets'!B91,"")</f>
        <v>1</v>
      </c>
      <c r="C91" s="154" t="str">
        <f>IF('Suivi Projets'!C91&lt;&gt;"",'Suivi Projets'!C91,"")</f>
        <v/>
      </c>
      <c r="D91" s="154" t="str">
        <f>IF('Suivi Projets'!D91&lt;&gt;"",'Suivi Projets'!D91,"")</f>
        <v/>
      </c>
      <c r="E91" s="154" t="str">
        <f>IF('Suivi Projets'!E91&lt;&gt;"",'Suivi Projets'!E91,"")</f>
        <v/>
      </c>
      <c r="F91" s="154" t="str">
        <f>IF('Suivi Projets'!F91&lt;&gt;"",'Suivi Projets'!F91,"")</f>
        <v/>
      </c>
      <c r="G91" s="128">
        <f>IF('Suivi Projets'!G91&lt;&gt;"",'Suivi Projets'!G91,"")</f>
        <v>1806045</v>
      </c>
      <c r="H91" s="124" t="str">
        <f>IF('Suivi Projets'!I91&lt;&gt;"",'Suivi Projets'!I91,"")</f>
        <v>SCHNEIDER</v>
      </c>
      <c r="I91" s="345">
        <v>43282</v>
      </c>
      <c r="J91" s="142">
        <v>43616</v>
      </c>
      <c r="K91" s="136">
        <f t="shared" ca="1" si="9"/>
        <v>0</v>
      </c>
      <c r="L91" s="317"/>
      <c r="M91" s="154"/>
    </row>
    <row r="92" spans="1:15" x14ac:dyDescent="0.25">
      <c r="A92" s="477" t="s">
        <v>406</v>
      </c>
      <c r="B92" s="161">
        <f>IF('Suivi Projets'!B92&lt;&gt;"",'Suivi Projets'!B92,"")</f>
        <v>1</v>
      </c>
      <c r="C92" s="154" t="str">
        <f>IF('Suivi Projets'!C92&lt;&gt;"",'Suivi Projets'!C92,"")</f>
        <v/>
      </c>
      <c r="D92" s="154" t="str">
        <f>IF('Suivi Projets'!D92&lt;&gt;"",'Suivi Projets'!D92,"")</f>
        <v/>
      </c>
      <c r="E92" s="154" t="str">
        <f>IF('Suivi Projets'!E92&lt;&gt;"",'Suivi Projets'!E92,"")</f>
        <v/>
      </c>
      <c r="F92" s="154" t="str">
        <f>IF('Suivi Projets'!F92&lt;&gt;"",'Suivi Projets'!F92,"")</f>
        <v/>
      </c>
      <c r="G92" s="128" t="str">
        <f>IF('Suivi Projets'!G92&lt;&gt;"",'Suivi Projets'!G92,"")</f>
        <v/>
      </c>
      <c r="H92" s="124" t="str">
        <f>IF('Suivi Projets'!I92&lt;&gt;"",'Suivi Projets'!I92,"")</f>
        <v/>
      </c>
      <c r="I92" s="345"/>
      <c r="J92" s="142"/>
      <c r="K92" s="136" t="str">
        <f t="shared" ref="K92" ca="1" si="12">IF(J92&lt;&gt;"",IF(TODAY()&gt;J92,2,IF(TODAY()&gt;=J92-30,1,IF(TODAY()&lt;J92,0,""))),"")</f>
        <v/>
      </c>
      <c r="L92" s="317"/>
      <c r="M92" s="154"/>
    </row>
    <row r="93" spans="1:15" ht="12.75" thickBot="1" x14ac:dyDescent="0.3">
      <c r="A93" s="430" t="s">
        <v>185</v>
      </c>
      <c r="B93" s="432">
        <f>IF('Suivi Projets'!B93&lt;&gt;"",'Suivi Projets'!B93,"")</f>
        <v>1</v>
      </c>
      <c r="C93" s="166" t="str">
        <f>IF('Suivi Projets'!C93&lt;&gt;"",'Suivi Projets'!C93,"")</f>
        <v/>
      </c>
      <c r="D93" s="166" t="str">
        <f>IF('Suivi Projets'!D93&lt;&gt;"",'Suivi Projets'!D93,"")</f>
        <v/>
      </c>
      <c r="E93" s="166" t="str">
        <f>IF('Suivi Projets'!E93&lt;&gt;"",'Suivi Projets'!E93,"")</f>
        <v/>
      </c>
      <c r="F93" s="166" t="str">
        <f>IF('Suivi Projets'!F93&lt;&gt;"",'Suivi Projets'!F93,"")</f>
        <v/>
      </c>
      <c r="G93" s="130">
        <f>IF('Suivi Projets'!G93&lt;&gt;"",'Suivi Projets'!G93,"")</f>
        <v>18040987</v>
      </c>
      <c r="H93" s="131" t="str">
        <f>IF('Suivi Projets'!I93&lt;&gt;"",'Suivi Projets'!I93,"")</f>
        <v>SCHNEIDER</v>
      </c>
      <c r="I93" s="350">
        <v>43227</v>
      </c>
      <c r="J93" s="351">
        <v>43496</v>
      </c>
      <c r="K93" s="138">
        <f t="shared" ca="1" si="9"/>
        <v>1</v>
      </c>
      <c r="L93" s="470"/>
      <c r="M93" s="238"/>
    </row>
    <row r="94" spans="1:15" ht="13.5" thickTop="1" thickBot="1" x14ac:dyDescent="0.3">
      <c r="A94" s="167"/>
      <c r="B94" s="168">
        <f>SUM(B2:B93)</f>
        <v>30</v>
      </c>
      <c r="C94" s="168">
        <f t="shared" ref="C94:F94" si="13">SUM(C2:C93)</f>
        <v>31</v>
      </c>
      <c r="D94" s="168">
        <f t="shared" si="13"/>
        <v>27</v>
      </c>
      <c r="E94" s="168">
        <f t="shared" si="13"/>
        <v>2</v>
      </c>
      <c r="F94" s="168">
        <f t="shared" si="13"/>
        <v>0</v>
      </c>
      <c r="G94" s="133"/>
      <c r="H94" s="134"/>
      <c r="I94" s="139"/>
      <c r="J94" s="139"/>
      <c r="K94" s="139"/>
      <c r="L94" s="139"/>
      <c r="M94" s="134"/>
    </row>
    <row r="95" spans="1:15" ht="12.75" thickTop="1" x14ac:dyDescent="0.25"/>
    <row r="96" spans="1:15" x14ac:dyDescent="0.25">
      <c r="G96" s="135"/>
      <c r="H96" s="134"/>
      <c r="M96" s="134"/>
    </row>
  </sheetData>
  <sheetProtection password="9DDD" sheet="1" objects="1" scenarios="1"/>
  <autoFilter ref="A1:O94"/>
  <pageMargins left="0.70866141732283472" right="0.70866141732283472" top="0.74803149606299213" bottom="0.74803149606299213" header="0.31496062992125984" footer="0.31496062992125984"/>
  <pageSetup paperSize="8" fitToHeight="0" orientation="portrait" r:id="rId1"/>
  <ignoredErrors>
    <ignoredError sqref="K7:K20 K93 B93:E93 B3:E5 K3:K5 B7:E20 B22:E46 K22:K46 B48:E57 K48:K57 B60:E63 K60:K63 B65:E65 K65 B71:E72 K71:K72 B74:E79 K74:K79 B81:E85 K81:K85 B87:E91 K87:K91 K67:K70 B67:E70 K2 B2:E2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26" id="{E179E2EF-9EF4-427D-A23F-6AB0EDD4CBA3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K91:L93 K8:L15 K7 K3:L6 K16:K90</xm:sqref>
        </x14:conditionalFormatting>
        <x14:conditionalFormatting xmlns:xm="http://schemas.microsoft.com/office/excel/2006/main">
          <x14:cfRule type="iconSet" priority="965" id="{D4E25B31-3B26-4AFE-8BC2-35FAFEBF015A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K2:L2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outlinePr applyStyles="1" summaryBelow="0"/>
    <pageSetUpPr fitToPage="1"/>
  </sheetPr>
  <dimension ref="A1:Y95"/>
  <sheetViews>
    <sheetView zoomScale="90" zoomScaleNormal="90" zoomScalePageLayoutView="12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0.7109375" defaultRowHeight="12" x14ac:dyDescent="0.25"/>
  <cols>
    <col min="1" max="1" width="26" style="132" customWidth="1"/>
    <col min="2" max="2" width="5.28515625" style="132" customWidth="1"/>
    <col min="3" max="4" width="5.7109375" style="132" customWidth="1"/>
    <col min="5" max="6" width="5.28515625" style="132" customWidth="1"/>
    <col min="7" max="7" width="9" style="132" customWidth="1"/>
    <col min="8" max="9" width="10.28515625" style="132" customWidth="1"/>
    <col min="10" max="11" width="15.42578125" style="132" customWidth="1"/>
    <col min="12" max="12" width="12" style="132" customWidth="1"/>
    <col min="13" max="13" width="13.28515625" style="132" customWidth="1"/>
    <col min="14" max="14" width="12.7109375" style="132" customWidth="1"/>
    <col min="15" max="15" width="15.28515625" style="132" customWidth="1"/>
    <col min="16" max="16" width="10" style="132" customWidth="1"/>
    <col min="17" max="18" width="10" style="412" customWidth="1"/>
    <col min="19" max="21" width="14.42578125" style="132" customWidth="1"/>
    <col min="22" max="24" width="10.7109375" style="132" customWidth="1"/>
    <col min="25" max="25" width="45.7109375" style="132" customWidth="1"/>
    <col min="26" max="16384" width="10.7109375" style="132"/>
  </cols>
  <sheetData>
    <row r="1" spans="1:25" ht="40.5" customHeight="1" thickTop="1" thickBot="1" x14ac:dyDescent="0.3">
      <c r="A1" s="144" t="s">
        <v>309</v>
      </c>
      <c r="B1" s="420" t="s">
        <v>22</v>
      </c>
      <c r="C1" s="146" t="s">
        <v>223</v>
      </c>
      <c r="D1" s="147" t="s">
        <v>125</v>
      </c>
      <c r="E1" s="148" t="s">
        <v>269</v>
      </c>
      <c r="F1" s="145" t="s">
        <v>378</v>
      </c>
      <c r="G1" s="117" t="s">
        <v>40</v>
      </c>
      <c r="H1" s="352" t="s">
        <v>10</v>
      </c>
      <c r="I1" s="352" t="s">
        <v>365</v>
      </c>
      <c r="J1" s="117" t="s">
        <v>305</v>
      </c>
      <c r="K1" s="117" t="s">
        <v>356</v>
      </c>
      <c r="L1" s="117" t="s">
        <v>295</v>
      </c>
      <c r="M1" s="117" t="s">
        <v>313</v>
      </c>
      <c r="N1" s="117" t="s">
        <v>296</v>
      </c>
      <c r="O1" s="117" t="s">
        <v>380</v>
      </c>
      <c r="P1" s="117" t="s">
        <v>41</v>
      </c>
      <c r="Q1" s="353" t="s">
        <v>317</v>
      </c>
      <c r="R1" s="353" t="s">
        <v>366</v>
      </c>
      <c r="S1" s="117" t="s">
        <v>298</v>
      </c>
      <c r="T1" s="117" t="s">
        <v>297</v>
      </c>
      <c r="U1" s="117" t="s">
        <v>312</v>
      </c>
      <c r="V1" s="117" t="s">
        <v>320</v>
      </c>
      <c r="W1" s="117" t="s">
        <v>367</v>
      </c>
      <c r="X1" s="117" t="s">
        <v>369</v>
      </c>
      <c r="Y1" s="117" t="s">
        <v>319</v>
      </c>
    </row>
    <row r="2" spans="1:25" ht="17.100000000000001" customHeight="1" thickTop="1" x14ac:dyDescent="0.25">
      <c r="A2" s="437" t="s">
        <v>321</v>
      </c>
      <c r="B2" s="200" t="str">
        <f>IF('Suivi Projets'!B2&lt;&gt;"",'Suivi Projets'!B2,"")</f>
        <v/>
      </c>
      <c r="C2" s="419">
        <f>IF('Suivi Projets'!C2&lt;&gt;"",'Suivi Projets'!C2,"")</f>
        <v>1</v>
      </c>
      <c r="D2" s="200" t="str">
        <f>IF('Suivi Projets'!D2&lt;&gt;"",'Suivi Projets'!D2,"")</f>
        <v/>
      </c>
      <c r="E2" s="200" t="str">
        <f>IF('Suivi Projets'!E2&lt;&gt;"",'Suivi Projets'!E2,"")</f>
        <v/>
      </c>
      <c r="F2" s="200" t="str">
        <f>IF('Suivi Projets'!F2&lt;&gt;"",'Suivi Projets'!F2,"")</f>
        <v/>
      </c>
      <c r="G2" s="354" t="s">
        <v>42</v>
      </c>
      <c r="H2" s="355" t="s">
        <v>19</v>
      </c>
      <c r="I2" s="354">
        <v>0</v>
      </c>
      <c r="J2" s="356">
        <v>43396</v>
      </c>
      <c r="K2" s="197">
        <f>'Suivi Commandes'!J2</f>
        <v>43585</v>
      </c>
      <c r="L2" s="197"/>
      <c r="M2" s="357" t="str">
        <f ca="1">IF(J2&lt;&gt;"",IF(OR(AND(G2="Cadre",TODAY()&lt;J2+90),AND(G2="Non Cadre",TODAY()&lt;J2+60)),"",IF(OR(AND(G2="Cadre",TODAY()&gt;=J2+90,TODAY()&lt;J2+120,N2=""),AND(G2="Non Cadre",TODAY()&gt;=J2+60,TODAY()&lt;J2+90,N2="")),1,IF(OR(AND(G2="Cadre",TODAY()&gt;J2+90,N2&lt;&gt;""),AND(G2="Non Cadre",TODAY()&gt;J2+60,N2&lt;&gt;"")),0,IF(OR(AND(G2="Cadre",TODAY()&gt;=J2+120,N2=""),AND(G2="Non Cadre",TODAY()&gt;=J2=90,N2="")),2,"")))))</f>
        <v/>
      </c>
      <c r="N2" s="358"/>
      <c r="O2" s="358"/>
      <c r="P2" s="197">
        <v>43608</v>
      </c>
      <c r="Q2" s="357" t="str">
        <f t="shared" ref="Q2:Q65" ca="1" si="0">IF(OR(AND(P2&lt;=TODAY()+1,N2="oui"),N2="non"),0,IF(TODAY()&gt;=P2-45,1,""))</f>
        <v/>
      </c>
      <c r="R2" s="357"/>
      <c r="S2" s="359" t="str">
        <f ca="1">IF('Suivi Commandes'!J2&lt;&gt;"",IF(OR(TODAY()&lt;'Suivi Commandes'!J2-105,AND(TODAY()&gt;='Suivi Commandes'!J2-105,Q2="")),"",IF(AND(TODAY()&gt;='Suivi Commandes'!J2-105,T2="oui",Q2=0),0,1)),"")</f>
        <v/>
      </c>
      <c r="T2" s="358"/>
      <c r="U2" s="359" t="str">
        <f ca="1">IF('Suivi Commandes'!J2&lt;&gt;"",IF(OR(AND(TODAY()&lt;'Suivi Commandes'!J2-90,W2=""),AND(TODAY()&gt;='Suivi Commandes'!J2-90,S2="")),"",IF(OR(AND(TODAY()&lt;'Suivi Commandes'!J2-90,W2=0),AND(TODAY()&gt;='Suivi Commandes'!J2-90,T2="oui",V2="oui")),0,1)),"")</f>
        <v/>
      </c>
      <c r="V2" s="357"/>
      <c r="W2" s="360"/>
      <c r="X2" s="360"/>
      <c r="Y2" s="361"/>
    </row>
    <row r="3" spans="1:25" x14ac:dyDescent="0.25">
      <c r="A3" s="439" t="s">
        <v>188</v>
      </c>
      <c r="B3" s="161">
        <f>IF('Suivi Projets'!B3&lt;&gt;"",'Suivi Projets'!B3,"")</f>
        <v>1</v>
      </c>
      <c r="C3" s="154" t="str">
        <f>IF('Suivi Projets'!C3&lt;&gt;"",'Suivi Projets'!C3,"")</f>
        <v/>
      </c>
      <c r="D3" s="154" t="str">
        <f>IF('Suivi Projets'!D3&lt;&gt;"",'Suivi Projets'!D3,"")</f>
        <v/>
      </c>
      <c r="E3" s="154" t="str">
        <f>IF('Suivi Projets'!E3&lt;&gt;"",'Suivi Projets'!E3,"")</f>
        <v/>
      </c>
      <c r="F3" s="154" t="str">
        <f>IF('Suivi Projets'!F3&lt;&gt;"",'Suivi Projets'!F3,"")</f>
        <v/>
      </c>
      <c r="G3" s="122" t="s">
        <v>42</v>
      </c>
      <c r="H3" s="137" t="s">
        <v>19</v>
      </c>
      <c r="I3" s="122">
        <v>0</v>
      </c>
      <c r="J3" s="362">
        <v>43255</v>
      </c>
      <c r="K3" s="198">
        <f>'Suivi Commandes'!J3</f>
        <v>43646</v>
      </c>
      <c r="L3" s="198"/>
      <c r="M3" s="359">
        <f t="shared" ref="M3:M66" ca="1" si="1">IF(J3&lt;&gt;"",IF(OR(AND(G3="Cadre",TODAY()&lt;J3+90),AND(G3="Non Cadre",TODAY()&lt;J3+60)),"",IF(OR(AND(G3="Cadre",TODAY()&gt;=J3+90,TODAY()&lt;J3+120,N3=""),AND(G3="Non Cadre",TODAY()&gt;=J3+60,TODAY()&lt;J3+90,N3="")),1,IF(OR(AND(G3="Cadre",TODAY()&gt;J3+90,N3&lt;&gt;""),AND(G3="Non Cadre",TODAY()&gt;J3+60,N3&lt;&gt;"")),0,IF(OR(AND(G3="Cadre",TODAY()&gt;=J3+120,N3=""),AND(G3="Non Cadre",TODAY()&gt;=J3=90,N3="")),2,"")))))</f>
        <v>0</v>
      </c>
      <c r="N3" s="140" t="s">
        <v>152</v>
      </c>
      <c r="O3" s="140"/>
      <c r="P3" s="140">
        <v>43469</v>
      </c>
      <c r="Q3" s="359">
        <f t="shared" ca="1" si="0"/>
        <v>0</v>
      </c>
      <c r="R3" s="359"/>
      <c r="S3" s="359" t="str">
        <f ca="1">IF('Suivi Commandes'!J3&lt;&gt;"",IF(OR(TODAY()&lt;'Suivi Commandes'!J3-105,AND(TODAY()&gt;='Suivi Commandes'!J3-105,Q3="")),"",IF(AND(TODAY()&gt;='Suivi Commandes'!J3-105,T3="oui",Q3=0),0,1)),"")</f>
        <v/>
      </c>
      <c r="T3" s="140"/>
      <c r="U3" s="359" t="str">
        <f ca="1">IF('Suivi Commandes'!J3&lt;&gt;"",IF(OR(AND(TODAY()&lt;'Suivi Commandes'!J3-90,W3=""),AND(TODAY()&gt;='Suivi Commandes'!J3-90,S3="")),"",IF(OR(AND(TODAY()&lt;'Suivi Commandes'!J3-90,W3=0),AND(TODAY()&gt;='Suivi Commandes'!J3-90,T3="oui",V3="oui")),0,1)),"")</f>
        <v/>
      </c>
      <c r="V3" s="359"/>
      <c r="W3" s="363"/>
      <c r="X3" s="363"/>
      <c r="Y3" s="364"/>
    </row>
    <row r="4" spans="1:25" x14ac:dyDescent="0.25">
      <c r="A4" s="438" t="s">
        <v>59</v>
      </c>
      <c r="B4" s="154" t="str">
        <f>IF('Suivi Projets'!B4&lt;&gt;"",'Suivi Projets'!B4,"")</f>
        <v/>
      </c>
      <c r="C4" s="157">
        <f>IF('Suivi Projets'!C4&lt;&gt;"",'Suivi Projets'!C4,"")</f>
        <v>1</v>
      </c>
      <c r="D4" s="154" t="str">
        <f>IF('Suivi Projets'!D4&lt;&gt;"",'Suivi Projets'!D4,"")</f>
        <v/>
      </c>
      <c r="E4" s="154" t="str">
        <f>IF('Suivi Projets'!E4&lt;&gt;"",'Suivi Projets'!E4,"")</f>
        <v/>
      </c>
      <c r="F4" s="154" t="str">
        <f>IF('Suivi Projets'!F4&lt;&gt;"",'Suivi Projets'!F4,"")</f>
        <v/>
      </c>
      <c r="G4" s="346" t="s">
        <v>42</v>
      </c>
      <c r="H4" s="136" t="s">
        <v>19</v>
      </c>
      <c r="I4" s="128">
        <v>0</v>
      </c>
      <c r="J4" s="365">
        <v>42534</v>
      </c>
      <c r="K4" s="198">
        <f>'Suivi Commandes'!J4</f>
        <v>43769</v>
      </c>
      <c r="L4" s="198"/>
      <c r="M4" s="359">
        <f t="shared" ca="1" si="1"/>
        <v>0</v>
      </c>
      <c r="N4" s="140" t="s">
        <v>149</v>
      </c>
      <c r="O4" s="140"/>
      <c r="P4" s="140">
        <v>42748</v>
      </c>
      <c r="Q4" s="359">
        <f t="shared" ca="1" si="0"/>
        <v>0</v>
      </c>
      <c r="R4" s="359"/>
      <c r="S4" s="359" t="str">
        <f ca="1">IF('Suivi Commandes'!J4&lt;&gt;"",IF(OR(TODAY()&lt;'Suivi Commandes'!J4-105,AND(TODAY()&gt;='Suivi Commandes'!J4-105,Q4="")),"",IF(AND(TODAY()&gt;='Suivi Commandes'!J4-105,T4="oui",Q4=0),0,1)),"")</f>
        <v/>
      </c>
      <c r="T4" s="142"/>
      <c r="U4" s="359" t="str">
        <f ca="1">IF('Suivi Commandes'!J4&lt;&gt;"",IF(OR(AND(TODAY()&lt;'Suivi Commandes'!J4-90,W4=""),AND(TODAY()&gt;='Suivi Commandes'!J4-90,S4="")),"",IF(OR(AND(TODAY()&lt;'Suivi Commandes'!J4-90,W4=0),AND(TODAY()&gt;='Suivi Commandes'!J4-90,T4="oui",V4="oui")),0,1)),"")</f>
        <v/>
      </c>
      <c r="V4" s="366"/>
      <c r="W4" s="367"/>
      <c r="X4" s="367"/>
      <c r="Y4" s="368"/>
    </row>
    <row r="5" spans="1:25" x14ac:dyDescent="0.25">
      <c r="A5" s="369" t="s">
        <v>217</v>
      </c>
      <c r="B5" s="154" t="str">
        <f>IF('Suivi Projets'!B5&lt;&gt;"",'Suivi Projets'!B5,"")</f>
        <v/>
      </c>
      <c r="C5" s="154" t="str">
        <f>IF('Suivi Projets'!C5&lt;&gt;"",'Suivi Projets'!C5,"")</f>
        <v/>
      </c>
      <c r="D5" s="152">
        <f>IF('Suivi Projets'!D5&lt;&gt;"",'Suivi Projets'!D5,"")</f>
        <v>1</v>
      </c>
      <c r="E5" s="154" t="str">
        <f>IF('Suivi Projets'!E5&lt;&gt;"",'Suivi Projets'!E5,"")</f>
        <v/>
      </c>
      <c r="F5" s="154" t="str">
        <f>IF('Suivi Projets'!F5&lt;&gt;"",'Suivi Projets'!F5,"")</f>
        <v/>
      </c>
      <c r="G5" s="344" t="s">
        <v>42</v>
      </c>
      <c r="H5" s="136" t="s">
        <v>19</v>
      </c>
      <c r="I5" s="128">
        <v>0</v>
      </c>
      <c r="J5" s="362">
        <v>43409</v>
      </c>
      <c r="K5" s="279"/>
      <c r="L5" s="198">
        <v>43460</v>
      </c>
      <c r="M5" s="359" t="str">
        <f t="shared" ca="1" si="1"/>
        <v/>
      </c>
      <c r="N5" s="140" t="s">
        <v>149</v>
      </c>
      <c r="O5" s="140"/>
      <c r="P5" s="140">
        <v>43621</v>
      </c>
      <c r="Q5" s="359" t="str">
        <f t="shared" ca="1" si="0"/>
        <v/>
      </c>
      <c r="R5" s="359">
        <v>0</v>
      </c>
      <c r="S5" s="359" t="str">
        <f ca="1">IF('Suivi Commandes'!J5&lt;&gt;"",IF(OR(TODAY()&lt;'Suivi Commandes'!J5-105,AND(TODAY()&gt;='Suivi Commandes'!J5-105,Q5="")),"",IF(AND(TODAY()&gt;='Suivi Commandes'!J5-105,T5="oui",Q5=0),0,1)),"")</f>
        <v/>
      </c>
      <c r="T5" s="140"/>
      <c r="U5" s="359" t="str">
        <f ca="1">IF('Suivi Commandes'!J5&lt;&gt;"",IF(OR(AND(TODAY()&lt;'Suivi Commandes'!J5-90,W5=""),AND(TODAY()&gt;='Suivi Commandes'!J5-90,S5="")),"",IF(OR(AND(TODAY()&lt;'Suivi Commandes'!J5-90,W5=0),AND(TODAY()&gt;='Suivi Commandes'!J5-90,T5="oui",V5="oui")),0,1)),"")</f>
        <v/>
      </c>
      <c r="V5" s="359"/>
      <c r="W5" s="363"/>
      <c r="X5" s="363"/>
      <c r="Y5" s="364" t="s">
        <v>352</v>
      </c>
    </row>
    <row r="6" spans="1:25" x14ac:dyDescent="0.25">
      <c r="A6" s="462" t="s">
        <v>391</v>
      </c>
      <c r="B6" s="154"/>
      <c r="C6" s="157">
        <v>1</v>
      </c>
      <c r="D6" s="154"/>
      <c r="E6" s="154"/>
      <c r="F6" s="154"/>
      <c r="G6" s="344" t="s">
        <v>42</v>
      </c>
      <c r="H6" s="136" t="s">
        <v>19</v>
      </c>
      <c r="I6" s="128"/>
      <c r="J6" s="362">
        <v>43472</v>
      </c>
      <c r="K6" s="279"/>
      <c r="L6" s="279"/>
      <c r="M6" s="370" t="str">
        <f t="shared" ca="1" si="1"/>
        <v/>
      </c>
      <c r="N6" s="371"/>
      <c r="O6" s="371"/>
      <c r="P6" s="140">
        <v>43684</v>
      </c>
      <c r="Q6" s="370" t="str">
        <f t="shared" ca="1" si="0"/>
        <v/>
      </c>
      <c r="R6" s="370"/>
      <c r="S6" s="359" t="str">
        <f ca="1">IF('Suivi Commandes'!J6&lt;&gt;"",IF(OR(TODAY()&lt;'Suivi Commandes'!J6-105,AND(TODAY()&gt;='Suivi Commandes'!J6-105,Q6="")),"",IF(AND(TODAY()&gt;='Suivi Commandes'!J6-105,T6="oui",Q6=0),0,1)),"")</f>
        <v/>
      </c>
      <c r="T6" s="140"/>
      <c r="U6" s="359" t="str">
        <f ca="1">IF('Suivi Commandes'!J6&lt;&gt;"",IF(OR(AND(TODAY()&lt;'Suivi Commandes'!J6-90,W6=""),AND(TODAY()&gt;='Suivi Commandes'!J6-90,S6="")),"",IF(OR(AND(TODAY()&lt;'Suivi Commandes'!J6-90,W6=0),AND(TODAY()&gt;='Suivi Commandes'!J6-90,T6="oui",V6="oui")),0,1)),"")</f>
        <v/>
      </c>
      <c r="V6" s="359"/>
      <c r="W6" s="363"/>
      <c r="X6" s="363"/>
      <c r="Y6" s="364" t="s">
        <v>397</v>
      </c>
    </row>
    <row r="7" spans="1:25" x14ac:dyDescent="0.25">
      <c r="A7" s="155" t="s">
        <v>129</v>
      </c>
      <c r="B7" s="154" t="str">
        <f>IF('Suivi Projets'!B7&lt;&gt;"",'Suivi Projets'!B7,"")</f>
        <v/>
      </c>
      <c r="C7" s="154" t="str">
        <f>IF('Suivi Projets'!C7&lt;&gt;"",'Suivi Projets'!C7,"")</f>
        <v/>
      </c>
      <c r="D7" s="152">
        <f>IF('Suivi Projets'!D7&lt;&gt;"",'Suivi Projets'!D7,"")</f>
        <v>1</v>
      </c>
      <c r="E7" s="154" t="str">
        <f>IF('Suivi Projets'!E7&lt;&gt;"",'Suivi Projets'!E7,"")</f>
        <v/>
      </c>
      <c r="F7" s="154" t="str">
        <f>IF('Suivi Projets'!F7&lt;&gt;"",'Suivi Projets'!F7,"")</f>
        <v/>
      </c>
      <c r="G7" s="344" t="s">
        <v>42</v>
      </c>
      <c r="H7" s="136" t="s">
        <v>19</v>
      </c>
      <c r="I7" s="128">
        <v>0</v>
      </c>
      <c r="J7" s="362">
        <v>43073</v>
      </c>
      <c r="K7" s="198">
        <f>'Suivi Commandes'!J7</f>
        <v>43465</v>
      </c>
      <c r="L7" s="198">
        <v>43552</v>
      </c>
      <c r="M7" s="359">
        <f t="shared" ca="1" si="1"/>
        <v>0</v>
      </c>
      <c r="N7" s="140" t="s">
        <v>149</v>
      </c>
      <c r="O7" s="140"/>
      <c r="P7" s="140">
        <v>43284</v>
      </c>
      <c r="Q7" s="359">
        <f t="shared" ca="1" si="0"/>
        <v>0</v>
      </c>
      <c r="R7" s="359"/>
      <c r="S7" s="359">
        <f ca="1">IF('Suivi Commandes'!J7&lt;&gt;"",IF(OR(TODAY()&lt;'Suivi Commandes'!J7-105,AND(TODAY()&gt;='Suivi Commandes'!J7-105,Q7="")),"",IF(AND(TODAY()&gt;='Suivi Commandes'!J7-105,T7="oui",Q7=0),0,1)),"")</f>
        <v>0</v>
      </c>
      <c r="T7" s="140" t="s">
        <v>149</v>
      </c>
      <c r="U7" s="359">
        <f ca="1">IF('Suivi Commandes'!J7&lt;&gt;"",IF(OR(AND(TODAY()&lt;'Suivi Commandes'!J7-90,W7=""),AND(TODAY()&gt;='Suivi Commandes'!J7-90,S7="")),"",IF(OR(AND(TODAY()&lt;'Suivi Commandes'!J7-90,W7=0),AND(TODAY()&gt;='Suivi Commandes'!J7-90,T7="oui",V7="oui")),0,1)),"")</f>
        <v>0</v>
      </c>
      <c r="V7" s="359" t="s">
        <v>149</v>
      </c>
      <c r="W7" s="363"/>
      <c r="X7" s="363"/>
      <c r="Y7" s="364"/>
    </row>
    <row r="8" spans="1:25" ht="26.65" customHeight="1" x14ac:dyDescent="0.25">
      <c r="A8" s="155" t="s">
        <v>132</v>
      </c>
      <c r="B8" s="154" t="str">
        <f>IF('Suivi Projets'!B8&lt;&gt;"",'Suivi Projets'!B8,"")</f>
        <v/>
      </c>
      <c r="C8" s="154" t="str">
        <f>IF('Suivi Projets'!C8&lt;&gt;"",'Suivi Projets'!C8,"")</f>
        <v/>
      </c>
      <c r="D8" s="152">
        <f>IF('Suivi Projets'!D8&lt;&gt;"",'Suivi Projets'!D8,"")</f>
        <v>1</v>
      </c>
      <c r="E8" s="154" t="str">
        <f>IF('Suivi Projets'!E8&lt;&gt;"",'Suivi Projets'!E8,"")</f>
        <v/>
      </c>
      <c r="F8" s="154" t="str">
        <f>IF('Suivi Projets'!F8&lt;&gt;"",'Suivi Projets'!F8,"")</f>
        <v/>
      </c>
      <c r="G8" s="344" t="s">
        <v>43</v>
      </c>
      <c r="H8" s="136" t="s">
        <v>19</v>
      </c>
      <c r="I8" s="128">
        <v>0</v>
      </c>
      <c r="J8" s="362">
        <v>43087</v>
      </c>
      <c r="K8" s="198">
        <f>'Suivi Commandes'!J8</f>
        <v>43465</v>
      </c>
      <c r="L8" s="198"/>
      <c r="M8" s="359">
        <f t="shared" ca="1" si="1"/>
        <v>0</v>
      </c>
      <c r="N8" s="140" t="s">
        <v>149</v>
      </c>
      <c r="O8" s="140"/>
      <c r="P8" s="140">
        <v>43207</v>
      </c>
      <c r="Q8" s="359">
        <f t="shared" ca="1" si="0"/>
        <v>0</v>
      </c>
      <c r="R8" s="359"/>
      <c r="S8" s="370">
        <f ca="1">IF('Suivi Commandes'!J8&lt;&gt;"",IF(OR(TODAY()&lt;'Suivi Commandes'!J8-105,AND(TODAY()&gt;='Suivi Commandes'!J8-105,Q8="")),"",IF(AND(TODAY()&gt;='Suivi Commandes'!J8-105,T8="oui",Q8=0),0,1)),"")</f>
        <v>1</v>
      </c>
      <c r="T8" s="371"/>
      <c r="U8" s="370">
        <f ca="1">IF('Suivi Commandes'!J8&lt;&gt;"",IF(OR(AND(TODAY()&lt;'Suivi Commandes'!J8-90,W8=""),AND(TODAY()&gt;='Suivi Commandes'!J8-90,S8="")),"",IF(OR(AND(TODAY()&lt;'Suivi Commandes'!J8-90,W8=0),AND(TODAY()&gt;='Suivi Commandes'!J8-90,T8="oui",V8="oui")),0,1)),"")</f>
        <v>1</v>
      </c>
      <c r="V8" s="370"/>
      <c r="W8" s="363"/>
      <c r="X8" s="363"/>
      <c r="Y8" s="364" t="s">
        <v>354</v>
      </c>
    </row>
    <row r="9" spans="1:25" ht="26.1" customHeight="1" x14ac:dyDescent="0.25">
      <c r="A9" s="155" t="s">
        <v>167</v>
      </c>
      <c r="B9" s="154" t="str">
        <f>IF('Suivi Projets'!B9&lt;&gt;"",'Suivi Projets'!B9,"")</f>
        <v/>
      </c>
      <c r="C9" s="154" t="str">
        <f>IF('Suivi Projets'!C9&lt;&gt;"",'Suivi Projets'!C9,"")</f>
        <v/>
      </c>
      <c r="D9" s="152">
        <f>IF('Suivi Projets'!D9&lt;&gt;"",'Suivi Projets'!D9,"")</f>
        <v>1</v>
      </c>
      <c r="E9" s="154" t="str">
        <f>IF('Suivi Projets'!E9&lt;&gt;"",'Suivi Projets'!E9,"")</f>
        <v/>
      </c>
      <c r="F9" s="154" t="str">
        <f>IF('Suivi Projets'!F9&lt;&gt;"",'Suivi Projets'!F9,"")</f>
        <v/>
      </c>
      <c r="G9" s="344" t="s">
        <v>42</v>
      </c>
      <c r="H9" s="136" t="s">
        <v>19</v>
      </c>
      <c r="I9" s="128">
        <v>0</v>
      </c>
      <c r="J9" s="362">
        <v>43194</v>
      </c>
      <c r="K9" s="198">
        <f>'Suivi Commandes'!J9</f>
        <v>43473</v>
      </c>
      <c r="L9" s="198"/>
      <c r="M9" s="359">
        <f t="shared" ca="1" si="1"/>
        <v>0</v>
      </c>
      <c r="N9" s="140" t="s">
        <v>149</v>
      </c>
      <c r="O9" s="140"/>
      <c r="P9" s="140">
        <v>43412</v>
      </c>
      <c r="Q9" s="359">
        <f t="shared" ca="1" si="0"/>
        <v>0</v>
      </c>
      <c r="R9" s="359"/>
      <c r="S9" s="359">
        <f ca="1">IF('Suivi Commandes'!J9&lt;&gt;"",IF(OR(TODAY()&lt;'Suivi Commandes'!J9-105,AND(TODAY()&gt;='Suivi Commandes'!J9-105,Q9="")),"",IF(AND(TODAY()&gt;='Suivi Commandes'!J9-105,T9="oui",Q9=0),0,1)),"")</f>
        <v>0</v>
      </c>
      <c r="T9" s="140" t="s">
        <v>149</v>
      </c>
      <c r="U9" s="359">
        <f ca="1">IF('Suivi Commandes'!J9&lt;&gt;"",IF(OR(AND(TODAY()&lt;'Suivi Commandes'!J9-90,W9=""),AND(TODAY()&gt;='Suivi Commandes'!J9-90,S9="")),"",IF(OR(AND(TODAY()&lt;'Suivi Commandes'!J9-90,W9=0),AND(TODAY()&gt;='Suivi Commandes'!J9-90,T9="oui",V9="oui")),0,1)),"")</f>
        <v>0</v>
      </c>
      <c r="V9" s="359" t="s">
        <v>149</v>
      </c>
      <c r="W9" s="363"/>
      <c r="X9" s="363"/>
      <c r="Y9" s="364"/>
    </row>
    <row r="10" spans="1:25" ht="21.6" customHeight="1" x14ac:dyDescent="0.25">
      <c r="A10" s="382" t="s">
        <v>76</v>
      </c>
      <c r="B10" s="154" t="str">
        <f>IF('Suivi Projets'!B10&lt;&gt;"",'Suivi Projets'!B10,"")</f>
        <v/>
      </c>
      <c r="C10" s="157">
        <f>IF('Suivi Projets'!C10&lt;&gt;"",'Suivi Projets'!C10,"")</f>
        <v>1</v>
      </c>
      <c r="D10" s="154" t="str">
        <f>IF('Suivi Projets'!D10&lt;&gt;"",'Suivi Projets'!D10,"")</f>
        <v/>
      </c>
      <c r="E10" s="154" t="str">
        <f>IF('Suivi Projets'!E10&lt;&gt;"",'Suivi Projets'!E10,"")</f>
        <v/>
      </c>
      <c r="F10" s="154" t="str">
        <f>IF('Suivi Projets'!F10&lt;&gt;"",'Suivi Projets'!F10,"")</f>
        <v/>
      </c>
      <c r="G10" s="122" t="s">
        <v>42</v>
      </c>
      <c r="H10" s="137" t="s">
        <v>19</v>
      </c>
      <c r="I10" s="122">
        <v>0</v>
      </c>
      <c r="J10" s="362">
        <v>42716</v>
      </c>
      <c r="K10" s="268">
        <f>'Suivi Commandes'!J10</f>
        <v>43373</v>
      </c>
      <c r="L10" s="198">
        <v>43465</v>
      </c>
      <c r="M10" s="359">
        <f t="shared" ca="1" si="1"/>
        <v>0</v>
      </c>
      <c r="N10" s="140" t="s">
        <v>149</v>
      </c>
      <c r="O10" s="140"/>
      <c r="P10" s="140">
        <v>42927</v>
      </c>
      <c r="Q10" s="359">
        <f t="shared" ca="1" si="0"/>
        <v>0</v>
      </c>
      <c r="R10" s="359"/>
      <c r="S10" s="359">
        <f ca="1">IF('Suivi Commandes'!J10&lt;&gt;"",IF(OR(TODAY()&lt;'Suivi Commandes'!J10-105,AND(TODAY()&gt;='Suivi Commandes'!J10-105,Q10="")),"",IF(AND(TODAY()&gt;='Suivi Commandes'!J10-105,T10="oui",Q10=0),0,1)),"")</f>
        <v>0</v>
      </c>
      <c r="T10" s="140" t="s">
        <v>149</v>
      </c>
      <c r="U10" s="359">
        <f ca="1">IF('Suivi Commandes'!J10&lt;&gt;"",IF(OR(AND(TODAY()&lt;'Suivi Commandes'!J10-90,W10=""),AND(TODAY()&gt;='Suivi Commandes'!J10-90,S10="")),"",IF(OR(AND(TODAY()&lt;'Suivi Commandes'!J10-90,W10=0),AND(TODAY()&gt;='Suivi Commandes'!J10-90,T10="oui",V10="oui")),0,1)),"")</f>
        <v>0</v>
      </c>
      <c r="V10" s="359" t="s">
        <v>149</v>
      </c>
      <c r="W10" s="363"/>
      <c r="X10" s="363"/>
      <c r="Y10" s="368" t="s">
        <v>353</v>
      </c>
    </row>
    <row r="11" spans="1:25" ht="16.149999999999999" customHeight="1" x14ac:dyDescent="0.25">
      <c r="A11" s="158" t="s">
        <v>30</v>
      </c>
      <c r="B11" s="161">
        <f>IF('Suivi Projets'!B11&lt;&gt;"",'Suivi Projets'!B11,"")</f>
        <v>1</v>
      </c>
      <c r="C11" s="154" t="str">
        <f>IF('Suivi Projets'!C11&lt;&gt;"",'Suivi Projets'!C11,"")</f>
        <v/>
      </c>
      <c r="D11" s="154" t="str">
        <f>IF('Suivi Projets'!D11&lt;&gt;"",'Suivi Projets'!D11,"")</f>
        <v/>
      </c>
      <c r="E11" s="154" t="str">
        <f>IF('Suivi Projets'!E11&lt;&gt;"",'Suivi Projets'!E11,"")</f>
        <v/>
      </c>
      <c r="F11" s="154" t="str">
        <f>IF('Suivi Projets'!F11&lt;&gt;"",'Suivi Projets'!F11,"")</f>
        <v/>
      </c>
      <c r="G11" s="122" t="s">
        <v>42</v>
      </c>
      <c r="H11" s="137" t="s">
        <v>19</v>
      </c>
      <c r="I11" s="122">
        <v>0</v>
      </c>
      <c r="J11" s="362">
        <v>42779</v>
      </c>
      <c r="K11" s="198">
        <f>'Suivi Commandes'!J11</f>
        <v>43496</v>
      </c>
      <c r="L11" s="198"/>
      <c r="M11" s="359">
        <f t="shared" ca="1" si="1"/>
        <v>0</v>
      </c>
      <c r="N11" s="140" t="s">
        <v>149</v>
      </c>
      <c r="O11" s="140"/>
      <c r="P11" s="140">
        <v>42898</v>
      </c>
      <c r="Q11" s="359">
        <f t="shared" ca="1" si="0"/>
        <v>0</v>
      </c>
      <c r="R11" s="359"/>
      <c r="S11" s="370">
        <f ca="1">IF('Suivi Commandes'!J11&lt;&gt;"",IF(OR(TODAY()&lt;'Suivi Commandes'!J11-105,AND(TODAY()&gt;='Suivi Commandes'!J11-105,Q11="")),"",IF(AND(TODAY()&gt;='Suivi Commandes'!J11-105,T11="oui",Q11=0),0,1)),"")</f>
        <v>1</v>
      </c>
      <c r="T11" s="371"/>
      <c r="U11" s="370">
        <f ca="1">IF('Suivi Commandes'!J11&lt;&gt;"",IF(OR(AND(TODAY()&lt;'Suivi Commandes'!J11-90,W11=""),AND(TODAY()&gt;='Suivi Commandes'!J11-90,S11="")),"",IF(OR(AND(TODAY()&lt;'Suivi Commandes'!J11-90,W11=0),AND(TODAY()&gt;='Suivi Commandes'!J11-90,T11="oui",V11="oui")),0,1)),"")</f>
        <v>1</v>
      </c>
      <c r="V11" s="370"/>
      <c r="W11" s="363"/>
      <c r="X11" s="363"/>
      <c r="Y11" s="372" t="s">
        <v>377</v>
      </c>
    </row>
    <row r="12" spans="1:25" x14ac:dyDescent="0.25">
      <c r="A12" s="382" t="s">
        <v>111</v>
      </c>
      <c r="B12" s="154" t="str">
        <f>IF('Suivi Projets'!B12&lt;&gt;"",'Suivi Projets'!B12,"")</f>
        <v/>
      </c>
      <c r="C12" s="157">
        <f>IF('Suivi Projets'!C12&lt;&gt;"",'Suivi Projets'!C12,"")</f>
        <v>1</v>
      </c>
      <c r="D12" s="154" t="str">
        <f>IF('Suivi Projets'!D12&lt;&gt;"",'Suivi Projets'!D12,"")</f>
        <v/>
      </c>
      <c r="E12" s="154" t="str">
        <f>IF('Suivi Projets'!E12&lt;&gt;"",'Suivi Projets'!E12,"")</f>
        <v/>
      </c>
      <c r="F12" s="154" t="str">
        <f>IF('Suivi Projets'!F12&lt;&gt;"",'Suivi Projets'!F12,"")</f>
        <v/>
      </c>
      <c r="G12" s="346" t="s">
        <v>42</v>
      </c>
      <c r="H12" s="136" t="s">
        <v>19</v>
      </c>
      <c r="I12" s="128">
        <v>0</v>
      </c>
      <c r="J12" s="365">
        <v>42926</v>
      </c>
      <c r="K12" s="198">
        <f>'Suivi Commandes'!J12</f>
        <v>43646</v>
      </c>
      <c r="L12" s="198">
        <v>43465</v>
      </c>
      <c r="M12" s="359">
        <f t="shared" ca="1" si="1"/>
        <v>0</v>
      </c>
      <c r="N12" s="140" t="s">
        <v>152</v>
      </c>
      <c r="O12" s="140"/>
      <c r="P12" s="140">
        <v>43141</v>
      </c>
      <c r="Q12" s="359">
        <f t="shared" ca="1" si="0"/>
        <v>0</v>
      </c>
      <c r="R12" s="359"/>
      <c r="S12" s="359" t="str">
        <f ca="1">IF('Suivi Commandes'!J12&lt;&gt;"",IF(OR(TODAY()&lt;'Suivi Commandes'!J12-105,AND(TODAY()&gt;='Suivi Commandes'!J12-105,Q12="")),"",IF(AND(TODAY()&gt;='Suivi Commandes'!J12-105,T12="oui",Q12=0),0,1)),"")</f>
        <v/>
      </c>
      <c r="T12" s="142"/>
      <c r="U12" s="359" t="str">
        <f ca="1">IF('Suivi Commandes'!J12&lt;&gt;"",IF(OR(AND(TODAY()&lt;'Suivi Commandes'!J12-90,W12=""),AND(TODAY()&gt;='Suivi Commandes'!J12-90,S12="")),"",IF(OR(AND(TODAY()&lt;'Suivi Commandes'!J12-90,W12=0),AND(TODAY()&gt;='Suivi Commandes'!J12-90,T12="oui",V12="oui")),0,1)),"")</f>
        <v/>
      </c>
      <c r="V12" s="366"/>
      <c r="W12" s="367"/>
      <c r="X12" s="367"/>
      <c r="Y12" s="364"/>
    </row>
    <row r="13" spans="1:25" ht="23.1" customHeight="1" x14ac:dyDescent="0.25">
      <c r="A13" s="382" t="s">
        <v>128</v>
      </c>
      <c r="B13" s="154" t="str">
        <f>IF('Suivi Projets'!B13&lt;&gt;"",'Suivi Projets'!B13,"")</f>
        <v/>
      </c>
      <c r="C13" s="157">
        <f>IF('Suivi Projets'!C13&lt;&gt;"",'Suivi Projets'!C13,"")</f>
        <v>1</v>
      </c>
      <c r="D13" s="154" t="str">
        <f>IF('Suivi Projets'!D13&lt;&gt;"",'Suivi Projets'!D13,"")</f>
        <v/>
      </c>
      <c r="E13" s="154" t="str">
        <f>IF('Suivi Projets'!E13&lt;&gt;"",'Suivi Projets'!E13,"")</f>
        <v/>
      </c>
      <c r="F13" s="154" t="str">
        <f>IF('Suivi Projets'!F13&lt;&gt;"",'Suivi Projets'!F13,"")</f>
        <v/>
      </c>
      <c r="G13" s="346" t="s">
        <v>42</v>
      </c>
      <c r="H13" s="136" t="s">
        <v>19</v>
      </c>
      <c r="I13" s="128">
        <v>0</v>
      </c>
      <c r="J13" s="365">
        <v>43066</v>
      </c>
      <c r="K13" s="198">
        <f>'Suivi Commandes'!J13</f>
        <v>43404</v>
      </c>
      <c r="L13" s="198">
        <v>43465</v>
      </c>
      <c r="M13" s="359">
        <f t="shared" ca="1" si="1"/>
        <v>0</v>
      </c>
      <c r="N13" s="140" t="s">
        <v>149</v>
      </c>
      <c r="O13" s="140"/>
      <c r="P13" s="140">
        <v>43277</v>
      </c>
      <c r="Q13" s="359">
        <f t="shared" ca="1" si="0"/>
        <v>0</v>
      </c>
      <c r="R13" s="359"/>
      <c r="S13" s="359">
        <f ca="1">IF('Suivi Commandes'!J13&lt;&gt;"",IF(OR(TODAY()&lt;'Suivi Commandes'!J13-105,AND(TODAY()&gt;='Suivi Commandes'!J13-105,Q13="")),"",IF(AND(TODAY()&gt;='Suivi Commandes'!J13-105,T13="oui",Q13=0),0,1)),"")</f>
        <v>0</v>
      </c>
      <c r="T13" s="142" t="s">
        <v>149</v>
      </c>
      <c r="U13" s="359">
        <f ca="1">IF('Suivi Commandes'!J13&lt;&gt;"",IF(OR(AND(TODAY()&lt;'Suivi Commandes'!J13-90,W13=""),AND(TODAY()&gt;='Suivi Commandes'!J13-90,S13="")),"",IF(OR(AND(TODAY()&lt;'Suivi Commandes'!J13-90,W13=0),AND(TODAY()&gt;='Suivi Commandes'!J13-90,T13="oui",V13="oui")),0,1)),"")</f>
        <v>0</v>
      </c>
      <c r="V13" s="366" t="s">
        <v>149</v>
      </c>
      <c r="W13" s="367">
        <v>0</v>
      </c>
      <c r="X13" s="367"/>
      <c r="Y13" s="368" t="s">
        <v>353</v>
      </c>
    </row>
    <row r="14" spans="1:25" x14ac:dyDescent="0.25">
      <c r="A14" s="156" t="s">
        <v>4</v>
      </c>
      <c r="B14" s="154" t="str">
        <f>IF('Suivi Projets'!B14&lt;&gt;"",'Suivi Projets'!B14,"")</f>
        <v/>
      </c>
      <c r="C14" s="157">
        <f>IF('Suivi Projets'!C14&lt;&gt;"",'Suivi Projets'!C14,"")</f>
        <v>1</v>
      </c>
      <c r="D14" s="154" t="str">
        <f>IF('Suivi Projets'!D14&lt;&gt;"",'Suivi Projets'!D14,"")</f>
        <v/>
      </c>
      <c r="E14" s="154" t="str">
        <f>IF('Suivi Projets'!E14&lt;&gt;"",'Suivi Projets'!E14,"")</f>
        <v/>
      </c>
      <c r="F14" s="154" t="str">
        <f>IF('Suivi Projets'!F14&lt;&gt;"",'Suivi Projets'!F14,"")</f>
        <v/>
      </c>
      <c r="G14" s="346" t="s">
        <v>42</v>
      </c>
      <c r="H14" s="136" t="s">
        <v>18</v>
      </c>
      <c r="I14" s="128">
        <v>0</v>
      </c>
      <c r="J14" s="365">
        <v>42828</v>
      </c>
      <c r="K14" s="198">
        <f>'Suivi Commandes'!J14</f>
        <v>43373</v>
      </c>
      <c r="L14" s="198"/>
      <c r="M14" s="373"/>
      <c r="N14" s="374"/>
      <c r="O14" s="374"/>
      <c r="P14" s="374"/>
      <c r="Q14" s="359">
        <f t="shared" ca="1" si="0"/>
        <v>1</v>
      </c>
      <c r="R14" s="373"/>
      <c r="S14" s="373"/>
      <c r="T14" s="375"/>
      <c r="U14" s="373" t="str">
        <f ca="1">IF('Suivi Commandes'!J14&lt;&gt;"",IF(OR(AND(TODAY()&lt;'Suivi Commandes'!J14-90,W14=""),AND(TODAY()&gt;='Suivi Commandes'!J14-90,S14="")),"",IF(OR(AND(TODAY()&lt;'Suivi Commandes'!J14-90,W14=0),AND(TODAY()&gt;='Suivi Commandes'!J14-90,T14="oui",V14="oui")),0,1)),"")</f>
        <v/>
      </c>
      <c r="V14" s="376"/>
      <c r="W14" s="377"/>
      <c r="X14" s="367"/>
      <c r="Y14" s="368"/>
    </row>
    <row r="15" spans="1:25" x14ac:dyDescent="0.25">
      <c r="A15" s="158" t="s">
        <v>204</v>
      </c>
      <c r="B15" s="161">
        <f>IF('Suivi Projets'!B15&lt;&gt;"",'Suivi Projets'!B15,"")</f>
        <v>1</v>
      </c>
      <c r="C15" s="154" t="str">
        <f>IF('Suivi Projets'!C15&lt;&gt;"",'Suivi Projets'!C15,"")</f>
        <v/>
      </c>
      <c r="D15" s="154" t="str">
        <f>IF('Suivi Projets'!D15&lt;&gt;"",'Suivi Projets'!D15,"")</f>
        <v/>
      </c>
      <c r="E15" s="154" t="str">
        <f>IF('Suivi Projets'!E15&lt;&gt;"",'Suivi Projets'!E15,"")</f>
        <v/>
      </c>
      <c r="F15" s="154" t="str">
        <f>IF('Suivi Projets'!F15&lt;&gt;"",'Suivi Projets'!F15,"")</f>
        <v/>
      </c>
      <c r="G15" s="346" t="s">
        <v>42</v>
      </c>
      <c r="H15" s="136" t="s">
        <v>19</v>
      </c>
      <c r="I15" s="128">
        <v>0</v>
      </c>
      <c r="J15" s="365">
        <v>43282</v>
      </c>
      <c r="K15" s="198">
        <f>'Suivi Commandes'!J15</f>
        <v>43616</v>
      </c>
      <c r="L15" s="198"/>
      <c r="M15" s="359">
        <f t="shared" ca="1" si="1"/>
        <v>0</v>
      </c>
      <c r="N15" s="140" t="s">
        <v>152</v>
      </c>
      <c r="O15" s="140"/>
      <c r="P15" s="140">
        <v>43497</v>
      </c>
      <c r="Q15" s="359">
        <f t="shared" ca="1" si="0"/>
        <v>0</v>
      </c>
      <c r="R15" s="359"/>
      <c r="S15" s="359" t="str">
        <f ca="1">IF('Suivi Commandes'!J15&lt;&gt;"",IF(OR(TODAY()&lt;'Suivi Commandes'!J15-105,AND(TODAY()&gt;='Suivi Commandes'!J15-105,Q15="")),"",IF(AND(TODAY()&gt;='Suivi Commandes'!J15-105,T15="oui",Q15=0),0,1)),"")</f>
        <v/>
      </c>
      <c r="T15" s="142"/>
      <c r="U15" s="359" t="str">
        <f ca="1">IF('Suivi Commandes'!J15&lt;&gt;"",IF(OR(AND(TODAY()&lt;'Suivi Commandes'!J15-90,W15=""),AND(TODAY()&gt;='Suivi Commandes'!J15-90,S15="")),"",IF(OR(AND(TODAY()&lt;'Suivi Commandes'!J15-90,W15=0),AND(TODAY()&gt;='Suivi Commandes'!J15-90,T15="oui",V15="oui")),0,1)),"")</f>
        <v/>
      </c>
      <c r="V15" s="366"/>
      <c r="W15" s="367"/>
      <c r="X15" s="367"/>
      <c r="Y15" s="364"/>
    </row>
    <row r="16" spans="1:25" x14ac:dyDescent="0.25">
      <c r="A16" s="158" t="s">
        <v>50</v>
      </c>
      <c r="B16" s="161">
        <f>IF('Suivi Projets'!B16&lt;&gt;"",'Suivi Projets'!B16,"")</f>
        <v>1</v>
      </c>
      <c r="C16" s="154" t="str">
        <f>IF('Suivi Projets'!C16&lt;&gt;"",'Suivi Projets'!C16,"")</f>
        <v/>
      </c>
      <c r="D16" s="154" t="str">
        <f>IF('Suivi Projets'!D16&lt;&gt;"",'Suivi Projets'!D16,"")</f>
        <v/>
      </c>
      <c r="E16" s="154" t="str">
        <f>IF('Suivi Projets'!E16&lt;&gt;"",'Suivi Projets'!E16,"")</f>
        <v/>
      </c>
      <c r="F16" s="154" t="str">
        <f>IF('Suivi Projets'!F16&lt;&gt;"",'Suivi Projets'!F16,"")</f>
        <v/>
      </c>
      <c r="G16" s="346" t="s">
        <v>42</v>
      </c>
      <c r="H16" s="136" t="s">
        <v>19</v>
      </c>
      <c r="I16" s="128">
        <v>0</v>
      </c>
      <c r="J16" s="365">
        <v>42828</v>
      </c>
      <c r="K16" s="198">
        <f>'Suivi Commandes'!J16</f>
        <v>43455</v>
      </c>
      <c r="L16" s="198">
        <v>43465</v>
      </c>
      <c r="M16" s="359">
        <f t="shared" ca="1" si="1"/>
        <v>0</v>
      </c>
      <c r="N16" s="140" t="s">
        <v>149</v>
      </c>
      <c r="O16" s="140"/>
      <c r="P16" s="140">
        <v>43041</v>
      </c>
      <c r="Q16" s="359">
        <f t="shared" ca="1" si="0"/>
        <v>0</v>
      </c>
      <c r="R16" s="359"/>
      <c r="S16" s="359">
        <f ca="1">IF('Suivi Commandes'!J16&lt;&gt;"",IF(OR(TODAY()&lt;'Suivi Commandes'!J16-105,AND(TODAY()&gt;='Suivi Commandes'!J16-105,Q16="")),"",IF(AND(TODAY()&gt;='Suivi Commandes'!J16-105,T16="oui",Q16=0),0,1)),"")</f>
        <v>0</v>
      </c>
      <c r="T16" s="142" t="s">
        <v>149</v>
      </c>
      <c r="U16" s="359">
        <f ca="1">IF('Suivi Commandes'!J16&lt;&gt;"",IF(OR(AND(TODAY()&lt;'Suivi Commandes'!J16-90,W16=""),AND(TODAY()&gt;='Suivi Commandes'!J16-90,S16="")),"",IF(OR(AND(TODAY()&lt;'Suivi Commandes'!J16-90,W16=0),AND(TODAY()&gt;='Suivi Commandes'!J16-90,T16="oui",V16="oui")),0,1)),"")</f>
        <v>0</v>
      </c>
      <c r="V16" s="366" t="s">
        <v>149</v>
      </c>
      <c r="W16" s="367"/>
      <c r="X16" s="367"/>
      <c r="Y16" s="368"/>
    </row>
    <row r="17" spans="1:25" x14ac:dyDescent="0.25">
      <c r="A17" s="158" t="s">
        <v>135</v>
      </c>
      <c r="B17" s="161">
        <f>IF('Suivi Projets'!B17&lt;&gt;"",'Suivi Projets'!B17,"")</f>
        <v>1</v>
      </c>
      <c r="C17" s="154" t="str">
        <f>IF('Suivi Projets'!C17&lt;&gt;"",'Suivi Projets'!C17,"")</f>
        <v/>
      </c>
      <c r="D17" s="154" t="str">
        <f>IF('Suivi Projets'!D17&lt;&gt;"",'Suivi Projets'!D17,"")</f>
        <v/>
      </c>
      <c r="E17" s="154" t="str">
        <f>IF('Suivi Projets'!E17&lt;&gt;"",'Suivi Projets'!E17,"")</f>
        <v/>
      </c>
      <c r="F17" s="154" t="str">
        <f>IF('Suivi Projets'!F17&lt;&gt;"",'Suivi Projets'!F17,"")</f>
        <v/>
      </c>
      <c r="G17" s="346" t="s">
        <v>42</v>
      </c>
      <c r="H17" s="136" t="s">
        <v>19</v>
      </c>
      <c r="I17" s="128">
        <v>0</v>
      </c>
      <c r="J17" s="365">
        <v>43115</v>
      </c>
      <c r="K17" s="198">
        <f>'Suivi Commandes'!J17</f>
        <v>43646</v>
      </c>
      <c r="L17" s="198"/>
      <c r="M17" s="359">
        <f t="shared" ca="1" si="1"/>
        <v>0</v>
      </c>
      <c r="N17" s="140" t="s">
        <v>149</v>
      </c>
      <c r="O17" s="140"/>
      <c r="P17" s="140">
        <v>43326</v>
      </c>
      <c r="Q17" s="359">
        <f t="shared" ca="1" si="0"/>
        <v>0</v>
      </c>
      <c r="R17" s="359"/>
      <c r="S17" s="359" t="str">
        <f ca="1">IF('Suivi Commandes'!J17&lt;&gt;"",IF(OR(TODAY()&lt;'Suivi Commandes'!J17-105,AND(TODAY()&gt;='Suivi Commandes'!J17-105,Q17="")),"",IF(AND(TODAY()&gt;='Suivi Commandes'!J17-105,T17="oui",Q17=0),0,1)),"")</f>
        <v/>
      </c>
      <c r="T17" s="142"/>
      <c r="U17" s="359" t="str">
        <f ca="1">IF('Suivi Commandes'!J17&lt;&gt;"",IF(OR(AND(TODAY()&lt;'Suivi Commandes'!J17-90,W17=""),AND(TODAY()&gt;='Suivi Commandes'!J17-90,S17="")),"",IF(OR(AND(TODAY()&lt;'Suivi Commandes'!J17-90,W17=0),AND(TODAY()&gt;='Suivi Commandes'!J17-90,T17="oui",V17="oui")),0,1)),"")</f>
        <v/>
      </c>
      <c r="V17" s="366"/>
      <c r="W17" s="367"/>
      <c r="X17" s="367"/>
      <c r="Y17" s="378"/>
    </row>
    <row r="18" spans="1:25" x14ac:dyDescent="0.25">
      <c r="A18" s="158" t="s">
        <v>190</v>
      </c>
      <c r="B18" s="161">
        <f>IF('Suivi Projets'!B18&lt;&gt;"",'Suivi Projets'!B18,"")</f>
        <v>1</v>
      </c>
      <c r="C18" s="154" t="str">
        <f>IF('Suivi Projets'!C18&lt;&gt;"",'Suivi Projets'!C18,"")</f>
        <v/>
      </c>
      <c r="D18" s="154" t="str">
        <f>IF('Suivi Projets'!D18&lt;&gt;"",'Suivi Projets'!D18,"")</f>
        <v/>
      </c>
      <c r="E18" s="154" t="str">
        <f>IF('Suivi Projets'!E18&lt;&gt;"",'Suivi Projets'!E18,"")</f>
        <v/>
      </c>
      <c r="F18" s="154" t="str">
        <f>IF('Suivi Projets'!F18&lt;&gt;"",'Suivi Projets'!F18,"")</f>
        <v/>
      </c>
      <c r="G18" s="346" t="s">
        <v>42</v>
      </c>
      <c r="H18" s="136" t="s">
        <v>19</v>
      </c>
      <c r="I18" s="128">
        <v>0</v>
      </c>
      <c r="J18" s="365">
        <v>43288</v>
      </c>
      <c r="K18" s="198">
        <f>'Suivi Commandes'!J18</f>
        <v>43616</v>
      </c>
      <c r="L18" s="198"/>
      <c r="M18" s="359">
        <f t="shared" ca="1" si="1"/>
        <v>0</v>
      </c>
      <c r="N18" s="140" t="s">
        <v>152</v>
      </c>
      <c r="O18" s="140"/>
      <c r="P18" s="140">
        <v>43503</v>
      </c>
      <c r="Q18" s="359">
        <f t="shared" ca="1" si="0"/>
        <v>0</v>
      </c>
      <c r="R18" s="359"/>
      <c r="S18" s="359" t="str">
        <f ca="1">IF('Suivi Commandes'!J18&lt;&gt;"",IF(OR(TODAY()&lt;'Suivi Commandes'!J18-105,AND(TODAY()&gt;='Suivi Commandes'!J18-105,Q18="")),"",IF(AND(TODAY()&gt;='Suivi Commandes'!J18-105,T18="oui",Q18=0),0,1)),"")</f>
        <v/>
      </c>
      <c r="T18" s="142"/>
      <c r="U18" s="359" t="str">
        <f ca="1">IF('Suivi Commandes'!J18&lt;&gt;"",IF(OR(AND(TODAY()&lt;'Suivi Commandes'!J18-90,W18=""),AND(TODAY()&gt;='Suivi Commandes'!J18-90,S18="")),"",IF(OR(AND(TODAY()&lt;'Suivi Commandes'!J18-90,W18=0),AND(TODAY()&gt;='Suivi Commandes'!J18-90,T18="oui",V18="oui")),0,1)),"")</f>
        <v/>
      </c>
      <c r="V18" s="366"/>
      <c r="W18" s="367"/>
      <c r="X18" s="367"/>
      <c r="Y18" s="364"/>
    </row>
    <row r="19" spans="1:25" x14ac:dyDescent="0.25">
      <c r="A19" s="155" t="s">
        <v>124</v>
      </c>
      <c r="B19" s="154" t="str">
        <f>IF('Suivi Projets'!B19&lt;&gt;"",'Suivi Projets'!B19,"")</f>
        <v/>
      </c>
      <c r="C19" s="154" t="str">
        <f>IF('Suivi Projets'!C19&lt;&gt;"",'Suivi Projets'!C19,"")</f>
        <v/>
      </c>
      <c r="D19" s="152">
        <f>IF('Suivi Projets'!D19&lt;&gt;"",'Suivi Projets'!D19,"")</f>
        <v>1</v>
      </c>
      <c r="E19" s="154" t="str">
        <f>IF('Suivi Projets'!E19&lt;&gt;"",'Suivi Projets'!E19,"")</f>
        <v/>
      </c>
      <c r="F19" s="154" t="str">
        <f>IF('Suivi Projets'!F19&lt;&gt;"",'Suivi Projets'!F19,"")</f>
        <v/>
      </c>
      <c r="G19" s="344" t="s">
        <v>42</v>
      </c>
      <c r="H19" s="136" t="s">
        <v>19</v>
      </c>
      <c r="I19" s="128">
        <v>0</v>
      </c>
      <c r="J19" s="362">
        <v>43052</v>
      </c>
      <c r="K19" s="198">
        <f>'Suivi Commandes'!J19</f>
        <v>43430</v>
      </c>
      <c r="L19" s="198"/>
      <c r="M19" s="359">
        <f t="shared" ca="1" si="1"/>
        <v>0</v>
      </c>
      <c r="N19" s="140" t="s">
        <v>149</v>
      </c>
      <c r="O19" s="140"/>
      <c r="P19" s="140">
        <v>43263</v>
      </c>
      <c r="Q19" s="359">
        <f t="shared" ca="1" si="0"/>
        <v>0</v>
      </c>
      <c r="R19" s="359"/>
      <c r="S19" s="359">
        <f ca="1">IF('Suivi Commandes'!J19&lt;&gt;"",IF(OR(TODAY()&lt;'Suivi Commandes'!J19-105,AND(TODAY()&gt;='Suivi Commandes'!J19-105,Q19="")),"",IF(AND(TODAY()&gt;='Suivi Commandes'!J19-105,T19="oui",Q19=0),0,1)),"")</f>
        <v>0</v>
      </c>
      <c r="T19" s="140" t="s">
        <v>149</v>
      </c>
      <c r="U19" s="359">
        <f ca="1">IF('Suivi Commandes'!J19&lt;&gt;"",IF(OR(AND(TODAY()&lt;'Suivi Commandes'!J19-90,W19=""),AND(TODAY()&gt;='Suivi Commandes'!J19-90,S19="")),"",IF(OR(AND(TODAY()&lt;'Suivi Commandes'!J19-90,W19=0),AND(TODAY()&gt;='Suivi Commandes'!J19-90,T19="oui",V19="oui")),0,1)),"")</f>
        <v>0</v>
      </c>
      <c r="V19" s="359" t="s">
        <v>149</v>
      </c>
      <c r="W19" s="363"/>
      <c r="X19" s="363"/>
      <c r="Y19" s="364"/>
    </row>
    <row r="20" spans="1:25" x14ac:dyDescent="0.25">
      <c r="A20" s="155" t="s">
        <v>159</v>
      </c>
      <c r="B20" s="154" t="str">
        <f>IF('Suivi Projets'!B20&lt;&gt;"",'Suivi Projets'!B20,"")</f>
        <v/>
      </c>
      <c r="C20" s="154" t="str">
        <f>IF('Suivi Projets'!C20&lt;&gt;"",'Suivi Projets'!C20,"")</f>
        <v/>
      </c>
      <c r="D20" s="152">
        <f>IF('Suivi Projets'!D20&lt;&gt;"",'Suivi Projets'!D20,"")</f>
        <v>1</v>
      </c>
      <c r="E20" s="154" t="str">
        <f>IF('Suivi Projets'!E20&lt;&gt;"",'Suivi Projets'!E20,"")</f>
        <v/>
      </c>
      <c r="F20" s="154" t="str">
        <f>IF('Suivi Projets'!F20&lt;&gt;"",'Suivi Projets'!F20,"")</f>
        <v/>
      </c>
      <c r="G20" s="344" t="s">
        <v>42</v>
      </c>
      <c r="H20" s="136" t="s">
        <v>19</v>
      </c>
      <c r="I20" s="128">
        <v>0</v>
      </c>
      <c r="J20" s="362">
        <v>43178</v>
      </c>
      <c r="K20" s="198">
        <f>'Suivi Commandes'!J20</f>
        <v>43525</v>
      </c>
      <c r="L20" s="198"/>
      <c r="M20" s="359">
        <f t="shared" ca="1" si="1"/>
        <v>0</v>
      </c>
      <c r="N20" s="140" t="s">
        <v>149</v>
      </c>
      <c r="O20" s="140"/>
      <c r="P20" s="140">
        <v>43391</v>
      </c>
      <c r="Q20" s="359">
        <f t="shared" ca="1" si="0"/>
        <v>0</v>
      </c>
      <c r="R20" s="359"/>
      <c r="S20" s="359">
        <f ca="1">IF('Suivi Commandes'!J20&lt;&gt;"",IF(OR(TODAY()&lt;'Suivi Commandes'!J20-105,AND(TODAY()&gt;='Suivi Commandes'!J20-105,Q20="")),"",IF(AND(TODAY()&gt;='Suivi Commandes'!J20-105,T20="oui",Q20=0),0,1)),"")</f>
        <v>0</v>
      </c>
      <c r="T20" s="140" t="s">
        <v>149</v>
      </c>
      <c r="U20" s="359">
        <f ca="1">IF('Suivi Commandes'!J20&lt;&gt;"",IF(OR(AND(TODAY()&lt;'Suivi Commandes'!J20-90,W20=""),AND(TODAY()&gt;='Suivi Commandes'!J20-90,S20="")),"",IF(OR(AND(TODAY()&lt;'Suivi Commandes'!J20-90,W20=0),AND(TODAY()&gt;='Suivi Commandes'!J20-90,T20="oui",V20="oui")),0,1)),"")</f>
        <v>0</v>
      </c>
      <c r="V20" s="359" t="s">
        <v>149</v>
      </c>
      <c r="W20" s="363"/>
      <c r="X20" s="363"/>
      <c r="Y20" s="364"/>
    </row>
    <row r="21" spans="1:25" x14ac:dyDescent="0.25">
      <c r="A21" s="463" t="s">
        <v>390</v>
      </c>
      <c r="B21" s="154"/>
      <c r="C21" s="157">
        <v>1</v>
      </c>
      <c r="D21" s="154"/>
      <c r="E21" s="154"/>
      <c r="F21" s="154"/>
      <c r="G21" s="344" t="s">
        <v>42</v>
      </c>
      <c r="H21" s="136" t="s">
        <v>19</v>
      </c>
      <c r="I21" s="128">
        <v>0</v>
      </c>
      <c r="J21" s="362">
        <v>43486</v>
      </c>
      <c r="K21" s="279"/>
      <c r="L21" s="279"/>
      <c r="M21" s="370" t="str">
        <f t="shared" ca="1" si="1"/>
        <v/>
      </c>
      <c r="N21" s="371"/>
      <c r="O21" s="371"/>
      <c r="P21" s="140">
        <v>43698</v>
      </c>
      <c r="Q21" s="370" t="str">
        <f t="shared" ca="1" si="0"/>
        <v/>
      </c>
      <c r="R21" s="370"/>
      <c r="S21" s="359" t="str">
        <f ca="1">IF('Suivi Commandes'!J21&lt;&gt;"",IF(OR(TODAY()&lt;'Suivi Commandes'!J21-105,AND(TODAY()&gt;='Suivi Commandes'!J21-105,Q21="")),"",IF(AND(TODAY()&gt;='Suivi Commandes'!J21-105,T21="oui",Q21=0),0,1)),"")</f>
        <v/>
      </c>
      <c r="T21" s="140"/>
      <c r="U21" s="359" t="str">
        <f ca="1">IF('Suivi Commandes'!J21&lt;&gt;"",IF(OR(AND(TODAY()&lt;'Suivi Commandes'!J21-90,W21=""),AND(TODAY()&gt;='Suivi Commandes'!J21-90,S21="")),"",IF(OR(AND(TODAY()&lt;'Suivi Commandes'!J21-90,W21=0),AND(TODAY()&gt;='Suivi Commandes'!J21-90,T21="oui",V21="oui")),0,1)),"")</f>
        <v/>
      </c>
      <c r="V21" s="359"/>
      <c r="W21" s="363"/>
      <c r="X21" s="363"/>
      <c r="Y21" s="364" t="s">
        <v>398</v>
      </c>
    </row>
    <row r="22" spans="1:25" ht="16.149999999999999" customHeight="1" x14ac:dyDescent="0.25">
      <c r="A22" s="158" t="s">
        <v>195</v>
      </c>
      <c r="B22" s="161">
        <f>IF('Suivi Projets'!B22&lt;&gt;"",'Suivi Projets'!B22,"")</f>
        <v>1</v>
      </c>
      <c r="C22" s="154" t="str">
        <f>IF('Suivi Projets'!C22&lt;&gt;"",'Suivi Projets'!C22,"")</f>
        <v/>
      </c>
      <c r="D22" s="154" t="str">
        <f>IF('Suivi Projets'!D22&lt;&gt;"",'Suivi Projets'!D22,"")</f>
        <v/>
      </c>
      <c r="E22" s="154" t="str">
        <f>IF('Suivi Projets'!E22&lt;&gt;"",'Suivi Projets'!E22,"")</f>
        <v/>
      </c>
      <c r="F22" s="154" t="str">
        <f>IF('Suivi Projets'!F22&lt;&gt;"",'Suivi Projets'!F22,"")</f>
        <v/>
      </c>
      <c r="G22" s="346" t="s">
        <v>42</v>
      </c>
      <c r="H22" s="136" t="s">
        <v>19</v>
      </c>
      <c r="I22" s="128">
        <v>0</v>
      </c>
      <c r="J22" s="365">
        <v>43275</v>
      </c>
      <c r="K22" s="198">
        <f>'Suivi Commandes'!J22</f>
        <v>43465</v>
      </c>
      <c r="L22" s="279">
        <v>43465</v>
      </c>
      <c r="M22" s="359">
        <f t="shared" ca="1" si="1"/>
        <v>0</v>
      </c>
      <c r="N22" s="140" t="s">
        <v>152</v>
      </c>
      <c r="O22" s="140"/>
      <c r="P22" s="140">
        <v>43489</v>
      </c>
      <c r="Q22" s="359">
        <f t="shared" ca="1" si="0"/>
        <v>0</v>
      </c>
      <c r="R22" s="359"/>
      <c r="S22" s="370">
        <f ca="1">IF('Suivi Commandes'!J22&lt;&gt;"",IF(OR(TODAY()&lt;'Suivi Commandes'!J22-105,AND(TODAY()&gt;='Suivi Commandes'!J22-105,Q22="")),"",IF(AND(TODAY()&gt;='Suivi Commandes'!J22-105,T22="oui",Q22=0),0,1)),"")</f>
        <v>1</v>
      </c>
      <c r="T22" s="379"/>
      <c r="U22" s="370">
        <f ca="1">IF('Suivi Commandes'!J22&lt;&gt;"",IF(OR(AND(TODAY()&lt;'Suivi Commandes'!J22-90,W22=""),AND(TODAY()&gt;='Suivi Commandes'!J22-90,S22="")),"",IF(OR(AND(TODAY()&lt;'Suivi Commandes'!J22-90,W22=0),AND(TODAY()&gt;='Suivi Commandes'!J22-90,T22="oui",V22="oui")),0,1)),"")</f>
        <v>1</v>
      </c>
      <c r="V22" s="380"/>
      <c r="W22" s="367"/>
      <c r="X22" s="367"/>
      <c r="Y22" s="364"/>
    </row>
    <row r="23" spans="1:25" x14ac:dyDescent="0.25">
      <c r="A23" s="158" t="s">
        <v>200</v>
      </c>
      <c r="B23" s="161">
        <f>IF('Suivi Projets'!B23&lt;&gt;"",'Suivi Projets'!B23,"")</f>
        <v>1</v>
      </c>
      <c r="C23" s="154" t="str">
        <f>IF('Suivi Projets'!C23&lt;&gt;"",'Suivi Projets'!C23,"")</f>
        <v/>
      </c>
      <c r="D23" s="154" t="str">
        <f>IF('Suivi Projets'!D23&lt;&gt;"",'Suivi Projets'!D23,"")</f>
        <v/>
      </c>
      <c r="E23" s="154" t="str">
        <f>IF('Suivi Projets'!E23&lt;&gt;"",'Suivi Projets'!E23,"")</f>
        <v/>
      </c>
      <c r="F23" s="154" t="str">
        <f>IF('Suivi Projets'!F23&lt;&gt;"",'Suivi Projets'!F23,"")</f>
        <v/>
      </c>
      <c r="G23" s="346" t="s">
        <v>42</v>
      </c>
      <c r="H23" s="136" t="s">
        <v>19</v>
      </c>
      <c r="I23" s="128">
        <v>0</v>
      </c>
      <c r="J23" s="365">
        <v>43330</v>
      </c>
      <c r="K23" s="198">
        <f>'Suivi Commandes'!J23</f>
        <v>43616</v>
      </c>
      <c r="L23" s="198"/>
      <c r="M23" s="359">
        <f t="shared" ca="1" si="1"/>
        <v>0</v>
      </c>
      <c r="N23" s="140" t="s">
        <v>152</v>
      </c>
      <c r="O23" s="140"/>
      <c r="P23" s="140">
        <v>43542</v>
      </c>
      <c r="Q23" s="359">
        <f t="shared" ca="1" si="0"/>
        <v>0</v>
      </c>
      <c r="R23" s="359"/>
      <c r="S23" s="359" t="str">
        <f ca="1">IF('Suivi Commandes'!J23&lt;&gt;"",IF(OR(TODAY()&lt;'Suivi Commandes'!J23-105,AND(TODAY()&gt;='Suivi Commandes'!J23-105,Q23="")),"",IF(AND(TODAY()&gt;='Suivi Commandes'!J23-105,T23="oui",Q23=0),0,1)),"")</f>
        <v/>
      </c>
      <c r="T23" s="142"/>
      <c r="U23" s="359" t="str">
        <f ca="1">IF('Suivi Commandes'!J23&lt;&gt;"",IF(OR(AND(TODAY()&lt;'Suivi Commandes'!J23-90,W23=""),AND(TODAY()&gt;='Suivi Commandes'!J23-90,S23="")),"",IF(OR(AND(TODAY()&lt;'Suivi Commandes'!J23-90,W23=0),AND(TODAY()&gt;='Suivi Commandes'!J23-90,T23="oui",V23="oui")),0,1)),"")</f>
        <v/>
      </c>
      <c r="V23" s="366"/>
      <c r="W23" s="367"/>
      <c r="X23" s="367"/>
      <c r="Y23" s="364"/>
    </row>
    <row r="24" spans="1:25" x14ac:dyDescent="0.25">
      <c r="A24" s="158" t="s">
        <v>368</v>
      </c>
      <c r="B24" s="161">
        <f>IF('Suivi Projets'!B24&lt;&gt;"",'Suivi Projets'!B24,"")</f>
        <v>1</v>
      </c>
      <c r="C24" s="154" t="str">
        <f>IF('Suivi Projets'!C24&lt;&gt;"",'Suivi Projets'!C24,"")</f>
        <v/>
      </c>
      <c r="D24" s="154" t="str">
        <f>IF('Suivi Projets'!D24&lt;&gt;"",'Suivi Projets'!D24,"")</f>
        <v/>
      </c>
      <c r="E24" s="154" t="str">
        <f>IF('Suivi Projets'!E24&lt;&gt;"",'Suivi Projets'!E24,"")</f>
        <v/>
      </c>
      <c r="F24" s="154" t="str">
        <f>IF('Suivi Projets'!F24&lt;&gt;"",'Suivi Projets'!F24,"")</f>
        <v/>
      </c>
      <c r="G24" s="346" t="s">
        <v>42</v>
      </c>
      <c r="H24" s="136" t="s">
        <v>19</v>
      </c>
      <c r="I24" s="128">
        <v>0</v>
      </c>
      <c r="J24" s="365">
        <v>43313</v>
      </c>
      <c r="K24" s="198">
        <f>'Suivi Commandes'!J24</f>
        <v>43585</v>
      </c>
      <c r="L24" s="198"/>
      <c r="M24" s="359">
        <f t="shared" ca="1" si="1"/>
        <v>0</v>
      </c>
      <c r="N24" s="140" t="s">
        <v>152</v>
      </c>
      <c r="O24" s="140"/>
      <c r="P24" s="140">
        <v>43525</v>
      </c>
      <c r="Q24" s="359">
        <f t="shared" ca="1" si="0"/>
        <v>0</v>
      </c>
      <c r="R24" s="359"/>
      <c r="S24" s="359">
        <f ca="1">IF('Suivi Commandes'!J24&lt;&gt;"",IF(OR(TODAY()&lt;'Suivi Commandes'!J24-105,AND(TODAY()&gt;='Suivi Commandes'!J24-105,Q24="")),"",IF(AND(TODAY()&gt;='Suivi Commandes'!J24-105,T24="oui",Q24=0),0,1)),"")</f>
        <v>1</v>
      </c>
      <c r="T24" s="142"/>
      <c r="U24" s="359" t="str">
        <f ca="1">IF('Suivi Commandes'!J24&lt;&gt;"",IF(OR(AND(TODAY()&lt;'Suivi Commandes'!J24-90,W24=""),AND(TODAY()&gt;='Suivi Commandes'!J24-90,S24="")),"",IF(OR(AND(TODAY()&lt;'Suivi Commandes'!J24-90,W24=0),AND(TODAY()&gt;='Suivi Commandes'!J24-90,T24="oui",V24="oui")),0,1)),"")</f>
        <v/>
      </c>
      <c r="V24" s="366"/>
      <c r="W24" s="367"/>
      <c r="X24" s="367"/>
      <c r="Y24" s="364"/>
    </row>
    <row r="25" spans="1:25" x14ac:dyDescent="0.25">
      <c r="A25" s="155" t="s">
        <v>53</v>
      </c>
      <c r="B25" s="154" t="str">
        <f>IF('Suivi Projets'!B25&lt;&gt;"",'Suivi Projets'!B25,"")</f>
        <v/>
      </c>
      <c r="C25" s="154" t="str">
        <f>IF('Suivi Projets'!C25&lt;&gt;"",'Suivi Projets'!C25,"")</f>
        <v/>
      </c>
      <c r="D25" s="152">
        <f>IF('Suivi Projets'!D25&lt;&gt;"",'Suivi Projets'!D25,"")</f>
        <v>1</v>
      </c>
      <c r="E25" s="154" t="str">
        <f>IF('Suivi Projets'!E25&lt;&gt;"",'Suivi Projets'!E25,"")</f>
        <v/>
      </c>
      <c r="F25" s="154" t="str">
        <f>IF('Suivi Projets'!F25&lt;&gt;"",'Suivi Projets'!F25,"")</f>
        <v/>
      </c>
      <c r="G25" s="344" t="s">
        <v>42</v>
      </c>
      <c r="H25" s="136" t="s">
        <v>19</v>
      </c>
      <c r="I25" s="128">
        <v>0</v>
      </c>
      <c r="J25" s="362">
        <v>42691</v>
      </c>
      <c r="K25" s="198">
        <f>'Suivi Commandes'!J25</f>
        <v>43646</v>
      </c>
      <c r="L25" s="198"/>
      <c r="M25" s="359">
        <f t="shared" ca="1" si="1"/>
        <v>0</v>
      </c>
      <c r="N25" s="140" t="s">
        <v>149</v>
      </c>
      <c r="O25" s="140"/>
      <c r="P25" s="140">
        <v>42902</v>
      </c>
      <c r="Q25" s="359">
        <f t="shared" ca="1" si="0"/>
        <v>0</v>
      </c>
      <c r="R25" s="359"/>
      <c r="S25" s="359" t="str">
        <f ca="1">IF('Suivi Commandes'!J25&lt;&gt;"",IF(OR(TODAY()&lt;'Suivi Commandes'!J25-105,AND(TODAY()&gt;='Suivi Commandes'!J25-105,Q25="")),"",IF(AND(TODAY()&gt;='Suivi Commandes'!J25-105,T25="oui",Q25=0),0,1)),"")</f>
        <v/>
      </c>
      <c r="T25" s="140"/>
      <c r="U25" s="359" t="str">
        <f ca="1">IF('Suivi Commandes'!J25&lt;&gt;"",IF(OR(AND(TODAY()&lt;'Suivi Commandes'!J25-90,W25=""),AND(TODAY()&gt;='Suivi Commandes'!J25-90,S25="")),"",IF(OR(AND(TODAY()&lt;'Suivi Commandes'!J25-90,W25=0),AND(TODAY()&gt;='Suivi Commandes'!J25-90,T25="oui",V25="oui")),0,1)),"")</f>
        <v/>
      </c>
      <c r="V25" s="359"/>
      <c r="W25" s="363"/>
      <c r="X25" s="363"/>
      <c r="Y25" s="381"/>
    </row>
    <row r="26" spans="1:25" x14ac:dyDescent="0.25">
      <c r="A26" s="382" t="s">
        <v>191</v>
      </c>
      <c r="B26" s="154" t="str">
        <f>IF('Suivi Projets'!B26&lt;&gt;"",'Suivi Projets'!B26,"")</f>
        <v/>
      </c>
      <c r="C26" s="157">
        <f>IF('Suivi Projets'!C26&lt;&gt;"",'Suivi Projets'!C26,"")</f>
        <v>1</v>
      </c>
      <c r="D26" s="154" t="str">
        <f>IF('Suivi Projets'!D26&lt;&gt;"",'Suivi Projets'!D26,"")</f>
        <v/>
      </c>
      <c r="E26" s="154" t="str">
        <f>IF('Suivi Projets'!E26&lt;&gt;"",'Suivi Projets'!E26,"")</f>
        <v/>
      </c>
      <c r="F26" s="154" t="str">
        <f>IF('Suivi Projets'!F26&lt;&gt;"",'Suivi Projets'!F26,"")</f>
        <v/>
      </c>
      <c r="G26" s="346" t="s">
        <v>42</v>
      </c>
      <c r="H26" s="136" t="s">
        <v>19</v>
      </c>
      <c r="I26" s="128">
        <v>0</v>
      </c>
      <c r="J26" s="365">
        <v>43269</v>
      </c>
      <c r="K26" s="198">
        <f>'Suivi Commandes'!J26</f>
        <v>43555</v>
      </c>
      <c r="L26" s="198"/>
      <c r="M26" s="359">
        <f t="shared" ca="1" si="1"/>
        <v>0</v>
      </c>
      <c r="N26" s="140" t="s">
        <v>152</v>
      </c>
      <c r="O26" s="140"/>
      <c r="P26" s="140">
        <v>43483</v>
      </c>
      <c r="Q26" s="359">
        <f t="shared" ca="1" si="0"/>
        <v>0</v>
      </c>
      <c r="R26" s="359"/>
      <c r="S26" s="359">
        <f ca="1">IF('Suivi Commandes'!J26&lt;&gt;"",IF(OR(TODAY()&lt;'Suivi Commandes'!J26-105,AND(TODAY()&gt;='Suivi Commandes'!J26-105,Q26="")),"",IF(AND(TODAY()&gt;='Suivi Commandes'!J26-105,T26="oui",Q26=0),0,1)),"")</f>
        <v>0</v>
      </c>
      <c r="T26" s="142" t="s">
        <v>149</v>
      </c>
      <c r="U26" s="359">
        <f ca="1">IF('Suivi Commandes'!J26&lt;&gt;"",IF(OR(AND(TODAY()&lt;'Suivi Commandes'!J26-90,W26=""),AND(TODAY()&gt;='Suivi Commandes'!J26-90,S26="")),"",IF(OR(AND(TODAY()&lt;'Suivi Commandes'!J26-90,W26=0),AND(TODAY()&gt;='Suivi Commandes'!J26-90,T26="oui",V26="oui")),0,1)),"")</f>
        <v>0</v>
      </c>
      <c r="V26" s="366" t="s">
        <v>149</v>
      </c>
      <c r="W26" s="367"/>
      <c r="X26" s="367"/>
      <c r="Y26" s="364"/>
    </row>
    <row r="27" spans="1:25" x14ac:dyDescent="0.25">
      <c r="A27" s="382" t="s">
        <v>230</v>
      </c>
      <c r="B27" s="154" t="str">
        <f>IF('Suivi Projets'!B27&lt;&gt;"",'Suivi Projets'!B27,"")</f>
        <v/>
      </c>
      <c r="C27" s="157">
        <f>IF('Suivi Projets'!C27&lt;&gt;"",'Suivi Projets'!C27,"")</f>
        <v>1</v>
      </c>
      <c r="D27" s="154" t="str">
        <f>IF('Suivi Projets'!D27&lt;&gt;"",'Suivi Projets'!D27,"")</f>
        <v/>
      </c>
      <c r="E27" s="154" t="str">
        <f>IF('Suivi Projets'!E27&lt;&gt;"",'Suivi Projets'!E27,"")</f>
        <v/>
      </c>
      <c r="F27" s="154" t="str">
        <f>IF('Suivi Projets'!F27&lt;&gt;"",'Suivi Projets'!F27,"")</f>
        <v/>
      </c>
      <c r="G27" s="344" t="s">
        <v>42</v>
      </c>
      <c r="H27" s="136" t="s">
        <v>19</v>
      </c>
      <c r="I27" s="128">
        <v>0</v>
      </c>
      <c r="J27" s="362">
        <v>43416</v>
      </c>
      <c r="K27" s="198">
        <f>'Suivi Commandes'!J27</f>
        <v>43781</v>
      </c>
      <c r="L27" s="198"/>
      <c r="M27" s="359" t="str">
        <f t="shared" ca="1" si="1"/>
        <v/>
      </c>
      <c r="N27" s="140"/>
      <c r="O27" s="140"/>
      <c r="P27" s="140">
        <v>43628</v>
      </c>
      <c r="Q27" s="359" t="str">
        <f t="shared" ca="1" si="0"/>
        <v/>
      </c>
      <c r="R27" s="359"/>
      <c r="S27" s="359" t="str">
        <f ca="1">IF('Suivi Commandes'!J27&lt;&gt;"",IF(OR(TODAY()&lt;'Suivi Commandes'!J27-105,AND(TODAY()&gt;='Suivi Commandes'!J27-105,Q27="")),"",IF(AND(TODAY()&gt;='Suivi Commandes'!J27-105,T27="oui",Q27=0),0,1)),"")</f>
        <v/>
      </c>
      <c r="T27" s="140"/>
      <c r="U27" s="359" t="str">
        <f ca="1">IF('Suivi Commandes'!J27&lt;&gt;"",IF(OR(AND(TODAY()&lt;'Suivi Commandes'!J27-90,W27=""),AND(TODAY()&gt;='Suivi Commandes'!J27-90,S27="")),"",IF(OR(AND(TODAY()&lt;'Suivi Commandes'!J27-90,W27=0),AND(TODAY()&gt;='Suivi Commandes'!J27-90,T27="oui",V27="oui")),0,1)),"")</f>
        <v/>
      </c>
      <c r="V27" s="359"/>
      <c r="W27" s="363"/>
      <c r="X27" s="363"/>
      <c r="Y27" s="381"/>
    </row>
    <row r="28" spans="1:25" x14ac:dyDescent="0.25">
      <c r="A28" s="155" t="s">
        <v>134</v>
      </c>
      <c r="B28" s="154" t="str">
        <f>IF('Suivi Projets'!B28&lt;&gt;"",'Suivi Projets'!B28,"")</f>
        <v/>
      </c>
      <c r="C28" s="154" t="str">
        <f>IF('Suivi Projets'!C28&lt;&gt;"",'Suivi Projets'!C28,"")</f>
        <v/>
      </c>
      <c r="D28" s="152">
        <f>IF('Suivi Projets'!D28&lt;&gt;"",'Suivi Projets'!D28,"")</f>
        <v>1</v>
      </c>
      <c r="E28" s="154" t="str">
        <f>IF('Suivi Projets'!E28&lt;&gt;"",'Suivi Projets'!E28,"")</f>
        <v/>
      </c>
      <c r="F28" s="154" t="str">
        <f>IF('Suivi Projets'!F28&lt;&gt;"",'Suivi Projets'!F28,"")</f>
        <v/>
      </c>
      <c r="G28" s="344" t="s">
        <v>42</v>
      </c>
      <c r="H28" s="136" t="s">
        <v>19</v>
      </c>
      <c r="I28" s="128">
        <v>0</v>
      </c>
      <c r="J28" s="362">
        <v>43103</v>
      </c>
      <c r="K28" s="198">
        <f>'Suivi Commandes'!J28</f>
        <v>43555</v>
      </c>
      <c r="L28" s="383"/>
      <c r="M28" s="359">
        <f t="shared" ca="1" si="1"/>
        <v>0</v>
      </c>
      <c r="N28" s="140" t="s">
        <v>149</v>
      </c>
      <c r="O28" s="140"/>
      <c r="P28" s="140">
        <v>43314</v>
      </c>
      <c r="Q28" s="359">
        <f t="shared" ca="1" si="0"/>
        <v>0</v>
      </c>
      <c r="R28" s="359"/>
      <c r="S28" s="359">
        <f ca="1">IF('Suivi Commandes'!J28&lt;&gt;"",IF(OR(TODAY()&lt;'Suivi Commandes'!J28-105,AND(TODAY()&gt;='Suivi Commandes'!J28-105,Q28="")),"",IF(AND(TODAY()&gt;='Suivi Commandes'!J28-105,T28="oui",Q28=0),0,1)),"")</f>
        <v>0</v>
      </c>
      <c r="T28" s="140" t="s">
        <v>149</v>
      </c>
      <c r="U28" s="359">
        <f ca="1">IF('Suivi Commandes'!J28&lt;&gt;"",IF(OR(AND(TODAY()&lt;'Suivi Commandes'!J28-90,W28=""),AND(TODAY()&gt;='Suivi Commandes'!J28-90,S28="")),"",IF(OR(AND(TODAY()&lt;'Suivi Commandes'!J28-90,W28=0),AND(TODAY()&gt;='Suivi Commandes'!J28-90,T28="oui",V28="oui")),0,1)),"")</f>
        <v>0</v>
      </c>
      <c r="V28" s="359" t="s">
        <v>149</v>
      </c>
      <c r="W28" s="384"/>
      <c r="X28" s="384"/>
      <c r="Y28" s="364"/>
    </row>
    <row r="29" spans="1:25" x14ac:dyDescent="0.25">
      <c r="A29" s="382" t="s">
        <v>97</v>
      </c>
      <c r="B29" s="154" t="str">
        <f>IF('Suivi Projets'!B29&lt;&gt;"",'Suivi Projets'!B29,"")</f>
        <v/>
      </c>
      <c r="C29" s="157">
        <f>IF('Suivi Projets'!C29&lt;&gt;"",'Suivi Projets'!C29,"")</f>
        <v>1</v>
      </c>
      <c r="D29" s="154" t="str">
        <f>IF('Suivi Projets'!D29&lt;&gt;"",'Suivi Projets'!D29,"")</f>
        <v/>
      </c>
      <c r="E29" s="154" t="str">
        <f>IF('Suivi Projets'!E29&lt;&gt;"",'Suivi Projets'!E29,"")</f>
        <v/>
      </c>
      <c r="F29" s="154" t="str">
        <f>IF('Suivi Projets'!F29&lt;&gt;"",'Suivi Projets'!F29,"")</f>
        <v/>
      </c>
      <c r="G29" s="346" t="s">
        <v>42</v>
      </c>
      <c r="H29" s="136" t="s">
        <v>19</v>
      </c>
      <c r="I29" s="128">
        <v>0</v>
      </c>
      <c r="J29" s="365">
        <v>42795</v>
      </c>
      <c r="K29" s="198">
        <f>'Suivi Commandes'!J29</f>
        <v>43373</v>
      </c>
      <c r="L29" s="198">
        <v>43465</v>
      </c>
      <c r="M29" s="359">
        <f t="shared" ca="1" si="1"/>
        <v>0</v>
      </c>
      <c r="N29" s="140" t="s">
        <v>149</v>
      </c>
      <c r="O29" s="140"/>
      <c r="P29" s="140">
        <v>43008</v>
      </c>
      <c r="Q29" s="359">
        <f t="shared" ca="1" si="0"/>
        <v>0</v>
      </c>
      <c r="R29" s="359"/>
      <c r="S29" s="359">
        <f ca="1">IF('Suivi Commandes'!J29&lt;&gt;"",IF(OR(TODAY()&lt;'Suivi Commandes'!J29-105,AND(TODAY()&gt;='Suivi Commandes'!J29-105,Q29="")),"",IF(AND(TODAY()&gt;='Suivi Commandes'!J29-105,T29="oui",Q29=0),0,1)),"")</f>
        <v>0</v>
      </c>
      <c r="T29" s="142" t="s">
        <v>149</v>
      </c>
      <c r="U29" s="359">
        <f ca="1">IF('Suivi Commandes'!J29&lt;&gt;"",IF(OR(AND(TODAY()&lt;'Suivi Commandes'!J29-90,W29=""),AND(TODAY()&gt;='Suivi Commandes'!J29-90,S29="")),"",IF(OR(AND(TODAY()&lt;'Suivi Commandes'!J29-90,W29=0),AND(TODAY()&gt;='Suivi Commandes'!J29-90,T29="oui",V29="oui")),0,1)),"")</f>
        <v>0</v>
      </c>
      <c r="V29" s="366" t="s">
        <v>149</v>
      </c>
      <c r="W29" s="367">
        <v>0</v>
      </c>
      <c r="X29" s="367"/>
      <c r="Y29" s="368" t="s">
        <v>353</v>
      </c>
    </row>
    <row r="30" spans="1:25" ht="16.149999999999999" customHeight="1" x14ac:dyDescent="0.25">
      <c r="A30" s="237" t="s">
        <v>3</v>
      </c>
      <c r="B30" s="154" t="str">
        <f>IF('Suivi Projets'!B30&lt;&gt;"",'Suivi Projets'!B30,"")</f>
        <v/>
      </c>
      <c r="C30" s="154" t="str">
        <f>IF('Suivi Projets'!C30&lt;&gt;"",'Suivi Projets'!C30,"")</f>
        <v/>
      </c>
      <c r="D30" s="154" t="str">
        <f>IF('Suivi Projets'!D30&lt;&gt;"",'Suivi Projets'!D30,"")</f>
        <v/>
      </c>
      <c r="E30" s="154" t="str">
        <f>IF('Suivi Projets'!E30&lt;&gt;"",'Suivi Projets'!E30,"")</f>
        <v/>
      </c>
      <c r="F30" s="154" t="str">
        <f>IF('Suivi Projets'!F30&lt;&gt;"",'Suivi Projets'!F30,"")</f>
        <v/>
      </c>
      <c r="G30" s="385" t="s">
        <v>42</v>
      </c>
      <c r="H30" s="386" t="s">
        <v>13</v>
      </c>
      <c r="I30" s="387"/>
      <c r="J30" s="388">
        <v>41395</v>
      </c>
      <c r="K30" s="198">
        <f>'Suivi Commandes'!J30</f>
        <v>43465</v>
      </c>
      <c r="L30" s="198"/>
      <c r="M30" s="373"/>
      <c r="N30" s="374"/>
      <c r="O30" s="374"/>
      <c r="P30" s="374"/>
      <c r="Q30" s="373"/>
      <c r="R30" s="373"/>
      <c r="S30" s="373" t="str">
        <f ca="1">IF('Suivi Commandes'!J30&lt;&gt;"",IF(OR(TODAY()&lt;'Suivi Commandes'!J30-105,AND(TODAY()&gt;='Suivi Commandes'!J30-105,Q30="")),"",IF(AND(TODAY()&gt;='Suivi Commandes'!J30-105,T30="oui",Q30=0),0,1)),"")</f>
        <v/>
      </c>
      <c r="T30" s="389"/>
      <c r="U30" s="373" t="str">
        <f ca="1">IF('Suivi Commandes'!J30&lt;&gt;"",IF(OR(AND(TODAY()&lt;'Suivi Commandes'!J30-90,W30=""),AND(TODAY()&gt;='Suivi Commandes'!J30-90,S30="")),"",IF(OR(AND(TODAY()&lt;'Suivi Commandes'!J30-90,W30=0),AND(TODAY()&gt;='Suivi Commandes'!J30-90,T30="oui",V30="oui")),0,1)),"")</f>
        <v/>
      </c>
      <c r="V30" s="390"/>
      <c r="W30" s="391"/>
      <c r="X30" s="391"/>
      <c r="Y30" s="378"/>
    </row>
    <row r="31" spans="1:25" x14ac:dyDescent="0.25">
      <c r="A31" s="237" t="s">
        <v>3</v>
      </c>
      <c r="B31" s="154" t="str">
        <f>IF('Suivi Projets'!B31&lt;&gt;"",'Suivi Projets'!B31,"")</f>
        <v/>
      </c>
      <c r="C31" s="154" t="str">
        <f>IF('Suivi Projets'!C31&lt;&gt;"",'Suivi Projets'!C31,"")</f>
        <v/>
      </c>
      <c r="D31" s="152">
        <f>IF('Suivi Projets'!D31&lt;&gt;"",'Suivi Projets'!D31,"")</f>
        <v>1</v>
      </c>
      <c r="E31" s="154" t="str">
        <f>IF('Suivi Projets'!E31&lt;&gt;"",'Suivi Projets'!E31,"")</f>
        <v/>
      </c>
      <c r="F31" s="154" t="str">
        <f>IF('Suivi Projets'!F31&lt;&gt;"",'Suivi Projets'!F31,"")</f>
        <v/>
      </c>
      <c r="G31" s="392" t="s">
        <v>42</v>
      </c>
      <c r="H31" s="159" t="s">
        <v>13</v>
      </c>
      <c r="I31" s="393"/>
      <c r="J31" s="388">
        <v>41724</v>
      </c>
      <c r="K31" s="198">
        <f>'Suivi Commandes'!J31</f>
        <v>43726</v>
      </c>
      <c r="L31" s="198"/>
      <c r="M31" s="373"/>
      <c r="N31" s="374"/>
      <c r="O31" s="374"/>
      <c r="P31" s="374"/>
      <c r="Q31" s="373"/>
      <c r="R31" s="373"/>
      <c r="S31" s="373" t="str">
        <f ca="1">IF('Suivi Commandes'!J31&lt;&gt;"",IF(OR(TODAY()&lt;'Suivi Commandes'!J31-105,AND(TODAY()&gt;='Suivi Commandes'!J31-105,Q31="")),"",IF(AND(TODAY()&gt;='Suivi Commandes'!J31-105,T31="oui",Q31=0),0,1)),"")</f>
        <v/>
      </c>
      <c r="T31" s="389"/>
      <c r="U31" s="373" t="str">
        <f ca="1">IF('Suivi Commandes'!J31&lt;&gt;"",IF(OR(AND(TODAY()&lt;'Suivi Commandes'!J31-90,W31=""),AND(TODAY()&gt;='Suivi Commandes'!J31-90,S31="")),"",IF(OR(AND(TODAY()&lt;'Suivi Commandes'!J31-90,W31=0),AND(TODAY()&gt;='Suivi Commandes'!J31-90,T31="oui",V31="oui")),0,1)),"")</f>
        <v/>
      </c>
      <c r="V31" s="390"/>
      <c r="W31" s="391"/>
      <c r="X31" s="391"/>
      <c r="Y31" s="394"/>
    </row>
    <row r="32" spans="1:25" x14ac:dyDescent="0.25">
      <c r="A32" s="237" t="s">
        <v>3</v>
      </c>
      <c r="B32" s="154" t="str">
        <f>IF('Suivi Projets'!B32&lt;&gt;"",'Suivi Projets'!B32,"")</f>
        <v/>
      </c>
      <c r="C32" s="154" t="str">
        <f>IF('Suivi Projets'!C32&lt;&gt;"",'Suivi Projets'!C32,"")</f>
        <v/>
      </c>
      <c r="D32" s="154" t="str">
        <f>IF('Suivi Projets'!D32&lt;&gt;"",'Suivi Projets'!D32,"")</f>
        <v/>
      </c>
      <c r="E32" s="154" t="str">
        <f>IF('Suivi Projets'!E32&lt;&gt;"",'Suivi Projets'!E32,"")</f>
        <v/>
      </c>
      <c r="F32" s="154" t="str">
        <f>IF('Suivi Projets'!F32&lt;&gt;"",'Suivi Projets'!F32,"")</f>
        <v/>
      </c>
      <c r="G32" s="392" t="s">
        <v>42</v>
      </c>
      <c r="H32" s="159" t="s">
        <v>13</v>
      </c>
      <c r="I32" s="393"/>
      <c r="J32" s="388">
        <v>41553</v>
      </c>
      <c r="K32" s="198">
        <f>'Suivi Commandes'!J32</f>
        <v>43465</v>
      </c>
      <c r="L32" s="198"/>
      <c r="M32" s="373"/>
      <c r="N32" s="374"/>
      <c r="O32" s="374"/>
      <c r="P32" s="374"/>
      <c r="Q32" s="373"/>
      <c r="R32" s="373"/>
      <c r="S32" s="373" t="str">
        <f ca="1">IF('Suivi Commandes'!J32&lt;&gt;"",IF(OR(TODAY()&lt;'Suivi Commandes'!J32-105,AND(TODAY()&gt;='Suivi Commandes'!J32-105,Q32="")),"",IF(AND(TODAY()&gt;='Suivi Commandes'!J32-105,T32="oui",Q32=0),0,1)),"")</f>
        <v/>
      </c>
      <c r="T32" s="389"/>
      <c r="U32" s="373" t="str">
        <f ca="1">IF('Suivi Commandes'!J32&lt;&gt;"",IF(OR(AND(TODAY()&lt;'Suivi Commandes'!J32-90,W32=""),AND(TODAY()&gt;='Suivi Commandes'!J32-90,S32="")),"",IF(OR(AND(TODAY()&lt;'Suivi Commandes'!J32-90,W32=0),AND(TODAY()&gt;='Suivi Commandes'!J32-90,T32="oui",V32="oui")),0,1)),"")</f>
        <v/>
      </c>
      <c r="V32" s="390"/>
      <c r="W32" s="391"/>
      <c r="X32" s="391"/>
      <c r="Y32" s="378"/>
    </row>
    <row r="33" spans="1:25" x14ac:dyDescent="0.25">
      <c r="A33" s="382" t="s">
        <v>227</v>
      </c>
      <c r="B33" s="154" t="str">
        <f>IF('Suivi Projets'!B33&lt;&gt;"",'Suivi Projets'!B33,"")</f>
        <v/>
      </c>
      <c r="C33" s="157">
        <f>IF('Suivi Projets'!C33&lt;&gt;"",'Suivi Projets'!C33,"")</f>
        <v>1</v>
      </c>
      <c r="D33" s="154" t="str">
        <f>IF('Suivi Projets'!D33&lt;&gt;"",'Suivi Projets'!D33,"")</f>
        <v/>
      </c>
      <c r="E33" s="154" t="str">
        <f>IF('Suivi Projets'!E33&lt;&gt;"",'Suivi Projets'!E33,"")</f>
        <v/>
      </c>
      <c r="F33" s="154" t="str">
        <f>IF('Suivi Projets'!F33&lt;&gt;"",'Suivi Projets'!F33,"")</f>
        <v/>
      </c>
      <c r="G33" s="344" t="s">
        <v>42</v>
      </c>
      <c r="H33" s="136" t="s">
        <v>19</v>
      </c>
      <c r="I33" s="128">
        <v>0</v>
      </c>
      <c r="J33" s="362">
        <v>43406</v>
      </c>
      <c r="K33" s="198">
        <f>'Suivi Commandes'!J33</f>
        <v>43465</v>
      </c>
      <c r="L33" s="198"/>
      <c r="M33" s="359" t="str">
        <f t="shared" ca="1" si="1"/>
        <v/>
      </c>
      <c r="N33" s="140"/>
      <c r="O33" s="140"/>
      <c r="P33" s="140">
        <v>43618</v>
      </c>
      <c r="Q33" s="359" t="str">
        <f t="shared" ca="1" si="0"/>
        <v/>
      </c>
      <c r="R33" s="359"/>
      <c r="S33" s="359" t="str">
        <f ca="1">IF('Suivi Commandes'!J33&lt;&gt;"",IF(OR(TODAY()&lt;'Suivi Commandes'!J33-105,AND(TODAY()&gt;='Suivi Commandes'!J33-105,Q33="")),"",IF(AND(TODAY()&gt;='Suivi Commandes'!J33-105,T33="oui",Q33=0),0,1)),"")</f>
        <v/>
      </c>
      <c r="T33" s="140"/>
      <c r="U33" s="359" t="str">
        <f ca="1">IF('Suivi Commandes'!J33&lt;&gt;"",IF(OR(AND(TODAY()&lt;'Suivi Commandes'!J33-90,W33=""),AND(TODAY()&gt;='Suivi Commandes'!J33-90,S33="")),"",IF(OR(AND(TODAY()&lt;'Suivi Commandes'!J33-90,W33=0),AND(TODAY()&gt;='Suivi Commandes'!J33-90,T33="oui",V33="oui")),0,1)),"")</f>
        <v/>
      </c>
      <c r="V33" s="359"/>
      <c r="W33" s="363"/>
      <c r="X33" s="363"/>
      <c r="Y33" s="364" t="s">
        <v>404</v>
      </c>
    </row>
    <row r="34" spans="1:25" x14ac:dyDescent="0.25">
      <c r="A34" s="382" t="s">
        <v>122</v>
      </c>
      <c r="B34" s="154" t="str">
        <f>IF('Suivi Projets'!B34&lt;&gt;"",'Suivi Projets'!B34,"")</f>
        <v/>
      </c>
      <c r="C34" s="157">
        <f>IF('Suivi Projets'!C34&lt;&gt;"",'Suivi Projets'!C34,"")</f>
        <v>1</v>
      </c>
      <c r="D34" s="154" t="str">
        <f>IF('Suivi Projets'!D34&lt;&gt;"",'Suivi Projets'!D34,"")</f>
        <v/>
      </c>
      <c r="E34" s="154" t="str">
        <f>IF('Suivi Projets'!E34&lt;&gt;"",'Suivi Projets'!E34,"")</f>
        <v/>
      </c>
      <c r="F34" s="154" t="str">
        <f>IF('Suivi Projets'!F34&lt;&gt;"",'Suivi Projets'!F34,"")</f>
        <v/>
      </c>
      <c r="G34" s="122" t="s">
        <v>42</v>
      </c>
      <c r="H34" s="137" t="s">
        <v>19</v>
      </c>
      <c r="I34" s="122">
        <v>0</v>
      </c>
      <c r="J34" s="362">
        <v>43062</v>
      </c>
      <c r="K34" s="198">
        <f>'Suivi Commandes'!J34</f>
        <v>43404</v>
      </c>
      <c r="L34" s="198">
        <v>43465</v>
      </c>
      <c r="M34" s="359">
        <f t="shared" ca="1" si="1"/>
        <v>0</v>
      </c>
      <c r="N34" s="140" t="s">
        <v>149</v>
      </c>
      <c r="O34" s="140"/>
      <c r="P34" s="140">
        <v>43273</v>
      </c>
      <c r="Q34" s="359">
        <f t="shared" ca="1" si="0"/>
        <v>0</v>
      </c>
      <c r="R34" s="359"/>
      <c r="S34" s="359">
        <f ca="1">IF('Suivi Commandes'!J34&lt;&gt;"",IF(OR(TODAY()&lt;'Suivi Commandes'!J34-105,AND(TODAY()&gt;='Suivi Commandes'!J34-105,Q34="")),"",IF(AND(TODAY()&gt;='Suivi Commandes'!J34-105,T34="oui",Q34=0),0,1)),"")</f>
        <v>0</v>
      </c>
      <c r="T34" s="140" t="s">
        <v>149</v>
      </c>
      <c r="U34" s="359">
        <f ca="1">IF('Suivi Commandes'!J34&lt;&gt;"",IF(OR(AND(TODAY()&lt;'Suivi Commandes'!J34-90,W34=""),AND(TODAY()&gt;='Suivi Commandes'!J34-90,S34="")),"",IF(OR(AND(TODAY()&lt;'Suivi Commandes'!J34-90,W34=0),AND(TODAY()&gt;='Suivi Commandes'!J34-90,T34="oui",V34="oui")),0,1)),"")</f>
        <v>0</v>
      </c>
      <c r="V34" s="359" t="s">
        <v>149</v>
      </c>
      <c r="W34" s="363">
        <v>0</v>
      </c>
      <c r="X34" s="363"/>
      <c r="Y34" s="368" t="s">
        <v>353</v>
      </c>
    </row>
    <row r="35" spans="1:25" ht="24" x14ac:dyDescent="0.25">
      <c r="A35" s="155" t="s">
        <v>184</v>
      </c>
      <c r="B35" s="154" t="str">
        <f>IF('Suivi Projets'!B35&lt;&gt;"",'Suivi Projets'!B35,"")</f>
        <v/>
      </c>
      <c r="C35" s="154" t="str">
        <f>IF('Suivi Projets'!C35&lt;&gt;"",'Suivi Projets'!C35,"")</f>
        <v/>
      </c>
      <c r="D35" s="152">
        <f>IF('Suivi Projets'!D35&lt;&gt;"",'Suivi Projets'!D35,"")</f>
        <v>1</v>
      </c>
      <c r="E35" s="154" t="str">
        <f>IF('Suivi Projets'!E35&lt;&gt;"",'Suivi Projets'!E35,"")</f>
        <v/>
      </c>
      <c r="F35" s="154" t="str">
        <f>IF('Suivi Projets'!F35&lt;&gt;"",'Suivi Projets'!F35,"")</f>
        <v/>
      </c>
      <c r="G35" s="344" t="s">
        <v>42</v>
      </c>
      <c r="H35" s="136" t="s">
        <v>19</v>
      </c>
      <c r="I35" s="128">
        <v>0</v>
      </c>
      <c r="J35" s="362">
        <v>43234</v>
      </c>
      <c r="K35" s="198">
        <f>'Suivi Commandes'!J35</f>
        <v>43736</v>
      </c>
      <c r="L35" s="198"/>
      <c r="M35" s="359">
        <f t="shared" ca="1" si="1"/>
        <v>0</v>
      </c>
      <c r="N35" s="140" t="s">
        <v>149</v>
      </c>
      <c r="O35" s="140"/>
      <c r="P35" s="140">
        <v>43447</v>
      </c>
      <c r="Q35" s="359">
        <f t="shared" ca="1" si="0"/>
        <v>0</v>
      </c>
      <c r="R35" s="359"/>
      <c r="S35" s="359" t="str">
        <f ca="1">IF('Suivi Commandes'!J35&lt;&gt;"",IF(OR(TODAY()&lt;'Suivi Commandes'!J35-105,AND(TODAY()&gt;='Suivi Commandes'!J35-105,Q35="")),"",IF(AND(TODAY()&gt;='Suivi Commandes'!J35-105,T35="oui",Q35=0),0,1)),"")</f>
        <v/>
      </c>
      <c r="T35" s="140" t="s">
        <v>149</v>
      </c>
      <c r="U35" s="359" t="str">
        <f ca="1">IF('Suivi Commandes'!J35&lt;&gt;"",IF(OR(AND(TODAY()&lt;'Suivi Commandes'!J35-90,W35=""),AND(TODAY()&gt;='Suivi Commandes'!J35-90,S35="")),"",IF(OR(AND(TODAY()&lt;'Suivi Commandes'!J35-90,W35=0),AND(TODAY()&gt;='Suivi Commandes'!J35-90,T35="oui",V35="oui")),0,1)),"")</f>
        <v/>
      </c>
      <c r="V35" s="359" t="s">
        <v>149</v>
      </c>
      <c r="W35" s="363"/>
      <c r="X35" s="363"/>
      <c r="Y35" s="364"/>
    </row>
    <row r="36" spans="1:25" ht="18.75" customHeight="1" x14ac:dyDescent="0.25">
      <c r="A36" s="158" t="s">
        <v>193</v>
      </c>
      <c r="B36" s="161">
        <f>IF('Suivi Projets'!B36&lt;&gt;"",'Suivi Projets'!B36,"")</f>
        <v>1</v>
      </c>
      <c r="C36" s="154" t="str">
        <f>IF('Suivi Projets'!C36&lt;&gt;"",'Suivi Projets'!C36,"")</f>
        <v/>
      </c>
      <c r="D36" s="154" t="str">
        <f>IF('Suivi Projets'!D36&lt;&gt;"",'Suivi Projets'!D36,"")</f>
        <v/>
      </c>
      <c r="E36" s="154" t="str">
        <f>IF('Suivi Projets'!E36&lt;&gt;"",'Suivi Projets'!E36,"")</f>
        <v/>
      </c>
      <c r="F36" s="154" t="str">
        <f>IF('Suivi Projets'!F36&lt;&gt;"",'Suivi Projets'!F36,"")</f>
        <v/>
      </c>
      <c r="G36" s="122" t="s">
        <v>42</v>
      </c>
      <c r="H36" s="137" t="s">
        <v>19</v>
      </c>
      <c r="I36" s="122">
        <v>0</v>
      </c>
      <c r="J36" s="362">
        <v>43275</v>
      </c>
      <c r="K36" s="198">
        <f>'Suivi Commandes'!J36</f>
        <v>43616</v>
      </c>
      <c r="L36" s="198"/>
      <c r="M36" s="359">
        <f t="shared" ca="1" si="1"/>
        <v>0</v>
      </c>
      <c r="N36" s="140" t="s">
        <v>152</v>
      </c>
      <c r="O36" s="140"/>
      <c r="P36" s="140">
        <v>43489</v>
      </c>
      <c r="Q36" s="359">
        <f t="shared" ca="1" si="0"/>
        <v>0</v>
      </c>
      <c r="R36" s="359"/>
      <c r="S36" s="359" t="str">
        <f ca="1">IF('Suivi Commandes'!J36&lt;&gt;"",IF(OR(TODAY()&lt;'Suivi Commandes'!J36-105,AND(TODAY()&gt;='Suivi Commandes'!J36-105,Q36="")),"",IF(AND(TODAY()&gt;='Suivi Commandes'!J36-105,T36="oui",Q36=0),0,1)),"")</f>
        <v/>
      </c>
      <c r="T36" s="140"/>
      <c r="U36" s="359" t="str">
        <f ca="1">IF('Suivi Commandes'!J36&lt;&gt;"",IF(OR(AND(TODAY()&lt;'Suivi Commandes'!J36-90,W36=""),AND(TODAY()&gt;='Suivi Commandes'!J36-90,S36="")),"",IF(OR(AND(TODAY()&lt;'Suivi Commandes'!J36-90,W36=0),AND(TODAY()&gt;='Suivi Commandes'!J36-90,T36="oui",V36="oui")),0,1)),"")</f>
        <v/>
      </c>
      <c r="V36" s="359"/>
      <c r="W36" s="363"/>
      <c r="X36" s="363"/>
      <c r="Y36" s="364"/>
    </row>
    <row r="37" spans="1:25" ht="16.149999999999999" customHeight="1" x14ac:dyDescent="0.25">
      <c r="A37" s="158" t="s">
        <v>211</v>
      </c>
      <c r="B37" s="161">
        <f>IF('Suivi Projets'!B37&lt;&gt;"",'Suivi Projets'!B37,"")</f>
        <v>1</v>
      </c>
      <c r="C37" s="154" t="str">
        <f>IF('Suivi Projets'!C37&lt;&gt;"",'Suivi Projets'!C37,"")</f>
        <v/>
      </c>
      <c r="D37" s="154" t="str">
        <f>IF('Suivi Projets'!D37&lt;&gt;"",'Suivi Projets'!D37,"")</f>
        <v/>
      </c>
      <c r="E37" s="154" t="str">
        <f>IF('Suivi Projets'!E37&lt;&gt;"",'Suivi Projets'!E37,"")</f>
        <v/>
      </c>
      <c r="F37" s="154" t="str">
        <f>IF('Suivi Projets'!F37&lt;&gt;"",'Suivi Projets'!F37,"")</f>
        <v/>
      </c>
      <c r="G37" s="122" t="s">
        <v>42</v>
      </c>
      <c r="H37" s="137" t="s">
        <v>19</v>
      </c>
      <c r="I37" s="122">
        <v>0</v>
      </c>
      <c r="J37" s="362">
        <v>43346</v>
      </c>
      <c r="K37" s="198">
        <f>'Suivi Commandes'!J37</f>
        <v>43524</v>
      </c>
      <c r="L37" s="198"/>
      <c r="M37" s="359">
        <f t="shared" ca="1" si="1"/>
        <v>0</v>
      </c>
      <c r="N37" s="140" t="s">
        <v>149</v>
      </c>
      <c r="O37" s="140"/>
      <c r="P37" s="140">
        <v>43558</v>
      </c>
      <c r="Q37" s="359" t="str">
        <f t="shared" ca="1" si="0"/>
        <v/>
      </c>
      <c r="R37" s="359"/>
      <c r="S37" s="359" t="str">
        <f ca="1">IF('Suivi Commandes'!J37&lt;&gt;"",IF(OR(TODAY()&lt;'Suivi Commandes'!J37-105,AND(TODAY()&gt;='Suivi Commandes'!J37-105,Q37="")),"",IF(AND(TODAY()&gt;='Suivi Commandes'!J37-105,T37="oui",Q37=0),0,1)),"")</f>
        <v/>
      </c>
      <c r="T37" s="140"/>
      <c r="U37" s="359" t="str">
        <f ca="1">IF('Suivi Commandes'!J37&lt;&gt;"",IF(OR(AND(TODAY()&lt;'Suivi Commandes'!J37-90,W37=""),AND(TODAY()&gt;='Suivi Commandes'!J37-90,S37="")),"",IF(OR(AND(TODAY()&lt;'Suivi Commandes'!J37-90,W37=0),AND(TODAY()&gt;='Suivi Commandes'!J37-90,T37="oui",V37="oui")),0,1)),"")</f>
        <v/>
      </c>
      <c r="V37" s="359"/>
      <c r="W37" s="363"/>
      <c r="X37" s="363"/>
      <c r="Y37" s="364"/>
    </row>
    <row r="38" spans="1:25" x14ac:dyDescent="0.25">
      <c r="A38" s="155" t="s">
        <v>370</v>
      </c>
      <c r="B38" s="154" t="str">
        <f>IF('Suivi Projets'!B38&lt;&gt;"",'Suivi Projets'!B38,"")</f>
        <v/>
      </c>
      <c r="C38" s="154" t="str">
        <f>IF('Suivi Projets'!C38&lt;&gt;"",'Suivi Projets'!C38,"")</f>
        <v/>
      </c>
      <c r="D38" s="152">
        <f>IF('Suivi Projets'!D38&lt;&gt;"",'Suivi Projets'!D38,"")</f>
        <v>1</v>
      </c>
      <c r="E38" s="154" t="str">
        <f>IF('Suivi Projets'!E38&lt;&gt;"",'Suivi Projets'!E38,"")</f>
        <v/>
      </c>
      <c r="F38" s="154" t="str">
        <f>IF('Suivi Projets'!F38&lt;&gt;"",'Suivi Projets'!F38,"")</f>
        <v/>
      </c>
      <c r="G38" s="344" t="s">
        <v>42</v>
      </c>
      <c r="H38" s="136" t="s">
        <v>19</v>
      </c>
      <c r="I38" s="128">
        <v>0</v>
      </c>
      <c r="J38" s="362">
        <v>43052</v>
      </c>
      <c r="K38" s="198">
        <f>'Suivi Commandes'!J38</f>
        <v>43430</v>
      </c>
      <c r="L38" s="198"/>
      <c r="M38" s="359">
        <f t="shared" ca="1" si="1"/>
        <v>0</v>
      </c>
      <c r="N38" s="140" t="s">
        <v>149</v>
      </c>
      <c r="O38" s="140"/>
      <c r="P38" s="140">
        <v>43263</v>
      </c>
      <c r="Q38" s="359">
        <f t="shared" ca="1" si="0"/>
        <v>0</v>
      </c>
      <c r="R38" s="359"/>
      <c r="S38" s="359">
        <f ca="1">IF('Suivi Commandes'!J38&lt;&gt;"",IF(OR(TODAY()&lt;'Suivi Commandes'!J38-105,AND(TODAY()&gt;='Suivi Commandes'!J38-105,Q38="")),"",IF(AND(TODAY()&gt;='Suivi Commandes'!J38-105,T38="oui",Q38=0),0,1)),"")</f>
        <v>0</v>
      </c>
      <c r="T38" s="140" t="s">
        <v>149</v>
      </c>
      <c r="U38" s="359">
        <f ca="1">IF('Suivi Commandes'!J38&lt;&gt;"",IF(OR(AND(TODAY()&lt;'Suivi Commandes'!J38-90,W38=""),AND(TODAY()&gt;='Suivi Commandes'!J38-90,S38="")),"",IF(OR(AND(TODAY()&lt;'Suivi Commandes'!J38-90,W38=0),AND(TODAY()&gt;='Suivi Commandes'!J38-90,T38="oui",V38="oui")),0,1)),"")</f>
        <v>0</v>
      </c>
      <c r="V38" s="359" t="s">
        <v>149</v>
      </c>
      <c r="W38" s="363"/>
      <c r="X38" s="363"/>
      <c r="Y38" s="364"/>
    </row>
    <row r="39" spans="1:25" x14ac:dyDescent="0.25">
      <c r="A39" s="158" t="s">
        <v>51</v>
      </c>
      <c r="B39" s="161">
        <f>IF('Suivi Projets'!B39&lt;&gt;"",'Suivi Projets'!B39,"")</f>
        <v>1</v>
      </c>
      <c r="C39" s="154" t="str">
        <f>IF('Suivi Projets'!C39&lt;&gt;"",'Suivi Projets'!C39,"")</f>
        <v/>
      </c>
      <c r="D39" s="154" t="str">
        <f>IF('Suivi Projets'!D39&lt;&gt;"",'Suivi Projets'!D39,"")</f>
        <v/>
      </c>
      <c r="E39" s="154" t="str">
        <f>IF('Suivi Projets'!E39&lt;&gt;"",'Suivi Projets'!E39,"")</f>
        <v/>
      </c>
      <c r="F39" s="154" t="str">
        <f>IF('Suivi Projets'!F39&lt;&gt;"",'Suivi Projets'!F39,"")</f>
        <v/>
      </c>
      <c r="G39" s="344" t="s">
        <v>42</v>
      </c>
      <c r="H39" s="136" t="s">
        <v>19</v>
      </c>
      <c r="I39" s="128">
        <v>0</v>
      </c>
      <c r="J39" s="362">
        <v>42898</v>
      </c>
      <c r="K39" s="198">
        <f>'Suivi Commandes'!J39</f>
        <v>43465</v>
      </c>
      <c r="L39" s="198">
        <v>43465</v>
      </c>
      <c r="M39" s="359">
        <f t="shared" ca="1" si="1"/>
        <v>0</v>
      </c>
      <c r="N39" s="140" t="s">
        <v>149</v>
      </c>
      <c r="O39" s="140"/>
      <c r="P39" s="140">
        <v>43112</v>
      </c>
      <c r="Q39" s="359">
        <f t="shared" ca="1" si="0"/>
        <v>0</v>
      </c>
      <c r="R39" s="359"/>
      <c r="S39" s="370">
        <f ca="1">IF('Suivi Commandes'!J39&lt;&gt;"",IF(OR(TODAY()&lt;'Suivi Commandes'!J39-105,AND(TODAY()&gt;='Suivi Commandes'!J39-105,Q39="")),"",IF(AND(TODAY()&gt;='Suivi Commandes'!J39-105,T39="oui",Q39=0),0,1)),"")</f>
        <v>0</v>
      </c>
      <c r="T39" s="371" t="s">
        <v>149</v>
      </c>
      <c r="U39" s="370">
        <f ca="1">IF('Suivi Commandes'!J39&lt;&gt;"",IF(OR(AND(TODAY()&lt;'Suivi Commandes'!J39-90,W39=""),AND(TODAY()&gt;='Suivi Commandes'!J39-90,S39="")),"",IF(OR(AND(TODAY()&lt;'Suivi Commandes'!J39-90,W39=0),AND(TODAY()&gt;='Suivi Commandes'!J39-90,T39="oui",V39="oui")),0,1)),"")</f>
        <v>0</v>
      </c>
      <c r="V39" s="370" t="s">
        <v>149</v>
      </c>
      <c r="W39" s="363"/>
      <c r="X39" s="363"/>
      <c r="Y39" s="364" t="s">
        <v>396</v>
      </c>
    </row>
    <row r="40" spans="1:25" x14ac:dyDescent="0.25">
      <c r="A40" s="155" t="s">
        <v>85</v>
      </c>
      <c r="B40" s="154" t="str">
        <f>IF('Suivi Projets'!B40&lt;&gt;"",'Suivi Projets'!B40,"")</f>
        <v/>
      </c>
      <c r="C40" s="154" t="str">
        <f>IF('Suivi Projets'!C40&lt;&gt;"",'Suivi Projets'!C40,"")</f>
        <v/>
      </c>
      <c r="D40" s="152">
        <f>IF('Suivi Projets'!D40&lt;&gt;"",'Suivi Projets'!D40,"")</f>
        <v>1</v>
      </c>
      <c r="E40" s="154" t="str">
        <f>IF('Suivi Projets'!E40&lt;&gt;"",'Suivi Projets'!E40,"")</f>
        <v/>
      </c>
      <c r="F40" s="154" t="str">
        <f>IF('Suivi Projets'!F40&lt;&gt;"",'Suivi Projets'!F40,"")</f>
        <v/>
      </c>
      <c r="G40" s="344" t="s">
        <v>42</v>
      </c>
      <c r="H40" s="136" t="s">
        <v>19</v>
      </c>
      <c r="I40" s="128">
        <v>0</v>
      </c>
      <c r="J40" s="362">
        <v>43045</v>
      </c>
      <c r="K40" s="198">
        <f>'Suivi Commandes'!J40</f>
        <v>43465</v>
      </c>
      <c r="L40" s="198">
        <v>43441</v>
      </c>
      <c r="M40" s="359">
        <f t="shared" ca="1" si="1"/>
        <v>0</v>
      </c>
      <c r="N40" s="140" t="s">
        <v>149</v>
      </c>
      <c r="O40" s="140"/>
      <c r="P40" s="140">
        <v>43257</v>
      </c>
      <c r="Q40" s="359">
        <f t="shared" ca="1" si="0"/>
        <v>0</v>
      </c>
      <c r="R40" s="359"/>
      <c r="S40" s="359"/>
      <c r="T40" s="140"/>
      <c r="U40" s="359" t="str">
        <f ca="1">IF('Suivi Commandes'!J40&lt;&gt;"",IF(OR(AND(TODAY()&lt;'Suivi Commandes'!J40-90,W40=""),AND(TODAY()&gt;='Suivi Commandes'!J40-90,S40="")),"",IF(OR(AND(TODAY()&lt;'Suivi Commandes'!J40-90,W40=0),AND(TODAY()&gt;='Suivi Commandes'!J40-90,T40="oui",V40="oui")),0,1)),"")</f>
        <v/>
      </c>
      <c r="V40" s="359"/>
      <c r="W40" s="363"/>
      <c r="X40" s="363">
        <v>0</v>
      </c>
      <c r="Y40" s="364"/>
    </row>
    <row r="41" spans="1:25" x14ac:dyDescent="0.25">
      <c r="A41" s="382" t="s">
        <v>225</v>
      </c>
      <c r="B41" s="154" t="str">
        <f>IF('Suivi Projets'!B41&lt;&gt;"",'Suivi Projets'!B41,"")</f>
        <v/>
      </c>
      <c r="C41" s="157">
        <f>IF('Suivi Projets'!C41&lt;&gt;"",'Suivi Projets'!C41,"")</f>
        <v>1</v>
      </c>
      <c r="D41" s="154" t="str">
        <f>IF('Suivi Projets'!D41&lt;&gt;"",'Suivi Projets'!D41,"")</f>
        <v/>
      </c>
      <c r="E41" s="154" t="str">
        <f>IF('Suivi Projets'!E41&lt;&gt;"",'Suivi Projets'!E41,"")</f>
        <v/>
      </c>
      <c r="F41" s="154" t="str">
        <f>IF('Suivi Projets'!F41&lt;&gt;"",'Suivi Projets'!F41,"")</f>
        <v/>
      </c>
      <c r="G41" s="344" t="s">
        <v>42</v>
      </c>
      <c r="H41" s="136" t="s">
        <v>19</v>
      </c>
      <c r="I41" s="128">
        <v>0</v>
      </c>
      <c r="J41" s="362">
        <v>43416</v>
      </c>
      <c r="K41" s="198">
        <f>'Suivi Commandes'!J41</f>
        <v>43477</v>
      </c>
      <c r="L41" s="198"/>
      <c r="M41" s="359" t="str">
        <f t="shared" ca="1" si="1"/>
        <v/>
      </c>
      <c r="N41" s="140"/>
      <c r="O41" s="140"/>
      <c r="P41" s="140">
        <v>43628</v>
      </c>
      <c r="Q41" s="359" t="str">
        <f t="shared" ca="1" si="0"/>
        <v/>
      </c>
      <c r="R41" s="359"/>
      <c r="S41" s="359" t="str">
        <f ca="1">IF('Suivi Commandes'!J41&lt;&gt;"",IF(OR(TODAY()&lt;'Suivi Commandes'!J41-105,AND(TODAY()&gt;='Suivi Commandes'!J41-105,Q41="")),"",IF(AND(TODAY()&gt;='Suivi Commandes'!J41-105,T41="oui",Q41=0),0,1)),"")</f>
        <v/>
      </c>
      <c r="T41" s="140"/>
      <c r="U41" s="359" t="str">
        <f ca="1">IF('Suivi Commandes'!J41&lt;&gt;"",IF(OR(AND(TODAY()&lt;'Suivi Commandes'!J41-90,W41=""),AND(TODAY()&gt;='Suivi Commandes'!J41-90,S41="")),"",IF(OR(AND(TODAY()&lt;'Suivi Commandes'!J41-90,W41=0),AND(TODAY()&gt;='Suivi Commandes'!J41-90,T41="oui",V41="oui")),0,1)),"")</f>
        <v/>
      </c>
      <c r="V41" s="359"/>
      <c r="W41" s="363"/>
      <c r="X41" s="363"/>
      <c r="Y41" s="381"/>
    </row>
    <row r="42" spans="1:25" ht="16.5" customHeight="1" x14ac:dyDescent="0.25">
      <c r="A42" s="158" t="s">
        <v>102</v>
      </c>
      <c r="B42" s="161">
        <f>IF('Suivi Projets'!B42&lt;&gt;"",'Suivi Projets'!B42,"")</f>
        <v>1</v>
      </c>
      <c r="C42" s="154" t="str">
        <f>IF('Suivi Projets'!C42&lt;&gt;"",'Suivi Projets'!C42,"")</f>
        <v/>
      </c>
      <c r="D42" s="154" t="str">
        <f>IF('Suivi Projets'!D42&lt;&gt;"",'Suivi Projets'!D42,"")</f>
        <v/>
      </c>
      <c r="E42" s="154" t="str">
        <f>IF('Suivi Projets'!E42&lt;&gt;"",'Suivi Projets'!E42,"")</f>
        <v/>
      </c>
      <c r="F42" s="154" t="str">
        <f>IF('Suivi Projets'!F42&lt;&gt;"",'Suivi Projets'!F42,"")</f>
        <v/>
      </c>
      <c r="G42" s="344" t="s">
        <v>42</v>
      </c>
      <c r="H42" s="136" t="s">
        <v>19</v>
      </c>
      <c r="I42" s="128">
        <v>0</v>
      </c>
      <c r="J42" s="362">
        <v>43110</v>
      </c>
      <c r="K42" s="198">
        <f>'Suivi Commandes'!J42</f>
        <v>43830</v>
      </c>
      <c r="L42" s="198"/>
      <c r="M42" s="359">
        <f t="shared" ca="1" si="1"/>
        <v>0</v>
      </c>
      <c r="N42" s="140" t="s">
        <v>149</v>
      </c>
      <c r="O42" s="140"/>
      <c r="P42" s="140">
        <v>43321</v>
      </c>
      <c r="Q42" s="359">
        <f t="shared" ca="1" si="0"/>
        <v>0</v>
      </c>
      <c r="R42" s="359"/>
      <c r="S42" s="359" t="str">
        <f ca="1">IF('Suivi Commandes'!J42&lt;&gt;"",IF(OR(TODAY()&lt;'Suivi Commandes'!J42-105,AND(TODAY()&gt;='Suivi Commandes'!J42-105,Q42="")),"",IF(AND(TODAY()&gt;='Suivi Commandes'!J42-105,T42="oui",Q42=0),0,1)),"")</f>
        <v/>
      </c>
      <c r="T42" s="140"/>
      <c r="U42" s="359" t="str">
        <f ca="1">IF('Suivi Commandes'!J42&lt;&gt;"",IF(OR(AND(TODAY()&lt;'Suivi Commandes'!J42-90,W42=""),AND(TODAY()&gt;='Suivi Commandes'!J42-90,S42="")),"",IF(OR(AND(TODAY()&lt;'Suivi Commandes'!J42-90,W42=0),AND(TODAY()&gt;='Suivi Commandes'!J42-90,T42="oui",V42="oui")),0,1)),"")</f>
        <v/>
      </c>
      <c r="V42" s="359"/>
      <c r="W42" s="363"/>
      <c r="X42" s="363"/>
      <c r="Y42" s="381"/>
    </row>
    <row r="43" spans="1:25" x14ac:dyDescent="0.25">
      <c r="A43" s="237" t="s">
        <v>6</v>
      </c>
      <c r="B43" s="161">
        <f>IF('Suivi Projets'!B43&lt;&gt;"",'Suivi Projets'!B43,"")</f>
        <v>1</v>
      </c>
      <c r="C43" s="154" t="str">
        <f>IF('Suivi Projets'!C43&lt;&gt;"",'Suivi Projets'!C43,"")</f>
        <v/>
      </c>
      <c r="D43" s="154" t="str">
        <f>IF('Suivi Projets'!D43&lt;&gt;"",'Suivi Projets'!D43,"")</f>
        <v/>
      </c>
      <c r="E43" s="154" t="str">
        <f>IF('Suivi Projets'!E43&lt;&gt;"",'Suivi Projets'!E43,"")</f>
        <v/>
      </c>
      <c r="F43" s="154" t="str">
        <f>IF('Suivi Projets'!F43&lt;&gt;"",'Suivi Projets'!F43,"")</f>
        <v/>
      </c>
      <c r="G43" s="345" t="s">
        <v>42</v>
      </c>
      <c r="H43" s="136" t="s">
        <v>13</v>
      </c>
      <c r="I43" s="387"/>
      <c r="J43" s="365">
        <v>43101</v>
      </c>
      <c r="K43" s="198">
        <f>'Suivi Commandes'!J43</f>
        <v>43465</v>
      </c>
      <c r="L43" s="198"/>
      <c r="M43" s="373"/>
      <c r="N43" s="374"/>
      <c r="O43" s="374"/>
      <c r="P43" s="374"/>
      <c r="Q43" s="373"/>
      <c r="R43" s="373"/>
      <c r="S43" s="373" t="str">
        <f ca="1">IF('Suivi Commandes'!J43&lt;&gt;"",IF(OR(TODAY()&lt;'Suivi Commandes'!J43-105,AND(TODAY()&gt;='Suivi Commandes'!J43-105,Q43="")),"",IF(AND(TODAY()&gt;='Suivi Commandes'!J43-105,T43="oui",Q43=0),0,1)),"")</f>
        <v/>
      </c>
      <c r="T43" s="375"/>
      <c r="U43" s="373" t="str">
        <f ca="1">IF('Suivi Commandes'!J43&lt;&gt;"",IF(OR(AND(TODAY()&lt;'Suivi Commandes'!J43-90,W43=""),AND(TODAY()&gt;='Suivi Commandes'!J43-90,S43="")),"",IF(OR(AND(TODAY()&lt;'Suivi Commandes'!J43-90,W43=0),AND(TODAY()&gt;='Suivi Commandes'!J43-90,T43="oui",V43="oui")),0,1)),"")</f>
        <v/>
      </c>
      <c r="V43" s="376"/>
      <c r="W43" s="377"/>
      <c r="X43" s="377"/>
      <c r="Y43" s="368"/>
    </row>
    <row r="44" spans="1:25" x14ac:dyDescent="0.25">
      <c r="A44" s="156" t="s">
        <v>23</v>
      </c>
      <c r="B44" s="154" t="str">
        <f>IF('Suivi Projets'!B44&lt;&gt;"",'Suivi Projets'!B44,"")</f>
        <v/>
      </c>
      <c r="C44" s="154" t="str">
        <f>IF('Suivi Projets'!C44&lt;&gt;"",'Suivi Projets'!C44,"")</f>
        <v/>
      </c>
      <c r="D44" s="154" t="str">
        <f>IF('Suivi Projets'!D44&lt;&gt;"",'Suivi Projets'!D44,"")</f>
        <v/>
      </c>
      <c r="E44" s="201">
        <f>IF('Suivi Projets'!E44&lt;&gt;"",'Suivi Projets'!E44,"")</f>
        <v>1</v>
      </c>
      <c r="F44" s="154" t="str">
        <f>IF('Suivi Projets'!F44&lt;&gt;"",'Suivi Projets'!F44,"")</f>
        <v/>
      </c>
      <c r="G44" s="344" t="s">
        <v>42</v>
      </c>
      <c r="H44" s="136" t="s">
        <v>18</v>
      </c>
      <c r="I44" s="128">
        <v>0</v>
      </c>
      <c r="J44" s="362">
        <v>42461</v>
      </c>
      <c r="K44" s="198">
        <f>'Suivi Commandes'!J44</f>
        <v>43449</v>
      </c>
      <c r="L44" s="198"/>
      <c r="M44" s="359">
        <f t="shared" ca="1" si="1"/>
        <v>0</v>
      </c>
      <c r="N44" s="140" t="s">
        <v>149</v>
      </c>
      <c r="O44" s="140"/>
      <c r="P44" s="140">
        <v>42675</v>
      </c>
      <c r="Q44" s="359">
        <f t="shared" ca="1" si="0"/>
        <v>0</v>
      </c>
      <c r="R44" s="373"/>
      <c r="S44" s="373"/>
      <c r="T44" s="374"/>
      <c r="U44" s="373" t="str">
        <f ca="1">IF('Suivi Commandes'!J44&lt;&gt;"",IF(OR(AND(TODAY()&lt;'Suivi Commandes'!J44-90,W44=""),AND(TODAY()&gt;='Suivi Commandes'!J44-90,S44="")),"",IF(OR(AND(TODAY()&lt;'Suivi Commandes'!J44-90,W44=0),AND(TODAY()&gt;='Suivi Commandes'!J44-90,T44="oui",V44="oui")),0,1)),"")</f>
        <v/>
      </c>
      <c r="V44" s="373"/>
      <c r="W44" s="395"/>
      <c r="X44" s="363"/>
      <c r="Y44" s="381"/>
    </row>
    <row r="45" spans="1:25" ht="19.5" customHeight="1" x14ac:dyDescent="0.25">
      <c r="A45" s="158" t="s">
        <v>5</v>
      </c>
      <c r="B45" s="161">
        <f>IF('Suivi Projets'!B45&lt;&gt;"",'Suivi Projets'!B45,"")</f>
        <v>1</v>
      </c>
      <c r="C45" s="154" t="str">
        <f>IF('Suivi Projets'!C45&lt;&gt;"",'Suivi Projets'!C45,"")</f>
        <v/>
      </c>
      <c r="D45" s="154" t="str">
        <f>IF('Suivi Projets'!D45&lt;&gt;"",'Suivi Projets'!D45,"")</f>
        <v/>
      </c>
      <c r="E45" s="154" t="str">
        <f>IF('Suivi Projets'!E45&lt;&gt;"",'Suivi Projets'!E45,"")</f>
        <v/>
      </c>
      <c r="F45" s="154" t="str">
        <f>IF('Suivi Projets'!F45&lt;&gt;"",'Suivi Projets'!F45,"")</f>
        <v/>
      </c>
      <c r="G45" s="346" t="s">
        <v>42</v>
      </c>
      <c r="H45" s="136" t="s">
        <v>19</v>
      </c>
      <c r="I45" s="128">
        <v>0</v>
      </c>
      <c r="J45" s="365">
        <v>43367</v>
      </c>
      <c r="K45" s="198">
        <f>'Suivi Commandes'!J45</f>
        <v>43524</v>
      </c>
      <c r="L45" s="198">
        <v>43483</v>
      </c>
      <c r="M45" s="359">
        <f t="shared" ca="1" si="1"/>
        <v>0</v>
      </c>
      <c r="N45" s="140" t="s">
        <v>149</v>
      </c>
      <c r="O45" s="140"/>
      <c r="P45" s="140">
        <v>43579</v>
      </c>
      <c r="Q45" s="359" t="str">
        <f t="shared" ca="1" si="0"/>
        <v/>
      </c>
      <c r="R45" s="359">
        <v>0</v>
      </c>
      <c r="S45" s="359" t="str">
        <f ca="1">IF('Suivi Commandes'!J45&lt;&gt;"",IF(OR(TODAY()&lt;'Suivi Commandes'!J45-105,AND(TODAY()&gt;='Suivi Commandes'!J45-105,Q45="")),"",IF(AND(TODAY()&gt;='Suivi Commandes'!J45-105,T45="oui",Q45=0),0,1)),"")</f>
        <v/>
      </c>
      <c r="T45" s="142"/>
      <c r="U45" s="359" t="str">
        <f ca="1">IF('Suivi Commandes'!J45&lt;&gt;"",IF(OR(AND(TODAY()&lt;'Suivi Commandes'!J45-90,W45=""),AND(TODAY()&gt;='Suivi Commandes'!J45-90,S45="")),"",IF(OR(AND(TODAY()&lt;'Suivi Commandes'!J45-90,W45=0),AND(TODAY()&gt;='Suivi Commandes'!J45-90,T45="oui",V45="oui")),0,1)),"")</f>
        <v/>
      </c>
      <c r="V45" s="366"/>
      <c r="W45" s="367"/>
      <c r="X45" s="367"/>
      <c r="Y45" s="368"/>
    </row>
    <row r="46" spans="1:25" ht="23.65" customHeight="1" x14ac:dyDescent="0.25">
      <c r="A46" s="155" t="s">
        <v>213</v>
      </c>
      <c r="B46" s="154" t="str">
        <f>IF('Suivi Projets'!B46&lt;&gt;"",'Suivi Projets'!B46,"")</f>
        <v/>
      </c>
      <c r="C46" s="154" t="str">
        <f>IF('Suivi Projets'!C46&lt;&gt;"",'Suivi Projets'!C46,"")</f>
        <v/>
      </c>
      <c r="D46" s="152">
        <f>IF('Suivi Projets'!D46&lt;&gt;"",'Suivi Projets'!D46,"")</f>
        <v>1</v>
      </c>
      <c r="E46" s="154" t="str">
        <f>IF('Suivi Projets'!E46&lt;&gt;"",'Suivi Projets'!E46,"")</f>
        <v/>
      </c>
      <c r="F46" s="154" t="str">
        <f>IF('Suivi Projets'!F46&lt;&gt;"",'Suivi Projets'!F46,"")</f>
        <v/>
      </c>
      <c r="G46" s="344" t="s">
        <v>42</v>
      </c>
      <c r="H46" s="136" t="s">
        <v>19</v>
      </c>
      <c r="I46" s="128">
        <v>0</v>
      </c>
      <c r="J46" s="362">
        <v>43367</v>
      </c>
      <c r="K46" s="198">
        <f>'Suivi Commandes'!J46</f>
        <v>43453</v>
      </c>
      <c r="L46" s="198">
        <v>43464</v>
      </c>
      <c r="M46" s="359">
        <f t="shared" ca="1" si="1"/>
        <v>1</v>
      </c>
      <c r="N46" s="140"/>
      <c r="O46" s="140"/>
      <c r="P46" s="140">
        <v>43579</v>
      </c>
      <c r="Q46" s="359" t="str">
        <f t="shared" ca="1" si="0"/>
        <v/>
      </c>
      <c r="R46" s="359">
        <v>0</v>
      </c>
      <c r="S46" s="359" t="str">
        <f ca="1">IF('Suivi Commandes'!J46&lt;&gt;"",IF(OR(TODAY()&lt;'Suivi Commandes'!J46-105,AND(TODAY()&gt;='Suivi Commandes'!J46-105,Q46="")),"",IF(AND(TODAY()&gt;='Suivi Commandes'!J46-105,T46="oui",Q46=0),0,1)),"")</f>
        <v/>
      </c>
      <c r="T46" s="140"/>
      <c r="U46" s="359" t="str">
        <f ca="1">IF('Suivi Commandes'!J46&lt;&gt;"",IF(OR(AND(TODAY()&lt;'Suivi Commandes'!J46-90,W46=""),AND(TODAY()&gt;='Suivi Commandes'!J46-90,S46="")),"",IF(OR(AND(TODAY()&lt;'Suivi Commandes'!J46-90,W46=0),AND(TODAY()&gt;='Suivi Commandes'!J46-90,T46="oui",V46="oui")),0,1)),"")</f>
        <v/>
      </c>
      <c r="V46" s="359"/>
      <c r="W46" s="363"/>
      <c r="X46" s="363"/>
      <c r="Y46" s="364"/>
    </row>
    <row r="47" spans="1:25" ht="23.65" customHeight="1" x14ac:dyDescent="0.25">
      <c r="A47" s="155" t="s">
        <v>389</v>
      </c>
      <c r="B47" s="154"/>
      <c r="C47" s="154"/>
      <c r="D47" s="152">
        <v>1</v>
      </c>
      <c r="E47" s="154"/>
      <c r="F47" s="154"/>
      <c r="G47" s="344" t="s">
        <v>42</v>
      </c>
      <c r="H47" s="136" t="s">
        <v>19</v>
      </c>
      <c r="I47" s="128">
        <v>0</v>
      </c>
      <c r="J47" s="362">
        <v>43479</v>
      </c>
      <c r="K47" s="279"/>
      <c r="L47" s="279"/>
      <c r="M47" s="359" t="str">
        <f t="shared" ca="1" si="1"/>
        <v/>
      </c>
      <c r="N47" s="140"/>
      <c r="O47" s="140"/>
      <c r="P47" s="140">
        <v>43691</v>
      </c>
      <c r="Q47" s="359" t="str">
        <f t="shared" ca="1" si="0"/>
        <v/>
      </c>
      <c r="R47" s="359"/>
      <c r="S47" s="359" t="str">
        <f ca="1">IF('Suivi Commandes'!J47&lt;&gt;"",IF(OR(TODAY()&lt;'Suivi Commandes'!J47-105,AND(TODAY()&gt;='Suivi Commandes'!J47-105,Q47="")),"",IF(AND(TODAY()&gt;='Suivi Commandes'!J47-105,T47="oui",Q47=0),0,1)),"")</f>
        <v/>
      </c>
      <c r="T47" s="140"/>
      <c r="U47" s="359" t="str">
        <f ca="1">IF('Suivi Commandes'!J47&lt;&gt;"",IF(OR(AND(TODAY()&lt;'Suivi Commandes'!J47-90,W47=""),AND(TODAY()&gt;='Suivi Commandes'!J47-90,S47="")),"",IF(OR(AND(TODAY()&lt;'Suivi Commandes'!J47-90,W47=0),AND(TODAY()&gt;='Suivi Commandes'!J47-90,T47="oui",V47="oui")),0,1)),"")</f>
        <v/>
      </c>
      <c r="V47" s="359"/>
      <c r="W47" s="363"/>
      <c r="X47" s="363"/>
      <c r="Y47" s="364" t="s">
        <v>403</v>
      </c>
    </row>
    <row r="48" spans="1:25" ht="21.75" customHeight="1" x14ac:dyDescent="0.25">
      <c r="A48" s="382" t="s">
        <v>26</v>
      </c>
      <c r="B48" s="154" t="str">
        <f>IF('Suivi Projets'!B48&lt;&gt;"",'Suivi Projets'!B48,"")</f>
        <v/>
      </c>
      <c r="C48" s="157">
        <f>IF('Suivi Projets'!C48&lt;&gt;"",'Suivi Projets'!C48,"")</f>
        <v>1</v>
      </c>
      <c r="D48" s="154" t="str">
        <f>IF('Suivi Projets'!D48&lt;&gt;"",'Suivi Projets'!D48,"")</f>
        <v/>
      </c>
      <c r="E48" s="154" t="str">
        <f>IF('Suivi Projets'!E48&lt;&gt;"",'Suivi Projets'!E48,"")</f>
        <v/>
      </c>
      <c r="F48" s="154" t="str">
        <f>IF('Suivi Projets'!F48&lt;&gt;"",'Suivi Projets'!F48,"")</f>
        <v/>
      </c>
      <c r="G48" s="346" t="s">
        <v>42</v>
      </c>
      <c r="H48" s="136" t="s">
        <v>19</v>
      </c>
      <c r="I48" s="128">
        <v>0</v>
      </c>
      <c r="J48" s="365">
        <v>42709</v>
      </c>
      <c r="K48" s="198">
        <f>'Suivi Commandes'!J48</f>
        <v>43600</v>
      </c>
      <c r="L48" s="198"/>
      <c r="M48" s="359">
        <f t="shared" ca="1" si="1"/>
        <v>0</v>
      </c>
      <c r="N48" s="140" t="s">
        <v>149</v>
      </c>
      <c r="O48" s="140"/>
      <c r="P48" s="140">
        <v>42920</v>
      </c>
      <c r="Q48" s="359">
        <f t="shared" ca="1" si="0"/>
        <v>0</v>
      </c>
      <c r="R48" s="359"/>
      <c r="S48" s="359" t="str">
        <f ca="1">IF('Suivi Commandes'!J48&lt;&gt;"",IF(OR(TODAY()&lt;'Suivi Commandes'!J48-105,AND(TODAY()&gt;='Suivi Commandes'!J48-105,Q48="")),"",IF(AND(TODAY()&gt;='Suivi Commandes'!J48-105,T48="oui",Q48=0),0,1)),"")</f>
        <v/>
      </c>
      <c r="T48" s="142"/>
      <c r="U48" s="359" t="str">
        <f ca="1">IF('Suivi Commandes'!J48&lt;&gt;"",IF(OR(AND(TODAY()&lt;'Suivi Commandes'!J48-90,W48=""),AND(TODAY()&gt;='Suivi Commandes'!J48-90,S48="")),"",IF(OR(AND(TODAY()&lt;'Suivi Commandes'!J48-90,W48=0),AND(TODAY()&gt;='Suivi Commandes'!J48-90,T48="oui",V48="oui")),0,1)),"")</f>
        <v/>
      </c>
      <c r="V48" s="366"/>
      <c r="W48" s="367"/>
      <c r="X48" s="367"/>
      <c r="Y48" s="368"/>
    </row>
    <row r="49" spans="1:25" ht="16.149999999999999" customHeight="1" x14ac:dyDescent="0.25">
      <c r="A49" s="237" t="s">
        <v>164</v>
      </c>
      <c r="B49" s="161">
        <f>IF('Suivi Projets'!B49&lt;&gt;"",'Suivi Projets'!B49,"")</f>
        <v>1</v>
      </c>
      <c r="C49" s="154" t="str">
        <f>IF('Suivi Projets'!C49&lt;&gt;"",'Suivi Projets'!C49,"")</f>
        <v/>
      </c>
      <c r="D49" s="154" t="str">
        <f>IF('Suivi Projets'!D49&lt;&gt;"",'Suivi Projets'!D49,"")</f>
        <v/>
      </c>
      <c r="E49" s="154" t="str">
        <f>IF('Suivi Projets'!E49&lt;&gt;"",'Suivi Projets'!E49,"")</f>
        <v/>
      </c>
      <c r="F49" s="154" t="str">
        <f>IF('Suivi Projets'!F49&lt;&gt;"",'Suivi Projets'!F49,"")</f>
        <v/>
      </c>
      <c r="G49" s="346" t="s">
        <v>42</v>
      </c>
      <c r="H49" s="137" t="s">
        <v>13</v>
      </c>
      <c r="I49" s="393"/>
      <c r="J49" s="388">
        <v>43178</v>
      </c>
      <c r="K49" s="198">
        <f>'Suivi Commandes'!J49</f>
        <v>43542</v>
      </c>
      <c r="L49" s="198"/>
      <c r="M49" s="373"/>
      <c r="N49" s="374"/>
      <c r="O49" s="374"/>
      <c r="P49" s="374"/>
      <c r="Q49" s="373"/>
      <c r="R49" s="373"/>
      <c r="S49" s="373" t="str">
        <f ca="1">IF('Suivi Commandes'!J49&lt;&gt;"",IF(OR(TODAY()&lt;'Suivi Commandes'!J49-105,AND(TODAY()&gt;='Suivi Commandes'!J49-105,Q49="")),"",IF(AND(TODAY()&gt;='Suivi Commandes'!J49-105,T49="oui",Q49=0),0,1)),"")</f>
        <v/>
      </c>
      <c r="T49" s="389"/>
      <c r="U49" s="373" t="str">
        <f ca="1">IF('Suivi Commandes'!J49&lt;&gt;"",IF(OR(AND(TODAY()&lt;'Suivi Commandes'!J49-90,W49=""),AND(TODAY()&gt;='Suivi Commandes'!J49-90,S49="")),"",IF(OR(AND(TODAY()&lt;'Suivi Commandes'!J49-90,W49=0),AND(TODAY()&gt;='Suivi Commandes'!J49-90,T49="oui",V49="oui")),0,1)),"")</f>
        <v/>
      </c>
      <c r="V49" s="390"/>
      <c r="W49" s="391"/>
      <c r="X49" s="391"/>
      <c r="Y49" s="378"/>
    </row>
    <row r="50" spans="1:25" ht="20.65" customHeight="1" x14ac:dyDescent="0.25">
      <c r="A50" s="237" t="s">
        <v>117</v>
      </c>
      <c r="B50" s="161">
        <f>IF('Suivi Projets'!B50&lt;&gt;"",'Suivi Projets'!B50,"")</f>
        <v>1</v>
      </c>
      <c r="C50" s="154" t="str">
        <f>IF('Suivi Projets'!C50&lt;&gt;"",'Suivi Projets'!C50,"")</f>
        <v/>
      </c>
      <c r="D50" s="154" t="str">
        <f>IF('Suivi Projets'!D50&lt;&gt;"",'Suivi Projets'!D50,"")</f>
        <v/>
      </c>
      <c r="E50" s="154" t="str">
        <f>IF('Suivi Projets'!E50&lt;&gt;"",'Suivi Projets'!E50,"")</f>
        <v/>
      </c>
      <c r="F50" s="154" t="str">
        <f>IF('Suivi Projets'!F50&lt;&gt;"",'Suivi Projets'!F50,"")</f>
        <v/>
      </c>
      <c r="G50" s="346" t="s">
        <v>42</v>
      </c>
      <c r="H50" s="137" t="s">
        <v>13</v>
      </c>
      <c r="I50" s="393"/>
      <c r="J50" s="388">
        <v>43027</v>
      </c>
      <c r="K50" s="198">
        <f>'Suivi Commandes'!J50</f>
        <v>43434</v>
      </c>
      <c r="L50" s="198">
        <v>43448</v>
      </c>
      <c r="M50" s="373"/>
      <c r="N50" s="374"/>
      <c r="O50" s="374"/>
      <c r="P50" s="374"/>
      <c r="Q50" s="373"/>
      <c r="R50" s="373"/>
      <c r="S50" s="373" t="str">
        <f ca="1">IF('Suivi Commandes'!J50&lt;&gt;"",IF(OR(TODAY()&lt;'Suivi Commandes'!J50-105,AND(TODAY()&gt;='Suivi Commandes'!J50-105,Q50="")),"",IF(AND(TODAY()&gt;='Suivi Commandes'!J50-105,T50="oui",Q50=0),0,1)),"")</f>
        <v/>
      </c>
      <c r="T50" s="389"/>
      <c r="U50" s="373" t="str">
        <f ca="1">IF('Suivi Commandes'!J50&lt;&gt;"",IF(OR(AND(TODAY()&lt;'Suivi Commandes'!J50-90,W50=""),AND(TODAY()&gt;='Suivi Commandes'!J50-90,S50="")),"",IF(OR(AND(TODAY()&lt;'Suivi Commandes'!J50-90,W50=0),AND(TODAY()&gt;='Suivi Commandes'!J50-90,T50="oui",V50="oui")),0,1)),"")</f>
        <v/>
      </c>
      <c r="V50" s="390"/>
      <c r="W50" s="391"/>
      <c r="X50" s="391"/>
      <c r="Y50" s="378"/>
    </row>
    <row r="51" spans="1:25" x14ac:dyDescent="0.25">
      <c r="A51" s="155" t="s">
        <v>25</v>
      </c>
      <c r="B51" s="154" t="str">
        <f>IF('Suivi Projets'!B51&lt;&gt;"",'Suivi Projets'!B51,"")</f>
        <v/>
      </c>
      <c r="C51" s="154" t="str">
        <f>IF('Suivi Projets'!C51&lt;&gt;"",'Suivi Projets'!C51,"")</f>
        <v/>
      </c>
      <c r="D51" s="152">
        <f>IF('Suivi Projets'!D51&lt;&gt;"",'Suivi Projets'!D51,"")</f>
        <v>1</v>
      </c>
      <c r="E51" s="154" t="str">
        <f>IF('Suivi Projets'!E51&lt;&gt;"",'Suivi Projets'!E51,"")</f>
        <v/>
      </c>
      <c r="F51" s="154" t="str">
        <f>IF('Suivi Projets'!F51&lt;&gt;"",'Suivi Projets'!F51,"")</f>
        <v/>
      </c>
      <c r="G51" s="344" t="s">
        <v>42</v>
      </c>
      <c r="H51" s="136" t="s">
        <v>19</v>
      </c>
      <c r="I51" s="128">
        <v>0</v>
      </c>
      <c r="J51" s="362">
        <v>43073</v>
      </c>
      <c r="K51" s="198">
        <f>'Suivi Commandes'!J51</f>
        <v>43555</v>
      </c>
      <c r="L51" s="198"/>
      <c r="M51" s="359">
        <f t="shared" ca="1" si="1"/>
        <v>0</v>
      </c>
      <c r="N51" s="140" t="s">
        <v>149</v>
      </c>
      <c r="O51" s="140"/>
      <c r="P51" s="140">
        <v>43284</v>
      </c>
      <c r="Q51" s="359">
        <f t="shared" ca="1" si="0"/>
        <v>0</v>
      </c>
      <c r="R51" s="359"/>
      <c r="S51" s="359">
        <f ca="1">IF('Suivi Commandes'!J51&lt;&gt;"",IF(OR(TODAY()&lt;'Suivi Commandes'!J51-105,AND(TODAY()&gt;='Suivi Commandes'!J51-105,Q51="")),"",IF(AND(TODAY()&gt;='Suivi Commandes'!J51-105,T51="oui",Q51=0),0,1)),"")</f>
        <v>0</v>
      </c>
      <c r="T51" s="141" t="s">
        <v>149</v>
      </c>
      <c r="U51" s="396">
        <f ca="1">IF('Suivi Commandes'!J51&lt;&gt;"",IF(OR(AND(TODAY()&lt;'Suivi Commandes'!J51-90,W51=""),AND(TODAY()&gt;='Suivi Commandes'!J51-90,S51="")),"",IF(OR(AND(TODAY()&lt;'Suivi Commandes'!J51-90,W51=0),AND(TODAY()&gt;='Suivi Commandes'!J51-90,T51="oui",V51="oui")),0,1)),"")</f>
        <v>0</v>
      </c>
      <c r="V51" s="396" t="s">
        <v>149</v>
      </c>
      <c r="W51" s="397">
        <v>0</v>
      </c>
      <c r="X51" s="397"/>
      <c r="Y51" s="364"/>
    </row>
    <row r="52" spans="1:25" x14ac:dyDescent="0.25">
      <c r="A52" s="382" t="s">
        <v>264</v>
      </c>
      <c r="B52" s="154" t="str">
        <f>IF('Suivi Projets'!B52&lt;&gt;"",'Suivi Projets'!B52,"")</f>
        <v/>
      </c>
      <c r="C52" s="157">
        <f>IF('Suivi Projets'!C52&lt;&gt;"",'Suivi Projets'!C52,"")</f>
        <v>1</v>
      </c>
      <c r="D52" s="154" t="str">
        <f>IF('Suivi Projets'!D52&lt;&gt;"",'Suivi Projets'!D52,"")</f>
        <v/>
      </c>
      <c r="E52" s="154" t="str">
        <f>IF('Suivi Projets'!E52&lt;&gt;"",'Suivi Projets'!E52,"")</f>
        <v/>
      </c>
      <c r="F52" s="154" t="str">
        <f>IF('Suivi Projets'!F52&lt;&gt;"",'Suivi Projets'!F52,"")</f>
        <v/>
      </c>
      <c r="G52" s="344" t="s">
        <v>42</v>
      </c>
      <c r="H52" s="136" t="s">
        <v>19</v>
      </c>
      <c r="I52" s="128">
        <v>0</v>
      </c>
      <c r="J52" s="362">
        <v>43423</v>
      </c>
      <c r="K52" s="198">
        <f>'Suivi Commandes'!J52</f>
        <v>43484</v>
      </c>
      <c r="L52" s="198"/>
      <c r="M52" s="359" t="str">
        <f t="shared" ca="1" si="1"/>
        <v/>
      </c>
      <c r="N52" s="140"/>
      <c r="O52" s="140"/>
      <c r="P52" s="140">
        <v>43635</v>
      </c>
      <c r="Q52" s="359" t="str">
        <f t="shared" ca="1" si="0"/>
        <v/>
      </c>
      <c r="R52" s="359"/>
      <c r="S52" s="359" t="str">
        <f ca="1">IF('Suivi Commandes'!J52&lt;&gt;"",IF(OR(TODAY()&lt;'Suivi Commandes'!J52-105,AND(TODAY()&gt;='Suivi Commandes'!J52-105,Q52="")),"",IF(AND(TODAY()&gt;='Suivi Commandes'!J52-105,T52="oui",Q52=0),0,1)),"")</f>
        <v/>
      </c>
      <c r="T52" s="140"/>
      <c r="U52" s="359" t="str">
        <f ca="1">IF('Suivi Commandes'!J52&lt;&gt;"",IF(OR(AND(TODAY()&lt;'Suivi Commandes'!J52-90,W52=""),AND(TODAY()&gt;='Suivi Commandes'!J52-90,S52="")),"",IF(OR(AND(TODAY()&lt;'Suivi Commandes'!J52-90,W52=0),AND(TODAY()&gt;='Suivi Commandes'!J52-90,T52="oui",V52="oui")),0,1)),"")</f>
        <v/>
      </c>
      <c r="V52" s="359"/>
      <c r="W52" s="363"/>
      <c r="X52" s="363"/>
      <c r="Y52" s="381"/>
    </row>
    <row r="53" spans="1:25" x14ac:dyDescent="0.25">
      <c r="A53" s="155" t="s">
        <v>153</v>
      </c>
      <c r="B53" s="154" t="str">
        <f>IF('Suivi Projets'!B53&lt;&gt;"",'Suivi Projets'!B53,"")</f>
        <v/>
      </c>
      <c r="C53" s="154" t="str">
        <f>IF('Suivi Projets'!C53&lt;&gt;"",'Suivi Projets'!C53,"")</f>
        <v/>
      </c>
      <c r="D53" s="152">
        <f>IF('Suivi Projets'!D53&lt;&gt;"",'Suivi Projets'!D53,"")</f>
        <v>1</v>
      </c>
      <c r="E53" s="154" t="str">
        <f>IF('Suivi Projets'!E53&lt;&gt;"",'Suivi Projets'!E53,"")</f>
        <v/>
      </c>
      <c r="F53" s="154" t="str">
        <f>IF('Suivi Projets'!F53&lt;&gt;"",'Suivi Projets'!F53,"")</f>
        <v/>
      </c>
      <c r="G53" s="344" t="s">
        <v>42</v>
      </c>
      <c r="H53" s="136" t="s">
        <v>19</v>
      </c>
      <c r="I53" s="128">
        <v>0</v>
      </c>
      <c r="J53" s="362">
        <v>43136</v>
      </c>
      <c r="K53" s="198">
        <f>'Suivi Commandes'!J53</f>
        <v>43505</v>
      </c>
      <c r="L53" s="279">
        <v>43505</v>
      </c>
      <c r="M53" s="359">
        <f t="shared" ca="1" si="1"/>
        <v>0</v>
      </c>
      <c r="N53" s="140" t="s">
        <v>149</v>
      </c>
      <c r="O53" s="140"/>
      <c r="P53" s="140">
        <v>43347</v>
      </c>
      <c r="Q53" s="359">
        <f t="shared" ca="1" si="0"/>
        <v>0</v>
      </c>
      <c r="R53" s="359"/>
      <c r="S53" s="359"/>
      <c r="T53" s="140"/>
      <c r="U53" s="359" t="str">
        <f ca="1">IF('Suivi Commandes'!J53&lt;&gt;"",IF(OR(AND(TODAY()&lt;'Suivi Commandes'!J53-90,W53=""),AND(TODAY()&gt;='Suivi Commandes'!J53-90,S53="")),"",IF(OR(AND(TODAY()&lt;'Suivi Commandes'!J53-90,W53=0),AND(TODAY()&gt;='Suivi Commandes'!J53-90,T53="oui",V53="oui")),0,1)),"")</f>
        <v/>
      </c>
      <c r="V53" s="359"/>
      <c r="W53" s="363"/>
      <c r="X53" s="363">
        <v>0</v>
      </c>
      <c r="Y53" s="364"/>
    </row>
    <row r="54" spans="1:25" x14ac:dyDescent="0.25">
      <c r="A54" s="382" t="s">
        <v>98</v>
      </c>
      <c r="B54" s="154" t="str">
        <f>IF('Suivi Projets'!B54&lt;&gt;"",'Suivi Projets'!B54,"")</f>
        <v/>
      </c>
      <c r="C54" s="157">
        <f>IF('Suivi Projets'!C54&lt;&gt;"",'Suivi Projets'!C54,"")</f>
        <v>1</v>
      </c>
      <c r="D54" s="154" t="str">
        <f>IF('Suivi Projets'!D54&lt;&gt;"",'Suivi Projets'!D54,"")</f>
        <v/>
      </c>
      <c r="E54" s="154" t="str">
        <f>IF('Suivi Projets'!E54&lt;&gt;"",'Suivi Projets'!E54,"")</f>
        <v/>
      </c>
      <c r="F54" s="154" t="str">
        <f>IF('Suivi Projets'!F54&lt;&gt;"",'Suivi Projets'!F54,"")</f>
        <v/>
      </c>
      <c r="G54" s="346" t="s">
        <v>42</v>
      </c>
      <c r="H54" s="136" t="s">
        <v>19</v>
      </c>
      <c r="I54" s="128">
        <v>0</v>
      </c>
      <c r="J54" s="365">
        <v>42821</v>
      </c>
      <c r="K54" s="198">
        <f>'Suivi Commandes'!J54</f>
        <v>43373</v>
      </c>
      <c r="L54" s="198">
        <v>43465</v>
      </c>
      <c r="M54" s="359">
        <f t="shared" ca="1" si="1"/>
        <v>0</v>
      </c>
      <c r="N54" s="140" t="s">
        <v>149</v>
      </c>
      <c r="O54" s="140"/>
      <c r="P54" s="140">
        <v>43034</v>
      </c>
      <c r="Q54" s="359">
        <f t="shared" ca="1" si="0"/>
        <v>0</v>
      </c>
      <c r="R54" s="359"/>
      <c r="S54" s="359">
        <f ca="1">IF('Suivi Commandes'!J54&lt;&gt;"",IF(OR(TODAY()&lt;'Suivi Commandes'!J54-105,AND(TODAY()&gt;='Suivi Commandes'!J54-105,Q54="")),"",IF(AND(TODAY()&gt;='Suivi Commandes'!J54-105,T54="oui",Q54=0),0,1)),"")</f>
        <v>0</v>
      </c>
      <c r="T54" s="142" t="s">
        <v>149</v>
      </c>
      <c r="U54" s="359">
        <f ca="1">IF('Suivi Commandes'!J54&lt;&gt;"",IF(OR(AND(TODAY()&lt;'Suivi Commandes'!J54-90,W54=""),AND(TODAY()&gt;='Suivi Commandes'!J54-90,S54="")),"",IF(OR(AND(TODAY()&lt;'Suivi Commandes'!J54-90,W54=0),AND(TODAY()&gt;='Suivi Commandes'!J54-90,T54="oui",V54="oui")),0,1)),"")</f>
        <v>0</v>
      </c>
      <c r="V54" s="366" t="s">
        <v>149</v>
      </c>
      <c r="W54" s="367"/>
      <c r="X54" s="367"/>
      <c r="Y54" s="368" t="s">
        <v>353</v>
      </c>
    </row>
    <row r="55" spans="1:25" x14ac:dyDescent="0.25">
      <c r="A55" s="155" t="s">
        <v>183</v>
      </c>
      <c r="B55" s="154" t="str">
        <f>IF('Suivi Projets'!B55&lt;&gt;"",'Suivi Projets'!B55,"")</f>
        <v/>
      </c>
      <c r="C55" s="154" t="str">
        <f>IF('Suivi Projets'!C55&lt;&gt;"",'Suivi Projets'!C55,"")</f>
        <v/>
      </c>
      <c r="D55" s="152">
        <f>IF('Suivi Projets'!D55&lt;&gt;"",'Suivi Projets'!D55,"")</f>
        <v>1</v>
      </c>
      <c r="E55" s="154" t="str">
        <f>IF('Suivi Projets'!E55&lt;&gt;"",'Suivi Projets'!E55,"")</f>
        <v/>
      </c>
      <c r="F55" s="154" t="str">
        <f>IF('Suivi Projets'!F55&lt;&gt;"",'Suivi Projets'!F55,"")</f>
        <v/>
      </c>
      <c r="G55" s="344" t="s">
        <v>42</v>
      </c>
      <c r="H55" s="136" t="s">
        <v>19</v>
      </c>
      <c r="I55" s="128">
        <v>0</v>
      </c>
      <c r="J55" s="362">
        <v>43206</v>
      </c>
      <c r="K55" s="198">
        <f>'Suivi Commandes'!J55</f>
        <v>43392</v>
      </c>
      <c r="L55" s="198">
        <v>43552</v>
      </c>
      <c r="M55" s="359">
        <f t="shared" ca="1" si="1"/>
        <v>0</v>
      </c>
      <c r="N55" s="140" t="s">
        <v>149</v>
      </c>
      <c r="O55" s="140"/>
      <c r="P55" s="140">
        <v>43419</v>
      </c>
      <c r="Q55" s="359">
        <f t="shared" ca="1" si="0"/>
        <v>0</v>
      </c>
      <c r="R55" s="359"/>
      <c r="S55" s="359">
        <f ca="1">IF('Suivi Commandes'!J55&lt;&gt;"",IF(OR(TODAY()&lt;'Suivi Commandes'!J55-105,AND(TODAY()&gt;='Suivi Commandes'!J55-105,Q55="")),"",IF(AND(TODAY()&gt;='Suivi Commandes'!J55-105,T55="oui",Q55=0),0,1)),"")</f>
        <v>0</v>
      </c>
      <c r="T55" s="140" t="s">
        <v>149</v>
      </c>
      <c r="U55" s="359">
        <f ca="1">IF('Suivi Commandes'!J55&lt;&gt;"",IF(OR(AND(TODAY()&lt;'Suivi Commandes'!J55-90,W55=""),AND(TODAY()&gt;='Suivi Commandes'!J55-90,S55="")),"",IF(OR(AND(TODAY()&lt;'Suivi Commandes'!J55-90,W55=0),AND(TODAY()&gt;='Suivi Commandes'!J55-90,T55="oui",V55="oui")),0,1)),"")</f>
        <v>0</v>
      </c>
      <c r="V55" s="359" t="s">
        <v>149</v>
      </c>
      <c r="W55" s="363"/>
      <c r="X55" s="363"/>
      <c r="Y55" s="364"/>
    </row>
    <row r="56" spans="1:25" x14ac:dyDescent="0.25">
      <c r="A56" s="398" t="s">
        <v>24</v>
      </c>
      <c r="B56" s="154" t="str">
        <f>IF('Suivi Projets'!B56&lt;&gt;"",'Suivi Projets'!B56,"")</f>
        <v/>
      </c>
      <c r="C56" s="154" t="str">
        <f>IF('Suivi Projets'!C56&lt;&gt;"",'Suivi Projets'!C56,"")</f>
        <v/>
      </c>
      <c r="D56" s="154" t="str">
        <f>IF('Suivi Projets'!D56&lt;&gt;"",'Suivi Projets'!D56,"")</f>
        <v/>
      </c>
      <c r="E56" s="201">
        <f>IF('Suivi Projets'!E56&lt;&gt;"",'Suivi Projets'!E56,"")</f>
        <v>1</v>
      </c>
      <c r="F56" s="154" t="str">
        <f>IF('Suivi Projets'!F56&lt;&gt;"",'Suivi Projets'!F56,"")</f>
        <v/>
      </c>
      <c r="G56" s="344" t="s">
        <v>42</v>
      </c>
      <c r="H56" s="136" t="s">
        <v>19</v>
      </c>
      <c r="I56" s="128">
        <v>0</v>
      </c>
      <c r="J56" s="362">
        <v>43115</v>
      </c>
      <c r="K56" s="198">
        <f>'Suivi Commandes'!J56</f>
        <v>43465</v>
      </c>
      <c r="L56" s="198">
        <v>43524</v>
      </c>
      <c r="M56" s="359">
        <f t="shared" ca="1" si="1"/>
        <v>0</v>
      </c>
      <c r="N56" s="140" t="s">
        <v>149</v>
      </c>
      <c r="O56" s="140"/>
      <c r="P56" s="140">
        <v>43327</v>
      </c>
      <c r="Q56" s="359">
        <f t="shared" ca="1" si="0"/>
        <v>0</v>
      </c>
      <c r="R56" s="359"/>
      <c r="S56" s="359">
        <f ca="1">IF('Suivi Commandes'!J56&lt;&gt;"",IF(OR(TODAY()&lt;'Suivi Commandes'!J56-105,AND(TODAY()&gt;='Suivi Commandes'!J56-105,Q56="")),"",IF(AND(TODAY()&gt;='Suivi Commandes'!J56-105,T56="oui",Q56=0),0,1)),"")</f>
        <v>0</v>
      </c>
      <c r="T56" s="141" t="s">
        <v>149</v>
      </c>
      <c r="U56" s="396">
        <f ca="1">IF('Suivi Commandes'!J56&lt;&gt;"",IF(OR(AND(TODAY()&lt;'Suivi Commandes'!J56-90,W56=""),AND(TODAY()&gt;='Suivi Commandes'!J56-90,S56="")),"",IF(OR(AND(TODAY()&lt;'Suivi Commandes'!J56-90,W56=0),AND(TODAY()&gt;='Suivi Commandes'!J56-90,T56="oui",V56="oui")),0,1)),"")</f>
        <v>0</v>
      </c>
      <c r="V56" s="396" t="s">
        <v>149</v>
      </c>
      <c r="W56" s="397">
        <v>0</v>
      </c>
      <c r="X56" s="397"/>
      <c r="Y56" s="381"/>
    </row>
    <row r="57" spans="1:25" x14ac:dyDescent="0.25">
      <c r="A57" s="155" t="s">
        <v>198</v>
      </c>
      <c r="B57" s="154" t="str">
        <f>IF('Suivi Projets'!B57&lt;&gt;"",'Suivi Projets'!B57,"")</f>
        <v/>
      </c>
      <c r="C57" s="154" t="str">
        <f>IF('Suivi Projets'!C57&lt;&gt;"",'Suivi Projets'!C57,"")</f>
        <v/>
      </c>
      <c r="D57" s="152">
        <f>IF('Suivi Projets'!D57&lt;&gt;"",'Suivi Projets'!D57,"")</f>
        <v>1</v>
      </c>
      <c r="E57" s="154" t="str">
        <f>IF('Suivi Projets'!E57&lt;&gt;"",'Suivi Projets'!E57,"")</f>
        <v/>
      </c>
      <c r="F57" s="154" t="str">
        <f>IF('Suivi Projets'!F57&lt;&gt;"",'Suivi Projets'!F57,"")</f>
        <v/>
      </c>
      <c r="G57" s="344" t="s">
        <v>42</v>
      </c>
      <c r="H57" s="136" t="s">
        <v>19</v>
      </c>
      <c r="I57" s="128">
        <v>0</v>
      </c>
      <c r="J57" s="362">
        <v>43290</v>
      </c>
      <c r="K57" s="198">
        <f>'Suivi Commandes'!J57</f>
        <v>43453</v>
      </c>
      <c r="L57" s="198"/>
      <c r="M57" s="359">
        <f t="shared" ca="1" si="1"/>
        <v>0</v>
      </c>
      <c r="N57" s="140" t="s">
        <v>152</v>
      </c>
      <c r="O57" s="140"/>
      <c r="P57" s="140">
        <v>43505</v>
      </c>
      <c r="Q57" s="359">
        <f t="shared" ca="1" si="0"/>
        <v>0</v>
      </c>
      <c r="R57" s="359"/>
      <c r="S57" s="359">
        <f ca="1">IF('Suivi Commandes'!J57&lt;&gt;"",IF(OR(TODAY()&lt;'Suivi Commandes'!J57-105,AND(TODAY()&gt;='Suivi Commandes'!J57-105,Q57="")),"",IF(AND(TODAY()&gt;='Suivi Commandes'!J57-105,T57="oui",Q57=0),0,1)),"")</f>
        <v>0</v>
      </c>
      <c r="T57" s="140" t="s">
        <v>149</v>
      </c>
      <c r="U57" s="359">
        <f ca="1">IF('Suivi Commandes'!J57&lt;&gt;"",IF(OR(AND(TODAY()&lt;'Suivi Commandes'!J57-90,W57=""),AND(TODAY()&gt;='Suivi Commandes'!J57-90,S57="")),"",IF(OR(AND(TODAY()&lt;'Suivi Commandes'!J57-90,W57=0),AND(TODAY()&gt;='Suivi Commandes'!J57-90,T57="oui",V57="oui")),0,1)),"")</f>
        <v>0</v>
      </c>
      <c r="V57" s="359" t="s">
        <v>149</v>
      </c>
      <c r="W57" s="363"/>
      <c r="X57" s="363"/>
      <c r="Y57" s="364"/>
    </row>
    <row r="58" spans="1:25" x14ac:dyDescent="0.25">
      <c r="A58" s="463" t="s">
        <v>395</v>
      </c>
      <c r="B58" s="154"/>
      <c r="C58" s="157">
        <v>1</v>
      </c>
      <c r="D58" s="154"/>
      <c r="E58" s="154"/>
      <c r="F58" s="154"/>
      <c r="G58" s="344" t="s">
        <v>42</v>
      </c>
      <c r="H58" s="136" t="s">
        <v>19</v>
      </c>
      <c r="I58" s="128">
        <v>0</v>
      </c>
      <c r="J58" s="362">
        <v>43486</v>
      </c>
      <c r="K58" s="279"/>
      <c r="L58" s="279"/>
      <c r="M58" s="370" t="str">
        <f t="shared" ca="1" si="1"/>
        <v/>
      </c>
      <c r="N58" s="371"/>
      <c r="O58" s="371"/>
      <c r="P58" s="140">
        <v>43698</v>
      </c>
      <c r="Q58" s="370" t="str">
        <f t="shared" ca="1" si="0"/>
        <v/>
      </c>
      <c r="R58" s="370"/>
      <c r="S58" s="359" t="str">
        <f ca="1">IF('Suivi Commandes'!J58&lt;&gt;"",IF(OR(TODAY()&lt;'Suivi Commandes'!J58-105,AND(TODAY()&gt;='Suivi Commandes'!J58-105,Q58="")),"",IF(AND(TODAY()&gt;='Suivi Commandes'!J58-105,T58="oui",Q58=0),0,1)),"")</f>
        <v/>
      </c>
      <c r="T58" s="140"/>
      <c r="U58" s="359" t="str">
        <f ca="1">IF('Suivi Commandes'!J58&lt;&gt;"",IF(OR(AND(TODAY()&lt;'Suivi Commandes'!J58-90,W58=""),AND(TODAY()&gt;='Suivi Commandes'!J58-90,S58="")),"",IF(OR(AND(TODAY()&lt;'Suivi Commandes'!J58-90,W58=0),AND(TODAY()&gt;='Suivi Commandes'!J58-90,T58="oui",V58="oui")),0,1)),"")</f>
        <v/>
      </c>
      <c r="V58" s="359"/>
      <c r="W58" s="363"/>
      <c r="X58" s="363"/>
      <c r="Y58" s="364" t="s">
        <v>398</v>
      </c>
    </row>
    <row r="59" spans="1:25" x14ac:dyDescent="0.25">
      <c r="A59" s="463" t="s">
        <v>385</v>
      </c>
      <c r="B59" s="154"/>
      <c r="C59" s="157">
        <v>1</v>
      </c>
      <c r="D59" s="154"/>
      <c r="E59" s="154"/>
      <c r="F59" s="154"/>
      <c r="G59" s="344" t="s">
        <v>42</v>
      </c>
      <c r="H59" s="136" t="s">
        <v>19</v>
      </c>
      <c r="I59" s="128">
        <v>0</v>
      </c>
      <c r="J59" s="362">
        <v>43467</v>
      </c>
      <c r="K59" s="279"/>
      <c r="L59" s="279"/>
      <c r="M59" s="370" t="str">
        <f t="shared" ca="1" si="1"/>
        <v/>
      </c>
      <c r="N59" s="371"/>
      <c r="O59" s="371"/>
      <c r="P59" s="140">
        <v>43679</v>
      </c>
      <c r="Q59" s="370" t="str">
        <f t="shared" ca="1" si="0"/>
        <v/>
      </c>
      <c r="R59" s="370"/>
      <c r="S59" s="359" t="str">
        <f ca="1">IF('Suivi Commandes'!J59&lt;&gt;"",IF(OR(TODAY()&lt;'Suivi Commandes'!J59-105,AND(TODAY()&gt;='Suivi Commandes'!J59-105,Q59="")),"",IF(AND(TODAY()&gt;='Suivi Commandes'!J59-105,T59="oui",Q59=0),0,1)),"")</f>
        <v/>
      </c>
      <c r="T59" s="140"/>
      <c r="U59" s="359" t="str">
        <f ca="1">IF('Suivi Commandes'!J59&lt;&gt;"",IF(OR(AND(TODAY()&lt;'Suivi Commandes'!J59-90,W59=""),AND(TODAY()&gt;='Suivi Commandes'!J59-90,S59="")),"",IF(OR(AND(TODAY()&lt;'Suivi Commandes'!J59-90,W59=0),AND(TODAY()&gt;='Suivi Commandes'!J59-90,T59="oui",V59="oui")),0,1)),"")</f>
        <v/>
      </c>
      <c r="V59" s="359"/>
      <c r="W59" s="363"/>
      <c r="X59" s="363"/>
      <c r="Y59" s="364" t="s">
        <v>399</v>
      </c>
    </row>
    <row r="60" spans="1:25" ht="16.149999999999999" customHeight="1" x14ac:dyDescent="0.25">
      <c r="A60" s="158" t="s">
        <v>62</v>
      </c>
      <c r="B60" s="161">
        <f>IF('Suivi Projets'!B60&lt;&gt;"",'Suivi Projets'!B60,"")</f>
        <v>1</v>
      </c>
      <c r="C60" s="154" t="str">
        <f>IF('Suivi Projets'!C60&lt;&gt;"",'Suivi Projets'!C60,"")</f>
        <v/>
      </c>
      <c r="D60" s="154" t="str">
        <f>IF('Suivi Projets'!D60&lt;&gt;"",'Suivi Projets'!D60,"")</f>
        <v/>
      </c>
      <c r="E60" s="154" t="str">
        <f>IF('Suivi Projets'!E60&lt;&gt;"",'Suivi Projets'!E60,"")</f>
        <v/>
      </c>
      <c r="F60" s="154" t="str">
        <f>IF('Suivi Projets'!F60&lt;&gt;"",'Suivi Projets'!F60,"")</f>
        <v/>
      </c>
      <c r="G60" s="128" t="s">
        <v>42</v>
      </c>
      <c r="H60" s="136" t="s">
        <v>19</v>
      </c>
      <c r="I60" s="128">
        <v>0</v>
      </c>
      <c r="J60" s="365">
        <v>42522</v>
      </c>
      <c r="K60" s="198">
        <f>'Suivi Commandes'!J60</f>
        <v>43462</v>
      </c>
      <c r="L60" s="198">
        <v>43462</v>
      </c>
      <c r="M60" s="359">
        <f t="shared" ca="1" si="1"/>
        <v>0</v>
      </c>
      <c r="N60" s="140" t="s">
        <v>149</v>
      </c>
      <c r="O60" s="140"/>
      <c r="P60" s="140">
        <v>42643</v>
      </c>
      <c r="Q60" s="359">
        <f t="shared" ca="1" si="0"/>
        <v>0</v>
      </c>
      <c r="R60" s="359"/>
      <c r="S60" s="359">
        <f ca="1">IF('Suivi Commandes'!J60&lt;&gt;"",IF(OR(TODAY()&lt;'Suivi Commandes'!J60-105,AND(TODAY()&gt;='Suivi Commandes'!J60-105,Q60="")),"",IF(AND(TODAY()&gt;='Suivi Commandes'!J60-105,T60="oui",Q60=0),0,1)),"")</f>
        <v>0</v>
      </c>
      <c r="T60" s="142" t="s">
        <v>149</v>
      </c>
      <c r="U60" s="359">
        <f ca="1">IF('Suivi Commandes'!J60&lt;&gt;"",IF(OR(AND(TODAY()&lt;'Suivi Commandes'!J60-90,W60=""),AND(TODAY()&gt;='Suivi Commandes'!J60-90,S60="")),"",IF(OR(AND(TODAY()&lt;'Suivi Commandes'!J60-90,W60=0),AND(TODAY()&gt;='Suivi Commandes'!J60-90,T60="oui",V60="oui")),0,1)),"")</f>
        <v>0</v>
      </c>
      <c r="V60" s="366" t="s">
        <v>149</v>
      </c>
      <c r="W60" s="367"/>
      <c r="X60" s="367"/>
      <c r="Y60" s="378"/>
    </row>
    <row r="61" spans="1:25" ht="16.149999999999999" customHeight="1" x14ac:dyDescent="0.25">
      <c r="A61" s="237" t="s">
        <v>99</v>
      </c>
      <c r="B61" s="161">
        <f>IF('Suivi Projets'!B61&lt;&gt;"",'Suivi Projets'!B61,"")</f>
        <v>1</v>
      </c>
      <c r="C61" s="154" t="str">
        <f>IF('Suivi Projets'!C61&lt;&gt;"",'Suivi Projets'!C61,"")</f>
        <v/>
      </c>
      <c r="D61" s="154" t="str">
        <f>IF('Suivi Projets'!D61&lt;&gt;"",'Suivi Projets'!D61,"")</f>
        <v/>
      </c>
      <c r="E61" s="154" t="str">
        <f>IF('Suivi Projets'!E61&lt;&gt;"",'Suivi Projets'!E61,"")</f>
        <v/>
      </c>
      <c r="F61" s="154" t="str">
        <f>IF('Suivi Projets'!F61&lt;&gt;"",'Suivi Projets'!F61,"")</f>
        <v/>
      </c>
      <c r="G61" s="128" t="s">
        <v>42</v>
      </c>
      <c r="H61" s="136" t="s">
        <v>13</v>
      </c>
      <c r="I61" s="387"/>
      <c r="J61" s="365">
        <v>42800</v>
      </c>
      <c r="K61" s="198">
        <f>'Suivi Commandes'!J61</f>
        <v>43465</v>
      </c>
      <c r="L61" s="198"/>
      <c r="M61" s="373"/>
      <c r="N61" s="374"/>
      <c r="O61" s="374"/>
      <c r="P61" s="374"/>
      <c r="Q61" s="373"/>
      <c r="R61" s="373"/>
      <c r="S61" s="373" t="str">
        <f ca="1">IF('Suivi Commandes'!J61&lt;&gt;"",IF(OR(TODAY()&lt;'Suivi Commandes'!J61-105,AND(TODAY()&gt;='Suivi Commandes'!J61-105,Q61="")),"",IF(AND(TODAY()&gt;='Suivi Commandes'!J61-105,T61="oui",Q61=0),0,1)),"")</f>
        <v/>
      </c>
      <c r="T61" s="399"/>
      <c r="U61" s="373" t="str">
        <f ca="1">IF('Suivi Commandes'!J61&lt;&gt;"",IF(OR(AND(TODAY()&lt;'Suivi Commandes'!J61-90,W61=""),AND(TODAY()&gt;='Suivi Commandes'!J61-90,S61="")),"",IF(OR(AND(TODAY()&lt;'Suivi Commandes'!J61-90,W61=0),AND(TODAY()&gt;='Suivi Commandes'!J61-90,T61="oui",V61="oui")),0,1)),"")</f>
        <v/>
      </c>
      <c r="V61" s="376"/>
      <c r="W61" s="377"/>
      <c r="X61" s="377"/>
      <c r="Y61" s="136"/>
    </row>
    <row r="62" spans="1:25" x14ac:dyDescent="0.25">
      <c r="A62" s="155" t="s">
        <v>166</v>
      </c>
      <c r="B62" s="154" t="str">
        <f>IF('Suivi Projets'!B62&lt;&gt;"",'Suivi Projets'!B62,"")</f>
        <v/>
      </c>
      <c r="C62" s="154" t="str">
        <f>IF('Suivi Projets'!C62&lt;&gt;"",'Suivi Projets'!C62,"")</f>
        <v/>
      </c>
      <c r="D62" s="152">
        <f>IF('Suivi Projets'!D62&lt;&gt;"",'Suivi Projets'!D62,"")</f>
        <v>1</v>
      </c>
      <c r="E62" s="154" t="str">
        <f>IF('Suivi Projets'!E62&lt;&gt;"",'Suivi Projets'!E62,"")</f>
        <v/>
      </c>
      <c r="F62" s="154" t="str">
        <f>IF('Suivi Projets'!F62&lt;&gt;"",'Suivi Projets'!F62,"")</f>
        <v/>
      </c>
      <c r="G62" s="344" t="s">
        <v>42</v>
      </c>
      <c r="H62" s="136" t="s">
        <v>19</v>
      </c>
      <c r="I62" s="128">
        <v>0</v>
      </c>
      <c r="J62" s="362">
        <v>43206</v>
      </c>
      <c r="K62" s="198">
        <f>'Suivi Commandes'!J62</f>
        <v>43736</v>
      </c>
      <c r="L62" s="198">
        <v>43552</v>
      </c>
      <c r="M62" s="359">
        <f t="shared" ca="1" si="1"/>
        <v>0</v>
      </c>
      <c r="N62" s="140" t="s">
        <v>149</v>
      </c>
      <c r="O62" s="140"/>
      <c r="P62" s="140">
        <v>43419</v>
      </c>
      <c r="Q62" s="359">
        <f t="shared" ca="1" si="0"/>
        <v>0</v>
      </c>
      <c r="R62" s="359"/>
      <c r="S62" s="359" t="str">
        <f ca="1">IF('Suivi Commandes'!J62&lt;&gt;"",IF(OR(TODAY()&lt;'Suivi Commandes'!J62-105,AND(TODAY()&gt;='Suivi Commandes'!J62-105,Q62="")),"",IF(AND(TODAY()&gt;='Suivi Commandes'!J62-105,T62="oui",Q62=0),0,1)),"")</f>
        <v/>
      </c>
      <c r="T62" s="140" t="s">
        <v>149</v>
      </c>
      <c r="U62" s="359" t="str">
        <f ca="1">IF('Suivi Commandes'!J62&lt;&gt;"",IF(OR(AND(TODAY()&lt;'Suivi Commandes'!J62-90,W62=""),AND(TODAY()&gt;='Suivi Commandes'!J62-90,S62="")),"",IF(OR(AND(TODAY()&lt;'Suivi Commandes'!J62-90,W62=0),AND(TODAY()&gt;='Suivi Commandes'!J62-90,T62="oui",V62="oui")),0,1)),"")</f>
        <v/>
      </c>
      <c r="V62" s="359" t="s">
        <v>149</v>
      </c>
      <c r="W62" s="363"/>
      <c r="X62" s="363"/>
      <c r="Y62" s="364"/>
    </row>
    <row r="63" spans="1:25" ht="16.149999999999999" customHeight="1" x14ac:dyDescent="0.25">
      <c r="A63" s="158" t="s">
        <v>206</v>
      </c>
      <c r="B63" s="161">
        <f>IF('Suivi Projets'!B63&lt;&gt;"",'Suivi Projets'!B63,"")</f>
        <v>1</v>
      </c>
      <c r="C63" s="154" t="str">
        <f>IF('Suivi Projets'!C63&lt;&gt;"",'Suivi Projets'!C63,"")</f>
        <v/>
      </c>
      <c r="D63" s="154" t="str">
        <f>IF('Suivi Projets'!D63&lt;&gt;"",'Suivi Projets'!D63,"")</f>
        <v/>
      </c>
      <c r="E63" s="154" t="str">
        <f>IF('Suivi Projets'!E63&lt;&gt;"",'Suivi Projets'!E63,"")</f>
        <v/>
      </c>
      <c r="F63" s="154" t="str">
        <f>IF('Suivi Projets'!F63&lt;&gt;"",'Suivi Projets'!F63,"")</f>
        <v/>
      </c>
      <c r="G63" s="122" t="s">
        <v>42</v>
      </c>
      <c r="H63" s="137" t="s">
        <v>19</v>
      </c>
      <c r="I63" s="122">
        <v>0</v>
      </c>
      <c r="J63" s="362">
        <v>43282</v>
      </c>
      <c r="K63" s="198">
        <f>'Suivi Commandes'!J63</f>
        <v>43616</v>
      </c>
      <c r="L63" s="198"/>
      <c r="M63" s="359">
        <f t="shared" ca="1" si="1"/>
        <v>0</v>
      </c>
      <c r="N63" s="140" t="s">
        <v>152</v>
      </c>
      <c r="O63" s="140"/>
      <c r="P63" s="140">
        <v>43497</v>
      </c>
      <c r="Q63" s="359">
        <f t="shared" ca="1" si="0"/>
        <v>0</v>
      </c>
      <c r="R63" s="359"/>
      <c r="S63" s="359" t="str">
        <f ca="1">IF('Suivi Commandes'!J63&lt;&gt;"",IF(OR(TODAY()&lt;'Suivi Commandes'!J63-105,AND(TODAY()&gt;='Suivi Commandes'!J63-105,Q63="")),"",IF(AND(TODAY()&gt;='Suivi Commandes'!J63-105,T63="oui",Q63=0),0,1)),"")</f>
        <v/>
      </c>
      <c r="T63" s="140"/>
      <c r="U63" s="359" t="str">
        <f ca="1">IF('Suivi Commandes'!J63&lt;&gt;"",IF(OR(AND(TODAY()&lt;'Suivi Commandes'!J63-90,W63=""),AND(TODAY()&gt;='Suivi Commandes'!J63-90,S63="")),"",IF(OR(AND(TODAY()&lt;'Suivi Commandes'!J63-90,W63=0),AND(TODAY()&gt;='Suivi Commandes'!J63-90,T63="oui",V63="oui")),0,1)),"")</f>
        <v/>
      </c>
      <c r="V63" s="359"/>
      <c r="W63" s="363"/>
      <c r="X63" s="363"/>
      <c r="Y63" s="372"/>
    </row>
    <row r="64" spans="1:25" ht="16.149999999999999" customHeight="1" x14ac:dyDescent="0.25">
      <c r="A64" s="382" t="s">
        <v>392</v>
      </c>
      <c r="B64" s="154"/>
      <c r="C64" s="157">
        <v>1</v>
      </c>
      <c r="D64" s="154" t="str">
        <f>IF('Suivi Projets'!D63&lt;&gt;"",'Suivi Projets'!D63,"")</f>
        <v/>
      </c>
      <c r="E64" s="154" t="str">
        <f>IF('Suivi Projets'!E63&lt;&gt;"",'Suivi Projets'!E63,"")</f>
        <v/>
      </c>
      <c r="F64" s="154" t="str">
        <f>IF('Suivi Projets'!F63&lt;&gt;"",'Suivi Projets'!F63,"")</f>
        <v/>
      </c>
      <c r="G64" s="346" t="s">
        <v>42</v>
      </c>
      <c r="H64" s="136" t="s">
        <v>19</v>
      </c>
      <c r="I64" s="122"/>
      <c r="J64" s="362">
        <v>43493</v>
      </c>
      <c r="K64" s="198">
        <f>'Suivi Commandes'!J64</f>
        <v>0</v>
      </c>
      <c r="L64" s="198"/>
      <c r="M64" s="359" t="str">
        <f t="shared" ca="1" si="1"/>
        <v/>
      </c>
      <c r="N64" s="140"/>
      <c r="O64" s="140"/>
      <c r="P64" s="140">
        <v>43705</v>
      </c>
      <c r="Q64" s="359" t="str">
        <f t="shared" ca="1" si="0"/>
        <v/>
      </c>
      <c r="R64" s="359"/>
      <c r="S64" s="359" t="str">
        <f ca="1">IF('Suivi Commandes'!J64&lt;&gt;"",IF(OR(TODAY()&lt;'Suivi Commandes'!J64-105,AND(TODAY()&gt;='Suivi Commandes'!J64-105,Q64="")),"",IF(AND(TODAY()&gt;='Suivi Commandes'!J64-105,T64="oui",Q64=0),0,1)),"")</f>
        <v/>
      </c>
      <c r="T64" s="140"/>
      <c r="U64" s="359" t="str">
        <f ca="1">IF('Suivi Commandes'!J64&lt;&gt;"",IF(OR(AND(TODAY()&lt;'Suivi Commandes'!J64-90,W64=""),AND(TODAY()&gt;='Suivi Commandes'!J64-90,S64="")),"",IF(OR(AND(TODAY()&lt;'Suivi Commandes'!J64-90,W64=0),AND(TODAY()&gt;='Suivi Commandes'!J64-90,T64="oui",V64="oui")),0,1)),"")</f>
        <v/>
      </c>
      <c r="V64" s="359"/>
      <c r="W64" s="363"/>
      <c r="X64" s="363"/>
      <c r="Y64" s="372" t="s">
        <v>405</v>
      </c>
    </row>
    <row r="65" spans="1:25" x14ac:dyDescent="0.25">
      <c r="A65" s="382" t="s">
        <v>155</v>
      </c>
      <c r="B65" s="154" t="str">
        <f>IF('Suivi Projets'!B65&lt;&gt;"",'Suivi Projets'!B65,"")</f>
        <v/>
      </c>
      <c r="C65" s="157">
        <f>IF('Suivi Projets'!C65&lt;&gt;"",'Suivi Projets'!C65,"")</f>
        <v>1</v>
      </c>
      <c r="D65" s="154" t="str">
        <f>IF('Suivi Projets'!D65&lt;&gt;"",'Suivi Projets'!D65,"")</f>
        <v/>
      </c>
      <c r="E65" s="154" t="str">
        <f>IF('Suivi Projets'!E65&lt;&gt;"",'Suivi Projets'!E65,"")</f>
        <v/>
      </c>
      <c r="F65" s="154" t="str">
        <f>IF('Suivi Projets'!F65&lt;&gt;"",'Suivi Projets'!F65,"")</f>
        <v/>
      </c>
      <c r="G65" s="346" t="s">
        <v>42</v>
      </c>
      <c r="H65" s="136" t="s">
        <v>19</v>
      </c>
      <c r="I65" s="128">
        <v>0</v>
      </c>
      <c r="J65" s="365">
        <v>43052</v>
      </c>
      <c r="K65" s="198">
        <f>'Suivi Commandes'!J65</f>
        <v>43646</v>
      </c>
      <c r="L65" s="198"/>
      <c r="M65" s="359">
        <f t="shared" ca="1" si="1"/>
        <v>0</v>
      </c>
      <c r="N65" s="140" t="s">
        <v>149</v>
      </c>
      <c r="O65" s="140"/>
      <c r="P65" s="140">
        <v>43263</v>
      </c>
      <c r="Q65" s="359">
        <f t="shared" ca="1" si="0"/>
        <v>0</v>
      </c>
      <c r="R65" s="359"/>
      <c r="S65" s="359" t="str">
        <f ca="1">IF('Suivi Commandes'!J65&lt;&gt;"",IF(OR(TODAY()&lt;'Suivi Commandes'!J65-105,AND(TODAY()&gt;='Suivi Commandes'!J65-105,Q65="")),"",IF(AND(TODAY()&gt;='Suivi Commandes'!J65-105,T65="oui",Q65=0),0,1)),"")</f>
        <v/>
      </c>
      <c r="T65" s="142"/>
      <c r="U65" s="359" t="str">
        <f ca="1">IF('Suivi Commandes'!J65&lt;&gt;"",IF(OR(AND(TODAY()&lt;'Suivi Commandes'!J65-90,W65=""),AND(TODAY()&gt;='Suivi Commandes'!J65-90,S65="")),"",IF(OR(AND(TODAY()&lt;'Suivi Commandes'!J65-90,W65=0),AND(TODAY()&gt;='Suivi Commandes'!J65-90,T65="oui",V65="oui")),0,1)),"")</f>
        <v/>
      </c>
      <c r="V65" s="366"/>
      <c r="W65" s="367"/>
      <c r="X65" s="367"/>
      <c r="Y65" s="378"/>
    </row>
    <row r="66" spans="1:25" x14ac:dyDescent="0.25">
      <c r="A66" s="382" t="s">
        <v>387</v>
      </c>
      <c r="B66" s="154"/>
      <c r="C66" s="157">
        <v>1</v>
      </c>
      <c r="D66" s="154"/>
      <c r="E66" s="154"/>
      <c r="F66" s="154"/>
      <c r="G66" s="346" t="s">
        <v>42</v>
      </c>
      <c r="H66" s="136" t="s">
        <v>19</v>
      </c>
      <c r="I66" s="128">
        <v>0</v>
      </c>
      <c r="J66" s="365">
        <v>43467</v>
      </c>
      <c r="K66" s="279"/>
      <c r="L66" s="279"/>
      <c r="M66" s="370" t="str">
        <f t="shared" ca="1" si="1"/>
        <v/>
      </c>
      <c r="N66" s="371"/>
      <c r="O66" s="371"/>
      <c r="P66" s="140">
        <v>43679</v>
      </c>
      <c r="Q66" s="359" t="str">
        <f t="shared" ref="Q66:Q93" ca="1" si="2">IF(OR(AND(P66&lt;=TODAY()+1,N66="oui"),N66="non"),0,IF(TODAY()&gt;=P66-45,1,""))</f>
        <v/>
      </c>
      <c r="R66" s="359"/>
      <c r="S66" s="359" t="str">
        <f ca="1">IF('Suivi Commandes'!J66&lt;&gt;"",IF(OR(TODAY()&lt;'Suivi Commandes'!J66-105,AND(TODAY()&gt;='Suivi Commandes'!J66-105,Q66="")),"",IF(AND(TODAY()&gt;='Suivi Commandes'!J66-105,T66="oui",Q66=0),0,1)),"")</f>
        <v/>
      </c>
      <c r="T66" s="142"/>
      <c r="U66" s="359" t="str">
        <f ca="1">IF('Suivi Commandes'!J66&lt;&gt;"",IF(OR(AND(TODAY()&lt;'Suivi Commandes'!J66-90,W66=""),AND(TODAY()&gt;='Suivi Commandes'!J66-90,S66="")),"",IF(OR(AND(TODAY()&lt;'Suivi Commandes'!J66-90,W66=0),AND(TODAY()&gt;='Suivi Commandes'!J66-90,T66="oui",V66="oui")),0,1)),"")</f>
        <v/>
      </c>
      <c r="V66" s="366"/>
      <c r="W66" s="367"/>
      <c r="X66" s="367"/>
      <c r="Y66" s="364" t="s">
        <v>399</v>
      </c>
    </row>
    <row r="67" spans="1:25" x14ac:dyDescent="0.25">
      <c r="A67" s="382" t="s">
        <v>77</v>
      </c>
      <c r="B67" s="154" t="str">
        <f>IF('Suivi Projets'!B67&lt;&gt;"",'Suivi Projets'!B67,"")</f>
        <v/>
      </c>
      <c r="C67" s="157">
        <f>IF('Suivi Projets'!C67&lt;&gt;"",'Suivi Projets'!C67,"")</f>
        <v>1</v>
      </c>
      <c r="D67" s="154" t="str">
        <f>IF('Suivi Projets'!D67&lt;&gt;"",'Suivi Projets'!D67,"")</f>
        <v/>
      </c>
      <c r="E67" s="154" t="str">
        <f>IF('Suivi Projets'!E67&lt;&gt;"",'Suivi Projets'!E67,"")</f>
        <v/>
      </c>
      <c r="F67" s="154" t="str">
        <f>IF('Suivi Projets'!F67&lt;&gt;"",'Suivi Projets'!F67,"")</f>
        <v/>
      </c>
      <c r="G67" s="128" t="s">
        <v>42</v>
      </c>
      <c r="H67" s="136" t="s">
        <v>19</v>
      </c>
      <c r="I67" s="128">
        <v>0</v>
      </c>
      <c r="J67" s="365">
        <v>42772</v>
      </c>
      <c r="K67" s="198">
        <f>'Suivi Commandes'!J67</f>
        <v>43769</v>
      </c>
      <c r="L67" s="198"/>
      <c r="M67" s="359">
        <f t="shared" ref="M67:M93" ca="1" si="3">IF(J67&lt;&gt;"",IF(OR(AND(G67="Cadre",TODAY()&lt;J67+90),AND(G67="Non Cadre",TODAY()&lt;J67+60)),"",IF(OR(AND(G67="Cadre",TODAY()&gt;=J67+90,TODAY()&lt;J67+120,N67=""),AND(G67="Non Cadre",TODAY()&gt;=J67+60,TODAY()&lt;J67+90,N67="")),1,IF(OR(AND(G67="Cadre",TODAY()&gt;J67+90,N67&lt;&gt;""),AND(G67="Non Cadre",TODAY()&gt;J67+60,N67&lt;&gt;"")),0,IF(OR(AND(G67="Cadre",TODAY()&gt;=J67+120,N67=""),AND(G67="Non Cadre",TODAY()&gt;=J67=90,N67="")),2,"")))))</f>
        <v>0</v>
      </c>
      <c r="N67" s="140" t="s">
        <v>149</v>
      </c>
      <c r="O67" s="140"/>
      <c r="P67" s="140">
        <v>42984</v>
      </c>
      <c r="Q67" s="359">
        <f t="shared" ca="1" si="2"/>
        <v>0</v>
      </c>
      <c r="R67" s="359"/>
      <c r="S67" s="359" t="str">
        <f ca="1">IF('Suivi Commandes'!J67&lt;&gt;"",IF(OR(TODAY()&lt;'Suivi Commandes'!J67-105,AND(TODAY()&gt;='Suivi Commandes'!J67-105,Q67="")),"",IF(AND(TODAY()&gt;='Suivi Commandes'!J67-105,T67="oui",Q67=0),0,1)),"")</f>
        <v/>
      </c>
      <c r="T67" s="142"/>
      <c r="U67" s="359" t="str">
        <f ca="1">IF('Suivi Commandes'!J67&lt;&gt;"",IF(OR(AND(TODAY()&lt;'Suivi Commandes'!J67-90,W67=""),AND(TODAY()&gt;='Suivi Commandes'!J67-90,S67="")),"",IF(OR(AND(TODAY()&lt;'Suivi Commandes'!J67-90,W67=0),AND(TODAY()&gt;='Suivi Commandes'!J67-90,T67="oui",V67="oui")),0,1)),"")</f>
        <v/>
      </c>
      <c r="V67" s="366"/>
      <c r="W67" s="367"/>
      <c r="X67" s="367"/>
      <c r="Y67" s="378"/>
    </row>
    <row r="68" spans="1:25" ht="17.649999999999999" customHeight="1" x14ac:dyDescent="0.25">
      <c r="A68" s="382" t="s">
        <v>28</v>
      </c>
      <c r="B68" s="154" t="str">
        <f>IF('Suivi Projets'!B68&lt;&gt;"",'Suivi Projets'!B68,"")</f>
        <v/>
      </c>
      <c r="C68" s="157">
        <f>IF('Suivi Projets'!C68&lt;&gt;"",'Suivi Projets'!C68,"")</f>
        <v>1</v>
      </c>
      <c r="D68" s="154" t="str">
        <f>IF('Suivi Projets'!D68&lt;&gt;"",'Suivi Projets'!D68,"")</f>
        <v/>
      </c>
      <c r="E68" s="154" t="str">
        <f>IF('Suivi Projets'!E68&lt;&gt;"",'Suivi Projets'!E68,"")</f>
        <v/>
      </c>
      <c r="F68" s="154" t="str">
        <f>IF('Suivi Projets'!F68&lt;&gt;"",'Suivi Projets'!F68,"")</f>
        <v/>
      </c>
      <c r="G68" s="344" t="s">
        <v>42</v>
      </c>
      <c r="H68" s="136" t="s">
        <v>19</v>
      </c>
      <c r="I68" s="128">
        <v>0</v>
      </c>
      <c r="J68" s="362">
        <v>43176</v>
      </c>
      <c r="K68" s="198">
        <f>'Suivi Commandes'!J68</f>
        <v>43404</v>
      </c>
      <c r="L68" s="198">
        <v>43822</v>
      </c>
      <c r="M68" s="359">
        <f t="shared" ca="1" si="3"/>
        <v>0</v>
      </c>
      <c r="N68" s="140" t="s">
        <v>152</v>
      </c>
      <c r="O68" s="140"/>
      <c r="P68" s="374"/>
      <c r="Q68" s="359">
        <f t="shared" ca="1" si="2"/>
        <v>0</v>
      </c>
      <c r="R68" s="359"/>
      <c r="S68" s="359">
        <f ca="1">IF('Suivi Commandes'!J68&lt;&gt;"",IF(OR(TODAY()&lt;'Suivi Commandes'!J68-105,AND(TODAY()&gt;='Suivi Commandes'!J68-105,Q68="")),"",IF(AND(TODAY()&gt;='Suivi Commandes'!J68-105,T68="oui",Q68=0),0,1)),"")</f>
        <v>0</v>
      </c>
      <c r="T68" s="140" t="s">
        <v>149</v>
      </c>
      <c r="U68" s="359">
        <f ca="1">IF('Suivi Commandes'!J68&lt;&gt;"",IF(OR(AND(TODAY()&lt;'Suivi Commandes'!J68-90,W68=""),AND(TODAY()&gt;='Suivi Commandes'!J68-90,S68="")),"",IF(OR(AND(TODAY()&lt;'Suivi Commandes'!J68-90,W68=0),AND(TODAY()&gt;='Suivi Commandes'!J68-90,T68="oui",V68="oui")),0,1)),"")</f>
        <v>0</v>
      </c>
      <c r="V68" s="359" t="s">
        <v>149</v>
      </c>
      <c r="W68" s="363"/>
      <c r="X68" s="363"/>
      <c r="Y68" s="368" t="s">
        <v>353</v>
      </c>
    </row>
    <row r="69" spans="1:25" x14ac:dyDescent="0.25">
      <c r="A69" s="382" t="s">
        <v>222</v>
      </c>
      <c r="B69" s="154" t="str">
        <f>IF('Suivi Projets'!B69&lt;&gt;"",'Suivi Projets'!B69,"")</f>
        <v/>
      </c>
      <c r="C69" s="157">
        <f>IF('Suivi Projets'!C69&lt;&gt;"",'Suivi Projets'!C69,"")</f>
        <v>1</v>
      </c>
      <c r="D69" s="154" t="str">
        <f>IF('Suivi Projets'!D69&lt;&gt;"",'Suivi Projets'!D69,"")</f>
        <v/>
      </c>
      <c r="E69" s="154" t="str">
        <f>IF('Suivi Projets'!E69&lt;&gt;"",'Suivi Projets'!E69,"")</f>
        <v/>
      </c>
      <c r="F69" s="154" t="str">
        <f>IF('Suivi Projets'!F69&lt;&gt;"",'Suivi Projets'!F69,"")</f>
        <v/>
      </c>
      <c r="G69" s="344" t="s">
        <v>42</v>
      </c>
      <c r="H69" s="136" t="s">
        <v>19</v>
      </c>
      <c r="I69" s="128">
        <v>0</v>
      </c>
      <c r="J69" s="362">
        <v>43423</v>
      </c>
      <c r="K69" s="198">
        <f>'Suivi Commandes'!J69</f>
        <v>43484</v>
      </c>
      <c r="L69" s="198"/>
      <c r="M69" s="359" t="str">
        <f t="shared" ca="1" si="3"/>
        <v/>
      </c>
      <c r="N69" s="140"/>
      <c r="O69" s="140"/>
      <c r="P69" s="140">
        <v>43635</v>
      </c>
      <c r="Q69" s="359" t="str">
        <f t="shared" ca="1" si="2"/>
        <v/>
      </c>
      <c r="R69" s="359"/>
      <c r="S69" s="359" t="str">
        <f ca="1">IF('Suivi Commandes'!J69&lt;&gt;"",IF(OR(TODAY()&lt;'Suivi Commandes'!J69-105,AND(TODAY()&gt;='Suivi Commandes'!J69-105,Q69="")),"",IF(AND(TODAY()&gt;='Suivi Commandes'!J69-105,T69="oui",Q69=0),0,1)),"")</f>
        <v/>
      </c>
      <c r="T69" s="140"/>
      <c r="U69" s="359" t="str">
        <f ca="1">IF('Suivi Commandes'!J69&lt;&gt;"",IF(OR(AND(TODAY()&lt;'Suivi Commandes'!J69-90,W69=""),AND(TODAY()&gt;='Suivi Commandes'!J69-90,S69="")),"",IF(OR(AND(TODAY()&lt;'Suivi Commandes'!J69-90,W69=0),AND(TODAY()&gt;='Suivi Commandes'!J69-90,T69="oui",V69="oui")),0,1)),"")</f>
        <v/>
      </c>
      <c r="V69" s="359"/>
      <c r="W69" s="363"/>
      <c r="X69" s="363"/>
      <c r="Y69" s="381"/>
    </row>
    <row r="70" spans="1:25" x14ac:dyDescent="0.25">
      <c r="A70" s="164" t="s">
        <v>31</v>
      </c>
      <c r="B70" s="154">
        <f>IF('Suivi Projets'!B70&lt;&gt;"",'Suivi Projets'!B70,"")</f>
        <v>1</v>
      </c>
      <c r="C70" s="154" t="str">
        <f>IF('Suivi Projets'!C70&lt;&gt;"",'Suivi Projets'!C70,"")</f>
        <v/>
      </c>
      <c r="D70" s="154" t="str">
        <f>IF('Suivi Projets'!D70&lt;&gt;"",'Suivi Projets'!D70,"")</f>
        <v/>
      </c>
      <c r="E70" s="154" t="str">
        <f>IF('Suivi Projets'!E70&lt;&gt;"",'Suivi Projets'!E70,"")</f>
        <v/>
      </c>
      <c r="F70" s="154" t="str">
        <f>IF('Suivi Projets'!F70&lt;&gt;"",'Suivi Projets'!F70,"")</f>
        <v/>
      </c>
      <c r="G70" s="122" t="s">
        <v>42</v>
      </c>
      <c r="H70" s="137" t="s">
        <v>19</v>
      </c>
      <c r="I70" s="122">
        <v>0</v>
      </c>
      <c r="J70" s="362">
        <v>43102</v>
      </c>
      <c r="K70" s="198">
        <f>'Suivi Commandes'!J70</f>
        <v>43465</v>
      </c>
      <c r="L70" s="198"/>
      <c r="M70" s="359">
        <f t="shared" ca="1" si="3"/>
        <v>0</v>
      </c>
      <c r="N70" s="140" t="s">
        <v>152</v>
      </c>
      <c r="O70" s="140"/>
      <c r="P70" s="140">
        <v>43314</v>
      </c>
      <c r="Q70" s="359">
        <f t="shared" ca="1" si="2"/>
        <v>0</v>
      </c>
      <c r="R70" s="359"/>
      <c r="S70" s="359">
        <f ca="1">IF('Suivi Commandes'!J70&lt;&gt;"",IF(OR(TODAY()&lt;'Suivi Commandes'!J70-105,AND(TODAY()&gt;='Suivi Commandes'!J70-105,Q70="")),"",IF(AND(TODAY()&gt;='Suivi Commandes'!J70-105,T70="oui",Q70=0),0,1)),"")</f>
        <v>0</v>
      </c>
      <c r="T70" s="140" t="s">
        <v>149</v>
      </c>
      <c r="U70" s="359">
        <f ca="1">IF('Suivi Commandes'!J70&lt;&gt;"",IF(OR(AND(TODAY()&lt;'Suivi Commandes'!J70-90,W70=""),AND(TODAY()&gt;='Suivi Commandes'!J70-90,S70="")),"",IF(OR(AND(TODAY()&lt;'Suivi Commandes'!J70-90,W70=0),AND(TODAY()&gt;='Suivi Commandes'!J70-90,T70="oui",V70="oui")),0,1)),"")</f>
        <v>0</v>
      </c>
      <c r="V70" s="359" t="s">
        <v>149</v>
      </c>
      <c r="W70" s="363"/>
      <c r="X70" s="363"/>
      <c r="Y70" s="364"/>
    </row>
    <row r="71" spans="1:25" x14ac:dyDescent="0.25">
      <c r="A71" s="155" t="s">
        <v>229</v>
      </c>
      <c r="B71" s="154" t="str">
        <f>IF('Suivi Projets'!B71&lt;&gt;"",'Suivi Projets'!B71,"")</f>
        <v/>
      </c>
      <c r="C71" s="154" t="str">
        <f>IF('Suivi Projets'!C71&lt;&gt;"",'Suivi Projets'!C71,"")</f>
        <v/>
      </c>
      <c r="D71" s="152">
        <f>IF('Suivi Projets'!D71&lt;&gt;"",'Suivi Projets'!D71,"")</f>
        <v>1</v>
      </c>
      <c r="E71" s="154" t="str">
        <f>IF('Suivi Projets'!E71&lt;&gt;"",'Suivi Projets'!E71,"")</f>
        <v/>
      </c>
      <c r="F71" s="154" t="str">
        <f>IF('Suivi Projets'!F71&lt;&gt;"",'Suivi Projets'!F71,"")</f>
        <v/>
      </c>
      <c r="G71" s="122" t="s">
        <v>42</v>
      </c>
      <c r="H71" s="137" t="s">
        <v>19</v>
      </c>
      <c r="I71" s="122">
        <v>0</v>
      </c>
      <c r="J71" s="362">
        <v>43409</v>
      </c>
      <c r="K71" s="198">
        <f>'Suivi Commandes'!J71</f>
        <v>43465</v>
      </c>
      <c r="L71" s="198">
        <v>43458</v>
      </c>
      <c r="M71" s="359" t="str">
        <f t="shared" ca="1" si="3"/>
        <v/>
      </c>
      <c r="N71" s="140"/>
      <c r="O71" s="140"/>
      <c r="P71" s="140">
        <v>43621</v>
      </c>
      <c r="Q71" s="359" t="str">
        <f t="shared" ca="1" si="2"/>
        <v/>
      </c>
      <c r="R71" s="359">
        <v>0</v>
      </c>
      <c r="S71" s="359" t="str">
        <f ca="1">IF('Suivi Commandes'!J71&lt;&gt;"",IF(OR(TODAY()&lt;'Suivi Commandes'!J71-105,AND(TODAY()&gt;='Suivi Commandes'!J71-105,Q71="")),"",IF(AND(TODAY()&gt;='Suivi Commandes'!J71-105,T71="oui",Q71=0),0,1)),"")</f>
        <v/>
      </c>
      <c r="T71" s="140"/>
      <c r="U71" s="359" t="str">
        <f ca="1">IF('Suivi Commandes'!J71&lt;&gt;"",IF(OR(AND(TODAY()&lt;'Suivi Commandes'!J71-90,W71=""),AND(TODAY()&gt;='Suivi Commandes'!J71-90,S71="")),"",IF(OR(AND(TODAY()&lt;'Suivi Commandes'!J71-90,W71=0),AND(TODAY()&gt;='Suivi Commandes'!J71-90,T71="oui",V71="oui")),0,1)),"")</f>
        <v/>
      </c>
      <c r="V71" s="359"/>
      <c r="W71" s="363"/>
      <c r="X71" s="363"/>
      <c r="Y71" s="364"/>
    </row>
    <row r="72" spans="1:25" x14ac:dyDescent="0.25">
      <c r="A72" s="158" t="s">
        <v>265</v>
      </c>
      <c r="B72" s="161">
        <f>IF('Suivi Projets'!B72&lt;&gt;"",'Suivi Projets'!B72,"")</f>
        <v>1</v>
      </c>
      <c r="C72" s="154" t="str">
        <f>IF('Suivi Projets'!C72&lt;&gt;"",'Suivi Projets'!C72,"")</f>
        <v/>
      </c>
      <c r="D72" s="154" t="str">
        <f>IF('Suivi Projets'!D72&lt;&gt;"",'Suivi Projets'!D72,"")</f>
        <v/>
      </c>
      <c r="E72" s="154" t="str">
        <f>IF('Suivi Projets'!E72&lt;&gt;"",'Suivi Projets'!E72,"")</f>
        <v/>
      </c>
      <c r="F72" s="154" t="str">
        <f>IF('Suivi Projets'!F72&lt;&gt;"",'Suivi Projets'!F72,"")</f>
        <v/>
      </c>
      <c r="G72" s="346" t="s">
        <v>42</v>
      </c>
      <c r="H72" s="137" t="s">
        <v>19</v>
      </c>
      <c r="I72" s="122">
        <v>0</v>
      </c>
      <c r="J72" s="388">
        <v>43423</v>
      </c>
      <c r="K72" s="198">
        <f>'Suivi Commandes'!J72</f>
        <v>43441</v>
      </c>
      <c r="L72" s="198">
        <v>43448</v>
      </c>
      <c r="M72" s="359" t="str">
        <f t="shared" ca="1" si="3"/>
        <v/>
      </c>
      <c r="N72" s="140"/>
      <c r="O72" s="140"/>
      <c r="P72" s="140">
        <v>43542</v>
      </c>
      <c r="Q72" s="359" t="str">
        <f t="shared" ca="1" si="2"/>
        <v/>
      </c>
      <c r="R72" s="359"/>
      <c r="S72" s="359" t="str">
        <f ca="1">IF('Suivi Commandes'!J72&lt;&gt;"",IF(OR(TODAY()&lt;'Suivi Commandes'!J72-105,AND(TODAY()&gt;='Suivi Commandes'!J72-105,Q72="")),"",IF(AND(TODAY()&gt;='Suivi Commandes'!J72-105,T72="oui",Q72=0),0,1)),"")</f>
        <v/>
      </c>
      <c r="T72" s="141"/>
      <c r="U72" s="359" t="str">
        <f ca="1">IF('Suivi Commandes'!J72&lt;&gt;"",IF(OR(AND(TODAY()&lt;'Suivi Commandes'!J72-90,W72=""),AND(TODAY()&gt;='Suivi Commandes'!J72-90,S72="")),"",IF(OR(AND(TODAY()&lt;'Suivi Commandes'!J72-90,W72=0),AND(TODAY()&gt;='Suivi Commandes'!J72-90,T72="oui",V72="oui")),0,1)),"")</f>
        <v/>
      </c>
      <c r="V72" s="396"/>
      <c r="W72" s="400"/>
      <c r="X72" s="401">
        <v>0</v>
      </c>
      <c r="Y72" s="364" t="s">
        <v>355</v>
      </c>
    </row>
    <row r="73" spans="1:25" x14ac:dyDescent="0.25">
      <c r="A73" s="382" t="s">
        <v>386</v>
      </c>
      <c r="B73" s="154"/>
      <c r="C73" s="157">
        <v>1</v>
      </c>
      <c r="D73" s="154"/>
      <c r="E73" s="154"/>
      <c r="F73" s="154"/>
      <c r="G73" s="346" t="s">
        <v>42</v>
      </c>
      <c r="H73" s="137" t="s">
        <v>19</v>
      </c>
      <c r="I73" s="122">
        <v>0</v>
      </c>
      <c r="J73" s="388">
        <v>43467</v>
      </c>
      <c r="K73" s="279"/>
      <c r="L73" s="279"/>
      <c r="M73" s="370" t="str">
        <f t="shared" ca="1" si="3"/>
        <v/>
      </c>
      <c r="N73" s="371"/>
      <c r="O73" s="371"/>
      <c r="P73" s="140">
        <v>43679</v>
      </c>
      <c r="Q73" s="359" t="str">
        <f t="shared" ca="1" si="2"/>
        <v/>
      </c>
      <c r="R73" s="359"/>
      <c r="S73" s="359" t="str">
        <f ca="1">IF('Suivi Commandes'!J73&lt;&gt;"",IF(OR(TODAY()&lt;'Suivi Commandes'!J73-105,AND(TODAY()&gt;='Suivi Commandes'!J73-105,Q73="")),"",IF(AND(TODAY()&gt;='Suivi Commandes'!J73-105,T73="oui",Q73=0),0,1)),"")</f>
        <v/>
      </c>
      <c r="T73" s="141"/>
      <c r="U73" s="359" t="str">
        <f ca="1">IF('Suivi Commandes'!J73&lt;&gt;"",IF(OR(AND(TODAY()&lt;'Suivi Commandes'!J73-90,W73=""),AND(TODAY()&gt;='Suivi Commandes'!J73-90,S73="")),"",IF(OR(AND(TODAY()&lt;'Suivi Commandes'!J73-90,W73=0),AND(TODAY()&gt;='Suivi Commandes'!J73-90,T73="oui",V73="oui")),0,1)),"")</f>
        <v/>
      </c>
      <c r="V73" s="396"/>
      <c r="W73" s="400"/>
      <c r="X73" s="400"/>
      <c r="Y73" s="364" t="s">
        <v>399</v>
      </c>
    </row>
    <row r="74" spans="1:25" x14ac:dyDescent="0.25">
      <c r="A74" s="155" t="s">
        <v>157</v>
      </c>
      <c r="B74" s="154" t="str">
        <f>IF('Suivi Projets'!B74&lt;&gt;"",'Suivi Projets'!B74,"")</f>
        <v/>
      </c>
      <c r="C74" s="154" t="str">
        <f>IF('Suivi Projets'!C74&lt;&gt;"",'Suivi Projets'!C74,"")</f>
        <v/>
      </c>
      <c r="D74" s="152">
        <f>IF('Suivi Projets'!D74&lt;&gt;"",'Suivi Projets'!D74,"")</f>
        <v>1</v>
      </c>
      <c r="E74" s="154" t="str">
        <f>IF('Suivi Projets'!E74&lt;&gt;"",'Suivi Projets'!E74,"")</f>
        <v/>
      </c>
      <c r="F74" s="154" t="str">
        <f>IF('Suivi Projets'!F74&lt;&gt;"",'Suivi Projets'!F74,"")</f>
        <v/>
      </c>
      <c r="G74" s="122" t="s">
        <v>42</v>
      </c>
      <c r="H74" s="137" t="s">
        <v>19</v>
      </c>
      <c r="I74" s="122">
        <v>0</v>
      </c>
      <c r="J74" s="362">
        <v>43171</v>
      </c>
      <c r="K74" s="198">
        <f>'Suivi Commandes'!J74</f>
        <v>43465</v>
      </c>
      <c r="L74" s="198">
        <v>43515</v>
      </c>
      <c r="M74" s="359">
        <f t="shared" ca="1" si="3"/>
        <v>0</v>
      </c>
      <c r="N74" s="140" t="s">
        <v>149</v>
      </c>
      <c r="O74" s="140"/>
      <c r="P74" s="140">
        <v>43384</v>
      </c>
      <c r="Q74" s="359">
        <f t="shared" ca="1" si="2"/>
        <v>0</v>
      </c>
      <c r="R74" s="359"/>
      <c r="S74" s="359">
        <f ca="1">IF('Suivi Commandes'!J74&lt;&gt;"",IF(OR(TODAY()&lt;'Suivi Commandes'!J74-105,AND(TODAY()&gt;='Suivi Commandes'!J74-105,Q74="")),"",IF(AND(TODAY()&gt;='Suivi Commandes'!J74-105,T74="oui",Q74=0),0,1)),"")</f>
        <v>0</v>
      </c>
      <c r="T74" s="140" t="s">
        <v>149</v>
      </c>
      <c r="U74" s="359">
        <f ca="1">IF('Suivi Commandes'!J74&lt;&gt;"",IF(OR(AND(TODAY()&lt;'Suivi Commandes'!J74-90,W74=""),AND(TODAY()&gt;='Suivi Commandes'!J74-90,S74="")),"",IF(OR(AND(TODAY()&lt;'Suivi Commandes'!J74-90,W74=0),AND(TODAY()&gt;='Suivi Commandes'!J74-90,T74="oui",V74="oui")),0,1)),"")</f>
        <v>0</v>
      </c>
      <c r="V74" s="359" t="s">
        <v>149</v>
      </c>
      <c r="W74" s="363"/>
      <c r="X74" s="363"/>
      <c r="Y74" s="364"/>
    </row>
    <row r="75" spans="1:25" ht="24.6" customHeight="1" x14ac:dyDescent="0.25">
      <c r="A75" s="155" t="s">
        <v>216</v>
      </c>
      <c r="B75" s="154" t="str">
        <f>IF('Suivi Projets'!B75&lt;&gt;"",'Suivi Projets'!B75,"")</f>
        <v/>
      </c>
      <c r="C75" s="154" t="str">
        <f>IF('Suivi Projets'!C75&lt;&gt;"",'Suivi Projets'!C75,"")</f>
        <v/>
      </c>
      <c r="D75" s="152">
        <f>IF('Suivi Projets'!D75&lt;&gt;"",'Suivi Projets'!D75,"")</f>
        <v>1</v>
      </c>
      <c r="E75" s="154" t="str">
        <f>IF('Suivi Projets'!E75&lt;&gt;"",'Suivi Projets'!E75,"")</f>
        <v/>
      </c>
      <c r="F75" s="154" t="str">
        <f>IF('Suivi Projets'!F75&lt;&gt;"",'Suivi Projets'!F75,"")</f>
        <v/>
      </c>
      <c r="G75" s="122" t="s">
        <v>43</v>
      </c>
      <c r="H75" s="137" t="s">
        <v>19</v>
      </c>
      <c r="I75" s="122">
        <v>0</v>
      </c>
      <c r="J75" s="362">
        <v>43430</v>
      </c>
      <c r="K75" s="198">
        <f>'Suivi Commandes'!J75</f>
        <v>43465</v>
      </c>
      <c r="L75" s="198">
        <v>43469</v>
      </c>
      <c r="M75" s="359" t="str">
        <f t="shared" ca="1" si="3"/>
        <v/>
      </c>
      <c r="N75" s="140"/>
      <c r="O75" s="140"/>
      <c r="P75" s="140">
        <v>43642</v>
      </c>
      <c r="Q75" s="359" t="str">
        <f t="shared" ca="1" si="2"/>
        <v/>
      </c>
      <c r="R75" s="359">
        <v>0</v>
      </c>
      <c r="S75" s="359" t="str">
        <f ca="1">IF('Suivi Commandes'!J75&lt;&gt;"",IF(OR(TODAY()&lt;'Suivi Commandes'!J75-105,AND(TODAY()&gt;='Suivi Commandes'!J75-105,Q75="")),"",IF(AND(TODAY()&gt;='Suivi Commandes'!J75-105,T75="oui",Q75=0),0,1)),"")</f>
        <v/>
      </c>
      <c r="T75" s="140"/>
      <c r="U75" s="359" t="str">
        <f ca="1">IF('Suivi Commandes'!J75&lt;&gt;"",IF(OR(AND(TODAY()&lt;'Suivi Commandes'!J75-90,W75=""),AND(TODAY()&gt;='Suivi Commandes'!J75-90,S75="")),"",IF(OR(AND(TODAY()&lt;'Suivi Commandes'!J75-90,W75=0),AND(TODAY()&gt;='Suivi Commandes'!J75-90,T75="oui",V75="oui")),0,1)),"")</f>
        <v/>
      </c>
      <c r="V75" s="359"/>
      <c r="W75" s="363"/>
      <c r="X75" s="363"/>
      <c r="Y75" s="364"/>
    </row>
    <row r="76" spans="1:25" x14ac:dyDescent="0.25">
      <c r="A76" s="382" t="s">
        <v>219</v>
      </c>
      <c r="B76" s="154" t="str">
        <f>IF('Suivi Projets'!B76&lt;&gt;"",'Suivi Projets'!B76,"")</f>
        <v/>
      </c>
      <c r="C76" s="157">
        <f>IF('Suivi Projets'!C76&lt;&gt;"",'Suivi Projets'!C76,"")</f>
        <v>1</v>
      </c>
      <c r="D76" s="154" t="str">
        <f>IF('Suivi Projets'!D76&lt;&gt;"",'Suivi Projets'!D76,"")</f>
        <v/>
      </c>
      <c r="E76" s="154" t="str">
        <f>IF('Suivi Projets'!E76&lt;&gt;"",'Suivi Projets'!E76,"")</f>
        <v/>
      </c>
      <c r="F76" s="154" t="str">
        <f>IF('Suivi Projets'!F76&lt;&gt;"",'Suivi Projets'!F76,"")</f>
        <v/>
      </c>
      <c r="G76" s="346" t="s">
        <v>42</v>
      </c>
      <c r="H76" s="137" t="s">
        <v>19</v>
      </c>
      <c r="I76" s="122">
        <v>0</v>
      </c>
      <c r="J76" s="388">
        <v>43375</v>
      </c>
      <c r="K76" s="198">
        <f>'Suivi Commandes'!J76</f>
        <v>43373</v>
      </c>
      <c r="L76" s="198"/>
      <c r="M76" s="359">
        <f t="shared" ca="1" si="3"/>
        <v>0</v>
      </c>
      <c r="N76" s="140" t="s">
        <v>149</v>
      </c>
      <c r="O76" s="140"/>
      <c r="P76" s="140">
        <v>43587</v>
      </c>
      <c r="Q76" s="359" t="str">
        <f t="shared" ca="1" si="2"/>
        <v/>
      </c>
      <c r="R76" s="359"/>
      <c r="S76" s="359" t="str">
        <f ca="1">IF('Suivi Commandes'!J76&lt;&gt;"",IF(OR(TODAY()&lt;'Suivi Commandes'!J76-105,AND(TODAY()&gt;='Suivi Commandes'!J76-105,Q76="")),"",IF(AND(TODAY()&gt;='Suivi Commandes'!J76-105,T76="oui",Q76=0),0,1)),"")</f>
        <v/>
      </c>
      <c r="T76" s="141"/>
      <c r="U76" s="359" t="str">
        <f ca="1">IF('Suivi Commandes'!J76&lt;&gt;"",IF(OR(AND(TODAY()&lt;'Suivi Commandes'!J76-90,W76=""),AND(TODAY()&gt;='Suivi Commandes'!J76-90,S76="")),"",IF(OR(AND(TODAY()&lt;'Suivi Commandes'!J76-90,W76=0),AND(TODAY()&gt;='Suivi Commandes'!J76-90,T76="oui",V76="oui")),0,1)),"")</f>
        <v/>
      </c>
      <c r="V76" s="396"/>
      <c r="W76" s="400"/>
      <c r="X76" s="400"/>
      <c r="Y76" s="368" t="s">
        <v>353</v>
      </c>
    </row>
    <row r="77" spans="1:25" x14ac:dyDescent="0.25">
      <c r="A77" s="156" t="s">
        <v>27</v>
      </c>
      <c r="B77" s="154" t="str">
        <f>IF('Suivi Projets'!B77&lt;&gt;"",'Suivi Projets'!B77,"")</f>
        <v/>
      </c>
      <c r="C77" s="154" t="str">
        <f>IF('Suivi Projets'!C77&lt;&gt;"",'Suivi Projets'!C77,"")</f>
        <v/>
      </c>
      <c r="D77" s="152">
        <f>IF('Suivi Projets'!D77&lt;&gt;"",'Suivi Projets'!D77,"")</f>
        <v>1</v>
      </c>
      <c r="E77" s="154" t="str">
        <f>IF('Suivi Projets'!E77&lt;&gt;"",'Suivi Projets'!E77,"")</f>
        <v/>
      </c>
      <c r="F77" s="154" t="str">
        <f>IF('Suivi Projets'!F77&lt;&gt;"",'Suivi Projets'!F77,"")</f>
        <v/>
      </c>
      <c r="G77" s="344" t="s">
        <v>42</v>
      </c>
      <c r="H77" s="136" t="s">
        <v>18</v>
      </c>
      <c r="I77" s="128">
        <v>0</v>
      </c>
      <c r="J77" s="362">
        <v>42688</v>
      </c>
      <c r="K77" s="198">
        <f>'Suivi Commandes'!J77</f>
        <v>43646</v>
      </c>
      <c r="L77" s="198"/>
      <c r="M77" s="373"/>
      <c r="N77" s="374"/>
      <c r="O77" s="374"/>
      <c r="P77" s="374"/>
      <c r="Q77" s="359">
        <v>0</v>
      </c>
      <c r="R77" s="373"/>
      <c r="S77" s="373" t="str">
        <f ca="1">IF('Suivi Commandes'!J77&lt;&gt;"",IF(OR(TODAY()&lt;'Suivi Commandes'!J77-105,AND(TODAY()&gt;='Suivi Commandes'!J77-105,Q77="")),"",IF(AND(TODAY()&gt;='Suivi Commandes'!J77-105,T77="oui",Q77=0),0,1)),"")</f>
        <v/>
      </c>
      <c r="T77" s="374"/>
      <c r="U77" s="373" t="str">
        <f ca="1">IF('Suivi Commandes'!J77&lt;&gt;"",IF(OR(AND(TODAY()&lt;'Suivi Commandes'!J77-90,W77=""),AND(TODAY()&gt;='Suivi Commandes'!J77-90,S77="")),"",IF(OR(AND(TODAY()&lt;'Suivi Commandes'!J77-90,W77=0),AND(TODAY()&gt;='Suivi Commandes'!J77-90,T77="oui",V77="oui")),0,1)),"")</f>
        <v/>
      </c>
      <c r="V77" s="373"/>
      <c r="W77" s="395"/>
      <c r="X77" s="395"/>
      <c r="Y77" s="381"/>
    </row>
    <row r="78" spans="1:25" x14ac:dyDescent="0.25">
      <c r="A78" s="164" t="s">
        <v>109</v>
      </c>
      <c r="B78" s="154">
        <f>IF('Suivi Projets'!B78&lt;&gt;"",'Suivi Projets'!B78,"")</f>
        <v>1</v>
      </c>
      <c r="C78" s="154" t="str">
        <f>IF('Suivi Projets'!C78&lt;&gt;"",'Suivi Projets'!C78,"")</f>
        <v/>
      </c>
      <c r="D78" s="154" t="str">
        <f>IF('Suivi Projets'!D78&lt;&gt;"",'Suivi Projets'!D78,"")</f>
        <v/>
      </c>
      <c r="E78" s="154" t="str">
        <f>IF('Suivi Projets'!E78&lt;&gt;"",'Suivi Projets'!E78,"")</f>
        <v/>
      </c>
      <c r="F78" s="154" t="str">
        <f>IF('Suivi Projets'!F78&lt;&gt;"",'Suivi Projets'!F78,"")</f>
        <v/>
      </c>
      <c r="G78" s="346" t="s">
        <v>42</v>
      </c>
      <c r="H78" s="137" t="s">
        <v>19</v>
      </c>
      <c r="I78" s="122">
        <v>0</v>
      </c>
      <c r="J78" s="388">
        <v>42905</v>
      </c>
      <c r="K78" s="233"/>
      <c r="L78" s="198">
        <v>43159</v>
      </c>
      <c r="M78" s="359">
        <f t="shared" ca="1" si="3"/>
        <v>0</v>
      </c>
      <c r="N78" s="140" t="s">
        <v>149</v>
      </c>
      <c r="O78" s="140"/>
      <c r="P78" s="140">
        <v>43118</v>
      </c>
      <c r="Q78" s="359">
        <f t="shared" ca="1" si="2"/>
        <v>0</v>
      </c>
      <c r="R78" s="359"/>
      <c r="S78" s="359" t="str">
        <f ca="1">IF('Suivi Commandes'!J78&lt;&gt;"",IF(OR(TODAY()&lt;'Suivi Commandes'!J78-105,AND(TODAY()&gt;='Suivi Commandes'!J78-105,Q78="")),"",IF(AND(TODAY()&gt;='Suivi Commandes'!J78-105,T78="oui",Q78=0),0,1)),"")</f>
        <v/>
      </c>
      <c r="T78" s="141" t="s">
        <v>149</v>
      </c>
      <c r="U78" s="359" t="str">
        <f ca="1">IF('Suivi Commandes'!J78&lt;&gt;"",IF(OR(AND(TODAY()&lt;'Suivi Commandes'!J78-90,W78=""),AND(TODAY()&gt;='Suivi Commandes'!J78-90,S78="")),"",IF(OR(AND(TODAY()&lt;'Suivi Commandes'!J78-90,W78=0),AND(TODAY()&gt;='Suivi Commandes'!J78-90,T78="oui",V78="oui")),0,1)),"")</f>
        <v/>
      </c>
      <c r="V78" s="396" t="s">
        <v>149</v>
      </c>
      <c r="W78" s="400"/>
      <c r="X78" s="400"/>
      <c r="Y78" s="368"/>
    </row>
    <row r="79" spans="1:25" x14ac:dyDescent="0.25">
      <c r="A79" s="155" t="s">
        <v>137</v>
      </c>
      <c r="B79" s="154" t="str">
        <f>IF('Suivi Projets'!B79&lt;&gt;"",'Suivi Projets'!B79,"")</f>
        <v/>
      </c>
      <c r="C79" s="154" t="str">
        <f>IF('Suivi Projets'!C79&lt;&gt;"",'Suivi Projets'!C79,"")</f>
        <v/>
      </c>
      <c r="D79" s="152">
        <f>IF('Suivi Projets'!D79&lt;&gt;"",'Suivi Projets'!D79,"")</f>
        <v>1</v>
      </c>
      <c r="E79" s="154" t="str">
        <f>IF('Suivi Projets'!E79&lt;&gt;"",'Suivi Projets'!E79,"")</f>
        <v/>
      </c>
      <c r="F79" s="154" t="str">
        <f>IF('Suivi Projets'!F79&lt;&gt;"",'Suivi Projets'!F79,"")</f>
        <v/>
      </c>
      <c r="G79" s="344" t="s">
        <v>42</v>
      </c>
      <c r="H79" s="136" t="s">
        <v>19</v>
      </c>
      <c r="I79" s="128">
        <v>0</v>
      </c>
      <c r="J79" s="362">
        <v>43116</v>
      </c>
      <c r="K79" s="198">
        <f>'Suivi Commandes'!J79</f>
        <v>43453</v>
      </c>
      <c r="L79" s="198"/>
      <c r="M79" s="359">
        <f t="shared" ca="1" si="3"/>
        <v>0</v>
      </c>
      <c r="N79" s="140" t="s">
        <v>149</v>
      </c>
      <c r="O79" s="140"/>
      <c r="P79" s="140">
        <v>43327</v>
      </c>
      <c r="Q79" s="359">
        <f t="shared" ca="1" si="2"/>
        <v>0</v>
      </c>
      <c r="R79" s="359"/>
      <c r="S79" s="359">
        <f ca="1">IF('Suivi Commandes'!J79&lt;&gt;"",IF(OR(TODAY()&lt;'Suivi Commandes'!J79-105,AND(TODAY()&gt;='Suivi Commandes'!J79-105,Q79="")),"",IF(AND(TODAY()&gt;='Suivi Commandes'!J79-105,T79="oui",Q79=0),0,1)),"")</f>
        <v>0</v>
      </c>
      <c r="T79" s="140" t="s">
        <v>149</v>
      </c>
      <c r="U79" s="359">
        <f ca="1">IF('Suivi Commandes'!J79&lt;&gt;"",IF(OR(AND(TODAY()&lt;'Suivi Commandes'!J79-90,W79=""),AND(TODAY()&gt;='Suivi Commandes'!J79-90,S79="")),"",IF(OR(AND(TODAY()&lt;'Suivi Commandes'!J79-90,W79=0),AND(TODAY()&gt;='Suivi Commandes'!J79-90,T79="oui",V79="oui")),0,1)),"")</f>
        <v>0</v>
      </c>
      <c r="V79" s="359" t="s">
        <v>149</v>
      </c>
      <c r="W79" s="363"/>
      <c r="X79" s="363"/>
      <c r="Y79" s="364"/>
    </row>
    <row r="80" spans="1:25" x14ac:dyDescent="0.25">
      <c r="A80" s="158" t="s">
        <v>408</v>
      </c>
      <c r="B80" s="161">
        <v>1</v>
      </c>
      <c r="C80" s="154"/>
      <c r="D80" s="154"/>
      <c r="E80" s="154"/>
      <c r="F80" s="154"/>
      <c r="G80" s="344" t="s">
        <v>42</v>
      </c>
      <c r="H80" s="136" t="s">
        <v>19</v>
      </c>
      <c r="I80" s="128">
        <v>0</v>
      </c>
      <c r="J80" s="362">
        <v>43473</v>
      </c>
      <c r="K80" s="279"/>
      <c r="L80" s="279"/>
      <c r="M80" s="370" t="str">
        <f t="shared" ca="1" si="3"/>
        <v/>
      </c>
      <c r="N80" s="371"/>
      <c r="O80" s="371"/>
      <c r="P80" s="140">
        <v>43685</v>
      </c>
      <c r="Q80" s="359" t="str">
        <f t="shared" ca="1" si="2"/>
        <v/>
      </c>
      <c r="R80" s="359"/>
      <c r="S80" s="359" t="str">
        <f ca="1">IF('Suivi Commandes'!J80&lt;&gt;"",IF(OR(TODAY()&lt;'Suivi Commandes'!J80-105,AND(TODAY()&gt;='Suivi Commandes'!J80-105,Q80="")),"",IF(AND(TODAY()&gt;='Suivi Commandes'!J80-105,T80="oui",Q80=0),0,1)),"")</f>
        <v/>
      </c>
      <c r="T80" s="140"/>
      <c r="U80" s="359" t="str">
        <f ca="1">IF('Suivi Commandes'!J80&lt;&gt;"",IF(OR(AND(TODAY()&lt;'Suivi Commandes'!J80-90,W80=""),AND(TODAY()&gt;='Suivi Commandes'!J80-90,S80="")),"",IF(OR(AND(TODAY()&lt;'Suivi Commandes'!J80-90,W80=0),AND(TODAY()&gt;='Suivi Commandes'!J80-90,T80="oui",V80="oui")),0,1)),"")</f>
        <v/>
      </c>
      <c r="V80" s="359"/>
      <c r="W80" s="363"/>
      <c r="X80" s="363"/>
      <c r="Y80" s="364" t="s">
        <v>397</v>
      </c>
    </row>
    <row r="81" spans="1:25" x14ac:dyDescent="0.25">
      <c r="A81" s="382" t="s">
        <v>116</v>
      </c>
      <c r="B81" s="154" t="str">
        <f>IF('Suivi Projets'!B81&lt;&gt;"",'Suivi Projets'!B81,"")</f>
        <v/>
      </c>
      <c r="C81" s="157">
        <f>IF('Suivi Projets'!C81&lt;&gt;"",'Suivi Projets'!C81,"")</f>
        <v>1</v>
      </c>
      <c r="D81" s="154" t="str">
        <f>IF('Suivi Projets'!D81&lt;&gt;"",'Suivi Projets'!D81,"")</f>
        <v/>
      </c>
      <c r="E81" s="154" t="str">
        <f>IF('Suivi Projets'!E81&lt;&gt;"",'Suivi Projets'!E81,"")</f>
        <v/>
      </c>
      <c r="F81" s="154" t="str">
        <f>IF('Suivi Projets'!F81&lt;&gt;"",'Suivi Projets'!F81,"")</f>
        <v/>
      </c>
      <c r="G81" s="346" t="s">
        <v>42</v>
      </c>
      <c r="H81" s="137" t="s">
        <v>19</v>
      </c>
      <c r="I81" s="122">
        <v>0</v>
      </c>
      <c r="J81" s="388">
        <v>42739</v>
      </c>
      <c r="K81" s="198">
        <f>'Suivi Commandes'!J81</f>
        <v>43373</v>
      </c>
      <c r="L81" s="198">
        <v>43465</v>
      </c>
      <c r="M81" s="359">
        <f t="shared" ca="1" si="3"/>
        <v>0</v>
      </c>
      <c r="N81" s="140" t="s">
        <v>149</v>
      </c>
      <c r="O81" s="140"/>
      <c r="P81" s="140">
        <v>42950</v>
      </c>
      <c r="Q81" s="359">
        <f t="shared" ca="1" si="2"/>
        <v>0</v>
      </c>
      <c r="R81" s="359"/>
      <c r="S81" s="359">
        <f ca="1">IF('Suivi Commandes'!J81&lt;&gt;"",IF(OR(TODAY()&lt;'Suivi Commandes'!J81-105,AND(TODAY()&gt;='Suivi Commandes'!J81-105,Q81="")),"",IF(AND(TODAY()&gt;='Suivi Commandes'!J81-105,T81="oui",Q81=0),0,1)),"")</f>
        <v>0</v>
      </c>
      <c r="T81" s="141" t="s">
        <v>149</v>
      </c>
      <c r="U81" s="359">
        <f ca="1">IF('Suivi Commandes'!J81&lt;&gt;"",IF(OR(AND(TODAY()&lt;'Suivi Commandes'!J81-90,W81=""),AND(TODAY()&gt;='Suivi Commandes'!J81-90,S81="")),"",IF(OR(AND(TODAY()&lt;'Suivi Commandes'!J81-90,W81=0),AND(TODAY()&gt;='Suivi Commandes'!J81-90,T81="oui",V81="oui")),0,1)),"")</f>
        <v>0</v>
      </c>
      <c r="V81" s="396" t="s">
        <v>149</v>
      </c>
      <c r="W81" s="400"/>
      <c r="X81" s="400"/>
      <c r="Y81" s="368" t="s">
        <v>353</v>
      </c>
    </row>
    <row r="82" spans="1:25" x14ac:dyDescent="0.25">
      <c r="A82" s="382" t="s">
        <v>29</v>
      </c>
      <c r="B82" s="154" t="str">
        <f>IF('Suivi Projets'!B82&lt;&gt;"",'Suivi Projets'!B82,"")</f>
        <v/>
      </c>
      <c r="C82" s="157">
        <f>IF('Suivi Projets'!C82&lt;&gt;"",'Suivi Projets'!C82,"")</f>
        <v>1</v>
      </c>
      <c r="D82" s="154" t="str">
        <f>IF('Suivi Projets'!D82&lt;&gt;"",'Suivi Projets'!D82,"")</f>
        <v/>
      </c>
      <c r="E82" s="154" t="str">
        <f>IF('Suivi Projets'!E82&lt;&gt;"",'Suivi Projets'!E82,"")</f>
        <v/>
      </c>
      <c r="F82" s="154" t="str">
        <f>IF('Suivi Projets'!F82&lt;&gt;"",'Suivi Projets'!F82,"")</f>
        <v/>
      </c>
      <c r="G82" s="346" t="s">
        <v>42</v>
      </c>
      <c r="H82" s="137" t="s">
        <v>19</v>
      </c>
      <c r="I82" s="122">
        <v>0</v>
      </c>
      <c r="J82" s="388">
        <v>42975</v>
      </c>
      <c r="K82" s="198">
        <f>'Suivi Commandes'!J82</f>
        <v>43373</v>
      </c>
      <c r="L82" s="198">
        <v>43465</v>
      </c>
      <c r="M82" s="359">
        <f t="shared" ca="1" si="3"/>
        <v>0</v>
      </c>
      <c r="N82" s="140" t="s">
        <v>149</v>
      </c>
      <c r="O82" s="140"/>
      <c r="P82" s="140">
        <v>43186</v>
      </c>
      <c r="Q82" s="359">
        <f t="shared" ca="1" si="2"/>
        <v>0</v>
      </c>
      <c r="R82" s="359"/>
      <c r="S82" s="359">
        <f ca="1">IF('Suivi Commandes'!J82&lt;&gt;"",IF(OR(TODAY()&lt;'Suivi Commandes'!J82-105,AND(TODAY()&gt;='Suivi Commandes'!J82-105,Q82="")),"",IF(AND(TODAY()&gt;='Suivi Commandes'!J82-105,T82="oui",Q82=0),0,1)),"")</f>
        <v>0</v>
      </c>
      <c r="T82" s="141" t="s">
        <v>149</v>
      </c>
      <c r="U82" s="359">
        <f ca="1">IF('Suivi Commandes'!J82&lt;&gt;"",IF(OR(AND(TODAY()&lt;'Suivi Commandes'!J82-90,W82=""),AND(TODAY()&gt;='Suivi Commandes'!J82-90,S82="")),"",IF(OR(AND(TODAY()&lt;'Suivi Commandes'!J82-90,W82=0),AND(TODAY()&gt;='Suivi Commandes'!J82-90,T82="oui",V82="oui")),0,1)),"")</f>
        <v>0</v>
      </c>
      <c r="V82" s="396" t="s">
        <v>149</v>
      </c>
      <c r="W82" s="400">
        <v>0</v>
      </c>
      <c r="X82" s="400"/>
      <c r="Y82" s="368"/>
    </row>
    <row r="83" spans="1:25" ht="17.25" customHeight="1" x14ac:dyDescent="0.25">
      <c r="A83" s="158" t="s">
        <v>209</v>
      </c>
      <c r="B83" s="161">
        <f>IF('Suivi Projets'!B83&lt;&gt;"",'Suivi Projets'!B83,"")</f>
        <v>1</v>
      </c>
      <c r="C83" s="154" t="str">
        <f>IF('Suivi Projets'!C83&lt;&gt;"",'Suivi Projets'!C83,"")</f>
        <v/>
      </c>
      <c r="D83" s="154" t="str">
        <f>IF('Suivi Projets'!D83&lt;&gt;"",'Suivi Projets'!D83,"")</f>
        <v/>
      </c>
      <c r="E83" s="154" t="str">
        <f>IF('Suivi Projets'!E83&lt;&gt;"",'Suivi Projets'!E83,"")</f>
        <v/>
      </c>
      <c r="F83" s="154" t="str">
        <f>IF('Suivi Projets'!F83&lt;&gt;"",'Suivi Projets'!F83,"")</f>
        <v/>
      </c>
      <c r="G83" s="346" t="s">
        <v>42</v>
      </c>
      <c r="H83" s="137" t="s">
        <v>19</v>
      </c>
      <c r="I83" s="122">
        <v>0</v>
      </c>
      <c r="J83" s="388">
        <v>43318</v>
      </c>
      <c r="K83" s="198">
        <f>'Suivi Commandes'!J83</f>
        <v>43465</v>
      </c>
      <c r="L83" s="198">
        <v>43465</v>
      </c>
      <c r="M83" s="359">
        <f t="shared" ca="1" si="3"/>
        <v>0</v>
      </c>
      <c r="N83" s="140" t="s">
        <v>152</v>
      </c>
      <c r="O83" s="140"/>
      <c r="P83" s="140">
        <v>43530</v>
      </c>
      <c r="Q83" s="359">
        <f t="shared" ca="1" si="2"/>
        <v>0</v>
      </c>
      <c r="R83" s="359"/>
      <c r="S83" s="359">
        <f ca="1">IF('Suivi Commandes'!J83&lt;&gt;"",IF(OR(TODAY()&lt;'Suivi Commandes'!J83-105,AND(TODAY()&gt;='Suivi Commandes'!J83-105,Q83="")),"",IF(AND(TODAY()&gt;='Suivi Commandes'!J83-105,T83="oui",Q83=0),0,1)),"")</f>
        <v>0</v>
      </c>
      <c r="T83" s="141" t="s">
        <v>149</v>
      </c>
      <c r="U83" s="370">
        <f ca="1">IF('Suivi Commandes'!J83&lt;&gt;"",IF(OR(AND(TODAY()&lt;'Suivi Commandes'!J83-90,W83=""),AND(TODAY()&gt;='Suivi Commandes'!J83-90,S83="")),"",IF(OR(AND(TODAY()&lt;'Suivi Commandes'!J83-90,W83=0),AND(TODAY()&gt;='Suivi Commandes'!J83-90,T83="oui",V83="oui")),0,1)),"")</f>
        <v>1</v>
      </c>
      <c r="V83" s="402"/>
      <c r="W83" s="400"/>
      <c r="X83" s="400"/>
      <c r="Y83" s="364"/>
    </row>
    <row r="84" spans="1:25" ht="19.149999999999999" customHeight="1" x14ac:dyDescent="0.25">
      <c r="A84" s="382" t="s">
        <v>75</v>
      </c>
      <c r="B84" s="154" t="str">
        <f>IF('Suivi Projets'!B84&lt;&gt;"",'Suivi Projets'!B84,"")</f>
        <v/>
      </c>
      <c r="C84" s="157">
        <f>IF('Suivi Projets'!C84&lt;&gt;"",'Suivi Projets'!C84,"")</f>
        <v>1</v>
      </c>
      <c r="D84" s="154" t="str">
        <f>IF('Suivi Projets'!D84&lt;&gt;"",'Suivi Projets'!D84,"")</f>
        <v/>
      </c>
      <c r="E84" s="154" t="str">
        <f>IF('Suivi Projets'!E84&lt;&gt;"",'Suivi Projets'!E84,"")</f>
        <v/>
      </c>
      <c r="F84" s="154" t="str">
        <f>IF('Suivi Projets'!F84&lt;&gt;"",'Suivi Projets'!F84,"")</f>
        <v/>
      </c>
      <c r="G84" s="122" t="s">
        <v>42</v>
      </c>
      <c r="H84" s="137" t="s">
        <v>19</v>
      </c>
      <c r="I84" s="122">
        <v>0</v>
      </c>
      <c r="J84" s="362">
        <v>42716</v>
      </c>
      <c r="K84" s="198">
        <f>'Suivi Commandes'!J84</f>
        <v>43373</v>
      </c>
      <c r="L84" s="198">
        <v>43465</v>
      </c>
      <c r="M84" s="359">
        <f t="shared" ca="1" si="3"/>
        <v>0</v>
      </c>
      <c r="N84" s="140" t="s">
        <v>149</v>
      </c>
      <c r="O84" s="140"/>
      <c r="P84" s="140">
        <v>42927</v>
      </c>
      <c r="Q84" s="359">
        <f t="shared" ca="1" si="2"/>
        <v>0</v>
      </c>
      <c r="R84" s="359"/>
      <c r="S84" s="359">
        <f ca="1">IF('Suivi Commandes'!J84&lt;&gt;"",IF(OR(TODAY()&lt;'Suivi Commandes'!J84-105,AND(TODAY()&gt;='Suivi Commandes'!J84-105,Q84="")),"",IF(AND(TODAY()&gt;='Suivi Commandes'!J84-105,T84="oui",Q84=0),0,1)),"")</f>
        <v>0</v>
      </c>
      <c r="T84" s="140" t="s">
        <v>149</v>
      </c>
      <c r="U84" s="359">
        <f ca="1">IF('Suivi Commandes'!J84&lt;&gt;"",IF(OR(AND(TODAY()&lt;'Suivi Commandes'!J84-90,W84=""),AND(TODAY()&gt;='Suivi Commandes'!J84-90,S84="")),"",IF(OR(AND(TODAY()&lt;'Suivi Commandes'!J84-90,W84=0),AND(TODAY()&gt;='Suivi Commandes'!J84-90,T84="oui",V84="oui")),0,1)),"")</f>
        <v>0</v>
      </c>
      <c r="V84" s="359" t="s">
        <v>149</v>
      </c>
      <c r="W84" s="363">
        <v>0</v>
      </c>
      <c r="X84" s="363"/>
      <c r="Y84" s="368" t="s">
        <v>353</v>
      </c>
    </row>
    <row r="85" spans="1:25" ht="19.149999999999999" customHeight="1" x14ac:dyDescent="0.25">
      <c r="A85" s="158" t="s">
        <v>52</v>
      </c>
      <c r="B85" s="161">
        <f>IF('Suivi Projets'!B85&lt;&gt;"",'Suivi Projets'!B85,"")</f>
        <v>1</v>
      </c>
      <c r="C85" s="154" t="str">
        <f>IF('Suivi Projets'!C85&lt;&gt;"",'Suivi Projets'!C85,"")</f>
        <v/>
      </c>
      <c r="D85" s="154" t="str">
        <f>IF('Suivi Projets'!D85&lt;&gt;"",'Suivi Projets'!D85,"")</f>
        <v/>
      </c>
      <c r="E85" s="154" t="str">
        <f>IF('Suivi Projets'!E85&lt;&gt;"",'Suivi Projets'!E85,"")</f>
        <v/>
      </c>
      <c r="F85" s="154" t="str">
        <f>IF('Suivi Projets'!F85&lt;&gt;"",'Suivi Projets'!F85,"")</f>
        <v/>
      </c>
      <c r="G85" s="122" t="s">
        <v>42</v>
      </c>
      <c r="H85" s="137" t="s">
        <v>19</v>
      </c>
      <c r="I85" s="122">
        <v>0</v>
      </c>
      <c r="J85" s="362">
        <v>42373</v>
      </c>
      <c r="K85" s="198">
        <f>'Suivi Commandes'!J85</f>
        <v>43465</v>
      </c>
      <c r="L85" s="198">
        <v>43465</v>
      </c>
      <c r="M85" s="359">
        <f t="shared" ca="1" si="3"/>
        <v>0</v>
      </c>
      <c r="N85" s="140" t="s">
        <v>149</v>
      </c>
      <c r="O85" s="140"/>
      <c r="P85" s="140">
        <v>42586</v>
      </c>
      <c r="Q85" s="359">
        <f t="shared" ca="1" si="2"/>
        <v>0</v>
      </c>
      <c r="R85" s="359"/>
      <c r="S85" s="359">
        <f ca="1">IF('Suivi Commandes'!J85&lt;&gt;"",IF(OR(TODAY()&lt;'Suivi Commandes'!J85-105,AND(TODAY()&gt;='Suivi Commandes'!J85-105,Q85="")),"",IF(AND(TODAY()&gt;='Suivi Commandes'!J85-105,T85="oui",Q85=0),0,1)),"")</f>
        <v>0</v>
      </c>
      <c r="T85" s="140" t="s">
        <v>149</v>
      </c>
      <c r="U85" s="359">
        <f ca="1">IF('Suivi Commandes'!J85&lt;&gt;"",IF(OR(AND(TODAY()&lt;'Suivi Commandes'!J85-90,W85=""),AND(TODAY()&gt;='Suivi Commandes'!J85-90,S85="")),"",IF(OR(AND(TODAY()&lt;'Suivi Commandes'!J85-90,W85=0),AND(TODAY()&gt;='Suivi Commandes'!J85-90,T85="oui",V85="oui")),0,1)),"")</f>
        <v>0</v>
      </c>
      <c r="V85" s="359" t="s">
        <v>149</v>
      </c>
      <c r="W85" s="363"/>
      <c r="X85" s="363"/>
      <c r="Y85" s="381" t="s">
        <v>371</v>
      </c>
    </row>
    <row r="86" spans="1:25" ht="19.149999999999999" customHeight="1" x14ac:dyDescent="0.25">
      <c r="A86" s="463" t="s">
        <v>388</v>
      </c>
      <c r="B86" s="154"/>
      <c r="C86" s="464">
        <v>1</v>
      </c>
      <c r="D86" s="154"/>
      <c r="E86" s="154"/>
      <c r="F86" s="154"/>
      <c r="G86" s="122" t="s">
        <v>42</v>
      </c>
      <c r="H86" s="137" t="s">
        <v>19</v>
      </c>
      <c r="I86" s="122">
        <v>0</v>
      </c>
      <c r="J86" s="362">
        <v>43467</v>
      </c>
      <c r="K86" s="279"/>
      <c r="L86" s="279"/>
      <c r="M86" s="370" t="str">
        <f t="shared" ca="1" si="3"/>
        <v/>
      </c>
      <c r="N86" s="371"/>
      <c r="O86" s="371"/>
      <c r="P86" s="140">
        <v>43679</v>
      </c>
      <c r="Q86" s="359" t="str">
        <f t="shared" ca="1" si="2"/>
        <v/>
      </c>
      <c r="R86" s="359"/>
      <c r="S86" s="359" t="str">
        <f ca="1">IF('Suivi Commandes'!J86&lt;&gt;"",IF(OR(TODAY()&lt;'Suivi Commandes'!J86-105,AND(TODAY()&gt;='Suivi Commandes'!J86-105,Q86="")),"",IF(AND(TODAY()&gt;='Suivi Commandes'!J86-105,T86="oui",Q86=0),0,1)),"")</f>
        <v/>
      </c>
      <c r="T86" s="140"/>
      <c r="U86" s="359" t="str">
        <f ca="1">IF('Suivi Commandes'!J86&lt;&gt;"",IF(OR(AND(TODAY()&lt;'Suivi Commandes'!J86-90,W86=""),AND(TODAY()&gt;='Suivi Commandes'!J86-90,S86="")),"",IF(OR(AND(TODAY()&lt;'Suivi Commandes'!J86-90,W86=0),AND(TODAY()&gt;='Suivi Commandes'!J86-90,T86="oui",V86="oui")),0,1)),"")</f>
        <v/>
      </c>
      <c r="V86" s="359"/>
      <c r="W86" s="363"/>
      <c r="X86" s="363"/>
      <c r="Y86" s="364" t="s">
        <v>399</v>
      </c>
    </row>
    <row r="87" spans="1:25" ht="16.149999999999999" customHeight="1" x14ac:dyDescent="0.25">
      <c r="A87" s="164" t="s">
        <v>118</v>
      </c>
      <c r="B87" s="154">
        <f>IF('Suivi Projets'!B87&lt;&gt;"",'Suivi Projets'!B87,"")</f>
        <v>1</v>
      </c>
      <c r="C87" s="154" t="str">
        <f>IF('Suivi Projets'!C87&lt;&gt;"",'Suivi Projets'!C87,"")</f>
        <v/>
      </c>
      <c r="D87" s="154" t="str">
        <f>IF('Suivi Projets'!D87&lt;&gt;"",'Suivi Projets'!D87,"")</f>
        <v/>
      </c>
      <c r="E87" s="154" t="str">
        <f>IF('Suivi Projets'!E87&lt;&gt;"",'Suivi Projets'!E87,"")</f>
        <v/>
      </c>
      <c r="F87" s="154" t="str">
        <f>IF('Suivi Projets'!F87&lt;&gt;"",'Suivi Projets'!F87,"")</f>
        <v/>
      </c>
      <c r="G87" s="122" t="s">
        <v>42</v>
      </c>
      <c r="H87" s="137" t="s">
        <v>19</v>
      </c>
      <c r="I87" s="122">
        <v>0</v>
      </c>
      <c r="J87" s="362">
        <v>42491</v>
      </c>
      <c r="K87" s="198">
        <f>'Suivi Commandes'!J87</f>
        <v>43434</v>
      </c>
      <c r="L87" s="198"/>
      <c r="M87" s="359">
        <f t="shared" ca="1" si="3"/>
        <v>0</v>
      </c>
      <c r="N87" s="140" t="s">
        <v>152</v>
      </c>
      <c r="O87" s="140"/>
      <c r="P87" s="140">
        <v>42338</v>
      </c>
      <c r="Q87" s="359">
        <f t="shared" ca="1" si="2"/>
        <v>0</v>
      </c>
      <c r="R87" s="359"/>
      <c r="S87" s="370">
        <f ca="1">IF('Suivi Commandes'!J87&lt;&gt;"",IF(OR(TODAY()&lt;'Suivi Commandes'!J87-105,AND(TODAY()&gt;='Suivi Commandes'!J87-105,Q87="")),"",IF(AND(TODAY()&gt;='Suivi Commandes'!J87-105,T87="oui",Q87=0),0,1)),"")</f>
        <v>1</v>
      </c>
      <c r="T87" s="371"/>
      <c r="U87" s="370">
        <f ca="1">IF('Suivi Commandes'!J87&lt;&gt;"",IF(OR(AND(TODAY()&lt;'Suivi Commandes'!J87-90,W87=""),AND(TODAY()&gt;='Suivi Commandes'!J87-90,S87="")),"",IF(OR(AND(TODAY()&lt;'Suivi Commandes'!J87-90,W87=0),AND(TODAY()&gt;='Suivi Commandes'!J87-90,T87="oui",V87="oui")),0,1)),"")</f>
        <v>1</v>
      </c>
      <c r="V87" s="370"/>
      <c r="W87" s="363"/>
      <c r="X87" s="363"/>
      <c r="Y87" s="364"/>
    </row>
    <row r="88" spans="1:25" ht="24.4" customHeight="1" x14ac:dyDescent="0.25">
      <c r="A88" s="155" t="s">
        <v>207</v>
      </c>
      <c r="B88" s="154" t="str">
        <f>IF('Suivi Projets'!B88&lt;&gt;"",'Suivi Projets'!B88,"")</f>
        <v/>
      </c>
      <c r="C88" s="154" t="str">
        <f>IF('Suivi Projets'!C88&lt;&gt;"",'Suivi Projets'!C88,"")</f>
        <v/>
      </c>
      <c r="D88" s="152">
        <f>IF('Suivi Projets'!D88&lt;&gt;"",'Suivi Projets'!D88,"")</f>
        <v>1</v>
      </c>
      <c r="E88" s="154" t="str">
        <f>IF('Suivi Projets'!E88&lt;&gt;"",'Suivi Projets'!E88,"")</f>
        <v/>
      </c>
      <c r="F88" s="154" t="str">
        <f>IF('Suivi Projets'!F88&lt;&gt;"",'Suivi Projets'!F88,"")</f>
        <v/>
      </c>
      <c r="G88" s="344" t="s">
        <v>42</v>
      </c>
      <c r="H88" s="136" t="s">
        <v>19</v>
      </c>
      <c r="I88" s="128">
        <v>0</v>
      </c>
      <c r="J88" s="362">
        <v>43290</v>
      </c>
      <c r="K88" s="198">
        <f>'Suivi Commandes'!J88</f>
        <v>43465</v>
      </c>
      <c r="L88" s="198"/>
      <c r="M88" s="359">
        <f t="shared" ca="1" si="3"/>
        <v>0</v>
      </c>
      <c r="N88" s="140" t="s">
        <v>152</v>
      </c>
      <c r="O88" s="140"/>
      <c r="P88" s="140">
        <v>43505</v>
      </c>
      <c r="Q88" s="359">
        <f t="shared" ca="1" si="2"/>
        <v>0</v>
      </c>
      <c r="R88" s="359"/>
      <c r="S88" s="359">
        <f ca="1">IF('Suivi Commandes'!J88&lt;&gt;"",IF(OR(TODAY()&lt;'Suivi Commandes'!J88-105,AND(TODAY()&gt;='Suivi Commandes'!J88-105,Q88="")),"",IF(AND(TODAY()&gt;='Suivi Commandes'!J88-105,T88="oui",Q88=0),0,1)),"")</f>
        <v>0</v>
      </c>
      <c r="T88" s="140" t="s">
        <v>149</v>
      </c>
      <c r="U88" s="359">
        <f ca="1">IF('Suivi Commandes'!J88&lt;&gt;"",IF(OR(AND(TODAY()&lt;'Suivi Commandes'!J88-90,W88=""),AND(TODAY()&gt;='Suivi Commandes'!J88-90,S88="")),"",IF(OR(AND(TODAY()&lt;'Suivi Commandes'!J88-90,W88=0),AND(TODAY()&gt;='Suivi Commandes'!J88-90,T88="oui",V88="oui")),0,1)),"")</f>
        <v>0</v>
      </c>
      <c r="V88" s="359" t="s">
        <v>149</v>
      </c>
      <c r="W88" s="363"/>
      <c r="X88" s="363"/>
      <c r="Y88" s="364"/>
    </row>
    <row r="89" spans="1:25" ht="23.65" customHeight="1" x14ac:dyDescent="0.25">
      <c r="A89" s="155" t="s">
        <v>196</v>
      </c>
      <c r="B89" s="154" t="str">
        <f>IF('Suivi Projets'!B89&lt;&gt;"",'Suivi Projets'!B89,"")</f>
        <v/>
      </c>
      <c r="C89" s="154" t="str">
        <f>IF('Suivi Projets'!C89&lt;&gt;"",'Suivi Projets'!C89,"")</f>
        <v/>
      </c>
      <c r="D89" s="152">
        <f>IF('Suivi Projets'!D89&lt;&gt;"",'Suivi Projets'!D89,"")</f>
        <v>1</v>
      </c>
      <c r="E89" s="154" t="str">
        <f>IF('Suivi Projets'!E89&lt;&gt;"",'Suivi Projets'!E89,"")</f>
        <v/>
      </c>
      <c r="F89" s="154" t="str">
        <f>IF('Suivi Projets'!F89&lt;&gt;"",'Suivi Projets'!F89,"")</f>
        <v/>
      </c>
      <c r="G89" s="122" t="s">
        <v>43</v>
      </c>
      <c r="H89" s="137" t="s">
        <v>19</v>
      </c>
      <c r="I89" s="122">
        <v>0</v>
      </c>
      <c r="J89" s="362">
        <v>43290</v>
      </c>
      <c r="K89" s="198">
        <f>'Suivi Commandes'!J89</f>
        <v>43485</v>
      </c>
      <c r="L89" s="198"/>
      <c r="M89" s="359">
        <f t="shared" ca="1" si="3"/>
        <v>0</v>
      </c>
      <c r="N89" s="140" t="s">
        <v>149</v>
      </c>
      <c r="O89" s="140"/>
      <c r="P89" s="140">
        <v>43505</v>
      </c>
      <c r="Q89" s="359">
        <f t="shared" ca="1" si="2"/>
        <v>1</v>
      </c>
      <c r="R89" s="359"/>
      <c r="S89" s="359">
        <f ca="1">IF('Suivi Commandes'!J89&lt;&gt;"",IF(OR(TODAY()&lt;'Suivi Commandes'!J89-105,AND(TODAY()&gt;='Suivi Commandes'!J89-105,Q89="")),"",IF(AND(TODAY()&gt;='Suivi Commandes'!J89-105,T89="oui",Q89=0),0,1)),"")</f>
        <v>1</v>
      </c>
      <c r="T89" s="140" t="s">
        <v>149</v>
      </c>
      <c r="U89" s="359">
        <f ca="1">IF('Suivi Commandes'!J89&lt;&gt;"",IF(OR(AND(TODAY()&lt;'Suivi Commandes'!J89-90,W89=""),AND(TODAY()&gt;='Suivi Commandes'!J89-90,S89="")),"",IF(OR(AND(TODAY()&lt;'Suivi Commandes'!J89-90,W89=0),AND(TODAY()&gt;='Suivi Commandes'!J89-90,T89="oui",V89="oui")),0,1)),"")</f>
        <v>0</v>
      </c>
      <c r="V89" s="359" t="s">
        <v>149</v>
      </c>
      <c r="W89" s="363"/>
      <c r="X89" s="363"/>
      <c r="Y89" s="364"/>
    </row>
    <row r="90" spans="1:25" x14ac:dyDescent="0.25">
      <c r="A90" s="155" t="s">
        <v>138</v>
      </c>
      <c r="B90" s="154" t="str">
        <f>IF('Suivi Projets'!B90&lt;&gt;"",'Suivi Projets'!B90,"")</f>
        <v/>
      </c>
      <c r="C90" s="154" t="str">
        <f>IF('Suivi Projets'!C90&lt;&gt;"",'Suivi Projets'!C90,"")</f>
        <v/>
      </c>
      <c r="D90" s="152">
        <f>IF('Suivi Projets'!D90&lt;&gt;"",'Suivi Projets'!D90,"")</f>
        <v>1</v>
      </c>
      <c r="E90" s="154" t="str">
        <f>IF('Suivi Projets'!E90&lt;&gt;"",'Suivi Projets'!E90,"")</f>
        <v/>
      </c>
      <c r="F90" s="154" t="str">
        <f>IF('Suivi Projets'!F90&lt;&gt;"",'Suivi Projets'!F90,"")</f>
        <v/>
      </c>
      <c r="G90" s="344" t="s">
        <v>42</v>
      </c>
      <c r="H90" s="136" t="s">
        <v>19</v>
      </c>
      <c r="I90" s="128">
        <v>0</v>
      </c>
      <c r="J90" s="362">
        <v>43150</v>
      </c>
      <c r="K90" s="198">
        <f>'Suivi Commandes'!J90</f>
        <v>43465</v>
      </c>
      <c r="L90" s="198">
        <v>43552</v>
      </c>
      <c r="M90" s="359">
        <f t="shared" ca="1" si="3"/>
        <v>0</v>
      </c>
      <c r="N90" s="140" t="s">
        <v>149</v>
      </c>
      <c r="O90" s="140"/>
      <c r="P90" s="140">
        <v>43361</v>
      </c>
      <c r="Q90" s="359">
        <f t="shared" ca="1" si="2"/>
        <v>0</v>
      </c>
      <c r="R90" s="359"/>
      <c r="S90" s="359">
        <f ca="1">IF('Suivi Commandes'!J90&lt;&gt;"",IF(OR(TODAY()&lt;'Suivi Commandes'!J90-105,AND(TODAY()&gt;='Suivi Commandes'!J90-105,Q90="")),"",IF(AND(TODAY()&gt;='Suivi Commandes'!J90-105,T90="oui",Q90=0),0,1)),"")</f>
        <v>0</v>
      </c>
      <c r="T90" s="140" t="s">
        <v>149</v>
      </c>
      <c r="U90" s="359">
        <f ca="1">IF('Suivi Commandes'!J90&lt;&gt;"",IF(OR(AND(TODAY()&lt;'Suivi Commandes'!J90-90,W90=""),AND(TODAY()&gt;='Suivi Commandes'!J90-90,S90="")),"",IF(OR(AND(TODAY()&lt;'Suivi Commandes'!J90-90,W90=0),AND(TODAY()&gt;='Suivi Commandes'!J90-90,T90="oui",V90="oui")),0,1)),"")</f>
        <v>0</v>
      </c>
      <c r="V90" s="359" t="s">
        <v>149</v>
      </c>
      <c r="W90" s="363"/>
      <c r="X90" s="363"/>
      <c r="Y90" s="364"/>
    </row>
    <row r="91" spans="1:25" x14ac:dyDescent="0.25">
      <c r="A91" s="158" t="s">
        <v>202</v>
      </c>
      <c r="B91" s="161">
        <f>IF('Suivi Projets'!B91&lt;&gt;"",'Suivi Projets'!B91,"")</f>
        <v>1</v>
      </c>
      <c r="C91" s="154" t="str">
        <f>IF('Suivi Projets'!C91&lt;&gt;"",'Suivi Projets'!C91,"")</f>
        <v/>
      </c>
      <c r="D91" s="154" t="str">
        <f>IF('Suivi Projets'!D91&lt;&gt;"",'Suivi Projets'!D91,"")</f>
        <v/>
      </c>
      <c r="E91" s="154" t="str">
        <f>IF('Suivi Projets'!E91&lt;&gt;"",'Suivi Projets'!E91,"")</f>
        <v/>
      </c>
      <c r="F91" s="154" t="str">
        <f>IF('Suivi Projets'!F91&lt;&gt;"",'Suivi Projets'!F91,"")</f>
        <v/>
      </c>
      <c r="G91" s="128" t="s">
        <v>42</v>
      </c>
      <c r="H91" s="136" t="s">
        <v>19</v>
      </c>
      <c r="I91" s="128">
        <v>0</v>
      </c>
      <c r="J91" s="365">
        <v>43282</v>
      </c>
      <c r="K91" s="198">
        <f>'Suivi Commandes'!J91</f>
        <v>43616</v>
      </c>
      <c r="L91" s="198"/>
      <c r="M91" s="359">
        <f t="shared" ca="1" si="3"/>
        <v>0</v>
      </c>
      <c r="N91" s="140" t="s">
        <v>152</v>
      </c>
      <c r="O91" s="140"/>
      <c r="P91" s="140">
        <v>43497</v>
      </c>
      <c r="Q91" s="359">
        <f t="shared" ca="1" si="2"/>
        <v>0</v>
      </c>
      <c r="R91" s="359"/>
      <c r="S91" s="359" t="str">
        <f ca="1">IF('Suivi Commandes'!J91&lt;&gt;"",IF(OR(TODAY()&lt;'Suivi Commandes'!J91-105,AND(TODAY()&gt;='Suivi Commandes'!J91-105,Q91="")),"",IF(AND(TODAY()&gt;='Suivi Commandes'!J91-105,T91="oui",Q91=0),0,1)),"")</f>
        <v/>
      </c>
      <c r="T91" s="142"/>
      <c r="U91" s="359" t="str">
        <f ca="1">IF('Suivi Commandes'!J91&lt;&gt;"",IF(OR(AND(TODAY()&lt;'Suivi Commandes'!J91-90,W91=""),AND(TODAY()&gt;='Suivi Commandes'!J91-90,S91="")),"",IF(OR(AND(TODAY()&lt;'Suivi Commandes'!J91-90,W91=0),AND(TODAY()&gt;='Suivi Commandes'!J91-90,T91="oui",V91="oui")),0,1)),"")</f>
        <v/>
      </c>
      <c r="V91" s="366"/>
      <c r="W91" s="367"/>
      <c r="X91" s="367"/>
      <c r="Y91" s="378"/>
    </row>
    <row r="92" spans="1:25" x14ac:dyDescent="0.25">
      <c r="A92" s="477" t="s">
        <v>406</v>
      </c>
      <c r="B92" s="478">
        <v>1</v>
      </c>
      <c r="C92" s="446"/>
      <c r="D92" s="446"/>
      <c r="E92" s="446"/>
      <c r="F92" s="446"/>
      <c r="G92" s="479" t="s">
        <v>42</v>
      </c>
      <c r="H92" s="480" t="s">
        <v>19</v>
      </c>
      <c r="I92" s="128">
        <v>0</v>
      </c>
      <c r="J92" s="365">
        <v>43479</v>
      </c>
      <c r="K92" s="481">
        <f>'Suivi Commandes'!J92</f>
        <v>0</v>
      </c>
      <c r="L92" s="481"/>
      <c r="M92" s="482" t="str">
        <f t="shared" ca="1" si="3"/>
        <v/>
      </c>
      <c r="N92" s="483"/>
      <c r="O92" s="483"/>
      <c r="P92" s="483">
        <v>43691</v>
      </c>
      <c r="Q92" s="482" t="str">
        <f t="shared" ca="1" si="2"/>
        <v/>
      </c>
      <c r="R92" s="482"/>
      <c r="S92" s="482" t="str">
        <f ca="1">IF('Suivi Commandes'!J92&lt;&gt;"",IF(OR(TODAY()&lt;'Suivi Commandes'!J92-105,AND(TODAY()&gt;='Suivi Commandes'!J92-105,Q92="")),"",IF(AND(TODAY()&gt;='Suivi Commandes'!J92-105,T92="oui",Q92=0),0,1)),"")</f>
        <v/>
      </c>
      <c r="T92" s="484"/>
      <c r="U92" s="482" t="str">
        <f ca="1">IF('Suivi Commandes'!J92&lt;&gt;"",IF(OR(AND(TODAY()&lt;'Suivi Commandes'!J92-90,W92=""),AND(TODAY()&gt;='Suivi Commandes'!J92-90,S92="")),"",IF(OR(AND(TODAY()&lt;'Suivi Commandes'!J92-90,W92=0),AND(TODAY()&gt;='Suivi Commandes'!J92-90,T92="oui",V92="oui")),0,1)),"")</f>
        <v/>
      </c>
      <c r="V92" s="485"/>
      <c r="W92" s="486"/>
      <c r="X92" s="486"/>
      <c r="Y92" s="487" t="s">
        <v>403</v>
      </c>
    </row>
    <row r="93" spans="1:25" ht="19.5" customHeight="1" thickBot="1" x14ac:dyDescent="0.3">
      <c r="A93" s="430" t="s">
        <v>185</v>
      </c>
      <c r="B93" s="432">
        <f>IF('Suivi Projets'!B93&lt;&gt;"",'Suivi Projets'!B93,"")</f>
        <v>1</v>
      </c>
      <c r="C93" s="166" t="str">
        <f>IF('Suivi Projets'!C93&lt;&gt;"",'Suivi Projets'!C93,"")</f>
        <v/>
      </c>
      <c r="D93" s="166" t="str">
        <f>IF('Suivi Projets'!D93&lt;&gt;"",'Suivi Projets'!D93,"")</f>
        <v/>
      </c>
      <c r="E93" s="166" t="str">
        <f>IF('Suivi Projets'!E93&lt;&gt;"",'Suivi Projets'!E93,"")</f>
        <v/>
      </c>
      <c r="F93" s="166" t="str">
        <f>IF('Suivi Projets'!F93&lt;&gt;"",'Suivi Projets'!F93,"")</f>
        <v/>
      </c>
      <c r="G93" s="350" t="s">
        <v>42</v>
      </c>
      <c r="H93" s="138" t="s">
        <v>19</v>
      </c>
      <c r="I93" s="403">
        <v>0</v>
      </c>
      <c r="J93" s="404">
        <v>43227</v>
      </c>
      <c r="K93" s="199">
        <f>'Suivi Commandes'!J93</f>
        <v>43496</v>
      </c>
      <c r="L93" s="199"/>
      <c r="M93" s="405">
        <f t="shared" ca="1" si="3"/>
        <v>0</v>
      </c>
      <c r="N93" s="351" t="s">
        <v>149</v>
      </c>
      <c r="O93" s="351"/>
      <c r="P93" s="351">
        <v>43440</v>
      </c>
      <c r="Q93" s="405">
        <f t="shared" ca="1" si="2"/>
        <v>0</v>
      </c>
      <c r="R93" s="405"/>
      <c r="S93" s="406">
        <f ca="1">IF('Suivi Commandes'!J93&lt;&gt;"",IF(OR(TODAY()&lt;'Suivi Commandes'!J93-105,AND(TODAY()&gt;='Suivi Commandes'!J93-105,Q93="")),"",IF(AND(TODAY()&gt;='Suivi Commandes'!J93-105,T93="oui",Q93=0),0,1)),"")</f>
        <v>1</v>
      </c>
      <c r="T93" s="407"/>
      <c r="U93" s="406">
        <f ca="1">IF('Suivi Commandes'!J93&lt;&gt;"",IF(OR(AND(TODAY()&lt;'Suivi Commandes'!J93-90,W93=""),AND(TODAY()&gt;='Suivi Commandes'!J93-90,S93="")),"",IF(OR(AND(TODAY()&lt;'Suivi Commandes'!J93-90,W93=0),AND(TODAY()&gt;='Suivi Commandes'!J93-90,T93="oui",V93="oui")),0,1)),"")</f>
        <v>1</v>
      </c>
      <c r="V93" s="408"/>
      <c r="W93" s="409"/>
      <c r="X93" s="409"/>
      <c r="Y93" s="410" t="s">
        <v>372</v>
      </c>
    </row>
    <row r="94" spans="1:25" ht="13.5" thickTop="1" thickBot="1" x14ac:dyDescent="0.3">
      <c r="A94" s="167"/>
      <c r="B94" s="168">
        <f>SUM(B2:B93)</f>
        <v>30</v>
      </c>
      <c r="C94" s="168">
        <f>SUM(C2:C93)</f>
        <v>31</v>
      </c>
      <c r="D94" s="168">
        <f>SUM(D2:D93)</f>
        <v>27</v>
      </c>
      <c r="E94" s="168">
        <f>SUM(E2:E93)</f>
        <v>2</v>
      </c>
      <c r="F94" s="168">
        <f>SUM(F2:F93)</f>
        <v>0</v>
      </c>
      <c r="J94" s="139"/>
      <c r="K94" s="139"/>
      <c r="L94" s="139"/>
      <c r="M94" s="139"/>
      <c r="N94" s="139"/>
      <c r="O94" s="139"/>
      <c r="P94" s="139"/>
      <c r="Q94" s="411"/>
      <c r="R94" s="411"/>
      <c r="S94" s="139"/>
      <c r="T94" s="139"/>
      <c r="U94" s="139"/>
      <c r="V94" s="139"/>
      <c r="W94" s="139"/>
      <c r="X94" s="139"/>
      <c r="Y94" s="139"/>
    </row>
    <row r="95" spans="1:25" ht="12.75" thickTop="1" x14ac:dyDescent="0.25"/>
  </sheetData>
  <sheetProtection password="F8B5" sheet="1" objects="1" scenarios="1"/>
  <conditionalFormatting sqref="L2:L93">
    <cfRule type="expression" dxfId="0" priority="10">
      <formula>$L2&gt;$K2</formula>
    </cfRule>
  </conditionalFormatting>
  <dataValidations count="2">
    <dataValidation type="list" allowBlank="1" showInputMessage="1" showErrorMessage="1" sqref="N2:O93 T2:T93 V2:V93">
      <formula1>"oui, non"</formula1>
    </dataValidation>
    <dataValidation showInputMessage="1" showErrorMessage="1" sqref="W1:X1048576"/>
  </dataValidations>
  <pageMargins left="0.70866141732283472" right="0.70866141732283472" top="0.74803149606299213" bottom="0.74803149606299213" header="0.31496062992125984" footer="0.31496062992125984"/>
  <pageSetup paperSize="9" scale="62" fitToWidth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9" id="{20BF454B-BFB8-4EB0-A19D-3504971E9FA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R1:R1048576</xm:sqref>
        </x14:conditionalFormatting>
        <x14:conditionalFormatting xmlns:xm="http://schemas.microsoft.com/office/excel/2006/main">
          <x14:cfRule type="iconSet" priority="8" id="{A68E39B3-E0C3-4908-9D1B-640F79FEF8D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W1:X1048576</xm:sqref>
        </x14:conditionalFormatting>
        <x14:conditionalFormatting xmlns:xm="http://schemas.microsoft.com/office/excel/2006/main">
          <x14:cfRule type="iconSet" priority="7" id="{29CB01CB-1DF3-4381-A16A-9921C441411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I87:I1048576 I1:I20 I22:I46 I67:I85 I60:I65 I48:I58</xm:sqref>
        </x14:conditionalFormatting>
        <x14:conditionalFormatting xmlns:xm="http://schemas.microsoft.com/office/excel/2006/main">
          <x14:cfRule type="iconSet" priority="4" id="{67038916-D720-44D0-8FE3-333C1AF9482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I86</xm:sqref>
        </x14:conditionalFormatting>
        <x14:conditionalFormatting xmlns:xm="http://schemas.microsoft.com/office/excel/2006/main">
          <x14:cfRule type="iconSet" priority="3" id="{1002EF71-4212-47F9-8BFF-F3297ECF08B0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I66</xm:sqref>
        </x14:conditionalFormatting>
        <x14:conditionalFormatting xmlns:xm="http://schemas.microsoft.com/office/excel/2006/main">
          <x14:cfRule type="iconSet" priority="2" id="{A8B95E96-79F4-4A94-8287-00A418F127F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I59</xm:sqref>
        </x14:conditionalFormatting>
        <x14:conditionalFormatting xmlns:xm="http://schemas.microsoft.com/office/excel/2006/main">
          <x14:cfRule type="iconSet" priority="1" id="{2D077AA9-9778-4BFB-8EB2-97508BB69AD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I47</xm:sqref>
        </x14:conditionalFormatting>
        <x14:conditionalFormatting xmlns:xm="http://schemas.microsoft.com/office/excel/2006/main">
          <x14:cfRule type="iconSet" priority="447" id="{0C9E9F60-F88E-42E0-A3B2-96D8057060AF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I21</xm:sqref>
        </x14:conditionalFormatting>
        <x14:conditionalFormatting xmlns:xm="http://schemas.microsoft.com/office/excel/2006/main">
          <x14:cfRule type="iconSet" priority="448" id="{82CC46AC-4519-41E5-9C8A-88057C4E3150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M21</xm:sqref>
        </x14:conditionalFormatting>
        <x14:conditionalFormatting xmlns:xm="http://schemas.microsoft.com/office/excel/2006/main">
          <x14:cfRule type="iconSet" priority="559" id="{2C8362D7-8B8B-4608-8F9B-29898997A2C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M22:M93 M2:M20</xm:sqref>
        </x14:conditionalFormatting>
        <x14:conditionalFormatting xmlns:xm="http://schemas.microsoft.com/office/excel/2006/main">
          <x14:cfRule type="iconSet" priority="982" id="{C2FB1420-E212-4D77-9651-17452D3750E9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S2:S93</xm:sqref>
        </x14:conditionalFormatting>
        <x14:conditionalFormatting xmlns:xm="http://schemas.microsoft.com/office/excel/2006/main">
          <x14:cfRule type="iconSet" priority="984" id="{E52721BD-FF57-4791-A15A-D76C6D99D410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U2:U93</xm:sqref>
        </x14:conditionalFormatting>
        <x14:conditionalFormatting xmlns:xm="http://schemas.microsoft.com/office/excel/2006/main">
          <x14:cfRule type="iconSet" priority="986" id="{04CC1CCD-1BC3-4BB3-8693-FD90101AF9A9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Q2:R93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outlinePr applyStyles="1" summaryBelow="0"/>
    <pageSetUpPr fitToPage="1"/>
  </sheetPr>
  <dimension ref="A1:V95"/>
  <sheetViews>
    <sheetView zoomScale="85" zoomScaleNormal="85" zoomScalePageLayoutView="12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0.7109375" defaultRowHeight="12" x14ac:dyDescent="0.25"/>
  <cols>
    <col min="1" max="1" width="26" style="132" customWidth="1"/>
    <col min="2" max="2" width="5.28515625" style="132" customWidth="1"/>
    <col min="3" max="4" width="5.7109375" style="132" customWidth="1"/>
    <col min="5" max="6" width="5.28515625" style="132" customWidth="1"/>
    <col min="7" max="8" width="12.42578125" style="132" customWidth="1"/>
    <col min="9" max="9" width="10.7109375" style="218" customWidth="1"/>
    <col min="10" max="10" width="10.7109375" style="228" customWidth="1"/>
    <col min="11" max="11" width="9.28515625" style="218" customWidth="1"/>
    <col min="12" max="12" width="9.42578125" style="228" customWidth="1"/>
    <col min="13" max="13" width="9.28515625" style="218" customWidth="1"/>
    <col min="14" max="14" width="10.28515625" style="218" customWidth="1"/>
    <col min="15" max="15" width="10.28515625" style="209" customWidth="1"/>
    <col min="16" max="16" width="11.7109375" style="132" customWidth="1"/>
    <col min="17" max="17" width="13.5703125" style="132" customWidth="1"/>
    <col min="18" max="18" width="14" style="132" customWidth="1"/>
    <col min="19" max="19" width="13.7109375" style="132" customWidth="1"/>
    <col min="20" max="20" width="13.7109375" style="195" customWidth="1"/>
    <col min="21" max="21" width="18.7109375" style="195" customWidth="1"/>
    <col min="22" max="22" width="25.5703125" style="132" bestFit="1" customWidth="1"/>
    <col min="23" max="16384" width="10.7109375" style="132"/>
  </cols>
  <sheetData>
    <row r="1" spans="1:21" ht="25.5" thickTop="1" thickBot="1" x14ac:dyDescent="0.3">
      <c r="A1" s="144" t="s">
        <v>309</v>
      </c>
      <c r="B1" s="420" t="s">
        <v>22</v>
      </c>
      <c r="C1" s="146" t="s">
        <v>223</v>
      </c>
      <c r="D1" s="147" t="s">
        <v>125</v>
      </c>
      <c r="E1" s="148" t="s">
        <v>269</v>
      </c>
      <c r="F1" s="145" t="s">
        <v>378</v>
      </c>
      <c r="G1" s="117" t="s">
        <v>1</v>
      </c>
      <c r="H1" s="117" t="s">
        <v>302</v>
      </c>
      <c r="I1" s="211" t="s">
        <v>9</v>
      </c>
      <c r="J1" s="220" t="s">
        <v>310</v>
      </c>
      <c r="K1" s="211" t="s">
        <v>21</v>
      </c>
      <c r="L1" s="220" t="s">
        <v>311</v>
      </c>
      <c r="M1" s="211" t="s">
        <v>300</v>
      </c>
      <c r="N1" s="211" t="s">
        <v>301</v>
      </c>
      <c r="O1" s="202" t="s">
        <v>2</v>
      </c>
      <c r="P1" s="117" t="s">
        <v>303</v>
      </c>
      <c r="Q1" s="117" t="s">
        <v>304</v>
      </c>
      <c r="R1" s="117" t="s">
        <v>47</v>
      </c>
      <c r="S1" s="117" t="s">
        <v>73</v>
      </c>
      <c r="T1" s="169" t="s">
        <v>49</v>
      </c>
      <c r="U1" s="169" t="s">
        <v>70</v>
      </c>
    </row>
    <row r="2" spans="1:21" ht="12.75" thickTop="1" x14ac:dyDescent="0.25">
      <c r="A2" s="437" t="s">
        <v>321</v>
      </c>
      <c r="B2" s="200" t="str">
        <f>IF('Suivi Projets'!B2&lt;&gt;"",'Suivi Projets'!B2,"")</f>
        <v/>
      </c>
      <c r="C2" s="419">
        <f>IF('Suivi Projets'!C2&lt;&gt;"",'Suivi Projets'!C2,"")</f>
        <v>1</v>
      </c>
      <c r="D2" s="200" t="str">
        <f>IF('Suivi Projets'!D2&lt;&gt;"",'Suivi Projets'!D2,"")</f>
        <v/>
      </c>
      <c r="E2" s="200" t="str">
        <f>IF('Suivi Projets'!E2&lt;&gt;"",'Suivi Projets'!E2,"")</f>
        <v/>
      </c>
      <c r="F2" s="200" t="str">
        <f>IF('Suivi Projets'!F2&lt;&gt;"",'Suivi Projets'!F2,"")</f>
        <v/>
      </c>
      <c r="G2" s="251">
        <f>'Suivi Projets'!G2</f>
        <v>1807044</v>
      </c>
      <c r="H2" s="239" t="str">
        <f>IF('Suivi Projets'!L2&lt;&gt;"",1,"")</f>
        <v/>
      </c>
      <c r="I2" s="212">
        <v>3550</v>
      </c>
      <c r="J2" s="221"/>
      <c r="K2" s="231"/>
      <c r="L2" s="221"/>
      <c r="M2" s="231"/>
      <c r="N2" s="231"/>
      <c r="O2" s="230"/>
      <c r="P2" s="120" t="str">
        <f ca="1">IF(OR(TODAY()&lt;'Suivi Contrats'!J2+90,AND('Suivi Projets'!L2&lt;&gt;"",TODAY()&lt;'Suivi Projets'!L2+90)),"",IF(AND(TODAY()&gt;='Suivi Contrats'!J2+90,'Suivi Paies'!K2=""),2,IF(OR(AND(TODAY()&gt;='Suivi Contrats'!J2+90,'Suivi Projets'!L2="",'Suivi Paies'!K2&lt;='Suivi Projets'!P2*0.85),AND('Suivi Projets'!L2&lt;&gt;"",TODAY()&gt;='Suivi Projets'!L2+90,'Suivi Paies'!K2&lt;='Suivi Projets'!P2*0.85)),0,1)))</f>
        <v/>
      </c>
      <c r="Q2" s="120" t="str">
        <f ca="1">IF(OR(TODAY()&lt;'Suivi Contrats'!J2+720,AND('Suivi Projets'!L2&lt;&gt;"",TODAY()&lt;'Suivi Projets'!L2+720)),"",IF(AND(TODAY()&gt;='Suivi Contrats'!J2+720,'Suivi Paies'!K2=""),2,IF(OR(AND(TODAY()&gt;='Suivi Contrats'!J2+720,'Suivi Projets'!L2="",'Suivi Paies'!K2&lt;='Suivi Projets'!P2*0.7),AND('Suivi Projets'!L2&lt;&gt;"",TODAY()&gt;='Suivi Projets'!L2+720,'Suivi Paies'!K2&lt;='Suivi Projets'!P2*0.7)),0,1)))</f>
        <v/>
      </c>
      <c r="R2" s="149"/>
      <c r="S2" s="149"/>
      <c r="T2" s="170"/>
      <c r="U2" s="171"/>
    </row>
    <row r="3" spans="1:21" x14ac:dyDescent="0.25">
      <c r="A3" s="439" t="s">
        <v>188</v>
      </c>
      <c r="B3" s="161">
        <f>IF('Suivi Projets'!B3&lt;&gt;"",'Suivi Projets'!B3,"")</f>
        <v>1</v>
      </c>
      <c r="C3" s="154" t="str">
        <f>IF('Suivi Projets'!C3&lt;&gt;"",'Suivi Projets'!C3,"")</f>
        <v/>
      </c>
      <c r="D3" s="154" t="str">
        <f>IF('Suivi Projets'!D3&lt;&gt;"",'Suivi Projets'!D3,"")</f>
        <v/>
      </c>
      <c r="E3" s="154" t="str">
        <f>IF('Suivi Projets'!E3&lt;&gt;"",'Suivi Projets'!E3,"")</f>
        <v/>
      </c>
      <c r="F3" s="154" t="str">
        <f>IF('Suivi Projets'!F3&lt;&gt;"",'Suivi Projets'!F3,"")</f>
        <v/>
      </c>
      <c r="G3" s="252">
        <f>'Suivi Projets'!G3</f>
        <v>1804049</v>
      </c>
      <c r="H3" s="240" t="str">
        <f>IF('Suivi Projets'!L3&lt;&gt;"",1,"")</f>
        <v/>
      </c>
      <c r="I3" s="212" t="s">
        <v>357</v>
      </c>
      <c r="J3" s="222"/>
      <c r="K3" s="212"/>
      <c r="L3" s="222"/>
      <c r="M3" s="212"/>
      <c r="N3" s="212"/>
      <c r="O3" s="212"/>
      <c r="P3" s="120">
        <f ca="1">IF(OR(TODAY()&lt;'Suivi Contrats'!J3+90,AND('Suivi Projets'!L3&lt;&gt;"",TODAY()&lt;'Suivi Projets'!L3+90)),"",IF(AND(TODAY()&gt;='Suivi Contrats'!J3+90,'Suivi Paies'!K3=""),2,IF(OR(AND(TODAY()&gt;='Suivi Contrats'!J3+90,'Suivi Projets'!L3="",'Suivi Paies'!K3&lt;='Suivi Projets'!P3*0.85),AND('Suivi Projets'!L3&lt;&gt;"",TODAY()&gt;='Suivi Projets'!L3+90,'Suivi Paies'!K3&lt;='Suivi Projets'!P3*0.85)),0,1)))</f>
        <v>2</v>
      </c>
      <c r="Q3" s="120" t="str">
        <f ca="1">IF(OR(TODAY()&lt;'Suivi Contrats'!J3+720,AND('Suivi Projets'!L3&lt;&gt;"",TODAY()&lt;'Suivi Projets'!L3+720)),"",IF(AND(TODAY()&gt;='Suivi Contrats'!J3+720,'Suivi Paies'!K3=""),2,IF(OR(AND(TODAY()&gt;='Suivi Contrats'!J3+720,'Suivi Projets'!L3="",'Suivi Paies'!K3&lt;='Suivi Projets'!P3*0.7),AND('Suivi Projets'!L3&lt;&gt;"",TODAY()&gt;='Suivi Projets'!L3+720,'Suivi Paies'!K3&lt;='Suivi Projets'!P3*0.7)),0,1)))</f>
        <v/>
      </c>
      <c r="R3" s="172"/>
      <c r="S3" s="173"/>
      <c r="T3" s="120"/>
      <c r="U3" s="174"/>
    </row>
    <row r="4" spans="1:21" x14ac:dyDescent="0.25">
      <c r="A4" s="438" t="s">
        <v>59</v>
      </c>
      <c r="B4" s="154" t="str">
        <f>IF('Suivi Projets'!B4&lt;&gt;"",'Suivi Projets'!B4,"")</f>
        <v/>
      </c>
      <c r="C4" s="157">
        <f>IF('Suivi Projets'!C4&lt;&gt;"",'Suivi Projets'!C4,"")</f>
        <v>1</v>
      </c>
      <c r="D4" s="154" t="str">
        <f>IF('Suivi Projets'!D4&lt;&gt;"",'Suivi Projets'!D4,"")</f>
        <v/>
      </c>
      <c r="E4" s="154" t="str">
        <f>IF('Suivi Projets'!E4&lt;&gt;"",'Suivi Projets'!E4,"")</f>
        <v/>
      </c>
      <c r="F4" s="154" t="str">
        <f>IF('Suivi Projets'!F4&lt;&gt;"",'Suivi Projets'!F4,"")</f>
        <v/>
      </c>
      <c r="G4" s="252">
        <f>'Suivi Projets'!G4</f>
        <v>1605013</v>
      </c>
      <c r="H4" s="241" t="str">
        <f>IF('Suivi Projets'!L4&lt;&gt;"",1,"")</f>
        <v/>
      </c>
      <c r="I4" s="213">
        <v>2370</v>
      </c>
      <c r="J4" s="223"/>
      <c r="K4" s="212">
        <v>50</v>
      </c>
      <c r="L4" s="223"/>
      <c r="M4" s="213"/>
      <c r="N4" s="213"/>
      <c r="O4" s="204"/>
      <c r="P4" s="123">
        <f ca="1">IF(OR(TODAY()&lt;'Suivi Contrats'!J4+90,AND('Suivi Projets'!L4&lt;&gt;"",TODAY()&lt;'Suivi Projets'!L4+90)),"",IF(AND(TODAY()&gt;='Suivi Contrats'!J4+90,'Suivi Paies'!K4=""),2,IF(OR(AND(TODAY()&gt;='Suivi Contrats'!J4+90,'Suivi Projets'!L4="",'Suivi Paies'!K4&lt;='Suivi Projets'!P4*0.85),AND('Suivi Projets'!L4&lt;&gt;"",TODAY()&gt;='Suivi Projets'!L4+90,'Suivi Paies'!K4&lt;='Suivi Projets'!P4*0.85)),0,1)))</f>
        <v>0</v>
      </c>
      <c r="Q4" s="120">
        <f ca="1">IF(OR(TODAY()&lt;'Suivi Contrats'!J4+720,AND('Suivi Projets'!L4&lt;&gt;"",TODAY()&lt;'Suivi Projets'!L4+720)),"",IF(AND(TODAY()&gt;='Suivi Contrats'!J4+720,'Suivi Paies'!K4=""),2,IF(OR(AND(TODAY()&gt;='Suivi Contrats'!J4+720,'Suivi Projets'!L4="",'Suivi Paies'!K4&lt;='Suivi Projets'!P4*0.7),AND('Suivi Projets'!L4&lt;&gt;"",TODAY()&gt;='Suivi Projets'!L4+720,'Suivi Paies'!K4&lt;='Suivi Projets'!P4*0.7)),0,1)))</f>
        <v>0</v>
      </c>
      <c r="R4" s="175"/>
      <c r="S4" s="175"/>
      <c r="T4" s="176"/>
      <c r="U4" s="177" t="s">
        <v>48</v>
      </c>
    </row>
    <row r="5" spans="1:21" x14ac:dyDescent="0.25">
      <c r="A5" s="369" t="s">
        <v>217</v>
      </c>
      <c r="B5" s="154" t="str">
        <f>IF('Suivi Projets'!B5&lt;&gt;"",'Suivi Projets'!B5,"")</f>
        <v/>
      </c>
      <c r="C5" s="154" t="str">
        <f>IF('Suivi Projets'!C5&lt;&gt;"",'Suivi Projets'!C5,"")</f>
        <v/>
      </c>
      <c r="D5" s="152">
        <f>IF('Suivi Projets'!D5&lt;&gt;"",'Suivi Projets'!D5,"")</f>
        <v>1</v>
      </c>
      <c r="E5" s="154" t="str">
        <f>IF('Suivi Projets'!E5&lt;&gt;"",'Suivi Projets'!E5,"")</f>
        <v/>
      </c>
      <c r="F5" s="154" t="str">
        <f>IF('Suivi Projets'!F5&lt;&gt;"",'Suivi Projets'!F5,"")</f>
        <v/>
      </c>
      <c r="G5" s="252">
        <f>'Suivi Projets'!G5</f>
        <v>1810006</v>
      </c>
      <c r="H5" s="240" t="str">
        <f>IF('Suivi Projets'!L5&lt;&gt;"",1,"")</f>
        <v/>
      </c>
      <c r="I5" s="212" t="s">
        <v>357</v>
      </c>
      <c r="J5" s="222"/>
      <c r="K5" s="212"/>
      <c r="L5" s="222"/>
      <c r="M5" s="212"/>
      <c r="N5" s="212"/>
      <c r="O5" s="203"/>
      <c r="P5" s="123" t="str">
        <f ca="1">IF(OR(TODAY()&lt;'Suivi Contrats'!J5+90,AND('Suivi Projets'!L5&lt;&gt;"",TODAY()&lt;'Suivi Projets'!L5+90)),"",IF(AND(TODAY()&gt;='Suivi Contrats'!J5+90,'Suivi Paies'!K5=""),2,IF(OR(AND(TODAY()&gt;='Suivi Contrats'!J5+90,'Suivi Projets'!L5="",'Suivi Paies'!K5&lt;='Suivi Projets'!P5*0.85),AND('Suivi Projets'!L5&lt;&gt;"",TODAY()&gt;='Suivi Projets'!L5+90,'Suivi Paies'!K5&lt;='Suivi Projets'!P5*0.85)),0,1)))</f>
        <v/>
      </c>
      <c r="Q5" s="120" t="str">
        <f ca="1">IF(OR(TODAY()&lt;'Suivi Contrats'!J5+720,AND('Suivi Projets'!L5&lt;&gt;"",TODAY()&lt;'Suivi Projets'!L5+720)),"",IF(AND(TODAY()&gt;='Suivi Contrats'!J5+720,'Suivi Paies'!K5=""),2,IF(OR(AND(TODAY()&gt;='Suivi Contrats'!J5+720,'Suivi Projets'!L5="",'Suivi Paies'!K5&lt;='Suivi Projets'!P5*0.7),AND('Suivi Projets'!L5&lt;&gt;"",TODAY()&gt;='Suivi Projets'!L5+720,'Suivi Paies'!K5&lt;='Suivi Projets'!P5*0.7)),0,1)))</f>
        <v/>
      </c>
      <c r="R5" s="173"/>
      <c r="S5" s="173"/>
      <c r="T5" s="178"/>
      <c r="U5" s="179"/>
    </row>
    <row r="6" spans="1:21" x14ac:dyDescent="0.25">
      <c r="A6" s="438" t="s">
        <v>391</v>
      </c>
      <c r="B6" s="154"/>
      <c r="C6" s="157">
        <f>IF('Suivi Projets'!C6&lt;&gt;"",'Suivi Projets'!C6,"")</f>
        <v>1</v>
      </c>
      <c r="D6" s="154"/>
      <c r="E6" s="154" t="str">
        <f>IF('Suivi Projets'!E6&lt;&gt;"",'Suivi Projets'!E6,"")</f>
        <v/>
      </c>
      <c r="F6" s="154" t="str">
        <f>IF('Suivi Projets'!F6&lt;&gt;"",'Suivi Projets'!F6,"")</f>
        <v/>
      </c>
      <c r="G6" s="252">
        <f>'Suivi Projets'!G6</f>
        <v>0</v>
      </c>
      <c r="H6" s="240" t="str">
        <f>IF('Suivi Projets'!L6&lt;&gt;"",1,"")</f>
        <v/>
      </c>
      <c r="I6" s="212" t="s">
        <v>357</v>
      </c>
      <c r="J6" s="222"/>
      <c r="K6" s="212"/>
      <c r="L6" s="222"/>
      <c r="M6" s="212"/>
      <c r="N6" s="212"/>
      <c r="O6" s="203"/>
      <c r="P6" s="123" t="str">
        <f ca="1">IF(OR(TODAY()&lt;'Suivi Contrats'!J6+90,AND('Suivi Projets'!L6&lt;&gt;"",TODAY()&lt;'Suivi Projets'!L6+90)),"",IF(AND(TODAY()&gt;='Suivi Contrats'!J6+90,'Suivi Paies'!K6=""),2,IF(OR(AND(TODAY()&gt;='Suivi Contrats'!J6+90,'Suivi Projets'!L6="",'Suivi Paies'!K6&lt;='Suivi Projets'!P6*0.85),AND('Suivi Projets'!L6&lt;&gt;"",TODAY()&gt;='Suivi Projets'!L6+90,'Suivi Paies'!K6&lt;='Suivi Projets'!P6*0.85)),0,1)))</f>
        <v/>
      </c>
      <c r="Q6" s="120" t="str">
        <f ca="1">IF(OR(TODAY()&lt;'Suivi Contrats'!J6+720,AND('Suivi Projets'!L6&lt;&gt;"",TODAY()&lt;'Suivi Projets'!L6+720)),"",IF(AND(TODAY()&gt;='Suivi Contrats'!J6+720,'Suivi Paies'!K6=""),2,IF(OR(AND(TODAY()&gt;='Suivi Contrats'!J6+720,'Suivi Projets'!L6="",'Suivi Paies'!K6&lt;='Suivi Projets'!P6*0.7),AND('Suivi Projets'!L6&lt;&gt;"",TODAY()&gt;='Suivi Projets'!L6+720,'Suivi Paies'!K6&lt;='Suivi Projets'!P6*0.7)),0,1)))</f>
        <v/>
      </c>
      <c r="R6" s="173"/>
      <c r="S6" s="173"/>
      <c r="T6" s="178"/>
      <c r="U6" s="179"/>
    </row>
    <row r="7" spans="1:21" x14ac:dyDescent="0.25">
      <c r="A7" s="155" t="s">
        <v>129</v>
      </c>
      <c r="B7" s="154" t="str">
        <f>IF('Suivi Projets'!B7&lt;&gt;"",'Suivi Projets'!B7,"")</f>
        <v/>
      </c>
      <c r="C7" s="154" t="str">
        <f>IF('Suivi Projets'!C7&lt;&gt;"",'Suivi Projets'!C7,"")</f>
        <v/>
      </c>
      <c r="D7" s="152">
        <f>IF('Suivi Projets'!D7&lt;&gt;"",'Suivi Projets'!D7,"")</f>
        <v>1</v>
      </c>
      <c r="E7" s="154" t="str">
        <f>IF('Suivi Projets'!E7&lt;&gt;"",'Suivi Projets'!E7,"")</f>
        <v/>
      </c>
      <c r="F7" s="154" t="str">
        <f>IF('Suivi Projets'!F7&lt;&gt;"",'Suivi Projets'!F7,"")</f>
        <v/>
      </c>
      <c r="G7" s="252">
        <f>'Suivi Projets'!G7</f>
        <v>1711003</v>
      </c>
      <c r="H7" s="242" t="str">
        <f>IF('Suivi Projets'!L7&lt;&gt;"",1,"")</f>
        <v/>
      </c>
      <c r="I7" s="214" t="s">
        <v>357</v>
      </c>
      <c r="J7" s="224"/>
      <c r="K7" s="212"/>
      <c r="L7" s="224"/>
      <c r="M7" s="214"/>
      <c r="N7" s="214"/>
      <c r="O7" s="205"/>
      <c r="P7" s="123">
        <f ca="1">IF(OR(TODAY()&lt;'Suivi Contrats'!J7+90,AND('Suivi Projets'!L7&lt;&gt;"",TODAY()&lt;'Suivi Projets'!L7+90)),"",IF(AND(TODAY()&gt;='Suivi Contrats'!J7+90,'Suivi Paies'!K7=""),2,IF(OR(AND(TODAY()&gt;='Suivi Contrats'!J7+90,'Suivi Projets'!L7="",'Suivi Paies'!K7&lt;='Suivi Projets'!P7*0.85),AND('Suivi Projets'!L7&lt;&gt;"",TODAY()&gt;='Suivi Projets'!L7+90,'Suivi Paies'!K7&lt;='Suivi Projets'!P7*0.85)),0,1)))</f>
        <v>2</v>
      </c>
      <c r="Q7" s="120" t="str">
        <f ca="1">IF(OR(TODAY()&lt;'Suivi Contrats'!J7+720,AND('Suivi Projets'!L7&lt;&gt;"",TODAY()&lt;'Suivi Projets'!L7+720)),"",IF(AND(TODAY()&gt;='Suivi Contrats'!J7+720,'Suivi Paies'!K7=""),2,IF(OR(AND(TODAY()&gt;='Suivi Contrats'!J7+720,'Suivi Projets'!L7="",'Suivi Paies'!K7&lt;='Suivi Projets'!P7*0.7),AND('Suivi Projets'!L7&lt;&gt;"",TODAY()&gt;='Suivi Projets'!L7+720,'Suivi Paies'!K7&lt;='Suivi Projets'!P7*0.7)),0,1)))</f>
        <v/>
      </c>
      <c r="R7" s="180"/>
      <c r="S7" s="180"/>
      <c r="T7" s="181"/>
      <c r="U7" s="182"/>
    </row>
    <row r="8" spans="1:21" ht="16.149999999999999" customHeight="1" x14ac:dyDescent="0.25">
      <c r="A8" s="155" t="s">
        <v>132</v>
      </c>
      <c r="B8" s="154" t="str">
        <f>IF('Suivi Projets'!B8&lt;&gt;"",'Suivi Projets'!B8,"")</f>
        <v/>
      </c>
      <c r="C8" s="154" t="str">
        <f>IF('Suivi Projets'!C8&lt;&gt;"",'Suivi Projets'!C8,"")</f>
        <v/>
      </c>
      <c r="D8" s="152">
        <f>IF('Suivi Projets'!D8&lt;&gt;"",'Suivi Projets'!D8,"")</f>
        <v>1</v>
      </c>
      <c r="E8" s="154" t="str">
        <f>IF('Suivi Projets'!E8&lt;&gt;"",'Suivi Projets'!E8,"")</f>
        <v/>
      </c>
      <c r="F8" s="154" t="str">
        <f>IF('Suivi Projets'!F8&lt;&gt;"",'Suivi Projets'!F8,"")</f>
        <v/>
      </c>
      <c r="G8" s="252">
        <f>'Suivi Projets'!G8</f>
        <v>1711016</v>
      </c>
      <c r="H8" s="242" t="str">
        <f>IF('Suivi Projets'!L8&lt;&gt;"",1,"")</f>
        <v/>
      </c>
      <c r="I8" s="214" t="s">
        <v>357</v>
      </c>
      <c r="J8" s="224"/>
      <c r="K8" s="212"/>
      <c r="L8" s="224"/>
      <c r="M8" s="214"/>
      <c r="N8" s="214"/>
      <c r="O8" s="205"/>
      <c r="P8" s="123">
        <f ca="1">IF(OR(TODAY()&lt;'Suivi Contrats'!J8+90,AND('Suivi Projets'!L8&lt;&gt;"",TODAY()&lt;'Suivi Projets'!L8+90)),"",IF(AND(TODAY()&gt;='Suivi Contrats'!J8+90,'Suivi Paies'!K8=""),2,IF(OR(AND(TODAY()&gt;='Suivi Contrats'!J8+90,'Suivi Projets'!L8="",'Suivi Paies'!K8&lt;='Suivi Projets'!P8*0.85),AND('Suivi Projets'!L8&lt;&gt;"",TODAY()&gt;='Suivi Projets'!L8+90,'Suivi Paies'!K8&lt;='Suivi Projets'!P8*0.85)),0,1)))</f>
        <v>2</v>
      </c>
      <c r="Q8" s="120" t="str">
        <f ca="1">IF(OR(TODAY()&lt;'Suivi Contrats'!J8+720,AND('Suivi Projets'!L8&lt;&gt;"",TODAY()&lt;'Suivi Projets'!L8+720)),"",IF(AND(TODAY()&gt;='Suivi Contrats'!J8+720,'Suivi Paies'!K8=""),2,IF(OR(AND(TODAY()&gt;='Suivi Contrats'!J8+720,'Suivi Projets'!L8="",'Suivi Paies'!K8&lt;='Suivi Projets'!P8*0.7),AND('Suivi Projets'!L8&lt;&gt;"",TODAY()&gt;='Suivi Projets'!L8+720,'Suivi Paies'!K8&lt;='Suivi Projets'!P8*0.7)),0,1)))</f>
        <v/>
      </c>
      <c r="R8" s="180"/>
      <c r="S8" s="180"/>
      <c r="T8" s="181"/>
      <c r="U8" s="182" t="s">
        <v>139</v>
      </c>
    </row>
    <row r="9" spans="1:21" ht="16.5" customHeight="1" x14ac:dyDescent="0.25">
      <c r="A9" s="155" t="s">
        <v>167</v>
      </c>
      <c r="B9" s="154" t="str">
        <f>IF('Suivi Projets'!B9&lt;&gt;"",'Suivi Projets'!B9,"")</f>
        <v/>
      </c>
      <c r="C9" s="154" t="str">
        <f>IF('Suivi Projets'!C9&lt;&gt;"",'Suivi Projets'!C9,"")</f>
        <v/>
      </c>
      <c r="D9" s="152">
        <f>IF('Suivi Projets'!D9&lt;&gt;"",'Suivi Projets'!D9,"")</f>
        <v>1</v>
      </c>
      <c r="E9" s="154" t="str">
        <f>IF('Suivi Projets'!E9&lt;&gt;"",'Suivi Projets'!E9,"")</f>
        <v/>
      </c>
      <c r="F9" s="154" t="str">
        <f>IF('Suivi Projets'!F9&lt;&gt;"",'Suivi Projets'!F9,"")</f>
        <v/>
      </c>
      <c r="G9" s="252">
        <f>'Suivi Projets'!G9</f>
        <v>1803042</v>
      </c>
      <c r="H9" s="242" t="str">
        <f>IF('Suivi Projets'!L9&lt;&gt;"",1,"")</f>
        <v/>
      </c>
      <c r="I9" s="214" t="s">
        <v>357</v>
      </c>
      <c r="J9" s="224"/>
      <c r="K9" s="212"/>
      <c r="L9" s="224"/>
      <c r="M9" s="214"/>
      <c r="N9" s="214"/>
      <c r="O9" s="205"/>
      <c r="P9" s="123">
        <f ca="1">IF(OR(TODAY()&lt;'Suivi Contrats'!J9+90,AND('Suivi Projets'!L9&lt;&gt;"",TODAY()&lt;'Suivi Projets'!L9+90)),"",IF(AND(TODAY()&gt;='Suivi Contrats'!J9+90,'Suivi Paies'!K9=""),2,IF(OR(AND(TODAY()&gt;='Suivi Contrats'!J9+90,'Suivi Projets'!L9="",'Suivi Paies'!K9&lt;='Suivi Projets'!P9*0.85),AND('Suivi Projets'!L9&lt;&gt;"",TODAY()&gt;='Suivi Projets'!L9+90,'Suivi Paies'!K9&lt;='Suivi Projets'!P9*0.85)),0,1)))</f>
        <v>2</v>
      </c>
      <c r="Q9" s="120" t="str">
        <f ca="1">IF(OR(TODAY()&lt;'Suivi Contrats'!J9+720,AND('Suivi Projets'!L9&lt;&gt;"",TODAY()&lt;'Suivi Projets'!L9+720)),"",IF(AND(TODAY()&gt;='Suivi Contrats'!J9+720,'Suivi Paies'!K9=""),2,IF(OR(AND(TODAY()&gt;='Suivi Contrats'!J9+720,'Suivi Projets'!L9="",'Suivi Paies'!K9&lt;='Suivi Projets'!P9*0.7),AND('Suivi Projets'!L9&lt;&gt;"",TODAY()&gt;='Suivi Projets'!L9+720,'Suivi Paies'!K9&lt;='Suivi Projets'!P9*0.7)),0,1)))</f>
        <v/>
      </c>
      <c r="R9" s="180"/>
      <c r="S9" s="180"/>
      <c r="T9" s="181"/>
      <c r="U9" s="182" t="s">
        <v>48</v>
      </c>
    </row>
    <row r="10" spans="1:21" ht="21.6" customHeight="1" x14ac:dyDescent="0.25">
      <c r="A10" s="382" t="s">
        <v>76</v>
      </c>
      <c r="B10" s="154" t="str">
        <f>IF('Suivi Projets'!B10&lt;&gt;"",'Suivi Projets'!B10,"")</f>
        <v/>
      </c>
      <c r="C10" s="157">
        <f>IF('Suivi Projets'!C10&lt;&gt;"",'Suivi Projets'!C10,"")</f>
        <v>1</v>
      </c>
      <c r="D10" s="154" t="str">
        <f>IF('Suivi Projets'!D10&lt;&gt;"",'Suivi Projets'!D10,"")</f>
        <v/>
      </c>
      <c r="E10" s="154" t="str">
        <f>IF('Suivi Projets'!E10&lt;&gt;"",'Suivi Projets'!E10,"")</f>
        <v/>
      </c>
      <c r="F10" s="154" t="str">
        <f>IF('Suivi Projets'!F10&lt;&gt;"",'Suivi Projets'!F10,"")</f>
        <v/>
      </c>
      <c r="G10" s="252">
        <f>'Suivi Projets'!G10</f>
        <v>1612005</v>
      </c>
      <c r="H10" s="243" t="str">
        <f>IF('Suivi Projets'!L10&lt;&gt;"",1,"")</f>
        <v/>
      </c>
      <c r="I10" s="214">
        <v>3300</v>
      </c>
      <c r="J10" s="224"/>
      <c r="K10" s="212"/>
      <c r="L10" s="224"/>
      <c r="M10" s="214"/>
      <c r="N10" s="214"/>
      <c r="O10" s="205"/>
      <c r="P10" s="123">
        <f ca="1">IF(OR(TODAY()&lt;'Suivi Contrats'!J10+90,AND('Suivi Projets'!L10&lt;&gt;"",TODAY()&lt;'Suivi Projets'!L10+90)),"",IF(AND(TODAY()&gt;='Suivi Contrats'!J10+90,'Suivi Paies'!K10=""),2,IF(OR(AND(TODAY()&gt;='Suivi Contrats'!J10+90,'Suivi Projets'!L10="",'Suivi Paies'!K10&lt;='Suivi Projets'!P10*0.85),AND('Suivi Projets'!L10&lt;&gt;"",TODAY()&gt;='Suivi Projets'!L10+90,'Suivi Paies'!K10&lt;='Suivi Projets'!P10*0.85)),0,1)))</f>
        <v>2</v>
      </c>
      <c r="Q10" s="120">
        <f ca="1">IF(OR(TODAY()&lt;'Suivi Contrats'!J10+720,AND('Suivi Projets'!L10&lt;&gt;"",TODAY()&lt;'Suivi Projets'!L10+720)),"",IF(AND(TODAY()&gt;='Suivi Contrats'!J10+720,'Suivi Paies'!K10=""),2,IF(OR(AND(TODAY()&gt;='Suivi Contrats'!J10+720,'Suivi Projets'!L10="",'Suivi Paies'!K10&lt;='Suivi Projets'!P10*0.7),AND('Suivi Projets'!L10&lt;&gt;"",TODAY()&gt;='Suivi Projets'!L10+720,'Suivi Paies'!K10&lt;='Suivi Projets'!P10*0.7)),0,1)))</f>
        <v>2</v>
      </c>
      <c r="R10" s="180"/>
      <c r="S10" s="180"/>
      <c r="T10" s="123"/>
      <c r="U10" s="183" t="s">
        <v>139</v>
      </c>
    </row>
    <row r="11" spans="1:21" ht="16.149999999999999" customHeight="1" x14ac:dyDescent="0.25">
      <c r="A11" s="158" t="s">
        <v>30</v>
      </c>
      <c r="B11" s="161">
        <f>IF('Suivi Projets'!B11&lt;&gt;"",'Suivi Projets'!B11,"")</f>
        <v>1</v>
      </c>
      <c r="C11" s="154" t="str">
        <f>IF('Suivi Projets'!C11&lt;&gt;"",'Suivi Projets'!C11,"")</f>
        <v/>
      </c>
      <c r="D11" s="154" t="str">
        <f>IF('Suivi Projets'!D11&lt;&gt;"",'Suivi Projets'!D11,"")</f>
        <v/>
      </c>
      <c r="E11" s="154" t="str">
        <f>IF('Suivi Projets'!E11&lt;&gt;"",'Suivi Projets'!E11,"")</f>
        <v/>
      </c>
      <c r="F11" s="154" t="str">
        <f>IF('Suivi Projets'!F11&lt;&gt;"",'Suivi Projets'!F11,"")</f>
        <v/>
      </c>
      <c r="G11" s="252">
        <f>'Suivi Projets'!G11</f>
        <v>1701055</v>
      </c>
      <c r="H11" s="242" t="str">
        <f>IF('Suivi Projets'!L11&lt;&gt;"",1,"")</f>
        <v/>
      </c>
      <c r="I11" s="214">
        <v>6150</v>
      </c>
      <c r="J11" s="224"/>
      <c r="K11" s="212"/>
      <c r="L11" s="224"/>
      <c r="M11" s="214"/>
      <c r="N11" s="214"/>
      <c r="O11" s="205"/>
      <c r="P11" s="123">
        <f ca="1">IF(OR(TODAY()&lt;'Suivi Contrats'!J11+90,AND('Suivi Projets'!L11&lt;&gt;"",TODAY()&lt;'Suivi Projets'!L11+90)),"",IF(AND(TODAY()&gt;='Suivi Contrats'!J11+90,'Suivi Paies'!K11=""),2,IF(OR(AND(TODAY()&gt;='Suivi Contrats'!J11+90,'Suivi Projets'!L11="",'Suivi Paies'!K11&lt;='Suivi Projets'!P11*0.85),AND('Suivi Projets'!L11&lt;&gt;"",TODAY()&gt;='Suivi Projets'!L11+90,'Suivi Paies'!K11&lt;='Suivi Projets'!P11*0.85)),0,1)))</f>
        <v>2</v>
      </c>
      <c r="Q11" s="120" t="str">
        <f ca="1">IF(OR(TODAY()&lt;'Suivi Contrats'!J11+720,AND('Suivi Projets'!L11&lt;&gt;"",TODAY()&lt;'Suivi Projets'!L11+720)),"",IF(AND(TODAY()&gt;='Suivi Contrats'!J11+720,'Suivi Paies'!K11=""),2,IF(OR(AND(TODAY()&gt;='Suivi Contrats'!J11+720,'Suivi Projets'!L11="",'Suivi Paies'!K11&lt;='Suivi Projets'!P11*0.7),AND('Suivi Projets'!L11&lt;&gt;"",TODAY()&gt;='Suivi Projets'!L11+720,'Suivi Paies'!K11&lt;='Suivi Projets'!P11*0.7)),0,1)))</f>
        <v/>
      </c>
      <c r="R11" s="180"/>
      <c r="S11" s="180"/>
      <c r="T11" s="123"/>
      <c r="U11" s="183" t="s">
        <v>48</v>
      </c>
    </row>
    <row r="12" spans="1:21" x14ac:dyDescent="0.25">
      <c r="A12" s="382" t="s">
        <v>111</v>
      </c>
      <c r="B12" s="154" t="str">
        <f>IF('Suivi Projets'!B12&lt;&gt;"",'Suivi Projets'!B12,"")</f>
        <v/>
      </c>
      <c r="C12" s="157">
        <f>IF('Suivi Projets'!C12&lt;&gt;"",'Suivi Projets'!C12,"")</f>
        <v>1</v>
      </c>
      <c r="D12" s="154" t="str">
        <f>IF('Suivi Projets'!D12&lt;&gt;"",'Suivi Projets'!D12,"")</f>
        <v/>
      </c>
      <c r="E12" s="154" t="str">
        <f>IF('Suivi Projets'!E12&lt;&gt;"",'Suivi Projets'!E12,"")</f>
        <v/>
      </c>
      <c r="F12" s="154" t="str">
        <f>IF('Suivi Projets'!F12&lt;&gt;"",'Suivi Projets'!F12,"")</f>
        <v/>
      </c>
      <c r="G12" s="252">
        <f>'Suivi Projets'!G12</f>
        <v>1706010</v>
      </c>
      <c r="H12" s="243" t="str">
        <f>IF('Suivi Projets'!L12&lt;&gt;"",1,"")</f>
        <v/>
      </c>
      <c r="I12" s="215">
        <v>3800</v>
      </c>
      <c r="J12" s="225"/>
      <c r="K12" s="212"/>
      <c r="L12" s="225"/>
      <c r="M12" s="215"/>
      <c r="N12" s="215"/>
      <c r="O12" s="206"/>
      <c r="P12" s="123">
        <f ca="1">IF(OR(TODAY()&lt;'Suivi Contrats'!J12+90,AND('Suivi Projets'!L12&lt;&gt;"",TODAY()&lt;'Suivi Projets'!L12+90)),"",IF(AND(TODAY()&gt;='Suivi Contrats'!J12+90,'Suivi Paies'!K12=""),2,IF(OR(AND(TODAY()&gt;='Suivi Contrats'!J12+90,'Suivi Projets'!L12="",'Suivi Paies'!K12&lt;='Suivi Projets'!P12*0.85),AND('Suivi Projets'!L12&lt;&gt;"",TODAY()&gt;='Suivi Projets'!L12+90,'Suivi Paies'!K12&lt;='Suivi Projets'!P12*0.85)),0,1)))</f>
        <v>2</v>
      </c>
      <c r="Q12" s="120" t="str">
        <f ca="1">IF(OR(TODAY()&lt;'Suivi Contrats'!J12+720,AND('Suivi Projets'!L12&lt;&gt;"",TODAY()&lt;'Suivi Projets'!L12+720)),"",IF(AND(TODAY()&gt;='Suivi Contrats'!J12+720,'Suivi Paies'!K12=""),2,IF(OR(AND(TODAY()&gt;='Suivi Contrats'!J12+720,'Suivi Projets'!L12="",'Suivi Paies'!K12&lt;='Suivi Projets'!P12*0.7),AND('Suivi Projets'!L12&lt;&gt;"",TODAY()&gt;='Suivi Projets'!L12+720,'Suivi Paies'!K12&lt;='Suivi Projets'!P12*0.7)),0,1)))</f>
        <v/>
      </c>
      <c r="R12" s="184"/>
      <c r="S12" s="184"/>
      <c r="T12" s="185"/>
      <c r="U12" s="186" t="s">
        <v>48</v>
      </c>
    </row>
    <row r="13" spans="1:21" ht="23.1" customHeight="1" x14ac:dyDescent="0.25">
      <c r="A13" s="382" t="s">
        <v>128</v>
      </c>
      <c r="B13" s="154" t="str">
        <f>IF('Suivi Projets'!B13&lt;&gt;"",'Suivi Projets'!B13,"")</f>
        <v/>
      </c>
      <c r="C13" s="157">
        <f>IF('Suivi Projets'!C13&lt;&gt;"",'Suivi Projets'!C13,"")</f>
        <v>1</v>
      </c>
      <c r="D13" s="154" t="str">
        <f>IF('Suivi Projets'!D13&lt;&gt;"",'Suivi Projets'!D13,"")</f>
        <v/>
      </c>
      <c r="E13" s="154" t="str">
        <f>IF('Suivi Projets'!E13&lt;&gt;"",'Suivi Projets'!E13,"")</f>
        <v/>
      </c>
      <c r="F13" s="154" t="str">
        <f>IF('Suivi Projets'!F13&lt;&gt;"",'Suivi Projets'!F13,"")</f>
        <v/>
      </c>
      <c r="G13" s="252">
        <f>'Suivi Projets'!G13</f>
        <v>1711018</v>
      </c>
      <c r="H13" s="244" t="str">
        <f>IF('Suivi Projets'!L13&lt;&gt;"",1,"")</f>
        <v/>
      </c>
      <c r="I13" s="215">
        <v>3800</v>
      </c>
      <c r="J13" s="225"/>
      <c r="K13" s="212"/>
      <c r="L13" s="225"/>
      <c r="M13" s="215"/>
      <c r="N13" s="215"/>
      <c r="O13" s="206"/>
      <c r="P13" s="123">
        <f ca="1">IF(OR(TODAY()&lt;'Suivi Contrats'!J13+90,AND('Suivi Projets'!L13&lt;&gt;"",TODAY()&lt;'Suivi Projets'!L13+90)),"",IF(AND(TODAY()&gt;='Suivi Contrats'!J13+90,'Suivi Paies'!K13=""),2,IF(OR(AND(TODAY()&gt;='Suivi Contrats'!J13+90,'Suivi Projets'!L13="",'Suivi Paies'!K13&lt;='Suivi Projets'!P13*0.85),AND('Suivi Projets'!L13&lt;&gt;"",TODAY()&gt;='Suivi Projets'!L13+90,'Suivi Paies'!K13&lt;='Suivi Projets'!P13*0.85)),0,1)))</f>
        <v>2</v>
      </c>
      <c r="Q13" s="120" t="str">
        <f ca="1">IF(OR(TODAY()&lt;'Suivi Contrats'!J13+720,AND('Suivi Projets'!L13&lt;&gt;"",TODAY()&lt;'Suivi Projets'!L13+720)),"",IF(AND(TODAY()&gt;='Suivi Contrats'!J13+720,'Suivi Paies'!K13=""),2,IF(OR(AND(TODAY()&gt;='Suivi Contrats'!J13+720,'Suivi Projets'!L13="",'Suivi Paies'!K13&lt;='Suivi Projets'!P13*0.7),AND('Suivi Projets'!L13&lt;&gt;"",TODAY()&gt;='Suivi Projets'!L13+720,'Suivi Paies'!K13&lt;='Suivi Projets'!P13*0.7)),0,1)))</f>
        <v/>
      </c>
      <c r="R13" s="184"/>
      <c r="S13" s="184"/>
      <c r="T13" s="185"/>
      <c r="U13" s="186" t="s">
        <v>48</v>
      </c>
    </row>
    <row r="14" spans="1:21" x14ac:dyDescent="0.25">
      <c r="A14" s="156" t="s">
        <v>4</v>
      </c>
      <c r="B14" s="154" t="str">
        <f>IF('Suivi Projets'!B14&lt;&gt;"",'Suivi Projets'!B14,"")</f>
        <v/>
      </c>
      <c r="C14" s="157">
        <f>IF('Suivi Projets'!C14&lt;&gt;"",'Suivi Projets'!C14,"")</f>
        <v>1</v>
      </c>
      <c r="D14" s="154" t="str">
        <f>IF('Suivi Projets'!D14&lt;&gt;"",'Suivi Projets'!D14,"")</f>
        <v/>
      </c>
      <c r="E14" s="154" t="str">
        <f>IF('Suivi Projets'!E14&lt;&gt;"",'Suivi Projets'!E14,"")</f>
        <v/>
      </c>
      <c r="F14" s="154" t="str">
        <f>IF('Suivi Projets'!F14&lt;&gt;"",'Suivi Projets'!F14,"")</f>
        <v/>
      </c>
      <c r="G14" s="252">
        <f>'Suivi Projets'!G14</f>
        <v>1703016</v>
      </c>
      <c r="H14" s="243" t="str">
        <f>IF('Suivi Projets'!L14&lt;&gt;"",1,"")</f>
        <v/>
      </c>
      <c r="I14" s="215">
        <v>5060</v>
      </c>
      <c r="J14" s="225"/>
      <c r="K14" s="212"/>
      <c r="L14" s="225"/>
      <c r="M14" s="215"/>
      <c r="N14" s="215"/>
      <c r="O14" s="206"/>
      <c r="P14" s="123">
        <f ca="1">IF(OR(TODAY()&lt;'Suivi Contrats'!J14+90,AND('Suivi Projets'!L14&lt;&gt;"",TODAY()&lt;'Suivi Projets'!L14+90)),"",IF(AND(TODAY()&gt;='Suivi Contrats'!J14+90,'Suivi Paies'!K14=""),2,IF(OR(AND(TODAY()&gt;='Suivi Contrats'!J14+90,'Suivi Projets'!L14="",'Suivi Paies'!K14&lt;='Suivi Projets'!P14*0.85),AND('Suivi Projets'!L14&lt;&gt;"",TODAY()&gt;='Suivi Projets'!L14+90,'Suivi Paies'!K14&lt;='Suivi Projets'!P14*0.85)),0,1)))</f>
        <v>2</v>
      </c>
      <c r="Q14" s="120" t="str">
        <f ca="1">IF(OR(TODAY()&lt;'Suivi Contrats'!J14+720,AND('Suivi Projets'!L14&lt;&gt;"",TODAY()&lt;'Suivi Projets'!L14+720)),"",IF(AND(TODAY()&gt;='Suivi Contrats'!J14+720,'Suivi Paies'!K14=""),2,IF(OR(AND(TODAY()&gt;='Suivi Contrats'!J14+720,'Suivi Projets'!L14="",'Suivi Paies'!K14&lt;='Suivi Projets'!P14*0.7),AND('Suivi Projets'!L14&lt;&gt;"",TODAY()&gt;='Suivi Projets'!L14+720,'Suivi Paies'!K14&lt;='Suivi Projets'!P14*0.7)),0,1)))</f>
        <v/>
      </c>
      <c r="R14" s="184"/>
      <c r="S14" s="184"/>
      <c r="T14" s="185"/>
      <c r="U14" s="186" t="s">
        <v>48</v>
      </c>
    </row>
    <row r="15" spans="1:21" x14ac:dyDescent="0.25">
      <c r="A15" s="158" t="s">
        <v>204</v>
      </c>
      <c r="B15" s="161">
        <f>IF('Suivi Projets'!B15&lt;&gt;"",'Suivi Projets'!B15,"")</f>
        <v>1</v>
      </c>
      <c r="C15" s="154" t="str">
        <f>IF('Suivi Projets'!C15&lt;&gt;"",'Suivi Projets'!C15,"")</f>
        <v/>
      </c>
      <c r="D15" s="154" t="str">
        <f>IF('Suivi Projets'!D15&lt;&gt;"",'Suivi Projets'!D15,"")</f>
        <v/>
      </c>
      <c r="E15" s="154" t="str">
        <f>IF('Suivi Projets'!E15&lt;&gt;"",'Suivi Projets'!E15,"")</f>
        <v/>
      </c>
      <c r="F15" s="154" t="str">
        <f>IF('Suivi Projets'!F15&lt;&gt;"",'Suivi Projets'!F15,"")</f>
        <v/>
      </c>
      <c r="G15" s="252">
        <f>'Suivi Projets'!G15</f>
        <v>1806044</v>
      </c>
      <c r="H15" s="244" t="str">
        <f>IF('Suivi Projets'!L15&lt;&gt;"",1,"")</f>
        <v/>
      </c>
      <c r="I15" s="214" t="s">
        <v>357</v>
      </c>
      <c r="J15" s="224"/>
      <c r="K15" s="212"/>
      <c r="L15" s="224"/>
      <c r="M15" s="214"/>
      <c r="N15" s="214"/>
      <c r="O15" s="205"/>
      <c r="P15" s="123">
        <f ca="1">IF(OR(TODAY()&lt;'Suivi Contrats'!J15+90,AND('Suivi Projets'!L15&lt;&gt;"",TODAY()&lt;'Suivi Projets'!L15+90)),"",IF(AND(TODAY()&gt;='Suivi Contrats'!J15+90,'Suivi Paies'!K15=""),2,IF(OR(AND(TODAY()&gt;='Suivi Contrats'!J15+90,'Suivi Projets'!L15="",'Suivi Paies'!K15&lt;='Suivi Projets'!P15*0.85),AND('Suivi Projets'!L15&lt;&gt;"",TODAY()&gt;='Suivi Projets'!L15+90,'Suivi Paies'!K15&lt;='Suivi Projets'!P15*0.85)),0,1)))</f>
        <v>2</v>
      </c>
      <c r="Q15" s="120" t="str">
        <f ca="1">IF(OR(TODAY()&lt;'Suivi Contrats'!J15+720,AND('Suivi Projets'!L15&lt;&gt;"",TODAY()&lt;'Suivi Projets'!L15+720)),"",IF(AND(TODAY()&gt;='Suivi Contrats'!J15+720,'Suivi Paies'!K15=""),2,IF(OR(AND(TODAY()&gt;='Suivi Contrats'!J15+720,'Suivi Projets'!L15="",'Suivi Paies'!K15&lt;='Suivi Projets'!P15*0.7),AND('Suivi Projets'!L15&lt;&gt;"",TODAY()&gt;='Suivi Projets'!L15+720,'Suivi Paies'!K15&lt;='Suivi Projets'!P15*0.7)),0,1)))</f>
        <v/>
      </c>
      <c r="R15" s="184"/>
      <c r="S15" s="184"/>
      <c r="T15" s="185"/>
      <c r="U15" s="186"/>
    </row>
    <row r="16" spans="1:21" x14ac:dyDescent="0.25">
      <c r="A16" s="158" t="s">
        <v>50</v>
      </c>
      <c r="B16" s="161">
        <f>IF('Suivi Projets'!B16&lt;&gt;"",'Suivi Projets'!B16,"")</f>
        <v>1</v>
      </c>
      <c r="C16" s="154" t="str">
        <f>IF('Suivi Projets'!C16&lt;&gt;"",'Suivi Projets'!C16,"")</f>
        <v/>
      </c>
      <c r="D16" s="154" t="str">
        <f>IF('Suivi Projets'!D16&lt;&gt;"",'Suivi Projets'!D16,"")</f>
        <v/>
      </c>
      <c r="E16" s="154" t="str">
        <f>IF('Suivi Projets'!E16&lt;&gt;"",'Suivi Projets'!E16,"")</f>
        <v/>
      </c>
      <c r="F16" s="154" t="str">
        <f>IF('Suivi Projets'!F16&lt;&gt;"",'Suivi Projets'!F16,"")</f>
        <v/>
      </c>
      <c r="G16" s="252">
        <f>'Suivi Projets'!G16</f>
        <v>1703036</v>
      </c>
      <c r="H16" s="243" t="str">
        <f>IF('Suivi Projets'!L16&lt;&gt;"",1,"")</f>
        <v/>
      </c>
      <c r="I16" s="214">
        <v>3000</v>
      </c>
      <c r="J16" s="224"/>
      <c r="K16" s="212"/>
      <c r="L16" s="224"/>
      <c r="M16" s="214"/>
      <c r="N16" s="214"/>
      <c r="O16" s="205"/>
      <c r="P16" s="123">
        <f ca="1">IF(OR(TODAY()&lt;'Suivi Contrats'!J16+90,AND('Suivi Projets'!L16&lt;&gt;"",TODAY()&lt;'Suivi Projets'!L16+90)),"",IF(AND(TODAY()&gt;='Suivi Contrats'!J16+90,'Suivi Paies'!K16=""),2,IF(OR(AND(TODAY()&gt;='Suivi Contrats'!J16+90,'Suivi Projets'!L16="",'Suivi Paies'!K16&lt;='Suivi Projets'!P16*0.85),AND('Suivi Projets'!L16&lt;&gt;"",TODAY()&gt;='Suivi Projets'!L16+90,'Suivi Paies'!K16&lt;='Suivi Projets'!P16*0.85)),0,1)))</f>
        <v>2</v>
      </c>
      <c r="Q16" s="120" t="str">
        <f ca="1">IF(OR(TODAY()&lt;'Suivi Contrats'!J16+720,AND('Suivi Projets'!L16&lt;&gt;"",TODAY()&lt;'Suivi Projets'!L16+720)),"",IF(AND(TODAY()&gt;='Suivi Contrats'!J16+720,'Suivi Paies'!K16=""),2,IF(OR(AND(TODAY()&gt;='Suivi Contrats'!J16+720,'Suivi Projets'!L16="",'Suivi Paies'!K16&lt;='Suivi Projets'!P16*0.7),AND('Suivi Projets'!L16&lt;&gt;"",TODAY()&gt;='Suivi Projets'!L16+720,'Suivi Paies'!K16&lt;='Suivi Projets'!P16*0.7)),0,1)))</f>
        <v/>
      </c>
      <c r="R16" s="184"/>
      <c r="S16" s="184"/>
      <c r="T16" s="185"/>
      <c r="U16" s="186"/>
    </row>
    <row r="17" spans="1:21" x14ac:dyDescent="0.25">
      <c r="A17" s="158" t="s">
        <v>135</v>
      </c>
      <c r="B17" s="161">
        <f>IF('Suivi Projets'!B17&lt;&gt;"",'Suivi Projets'!B17,"")</f>
        <v>1</v>
      </c>
      <c r="C17" s="154" t="str">
        <f>IF('Suivi Projets'!C17&lt;&gt;"",'Suivi Projets'!C17,"")</f>
        <v/>
      </c>
      <c r="D17" s="154" t="str">
        <f>IF('Suivi Projets'!D17&lt;&gt;"",'Suivi Projets'!D17,"")</f>
        <v/>
      </c>
      <c r="E17" s="154" t="str">
        <f>IF('Suivi Projets'!E17&lt;&gt;"",'Suivi Projets'!E17,"")</f>
        <v/>
      </c>
      <c r="F17" s="154" t="str">
        <f>IF('Suivi Projets'!F17&lt;&gt;"",'Suivi Projets'!F17,"")</f>
        <v/>
      </c>
      <c r="G17" s="252">
        <f>'Suivi Projets'!G17</f>
        <v>1712053</v>
      </c>
      <c r="H17" s="244" t="str">
        <f>IF('Suivi Projets'!L17&lt;&gt;"",1,"")</f>
        <v/>
      </c>
      <c r="I17" s="214">
        <v>4200</v>
      </c>
      <c r="J17" s="224"/>
      <c r="K17" s="212"/>
      <c r="L17" s="224"/>
      <c r="M17" s="214"/>
      <c r="N17" s="214"/>
      <c r="O17" s="205"/>
      <c r="P17" s="123">
        <f ca="1">IF(OR(TODAY()&lt;'Suivi Contrats'!J17+90,AND('Suivi Projets'!L17&lt;&gt;"",TODAY()&lt;'Suivi Projets'!L17+90)),"",IF(AND(TODAY()&gt;='Suivi Contrats'!J17+90,'Suivi Paies'!K17=""),2,IF(OR(AND(TODAY()&gt;='Suivi Contrats'!J17+90,'Suivi Projets'!L17="",'Suivi Paies'!K17&lt;='Suivi Projets'!P17*0.85),AND('Suivi Projets'!L17&lt;&gt;"",TODAY()&gt;='Suivi Projets'!L17+90,'Suivi Paies'!K17&lt;='Suivi Projets'!P17*0.85)),0,1)))</f>
        <v>2</v>
      </c>
      <c r="Q17" s="120" t="str">
        <f ca="1">IF(OR(TODAY()&lt;'Suivi Contrats'!J17+720,AND('Suivi Projets'!L17&lt;&gt;"",TODAY()&lt;'Suivi Projets'!L17+720)),"",IF(AND(TODAY()&gt;='Suivi Contrats'!J17+720,'Suivi Paies'!K17=""),2,IF(OR(AND(TODAY()&gt;='Suivi Contrats'!J17+720,'Suivi Projets'!L17="",'Suivi Paies'!K17&lt;='Suivi Projets'!P17*0.7),AND('Suivi Projets'!L17&lt;&gt;"",TODAY()&gt;='Suivi Projets'!L17+720,'Suivi Paies'!K17&lt;='Suivi Projets'!P17*0.7)),0,1)))</f>
        <v/>
      </c>
      <c r="R17" s="184"/>
      <c r="S17" s="184"/>
      <c r="T17" s="185"/>
      <c r="U17" s="186"/>
    </row>
    <row r="18" spans="1:21" x14ac:dyDescent="0.25">
      <c r="A18" s="158" t="s">
        <v>190</v>
      </c>
      <c r="B18" s="161">
        <f>IF('Suivi Projets'!B18&lt;&gt;"",'Suivi Projets'!B18,"")</f>
        <v>1</v>
      </c>
      <c r="C18" s="154" t="str">
        <f>IF('Suivi Projets'!C18&lt;&gt;"",'Suivi Projets'!C18,"")</f>
        <v/>
      </c>
      <c r="D18" s="154" t="str">
        <f>IF('Suivi Projets'!D18&lt;&gt;"",'Suivi Projets'!D18,"")</f>
        <v/>
      </c>
      <c r="E18" s="154" t="str">
        <f>IF('Suivi Projets'!E18&lt;&gt;"",'Suivi Projets'!E18,"")</f>
        <v/>
      </c>
      <c r="F18" s="154" t="str">
        <f>IF('Suivi Projets'!F18&lt;&gt;"",'Suivi Projets'!F18,"")</f>
        <v/>
      </c>
      <c r="G18" s="252">
        <f>'Suivi Projets'!G18</f>
        <v>1805049</v>
      </c>
      <c r="H18" s="244" t="str">
        <f>IF('Suivi Projets'!L18&lt;&gt;"",1,"")</f>
        <v/>
      </c>
      <c r="I18" s="214" t="s">
        <v>357</v>
      </c>
      <c r="J18" s="224"/>
      <c r="K18" s="212"/>
      <c r="L18" s="224"/>
      <c r="M18" s="214"/>
      <c r="N18" s="214"/>
      <c r="O18" s="205"/>
      <c r="P18" s="123">
        <f ca="1">IF(OR(TODAY()&lt;'Suivi Contrats'!J18+90,AND('Suivi Projets'!L18&lt;&gt;"",TODAY()&lt;'Suivi Projets'!L18+90)),"",IF(AND(TODAY()&gt;='Suivi Contrats'!J18+90,'Suivi Paies'!K18=""),2,IF(OR(AND(TODAY()&gt;='Suivi Contrats'!J18+90,'Suivi Projets'!L18="",'Suivi Paies'!K18&lt;='Suivi Projets'!P18*0.85),AND('Suivi Projets'!L18&lt;&gt;"",TODAY()&gt;='Suivi Projets'!L18+90,'Suivi Paies'!K18&lt;='Suivi Projets'!P18*0.85)),0,1)))</f>
        <v>2</v>
      </c>
      <c r="Q18" s="120" t="str">
        <f ca="1">IF(OR(TODAY()&lt;'Suivi Contrats'!J18+720,AND('Suivi Projets'!L18&lt;&gt;"",TODAY()&lt;'Suivi Projets'!L18+720)),"",IF(AND(TODAY()&gt;='Suivi Contrats'!J18+720,'Suivi Paies'!K18=""),2,IF(OR(AND(TODAY()&gt;='Suivi Contrats'!J18+720,'Suivi Projets'!L18="",'Suivi Paies'!K18&lt;='Suivi Projets'!P18*0.7),AND('Suivi Projets'!L18&lt;&gt;"",TODAY()&gt;='Suivi Projets'!L18+720,'Suivi Paies'!K18&lt;='Suivi Projets'!P18*0.7)),0,1)))</f>
        <v/>
      </c>
      <c r="R18" s="187"/>
      <c r="S18" s="187"/>
      <c r="T18" s="185"/>
      <c r="U18" s="186"/>
    </row>
    <row r="19" spans="1:21" x14ac:dyDescent="0.25">
      <c r="A19" s="155" t="s">
        <v>124</v>
      </c>
      <c r="B19" s="154" t="str">
        <f>IF('Suivi Projets'!B19&lt;&gt;"",'Suivi Projets'!B19,"")</f>
        <v/>
      </c>
      <c r="C19" s="154" t="str">
        <f>IF('Suivi Projets'!C19&lt;&gt;"",'Suivi Projets'!C19,"")</f>
        <v/>
      </c>
      <c r="D19" s="152">
        <f>IF('Suivi Projets'!D19&lt;&gt;"",'Suivi Projets'!D19,"")</f>
        <v>1</v>
      </c>
      <c r="E19" s="154" t="str">
        <f>IF('Suivi Projets'!E19&lt;&gt;"",'Suivi Projets'!E19,"")</f>
        <v/>
      </c>
      <c r="F19" s="154" t="str">
        <f>IF('Suivi Projets'!F19&lt;&gt;"",'Suivi Projets'!F19,"")</f>
        <v/>
      </c>
      <c r="G19" s="252">
        <f>'Suivi Projets'!G19</f>
        <v>1711002</v>
      </c>
      <c r="H19" s="242" t="str">
        <f>IF('Suivi Projets'!L19&lt;&gt;"",1,"")</f>
        <v/>
      </c>
      <c r="I19" s="214" t="s">
        <v>357</v>
      </c>
      <c r="J19" s="224"/>
      <c r="K19" s="212"/>
      <c r="L19" s="224"/>
      <c r="M19" s="214"/>
      <c r="N19" s="214"/>
      <c r="O19" s="205"/>
      <c r="P19" s="123">
        <f ca="1">IF(OR(TODAY()&lt;'Suivi Contrats'!J19+90,AND('Suivi Projets'!L19&lt;&gt;"",TODAY()&lt;'Suivi Projets'!L19+90)),"",IF(AND(TODAY()&gt;='Suivi Contrats'!J19+90,'Suivi Paies'!K19=""),2,IF(OR(AND(TODAY()&gt;='Suivi Contrats'!J19+90,'Suivi Projets'!L19="",'Suivi Paies'!K19&lt;='Suivi Projets'!P19*0.85),AND('Suivi Projets'!L19&lt;&gt;"",TODAY()&gt;='Suivi Projets'!L19+90,'Suivi Paies'!K19&lt;='Suivi Projets'!P19*0.85)),0,1)))</f>
        <v>2</v>
      </c>
      <c r="Q19" s="120" t="str">
        <f ca="1">IF(OR(TODAY()&lt;'Suivi Contrats'!J19+720,AND('Suivi Projets'!L19&lt;&gt;"",TODAY()&lt;'Suivi Projets'!L19+720)),"",IF(AND(TODAY()&gt;='Suivi Contrats'!J19+720,'Suivi Paies'!K19=""),2,IF(OR(AND(TODAY()&gt;='Suivi Contrats'!J19+720,'Suivi Projets'!L19="",'Suivi Paies'!K19&lt;='Suivi Projets'!P19*0.7),AND('Suivi Projets'!L19&lt;&gt;"",TODAY()&gt;='Suivi Projets'!L19+720,'Suivi Paies'!K19&lt;='Suivi Projets'!P19*0.7)),0,1)))</f>
        <v/>
      </c>
      <c r="R19" s="180"/>
      <c r="S19" s="180"/>
      <c r="T19" s="181"/>
      <c r="U19" s="182" t="s">
        <v>48</v>
      </c>
    </row>
    <row r="20" spans="1:21" x14ac:dyDescent="0.25">
      <c r="A20" s="155" t="s">
        <v>159</v>
      </c>
      <c r="B20" s="154" t="str">
        <f>IF('Suivi Projets'!B20&lt;&gt;"",'Suivi Projets'!B20,"")</f>
        <v/>
      </c>
      <c r="C20" s="154" t="str">
        <f>IF('Suivi Projets'!C20&lt;&gt;"",'Suivi Projets'!C20,"")</f>
        <v/>
      </c>
      <c r="D20" s="152">
        <f>IF('Suivi Projets'!D20&lt;&gt;"",'Suivi Projets'!D20,"")</f>
        <v>1</v>
      </c>
      <c r="E20" s="154" t="str">
        <f>IF('Suivi Projets'!E20&lt;&gt;"",'Suivi Projets'!E20,"")</f>
        <v/>
      </c>
      <c r="F20" s="154" t="str">
        <f>IF('Suivi Projets'!F20&lt;&gt;"",'Suivi Projets'!F20,"")</f>
        <v/>
      </c>
      <c r="G20" s="252">
        <f>'Suivi Projets'!G20</f>
        <v>1802023</v>
      </c>
      <c r="H20" s="242" t="str">
        <f>IF('Suivi Projets'!L20&lt;&gt;"",1,"")</f>
        <v/>
      </c>
      <c r="I20" s="214" t="s">
        <v>357</v>
      </c>
      <c r="J20" s="224"/>
      <c r="K20" s="212"/>
      <c r="L20" s="224"/>
      <c r="M20" s="214"/>
      <c r="N20" s="214"/>
      <c r="O20" s="205"/>
      <c r="P20" s="123">
        <f ca="1">IF(OR(TODAY()&lt;'Suivi Contrats'!J20+90,AND('Suivi Projets'!L20&lt;&gt;"",TODAY()&lt;'Suivi Projets'!L20+90)),"",IF(AND(TODAY()&gt;='Suivi Contrats'!J20+90,'Suivi Paies'!K20=""),2,IF(OR(AND(TODAY()&gt;='Suivi Contrats'!J20+90,'Suivi Projets'!L20="",'Suivi Paies'!K20&lt;='Suivi Projets'!P20*0.85),AND('Suivi Projets'!L20&lt;&gt;"",TODAY()&gt;='Suivi Projets'!L20+90,'Suivi Paies'!K20&lt;='Suivi Projets'!P20*0.85)),0,1)))</f>
        <v>2</v>
      </c>
      <c r="Q20" s="120" t="str">
        <f ca="1">IF(OR(TODAY()&lt;'Suivi Contrats'!J20+720,AND('Suivi Projets'!L20&lt;&gt;"",TODAY()&lt;'Suivi Projets'!L20+720)),"",IF(AND(TODAY()&gt;='Suivi Contrats'!J20+720,'Suivi Paies'!K20=""),2,IF(OR(AND(TODAY()&gt;='Suivi Contrats'!J20+720,'Suivi Projets'!L20="",'Suivi Paies'!K20&lt;='Suivi Projets'!P20*0.7),AND('Suivi Projets'!L20&lt;&gt;"",TODAY()&gt;='Suivi Projets'!L20+720,'Suivi Paies'!K20&lt;='Suivi Projets'!P20*0.7)),0,1)))</f>
        <v/>
      </c>
      <c r="R20" s="180"/>
      <c r="S20" s="180"/>
      <c r="T20" s="181"/>
      <c r="U20" s="182" t="s">
        <v>48</v>
      </c>
    </row>
    <row r="21" spans="1:21" ht="15" customHeight="1" x14ac:dyDescent="0.25">
      <c r="A21" s="157" t="s">
        <v>390</v>
      </c>
      <c r="B21" s="154" t="str">
        <f>IF('Suivi Projets'!B21&lt;&gt;"",'Suivi Projets'!B21,"")</f>
        <v/>
      </c>
      <c r="C21" s="157">
        <f>IF('Suivi Projets'!C21&lt;&gt;"",'Suivi Projets'!C21,"")</f>
        <v>1</v>
      </c>
      <c r="D21" s="154" t="str">
        <f>IF('Suivi Projets'!D21&lt;&gt;"",'Suivi Projets'!D21,"")</f>
        <v/>
      </c>
      <c r="E21" s="154" t="str">
        <f>IF('Suivi Projets'!E21&lt;&gt;"",'Suivi Projets'!E21,"")</f>
        <v/>
      </c>
      <c r="F21" s="154" t="str">
        <f>IF('Suivi Projets'!F21&lt;&gt;"",'Suivi Projets'!F21,"")</f>
        <v/>
      </c>
      <c r="G21" s="252">
        <f>'Suivi Projets'!G21</f>
        <v>0</v>
      </c>
      <c r="H21" s="242" t="str">
        <f>IF('Suivi Projets'!L21&lt;&gt;"",1,"")</f>
        <v/>
      </c>
      <c r="I21" s="214" t="s">
        <v>357</v>
      </c>
      <c r="J21" s="224"/>
      <c r="K21" s="212"/>
      <c r="L21" s="224"/>
      <c r="M21" s="214"/>
      <c r="N21" s="214"/>
      <c r="O21" s="205"/>
      <c r="P21" s="123" t="str">
        <f ca="1">IF(OR(TODAY()&lt;'Suivi Contrats'!J21+90,AND('Suivi Projets'!L21&lt;&gt;"",TODAY()&lt;'Suivi Projets'!L21+90)),"",IF(AND(TODAY()&gt;='Suivi Contrats'!J21+90,'Suivi Paies'!K21=""),2,IF(OR(AND(TODAY()&gt;='Suivi Contrats'!J21+90,'Suivi Projets'!L21="",'Suivi Paies'!K21&lt;='Suivi Projets'!P21*0.85),AND('Suivi Projets'!L21&lt;&gt;"",TODAY()&gt;='Suivi Projets'!L21+90,'Suivi Paies'!K21&lt;='Suivi Projets'!P21*0.85)),0,1)))</f>
        <v/>
      </c>
      <c r="Q21" s="120" t="str">
        <f ca="1">IF(OR(TODAY()&lt;'Suivi Contrats'!J21+720,AND('Suivi Projets'!L21&lt;&gt;"",TODAY()&lt;'Suivi Projets'!L21+720)),"",IF(AND(TODAY()&gt;='Suivi Contrats'!J21+720,'Suivi Paies'!K21=""),2,IF(OR(AND(TODAY()&gt;='Suivi Contrats'!J21+720,'Suivi Projets'!L21="",'Suivi Paies'!K21&lt;='Suivi Projets'!P21*0.7),AND('Suivi Projets'!L21&lt;&gt;"",TODAY()&gt;='Suivi Projets'!L21+720,'Suivi Paies'!K21&lt;='Suivi Projets'!P21*0.7)),0,1)))</f>
        <v/>
      </c>
      <c r="R21" s="180"/>
      <c r="S21" s="180"/>
      <c r="T21" s="181"/>
      <c r="U21" s="182"/>
    </row>
    <row r="22" spans="1:21" ht="16.149999999999999" customHeight="1" x14ac:dyDescent="0.25">
      <c r="A22" s="158" t="s">
        <v>195</v>
      </c>
      <c r="B22" s="161">
        <f>IF('Suivi Projets'!B22&lt;&gt;"",'Suivi Projets'!B22,"")</f>
        <v>1</v>
      </c>
      <c r="C22" s="154" t="str">
        <f>IF('Suivi Projets'!C22&lt;&gt;"",'Suivi Projets'!C22,"")</f>
        <v/>
      </c>
      <c r="D22" s="154" t="str">
        <f>IF('Suivi Projets'!D22&lt;&gt;"",'Suivi Projets'!D22,"")</f>
        <v/>
      </c>
      <c r="E22" s="154" t="str">
        <f>IF('Suivi Projets'!E22&lt;&gt;"",'Suivi Projets'!E22,"")</f>
        <v/>
      </c>
      <c r="F22" s="154" t="str">
        <f>IF('Suivi Projets'!F22&lt;&gt;"",'Suivi Projets'!F22,"")</f>
        <v/>
      </c>
      <c r="G22" s="252">
        <f>'Suivi Projets'!G22</f>
        <v>1805034</v>
      </c>
      <c r="H22" s="244" t="str">
        <f>IF('Suivi Projets'!L22&lt;&gt;"",1,"")</f>
        <v/>
      </c>
      <c r="I22" s="214" t="s">
        <v>357</v>
      </c>
      <c r="J22" s="224"/>
      <c r="K22" s="212"/>
      <c r="L22" s="224"/>
      <c r="M22" s="214"/>
      <c r="N22" s="214"/>
      <c r="O22" s="205"/>
      <c r="P22" s="123">
        <f ca="1">IF(OR(TODAY()&lt;'Suivi Contrats'!J22+90,AND('Suivi Projets'!L22&lt;&gt;"",TODAY()&lt;'Suivi Projets'!L22+90)),"",IF(AND(TODAY()&gt;='Suivi Contrats'!J22+90,'Suivi Paies'!K22=""),2,IF(OR(AND(TODAY()&gt;='Suivi Contrats'!J22+90,'Suivi Projets'!L22="",'Suivi Paies'!K22&lt;='Suivi Projets'!P22*0.85),AND('Suivi Projets'!L22&lt;&gt;"",TODAY()&gt;='Suivi Projets'!L22+90,'Suivi Paies'!K22&lt;='Suivi Projets'!P22*0.85)),0,1)))</f>
        <v>2</v>
      </c>
      <c r="Q22" s="120" t="str">
        <f ca="1">IF(OR(TODAY()&lt;'Suivi Contrats'!J22+720,AND('Suivi Projets'!L22&lt;&gt;"",TODAY()&lt;'Suivi Projets'!L22+720)),"",IF(AND(TODAY()&gt;='Suivi Contrats'!J22+720,'Suivi Paies'!K22=""),2,IF(OR(AND(TODAY()&gt;='Suivi Contrats'!J22+720,'Suivi Projets'!L22="",'Suivi Paies'!K22&lt;='Suivi Projets'!P22*0.7),AND('Suivi Projets'!L22&lt;&gt;"",TODAY()&gt;='Suivi Projets'!L22+720,'Suivi Paies'!K22&lt;='Suivi Projets'!P22*0.7)),0,1)))</f>
        <v/>
      </c>
      <c r="R22" s="187"/>
      <c r="S22" s="187"/>
      <c r="T22" s="185"/>
      <c r="U22" s="186"/>
    </row>
    <row r="23" spans="1:21" x14ac:dyDescent="0.25">
      <c r="A23" s="158" t="s">
        <v>200</v>
      </c>
      <c r="B23" s="161">
        <f>IF('Suivi Projets'!B23&lt;&gt;"",'Suivi Projets'!B23,"")</f>
        <v>1</v>
      </c>
      <c r="C23" s="154" t="str">
        <f>IF('Suivi Projets'!C23&lt;&gt;"",'Suivi Projets'!C23,"")</f>
        <v/>
      </c>
      <c r="D23" s="154" t="str">
        <f>IF('Suivi Projets'!D23&lt;&gt;"",'Suivi Projets'!D23,"")</f>
        <v/>
      </c>
      <c r="E23" s="154" t="str">
        <f>IF('Suivi Projets'!E23&lt;&gt;"",'Suivi Projets'!E23,"")</f>
        <v/>
      </c>
      <c r="F23" s="154" t="str">
        <f>IF('Suivi Projets'!F23&lt;&gt;"",'Suivi Projets'!F23,"")</f>
        <v/>
      </c>
      <c r="G23" s="252">
        <f>'Suivi Projets'!G23</f>
        <v>1806048</v>
      </c>
      <c r="H23" s="244" t="str">
        <f>IF('Suivi Projets'!L23&lt;&gt;"",1,"")</f>
        <v/>
      </c>
      <c r="I23" s="214" t="s">
        <v>357</v>
      </c>
      <c r="J23" s="224"/>
      <c r="K23" s="212"/>
      <c r="L23" s="224"/>
      <c r="M23" s="214"/>
      <c r="N23" s="214"/>
      <c r="O23" s="205"/>
      <c r="P23" s="123">
        <f ca="1">IF(OR(TODAY()&lt;'Suivi Contrats'!J23+90,AND('Suivi Projets'!L23&lt;&gt;"",TODAY()&lt;'Suivi Projets'!L23+90)),"",IF(AND(TODAY()&gt;='Suivi Contrats'!J23+90,'Suivi Paies'!K23=""),2,IF(OR(AND(TODAY()&gt;='Suivi Contrats'!J23+90,'Suivi Projets'!L23="",'Suivi Paies'!K23&lt;='Suivi Projets'!P23*0.85),AND('Suivi Projets'!L23&lt;&gt;"",TODAY()&gt;='Suivi Projets'!L23+90,'Suivi Paies'!K23&lt;='Suivi Projets'!P23*0.85)),0,1)))</f>
        <v>2</v>
      </c>
      <c r="Q23" s="120" t="str">
        <f ca="1">IF(OR(TODAY()&lt;'Suivi Contrats'!J23+720,AND('Suivi Projets'!L23&lt;&gt;"",TODAY()&lt;'Suivi Projets'!L23+720)),"",IF(AND(TODAY()&gt;='Suivi Contrats'!J23+720,'Suivi Paies'!K23=""),2,IF(OR(AND(TODAY()&gt;='Suivi Contrats'!J23+720,'Suivi Projets'!L23="",'Suivi Paies'!K23&lt;='Suivi Projets'!P23*0.7),AND('Suivi Projets'!L23&lt;&gt;"",TODAY()&gt;='Suivi Projets'!L23+720,'Suivi Paies'!K23&lt;='Suivi Projets'!P23*0.7)),0,1)))</f>
        <v/>
      </c>
      <c r="R23" s="187"/>
      <c r="S23" s="187"/>
      <c r="T23" s="185"/>
      <c r="U23" s="186"/>
    </row>
    <row r="24" spans="1:21" x14ac:dyDescent="0.25">
      <c r="A24" s="158" t="s">
        <v>368</v>
      </c>
      <c r="B24" s="161">
        <f>IF('Suivi Projets'!B24&lt;&gt;"",'Suivi Projets'!B24,"")</f>
        <v>1</v>
      </c>
      <c r="C24" s="154" t="str">
        <f>IF('Suivi Projets'!C24&lt;&gt;"",'Suivi Projets'!C24,"")</f>
        <v/>
      </c>
      <c r="D24" s="154" t="str">
        <f>IF('Suivi Projets'!D24&lt;&gt;"",'Suivi Projets'!D24,"")</f>
        <v/>
      </c>
      <c r="E24" s="154" t="str">
        <f>IF('Suivi Projets'!E24&lt;&gt;"",'Suivi Projets'!E24,"")</f>
        <v/>
      </c>
      <c r="F24" s="154" t="str">
        <f>IF('Suivi Projets'!F24&lt;&gt;"",'Suivi Projets'!F24,"")</f>
        <v/>
      </c>
      <c r="G24" s="252">
        <f>'Suivi Projets'!G24</f>
        <v>1810027</v>
      </c>
      <c r="H24" s="244" t="str">
        <f>IF('Suivi Projets'!L24&lt;&gt;"",1,"")</f>
        <v/>
      </c>
      <c r="I24" s="214">
        <v>3500</v>
      </c>
      <c r="J24" s="224"/>
      <c r="K24" s="212"/>
      <c r="L24" s="224"/>
      <c r="M24" s="214"/>
      <c r="N24" s="214"/>
      <c r="O24" s="205"/>
      <c r="P24" s="123">
        <f ca="1">IF(OR(TODAY()&lt;'Suivi Contrats'!J24+90,AND('Suivi Projets'!L24&lt;&gt;"",TODAY()&lt;'Suivi Projets'!L24+90)),"",IF(AND(TODAY()&gt;='Suivi Contrats'!J24+90,'Suivi Paies'!K24=""),2,IF(OR(AND(TODAY()&gt;='Suivi Contrats'!J24+90,'Suivi Projets'!L24="",'Suivi Paies'!K24&lt;='Suivi Projets'!P24*0.85),AND('Suivi Projets'!L24&lt;&gt;"",TODAY()&gt;='Suivi Projets'!L24+90,'Suivi Paies'!K24&lt;='Suivi Projets'!P24*0.85)),0,1)))</f>
        <v>2</v>
      </c>
      <c r="Q24" s="120" t="str">
        <f ca="1">IF(OR(TODAY()&lt;'Suivi Contrats'!J24+720,AND('Suivi Projets'!L24&lt;&gt;"",TODAY()&lt;'Suivi Projets'!L24+720)),"",IF(AND(TODAY()&gt;='Suivi Contrats'!J24+720,'Suivi Paies'!K24=""),2,IF(OR(AND(TODAY()&gt;='Suivi Contrats'!J24+720,'Suivi Projets'!L24="",'Suivi Paies'!K24&lt;='Suivi Projets'!P24*0.7),AND('Suivi Projets'!L24&lt;&gt;"",TODAY()&gt;='Suivi Projets'!L24+720,'Suivi Paies'!K24&lt;='Suivi Projets'!P24*0.7)),0,1)))</f>
        <v/>
      </c>
      <c r="R24" s="187"/>
      <c r="S24" s="187"/>
      <c r="T24" s="185"/>
      <c r="U24" s="186"/>
    </row>
    <row r="25" spans="1:21" x14ac:dyDescent="0.25">
      <c r="A25" s="155" t="s">
        <v>53</v>
      </c>
      <c r="B25" s="154" t="str">
        <f>IF('Suivi Projets'!B25&lt;&gt;"",'Suivi Projets'!B25,"")</f>
        <v/>
      </c>
      <c r="C25" s="154" t="str">
        <f>IF('Suivi Projets'!C25&lt;&gt;"",'Suivi Projets'!C25,"")</f>
        <v/>
      </c>
      <c r="D25" s="152">
        <f>IF('Suivi Projets'!D25&lt;&gt;"",'Suivi Projets'!D25,"")</f>
        <v>1</v>
      </c>
      <c r="E25" s="154" t="str">
        <f>IF('Suivi Projets'!E25&lt;&gt;"",'Suivi Projets'!E25,"")</f>
        <v/>
      </c>
      <c r="F25" s="154" t="str">
        <f>IF('Suivi Projets'!F25&lt;&gt;"",'Suivi Projets'!F25,"")</f>
        <v/>
      </c>
      <c r="G25" s="252">
        <f>'Suivi Projets'!G25</f>
        <v>1611006</v>
      </c>
      <c r="H25" s="242" t="str">
        <f>IF('Suivi Projets'!L25&lt;&gt;"",1,"")</f>
        <v/>
      </c>
      <c r="I25" s="214" t="s">
        <v>357</v>
      </c>
      <c r="J25" s="224"/>
      <c r="K25" s="212"/>
      <c r="L25" s="224"/>
      <c r="M25" s="214"/>
      <c r="N25" s="214"/>
      <c r="O25" s="205"/>
      <c r="P25" s="123">
        <f ca="1">IF(OR(TODAY()&lt;'Suivi Contrats'!J25+90,AND('Suivi Projets'!L25&lt;&gt;"",TODAY()&lt;'Suivi Projets'!L25+90)),"",IF(AND(TODAY()&gt;='Suivi Contrats'!J25+90,'Suivi Paies'!K25=""),2,IF(OR(AND(TODAY()&gt;='Suivi Contrats'!J25+90,'Suivi Projets'!L25="",'Suivi Paies'!K25&lt;='Suivi Projets'!P25*0.85),AND('Suivi Projets'!L25&lt;&gt;"",TODAY()&gt;='Suivi Projets'!L25+90,'Suivi Paies'!K25&lt;='Suivi Projets'!P25*0.85)),0,1)))</f>
        <v>2</v>
      </c>
      <c r="Q25" s="120">
        <f ca="1">IF(OR(TODAY()&lt;'Suivi Contrats'!J25+720,AND('Suivi Projets'!L25&lt;&gt;"",TODAY()&lt;'Suivi Projets'!L25+720)),"",IF(AND(TODAY()&gt;='Suivi Contrats'!J25+720,'Suivi Paies'!K25=""),2,IF(OR(AND(TODAY()&gt;='Suivi Contrats'!J25+720,'Suivi Projets'!L25="",'Suivi Paies'!K25&lt;='Suivi Projets'!P25*0.7),AND('Suivi Projets'!L25&lt;&gt;"",TODAY()&gt;='Suivi Projets'!L25+720,'Suivi Paies'!K25&lt;='Suivi Projets'!P25*0.7)),0,1)))</f>
        <v>2</v>
      </c>
      <c r="R25" s="180"/>
      <c r="S25" s="180"/>
      <c r="T25" s="181"/>
      <c r="U25" s="182" t="s">
        <v>48</v>
      </c>
    </row>
    <row r="26" spans="1:21" x14ac:dyDescent="0.25">
      <c r="A26" s="382" t="s">
        <v>191</v>
      </c>
      <c r="B26" s="154" t="str">
        <f>IF('Suivi Projets'!B26&lt;&gt;"",'Suivi Projets'!B26,"")</f>
        <v/>
      </c>
      <c r="C26" s="157">
        <f>IF('Suivi Projets'!C26&lt;&gt;"",'Suivi Projets'!C26,"")</f>
        <v>1</v>
      </c>
      <c r="D26" s="154" t="str">
        <f>IF('Suivi Projets'!D26&lt;&gt;"",'Suivi Projets'!D26,"")</f>
        <v/>
      </c>
      <c r="E26" s="154" t="str">
        <f>IF('Suivi Projets'!E26&lt;&gt;"",'Suivi Projets'!E26,"")</f>
        <v/>
      </c>
      <c r="F26" s="154" t="str">
        <f>IF('Suivi Projets'!F26&lt;&gt;"",'Suivi Projets'!F26,"")</f>
        <v/>
      </c>
      <c r="G26" s="252">
        <f>'Suivi Projets'!G26</f>
        <v>1806032</v>
      </c>
      <c r="H26" s="244" t="str">
        <f>IF('Suivi Projets'!L26&lt;&gt;"",1,"")</f>
        <v/>
      </c>
      <c r="I26" s="214">
        <v>3300</v>
      </c>
      <c r="J26" s="224"/>
      <c r="K26" s="212"/>
      <c r="L26" s="224"/>
      <c r="M26" s="214"/>
      <c r="N26" s="214"/>
      <c r="O26" s="205"/>
      <c r="P26" s="123">
        <f ca="1">IF(OR(TODAY()&lt;'Suivi Contrats'!J26+90,AND('Suivi Projets'!L26&lt;&gt;"",TODAY()&lt;'Suivi Projets'!L26+90)),"",IF(AND(TODAY()&gt;='Suivi Contrats'!J26+90,'Suivi Paies'!K26=""),2,IF(OR(AND(TODAY()&gt;='Suivi Contrats'!J26+90,'Suivi Projets'!L26="",'Suivi Paies'!K26&lt;='Suivi Projets'!P26*0.85),AND('Suivi Projets'!L26&lt;&gt;"",TODAY()&gt;='Suivi Projets'!L26+90,'Suivi Paies'!K26&lt;='Suivi Projets'!P26*0.85)),0,1)))</f>
        <v>2</v>
      </c>
      <c r="Q26" s="120" t="str">
        <f ca="1">IF(OR(TODAY()&lt;'Suivi Contrats'!J26+720,AND('Suivi Projets'!L26&lt;&gt;"",TODAY()&lt;'Suivi Projets'!L26+720)),"",IF(AND(TODAY()&gt;='Suivi Contrats'!J26+720,'Suivi Paies'!K26=""),2,IF(OR(AND(TODAY()&gt;='Suivi Contrats'!J26+720,'Suivi Projets'!L26="",'Suivi Paies'!K26&lt;='Suivi Projets'!P26*0.7),AND('Suivi Projets'!L26&lt;&gt;"",TODAY()&gt;='Suivi Projets'!L26+720,'Suivi Paies'!K26&lt;='Suivi Projets'!P26*0.7)),0,1)))</f>
        <v/>
      </c>
      <c r="R26" s="187"/>
      <c r="S26" s="187"/>
      <c r="T26" s="185"/>
      <c r="U26" s="186"/>
    </row>
    <row r="27" spans="1:21" x14ac:dyDescent="0.25">
      <c r="A27" s="382" t="s">
        <v>230</v>
      </c>
      <c r="B27" s="154" t="str">
        <f>IF('Suivi Projets'!B27&lt;&gt;"",'Suivi Projets'!B27,"")</f>
        <v/>
      </c>
      <c r="C27" s="157">
        <f>IF('Suivi Projets'!C27&lt;&gt;"",'Suivi Projets'!C27,"")</f>
        <v>1</v>
      </c>
      <c r="D27" s="154" t="str">
        <f>IF('Suivi Projets'!D27&lt;&gt;"",'Suivi Projets'!D27,"")</f>
        <v/>
      </c>
      <c r="E27" s="154" t="str">
        <f>IF('Suivi Projets'!E27&lt;&gt;"",'Suivi Projets'!E27,"")</f>
        <v/>
      </c>
      <c r="F27" s="154" t="str">
        <f>IF('Suivi Projets'!F27&lt;&gt;"",'Suivi Projets'!F27,"")</f>
        <v/>
      </c>
      <c r="G27" s="252">
        <f>'Suivi Projets'!G27</f>
        <v>1811019</v>
      </c>
      <c r="H27" s="242" t="str">
        <f>IF('Suivi Projets'!L27&lt;&gt;"",1,"")</f>
        <v/>
      </c>
      <c r="I27" s="214" t="s">
        <v>357</v>
      </c>
      <c r="J27" s="224"/>
      <c r="K27" s="212"/>
      <c r="L27" s="224"/>
      <c r="M27" s="214"/>
      <c r="N27" s="214"/>
      <c r="O27" s="205"/>
      <c r="P27" s="123" t="str">
        <f ca="1">IF(OR(TODAY()&lt;'Suivi Contrats'!J27+90,AND('Suivi Projets'!L27&lt;&gt;"",TODAY()&lt;'Suivi Projets'!L27+90)),"",IF(AND(TODAY()&gt;='Suivi Contrats'!J27+90,'Suivi Paies'!K27=""),2,IF(OR(AND(TODAY()&gt;='Suivi Contrats'!J27+90,'Suivi Projets'!L27="",'Suivi Paies'!K27&lt;='Suivi Projets'!P27*0.85),AND('Suivi Projets'!L27&lt;&gt;"",TODAY()&gt;='Suivi Projets'!L27+90,'Suivi Paies'!K27&lt;='Suivi Projets'!P27*0.85)),0,1)))</f>
        <v/>
      </c>
      <c r="Q27" s="120" t="str">
        <f ca="1">IF(OR(TODAY()&lt;'Suivi Contrats'!J27+720,AND('Suivi Projets'!L27&lt;&gt;"",TODAY()&lt;'Suivi Projets'!L27+720)),"",IF(AND(TODAY()&gt;='Suivi Contrats'!J27+720,'Suivi Paies'!K27=""),2,IF(OR(AND(TODAY()&gt;='Suivi Contrats'!J27+720,'Suivi Projets'!L27="",'Suivi Paies'!K27&lt;='Suivi Projets'!P27*0.7),AND('Suivi Projets'!L27&lt;&gt;"",TODAY()&gt;='Suivi Projets'!L27+720,'Suivi Paies'!K27&lt;='Suivi Projets'!P27*0.7)),0,1)))</f>
        <v/>
      </c>
      <c r="R27" s="180"/>
      <c r="S27" s="180"/>
      <c r="T27" s="181"/>
      <c r="U27" s="182"/>
    </row>
    <row r="28" spans="1:21" x14ac:dyDescent="0.25">
      <c r="A28" s="155" t="s">
        <v>134</v>
      </c>
      <c r="B28" s="154" t="str">
        <f>IF('Suivi Projets'!B28&lt;&gt;"",'Suivi Projets'!B28,"")</f>
        <v/>
      </c>
      <c r="C28" s="154" t="str">
        <f>IF('Suivi Projets'!C28&lt;&gt;"",'Suivi Projets'!C28,"")</f>
        <v/>
      </c>
      <c r="D28" s="152">
        <f>IF('Suivi Projets'!D28&lt;&gt;"",'Suivi Projets'!D28,"")</f>
        <v>1</v>
      </c>
      <c r="E28" s="154" t="str">
        <f>IF('Suivi Projets'!E28&lt;&gt;"",'Suivi Projets'!E28,"")</f>
        <v/>
      </c>
      <c r="F28" s="154" t="str">
        <f>IF('Suivi Projets'!F28&lt;&gt;"",'Suivi Projets'!F28,"")</f>
        <v/>
      </c>
      <c r="G28" s="252">
        <f>'Suivi Projets'!G28</f>
        <v>1712023</v>
      </c>
      <c r="H28" s="242" t="str">
        <f>IF('Suivi Projets'!L28&lt;&gt;"",1,"")</f>
        <v/>
      </c>
      <c r="I28" s="214" t="s">
        <v>357</v>
      </c>
      <c r="J28" s="224"/>
      <c r="K28" s="212"/>
      <c r="L28" s="224"/>
      <c r="M28" s="214"/>
      <c r="N28" s="214"/>
      <c r="O28" s="205"/>
      <c r="P28" s="123">
        <f ca="1">IF(OR(TODAY()&lt;'Suivi Contrats'!J28+90,AND('Suivi Projets'!L28&lt;&gt;"",TODAY()&lt;'Suivi Projets'!L28+90)),"",IF(AND(TODAY()&gt;='Suivi Contrats'!J28+90,'Suivi Paies'!K28=""),2,IF(OR(AND(TODAY()&gt;='Suivi Contrats'!J28+90,'Suivi Projets'!L28="",'Suivi Paies'!K28&lt;='Suivi Projets'!P28*0.85),AND('Suivi Projets'!L28&lt;&gt;"",TODAY()&gt;='Suivi Projets'!L28+90,'Suivi Paies'!K28&lt;='Suivi Projets'!P28*0.85)),0,1)))</f>
        <v>2</v>
      </c>
      <c r="Q28" s="120" t="str">
        <f ca="1">IF(OR(TODAY()&lt;'Suivi Contrats'!J28+720,AND('Suivi Projets'!L28&lt;&gt;"",TODAY()&lt;'Suivi Projets'!L28+720)),"",IF(AND(TODAY()&gt;='Suivi Contrats'!J28+720,'Suivi Paies'!K28=""),2,IF(OR(AND(TODAY()&gt;='Suivi Contrats'!J28+720,'Suivi Projets'!L28="",'Suivi Paies'!K28&lt;='Suivi Projets'!P28*0.7),AND('Suivi Projets'!L28&lt;&gt;"",TODAY()&gt;='Suivi Projets'!L28+720,'Suivi Paies'!K28&lt;='Suivi Projets'!P28*0.7)),0,1)))</f>
        <v/>
      </c>
      <c r="R28" s="180"/>
      <c r="S28" s="180"/>
      <c r="T28" s="181"/>
      <c r="U28" s="182"/>
    </row>
    <row r="29" spans="1:21" x14ac:dyDescent="0.25">
      <c r="A29" s="382" t="s">
        <v>97</v>
      </c>
      <c r="B29" s="154" t="str">
        <f>IF('Suivi Projets'!B29&lt;&gt;"",'Suivi Projets'!B29,"")</f>
        <v/>
      </c>
      <c r="C29" s="157">
        <f>IF('Suivi Projets'!C29&lt;&gt;"",'Suivi Projets'!C29,"")</f>
        <v>1</v>
      </c>
      <c r="D29" s="154" t="str">
        <f>IF('Suivi Projets'!D29&lt;&gt;"",'Suivi Projets'!D29,"")</f>
        <v/>
      </c>
      <c r="E29" s="154" t="str">
        <f>IF('Suivi Projets'!E29&lt;&gt;"",'Suivi Projets'!E29,"")</f>
        <v/>
      </c>
      <c r="F29" s="154" t="str">
        <f>IF('Suivi Projets'!F29&lt;&gt;"",'Suivi Projets'!F29,"")</f>
        <v/>
      </c>
      <c r="G29" s="252">
        <f>'Suivi Projets'!G29</f>
        <v>1702017</v>
      </c>
      <c r="H29" s="244" t="str">
        <f>IF('Suivi Projets'!L29&lt;&gt;"",1,"")</f>
        <v/>
      </c>
      <c r="I29" s="214">
        <v>3800</v>
      </c>
      <c r="J29" s="224"/>
      <c r="K29" s="212"/>
      <c r="L29" s="224"/>
      <c r="M29" s="214"/>
      <c r="N29" s="214"/>
      <c r="O29" s="205"/>
      <c r="P29" s="123">
        <f ca="1">IF(OR(TODAY()&lt;'Suivi Contrats'!J29+90,AND('Suivi Projets'!L29&lt;&gt;"",TODAY()&lt;'Suivi Projets'!L29+90)),"",IF(AND(TODAY()&gt;='Suivi Contrats'!J29+90,'Suivi Paies'!K29=""),2,IF(OR(AND(TODAY()&gt;='Suivi Contrats'!J29+90,'Suivi Projets'!L29="",'Suivi Paies'!K29&lt;='Suivi Projets'!P29*0.85),AND('Suivi Projets'!L29&lt;&gt;"",TODAY()&gt;='Suivi Projets'!L29+90,'Suivi Paies'!K29&lt;='Suivi Projets'!P29*0.85)),0,1)))</f>
        <v>2</v>
      </c>
      <c r="Q29" s="120" t="str">
        <f ca="1">IF(OR(TODAY()&lt;'Suivi Contrats'!J29+720,AND('Suivi Projets'!L29&lt;&gt;"",TODAY()&lt;'Suivi Projets'!L29+720)),"",IF(AND(TODAY()&gt;='Suivi Contrats'!J29+720,'Suivi Paies'!K29=""),2,IF(OR(AND(TODAY()&gt;='Suivi Contrats'!J29+720,'Suivi Projets'!L29="",'Suivi Paies'!K29&lt;='Suivi Projets'!P29*0.7),AND('Suivi Projets'!L29&lt;&gt;"",TODAY()&gt;='Suivi Projets'!L29+720,'Suivi Paies'!K29&lt;='Suivi Projets'!P29*0.7)),0,1)))</f>
        <v/>
      </c>
      <c r="R29" s="187"/>
      <c r="S29" s="187"/>
      <c r="T29" s="185"/>
      <c r="U29" s="186" t="s">
        <v>48</v>
      </c>
    </row>
    <row r="30" spans="1:21" ht="16.149999999999999" customHeight="1" x14ac:dyDescent="0.25">
      <c r="A30" s="237" t="s">
        <v>3</v>
      </c>
      <c r="B30" s="154" t="str">
        <f>IF('Suivi Projets'!B30&lt;&gt;"",'Suivi Projets'!B30,"")</f>
        <v/>
      </c>
      <c r="C30" s="154" t="str">
        <f>IF('Suivi Projets'!C30&lt;&gt;"",'Suivi Projets'!C30,"")</f>
        <v/>
      </c>
      <c r="D30" s="154" t="str">
        <f>IF('Suivi Projets'!D30&lt;&gt;"",'Suivi Projets'!D30,"")</f>
        <v/>
      </c>
      <c r="E30" s="154" t="str">
        <f>IF('Suivi Projets'!E30&lt;&gt;"",'Suivi Projets'!E30,"")</f>
        <v/>
      </c>
      <c r="F30" s="154" t="str">
        <f>IF('Suivi Projets'!F30&lt;&gt;"",'Suivi Projets'!F30,"")</f>
        <v/>
      </c>
      <c r="G30" s="252">
        <f>'Suivi Projets'!G30</f>
        <v>1703027</v>
      </c>
      <c r="H30" s="244" t="str">
        <f>IF('Suivi Projets'!L30&lt;&gt;"",1,"")</f>
        <v/>
      </c>
      <c r="I30" s="214" t="s">
        <v>357</v>
      </c>
      <c r="J30" s="224"/>
      <c r="K30" s="212"/>
      <c r="L30" s="224"/>
      <c r="M30" s="214"/>
      <c r="N30" s="214"/>
      <c r="O30" s="205"/>
      <c r="P30" s="123">
        <f ca="1">IF(OR(TODAY()&lt;'Suivi Contrats'!J30+90,AND('Suivi Projets'!L30&lt;&gt;"",TODAY()&lt;'Suivi Projets'!L30+90)),"",IF(AND(TODAY()&gt;='Suivi Contrats'!J30+90,'Suivi Paies'!K30=""),2,IF(OR(AND(TODAY()&gt;='Suivi Contrats'!J30+90,'Suivi Projets'!L30="",'Suivi Paies'!K30&lt;='Suivi Projets'!P30*0.85),AND('Suivi Projets'!L30&lt;&gt;"",TODAY()&gt;='Suivi Projets'!L30+90,'Suivi Paies'!K30&lt;='Suivi Projets'!P30*0.85)),0,1)))</f>
        <v>2</v>
      </c>
      <c r="Q30" s="120">
        <f ca="1">IF(OR(TODAY()&lt;'Suivi Contrats'!J30+720,AND('Suivi Projets'!L30&lt;&gt;"",TODAY()&lt;'Suivi Projets'!L30+720)),"",IF(AND(TODAY()&gt;='Suivi Contrats'!J30+720,'Suivi Paies'!K30=""),2,IF(OR(AND(TODAY()&gt;='Suivi Contrats'!J30+720,'Suivi Projets'!L30="",'Suivi Paies'!K30&lt;='Suivi Projets'!P30*0.7),AND('Suivi Projets'!L30&lt;&gt;"",TODAY()&gt;='Suivi Projets'!L30+720,'Suivi Paies'!K30&lt;='Suivi Projets'!P30*0.7)),0,1)))</f>
        <v>2</v>
      </c>
      <c r="R30" s="126"/>
      <c r="S30" s="187"/>
      <c r="T30" s="185"/>
      <c r="U30" s="186"/>
    </row>
    <row r="31" spans="1:21" x14ac:dyDescent="0.25">
      <c r="A31" s="237" t="s">
        <v>3</v>
      </c>
      <c r="B31" s="154" t="str">
        <f>IF('Suivi Projets'!B31&lt;&gt;"",'Suivi Projets'!B31,"")</f>
        <v/>
      </c>
      <c r="C31" s="154" t="str">
        <f>IF('Suivi Projets'!C31&lt;&gt;"",'Suivi Projets'!C31,"")</f>
        <v/>
      </c>
      <c r="D31" s="152">
        <f>IF('Suivi Projets'!D31&lt;&gt;"",'Suivi Projets'!D31,"")</f>
        <v>1</v>
      </c>
      <c r="E31" s="154" t="str">
        <f>IF('Suivi Projets'!E31&lt;&gt;"",'Suivi Projets'!E31,"")</f>
        <v/>
      </c>
      <c r="F31" s="154" t="str">
        <f>IF('Suivi Projets'!F31&lt;&gt;"",'Suivi Projets'!F31,"")</f>
        <v/>
      </c>
      <c r="G31" s="252">
        <f>'Suivi Projets'!G31</f>
        <v>1711005</v>
      </c>
      <c r="H31" s="245" t="str">
        <f>IF('Suivi Projets'!L31&lt;&gt;"",1,"")</f>
        <v/>
      </c>
      <c r="I31" s="214" t="s">
        <v>357</v>
      </c>
      <c r="J31" s="224"/>
      <c r="K31" s="212"/>
      <c r="L31" s="224"/>
      <c r="M31" s="214"/>
      <c r="N31" s="214"/>
      <c r="O31" s="205"/>
      <c r="P31" s="123">
        <f ca="1">IF(OR(TODAY()&lt;'Suivi Contrats'!J31+90,AND('Suivi Projets'!L31&lt;&gt;"",TODAY()&lt;'Suivi Projets'!L31+90)),"",IF(AND(TODAY()&gt;='Suivi Contrats'!J31+90,'Suivi Paies'!K31=""),2,IF(OR(AND(TODAY()&gt;='Suivi Contrats'!J31+90,'Suivi Projets'!L31="",'Suivi Paies'!K31&lt;='Suivi Projets'!P31*0.85),AND('Suivi Projets'!L31&lt;&gt;"",TODAY()&gt;='Suivi Projets'!L31+90,'Suivi Paies'!K31&lt;='Suivi Projets'!P31*0.85)),0,1)))</f>
        <v>2</v>
      </c>
      <c r="Q31" s="120">
        <f ca="1">IF(OR(TODAY()&lt;'Suivi Contrats'!J31+720,AND('Suivi Projets'!L31&lt;&gt;"",TODAY()&lt;'Suivi Projets'!L31+720)),"",IF(AND(TODAY()&gt;='Suivi Contrats'!J31+720,'Suivi Paies'!K31=""),2,IF(OR(AND(TODAY()&gt;='Suivi Contrats'!J31+720,'Suivi Projets'!L31="",'Suivi Paies'!K31&lt;='Suivi Projets'!P31*0.7),AND('Suivi Projets'!L31&lt;&gt;"",TODAY()&gt;='Suivi Projets'!L31+720,'Suivi Paies'!K31&lt;='Suivi Projets'!P31*0.7)),0,1)))</f>
        <v>2</v>
      </c>
      <c r="R31" s="126"/>
      <c r="S31" s="187"/>
      <c r="T31" s="185"/>
      <c r="U31" s="186"/>
    </row>
    <row r="32" spans="1:21" x14ac:dyDescent="0.25">
      <c r="A32" s="237" t="s">
        <v>3</v>
      </c>
      <c r="B32" s="154" t="str">
        <f>IF('Suivi Projets'!B32&lt;&gt;"",'Suivi Projets'!B32,"")</f>
        <v/>
      </c>
      <c r="C32" s="154" t="str">
        <f>IF('Suivi Projets'!C32&lt;&gt;"",'Suivi Projets'!C32,"")</f>
        <v/>
      </c>
      <c r="D32" s="154" t="str">
        <f>IF('Suivi Projets'!D32&lt;&gt;"",'Suivi Projets'!D32,"")</f>
        <v/>
      </c>
      <c r="E32" s="154" t="str">
        <f>IF('Suivi Projets'!E32&lt;&gt;"",'Suivi Projets'!E32,"")</f>
        <v/>
      </c>
      <c r="F32" s="154" t="str">
        <f>IF('Suivi Projets'!F32&lt;&gt;"",'Suivi Projets'!F32,"")</f>
        <v/>
      </c>
      <c r="G32" s="252">
        <f>'Suivi Projets'!G32</f>
        <v>1309056</v>
      </c>
      <c r="H32" s="244" t="str">
        <f>IF('Suivi Projets'!L32&lt;&gt;"",1,"")</f>
        <v/>
      </c>
      <c r="I32" s="214" t="s">
        <v>357</v>
      </c>
      <c r="J32" s="224"/>
      <c r="K32" s="212"/>
      <c r="L32" s="224"/>
      <c r="M32" s="214"/>
      <c r="N32" s="214"/>
      <c r="O32" s="205"/>
      <c r="P32" s="123">
        <f ca="1">IF(OR(TODAY()&lt;'Suivi Contrats'!J32+90,AND('Suivi Projets'!L32&lt;&gt;"",TODAY()&lt;'Suivi Projets'!L32+90)),"",IF(AND(TODAY()&gt;='Suivi Contrats'!J32+90,'Suivi Paies'!K32=""),2,IF(OR(AND(TODAY()&gt;='Suivi Contrats'!J32+90,'Suivi Projets'!L32="",'Suivi Paies'!K32&lt;='Suivi Projets'!P32*0.85),AND('Suivi Projets'!L32&lt;&gt;"",TODAY()&gt;='Suivi Projets'!L32+90,'Suivi Paies'!K32&lt;='Suivi Projets'!P32*0.85)),0,1)))</f>
        <v>2</v>
      </c>
      <c r="Q32" s="120">
        <f ca="1">IF(OR(TODAY()&lt;'Suivi Contrats'!J32+720,AND('Suivi Projets'!L32&lt;&gt;"",TODAY()&lt;'Suivi Projets'!L32+720)),"",IF(AND(TODAY()&gt;='Suivi Contrats'!J32+720,'Suivi Paies'!K32=""),2,IF(OR(AND(TODAY()&gt;='Suivi Contrats'!J32+720,'Suivi Projets'!L32="",'Suivi Paies'!K32&lt;='Suivi Projets'!P32*0.7),AND('Suivi Projets'!L32&lt;&gt;"",TODAY()&gt;='Suivi Projets'!L32+720,'Suivi Paies'!K32&lt;='Suivi Projets'!P32*0.7)),0,1)))</f>
        <v>2</v>
      </c>
      <c r="R32" s="126"/>
      <c r="S32" s="187"/>
      <c r="T32" s="185"/>
      <c r="U32" s="186"/>
    </row>
    <row r="33" spans="1:21" x14ac:dyDescent="0.25">
      <c r="A33" s="382" t="s">
        <v>227</v>
      </c>
      <c r="B33" s="154" t="str">
        <f>IF('Suivi Projets'!B33&lt;&gt;"",'Suivi Projets'!B33,"")</f>
        <v/>
      </c>
      <c r="C33" s="157">
        <f>IF('Suivi Projets'!C33&lt;&gt;"",'Suivi Projets'!C33,"")</f>
        <v>1</v>
      </c>
      <c r="D33" s="154" t="str">
        <f>IF('Suivi Projets'!D33&lt;&gt;"",'Suivi Projets'!D33,"")</f>
        <v/>
      </c>
      <c r="E33" s="154" t="str">
        <f>IF('Suivi Projets'!E33&lt;&gt;"",'Suivi Projets'!E33,"")</f>
        <v/>
      </c>
      <c r="F33" s="154" t="str">
        <f>IF('Suivi Projets'!F33&lt;&gt;"",'Suivi Projets'!F33,"")</f>
        <v/>
      </c>
      <c r="G33" s="252">
        <f>'Suivi Projets'!G33</f>
        <v>1810042</v>
      </c>
      <c r="H33" s="242" t="str">
        <f>IF('Suivi Projets'!L33&lt;&gt;"",1,"")</f>
        <v/>
      </c>
      <c r="I33" s="214" t="s">
        <v>357</v>
      </c>
      <c r="J33" s="224"/>
      <c r="K33" s="212"/>
      <c r="L33" s="224"/>
      <c r="M33" s="214"/>
      <c r="N33" s="214"/>
      <c r="O33" s="205"/>
      <c r="P33" s="123" t="str">
        <f ca="1">IF(OR(TODAY()&lt;'Suivi Contrats'!J33+90,AND('Suivi Projets'!L33&lt;&gt;"",TODAY()&lt;'Suivi Projets'!L33+90)),"",IF(AND(TODAY()&gt;='Suivi Contrats'!J33+90,'Suivi Paies'!K33=""),2,IF(OR(AND(TODAY()&gt;='Suivi Contrats'!J33+90,'Suivi Projets'!L33="",'Suivi Paies'!K33&lt;='Suivi Projets'!P33*0.85),AND('Suivi Projets'!L33&lt;&gt;"",TODAY()&gt;='Suivi Projets'!L33+90,'Suivi Paies'!K33&lt;='Suivi Projets'!P33*0.85)),0,1)))</f>
        <v/>
      </c>
      <c r="Q33" s="120" t="str">
        <f ca="1">IF(OR(TODAY()&lt;'Suivi Contrats'!J33+720,AND('Suivi Projets'!L33&lt;&gt;"",TODAY()&lt;'Suivi Projets'!L33+720)),"",IF(AND(TODAY()&gt;='Suivi Contrats'!J33+720,'Suivi Paies'!K33=""),2,IF(OR(AND(TODAY()&gt;='Suivi Contrats'!J33+720,'Suivi Projets'!L33="",'Suivi Paies'!K33&lt;='Suivi Projets'!P33*0.7),AND('Suivi Projets'!L33&lt;&gt;"",TODAY()&gt;='Suivi Projets'!L33+720,'Suivi Paies'!K33&lt;='Suivi Projets'!P33*0.7)),0,1)))</f>
        <v/>
      </c>
      <c r="R33" s="180"/>
      <c r="S33" s="180"/>
      <c r="T33" s="181"/>
      <c r="U33" s="182" t="s">
        <v>48</v>
      </c>
    </row>
    <row r="34" spans="1:21" x14ac:dyDescent="0.25">
      <c r="A34" s="382" t="s">
        <v>122</v>
      </c>
      <c r="B34" s="154" t="str">
        <f>IF('Suivi Projets'!B34&lt;&gt;"",'Suivi Projets'!B34,"")</f>
        <v/>
      </c>
      <c r="C34" s="157">
        <f>IF('Suivi Projets'!C34&lt;&gt;"",'Suivi Projets'!C34,"")</f>
        <v>1</v>
      </c>
      <c r="D34" s="154" t="str">
        <f>IF('Suivi Projets'!D34&lt;&gt;"",'Suivi Projets'!D34,"")</f>
        <v/>
      </c>
      <c r="E34" s="154" t="str">
        <f>IF('Suivi Projets'!E34&lt;&gt;"",'Suivi Projets'!E34,"")</f>
        <v/>
      </c>
      <c r="F34" s="154" t="str">
        <f>IF('Suivi Projets'!F34&lt;&gt;"",'Suivi Projets'!F34,"")</f>
        <v/>
      </c>
      <c r="G34" s="252">
        <f>'Suivi Projets'!G34</f>
        <v>1711003</v>
      </c>
      <c r="H34" s="242" t="str">
        <f>IF('Suivi Projets'!L34&lt;&gt;"",1,"")</f>
        <v/>
      </c>
      <c r="I34" s="214">
        <v>3700</v>
      </c>
      <c r="J34" s="224"/>
      <c r="K34" s="212"/>
      <c r="L34" s="224"/>
      <c r="M34" s="214"/>
      <c r="N34" s="214"/>
      <c r="O34" s="205"/>
      <c r="P34" s="123">
        <f ca="1">IF(OR(TODAY()&lt;'Suivi Contrats'!J34+90,AND('Suivi Projets'!L34&lt;&gt;"",TODAY()&lt;'Suivi Projets'!L34+90)),"",IF(AND(TODAY()&gt;='Suivi Contrats'!J34+90,'Suivi Paies'!K34=""),2,IF(OR(AND(TODAY()&gt;='Suivi Contrats'!J34+90,'Suivi Projets'!L34="",'Suivi Paies'!K34&lt;='Suivi Projets'!P34*0.85),AND('Suivi Projets'!L34&lt;&gt;"",TODAY()&gt;='Suivi Projets'!L34+90,'Suivi Paies'!K34&lt;='Suivi Projets'!P34*0.85)),0,1)))</f>
        <v>2</v>
      </c>
      <c r="Q34" s="120" t="str">
        <f ca="1">IF(OR(TODAY()&lt;'Suivi Contrats'!J34+720,AND('Suivi Projets'!L34&lt;&gt;"",TODAY()&lt;'Suivi Projets'!L34+720)),"",IF(AND(TODAY()&gt;='Suivi Contrats'!J34+720,'Suivi Paies'!K34=""),2,IF(OR(AND(TODAY()&gt;='Suivi Contrats'!J34+720,'Suivi Projets'!L34="",'Suivi Paies'!K34&lt;='Suivi Projets'!P34*0.7),AND('Suivi Projets'!L34&lt;&gt;"",TODAY()&gt;='Suivi Projets'!L34+720,'Suivi Paies'!K34&lt;='Suivi Projets'!P34*0.7)),0,1)))</f>
        <v/>
      </c>
      <c r="R34" s="180"/>
      <c r="S34" s="180"/>
      <c r="T34" s="123"/>
      <c r="U34" s="183" t="s">
        <v>48</v>
      </c>
    </row>
    <row r="35" spans="1:21" ht="24" x14ac:dyDescent="0.25">
      <c r="A35" s="155" t="s">
        <v>184</v>
      </c>
      <c r="B35" s="154" t="str">
        <f>IF('Suivi Projets'!B35&lt;&gt;"",'Suivi Projets'!B35,"")</f>
        <v/>
      </c>
      <c r="C35" s="154" t="str">
        <f>IF('Suivi Projets'!C35&lt;&gt;"",'Suivi Projets'!C35,"")</f>
        <v/>
      </c>
      <c r="D35" s="152">
        <f>IF('Suivi Projets'!D35&lt;&gt;"",'Suivi Projets'!D35,"")</f>
        <v>1</v>
      </c>
      <c r="E35" s="154" t="str">
        <f>IF('Suivi Projets'!E35&lt;&gt;"",'Suivi Projets'!E35,"")</f>
        <v/>
      </c>
      <c r="F35" s="154" t="str">
        <f>IF('Suivi Projets'!F35&lt;&gt;"",'Suivi Projets'!F35,"")</f>
        <v/>
      </c>
      <c r="G35" s="252">
        <f>'Suivi Projets'!G35</f>
        <v>1804067</v>
      </c>
      <c r="H35" s="242" t="str">
        <f>IF('Suivi Projets'!L35&lt;&gt;"",1,"")</f>
        <v/>
      </c>
      <c r="I35" s="214" t="s">
        <v>357</v>
      </c>
      <c r="J35" s="224"/>
      <c r="K35" s="212"/>
      <c r="L35" s="224"/>
      <c r="M35" s="214"/>
      <c r="N35" s="214"/>
      <c r="O35" s="205"/>
      <c r="P35" s="123">
        <f ca="1">IF(OR(TODAY()&lt;'Suivi Contrats'!J35+90,AND('Suivi Projets'!L35&lt;&gt;"",TODAY()&lt;'Suivi Projets'!L35+90)),"",IF(AND(TODAY()&gt;='Suivi Contrats'!J35+90,'Suivi Paies'!K35=""),2,IF(OR(AND(TODAY()&gt;='Suivi Contrats'!J35+90,'Suivi Projets'!L35="",'Suivi Paies'!K35&lt;='Suivi Projets'!P35*0.85),AND('Suivi Projets'!L35&lt;&gt;"",TODAY()&gt;='Suivi Projets'!L35+90,'Suivi Paies'!K35&lt;='Suivi Projets'!P35*0.85)),0,1)))</f>
        <v>2</v>
      </c>
      <c r="Q35" s="120" t="str">
        <f ca="1">IF(OR(TODAY()&lt;'Suivi Contrats'!J35+720,AND('Suivi Projets'!L35&lt;&gt;"",TODAY()&lt;'Suivi Projets'!L35+720)),"",IF(AND(TODAY()&gt;='Suivi Contrats'!J35+720,'Suivi Paies'!K35=""),2,IF(OR(AND(TODAY()&gt;='Suivi Contrats'!J35+720,'Suivi Projets'!L35="",'Suivi Paies'!K35&lt;='Suivi Projets'!P35*0.7),AND('Suivi Projets'!L35&lt;&gt;"",TODAY()&gt;='Suivi Projets'!L35+720,'Suivi Paies'!K35&lt;='Suivi Projets'!P35*0.7)),0,1)))</f>
        <v/>
      </c>
      <c r="R35" s="180"/>
      <c r="S35" s="180"/>
      <c r="T35" s="181"/>
      <c r="U35" s="182" t="s">
        <v>48</v>
      </c>
    </row>
    <row r="36" spans="1:21" ht="18.75" customHeight="1" x14ac:dyDescent="0.25">
      <c r="A36" s="158" t="s">
        <v>193</v>
      </c>
      <c r="B36" s="161">
        <f>IF('Suivi Projets'!B36&lt;&gt;"",'Suivi Projets'!B36,"")</f>
        <v>1</v>
      </c>
      <c r="C36" s="154" t="str">
        <f>IF('Suivi Projets'!C36&lt;&gt;"",'Suivi Projets'!C36,"")</f>
        <v/>
      </c>
      <c r="D36" s="154" t="str">
        <f>IF('Suivi Projets'!D36&lt;&gt;"",'Suivi Projets'!D36,"")</f>
        <v/>
      </c>
      <c r="E36" s="154" t="str">
        <f>IF('Suivi Projets'!E36&lt;&gt;"",'Suivi Projets'!E36,"")</f>
        <v/>
      </c>
      <c r="F36" s="154" t="str">
        <f>IF('Suivi Projets'!F36&lt;&gt;"",'Suivi Projets'!F36,"")</f>
        <v/>
      </c>
      <c r="G36" s="252">
        <f>'Suivi Projets'!G36</f>
        <v>1806036</v>
      </c>
      <c r="H36" s="242" t="str">
        <f>IF('Suivi Projets'!L36&lt;&gt;"",1,"")</f>
        <v/>
      </c>
      <c r="I36" s="214" t="s">
        <v>357</v>
      </c>
      <c r="J36" s="224"/>
      <c r="K36" s="212"/>
      <c r="L36" s="224"/>
      <c r="M36" s="214"/>
      <c r="N36" s="214"/>
      <c r="O36" s="205"/>
      <c r="P36" s="123">
        <f ca="1">IF(OR(TODAY()&lt;'Suivi Contrats'!J36+90,AND('Suivi Projets'!L36&lt;&gt;"",TODAY()&lt;'Suivi Projets'!L36+90)),"",IF(AND(TODAY()&gt;='Suivi Contrats'!J36+90,'Suivi Paies'!K36=""),2,IF(OR(AND(TODAY()&gt;='Suivi Contrats'!J36+90,'Suivi Projets'!L36="",'Suivi Paies'!K36&lt;='Suivi Projets'!P36*0.85),AND('Suivi Projets'!L36&lt;&gt;"",TODAY()&gt;='Suivi Projets'!L36+90,'Suivi Paies'!K36&lt;='Suivi Projets'!P36*0.85)),0,1)))</f>
        <v>2</v>
      </c>
      <c r="Q36" s="120" t="str">
        <f ca="1">IF(OR(TODAY()&lt;'Suivi Contrats'!J36+720,AND('Suivi Projets'!L36&lt;&gt;"",TODAY()&lt;'Suivi Projets'!L36+720)),"",IF(AND(TODAY()&gt;='Suivi Contrats'!J36+720,'Suivi Paies'!K36=""),2,IF(OR(AND(TODAY()&gt;='Suivi Contrats'!J36+720,'Suivi Projets'!L36="",'Suivi Paies'!K36&lt;='Suivi Projets'!P36*0.7),AND('Suivi Projets'!L36&lt;&gt;"",TODAY()&gt;='Suivi Projets'!L36+720,'Suivi Paies'!K36&lt;='Suivi Projets'!P36*0.7)),0,1)))</f>
        <v/>
      </c>
      <c r="R36" s="180"/>
      <c r="S36" s="180"/>
      <c r="T36" s="123"/>
      <c r="U36" s="183"/>
    </row>
    <row r="37" spans="1:21" ht="16.149999999999999" customHeight="1" x14ac:dyDescent="0.25">
      <c r="A37" s="158" t="s">
        <v>211</v>
      </c>
      <c r="B37" s="161">
        <f>IF('Suivi Projets'!B37&lt;&gt;"",'Suivi Projets'!B37,"")</f>
        <v>1</v>
      </c>
      <c r="C37" s="154" t="str">
        <f>IF('Suivi Projets'!C37&lt;&gt;"",'Suivi Projets'!C37,"")</f>
        <v/>
      </c>
      <c r="D37" s="154" t="str">
        <f>IF('Suivi Projets'!D37&lt;&gt;"",'Suivi Projets'!D37,"")</f>
        <v/>
      </c>
      <c r="E37" s="154" t="str">
        <f>IF('Suivi Projets'!E37&lt;&gt;"",'Suivi Projets'!E37,"")</f>
        <v/>
      </c>
      <c r="F37" s="154" t="str">
        <f>IF('Suivi Projets'!F37&lt;&gt;"",'Suivi Projets'!F37,"")</f>
        <v/>
      </c>
      <c r="G37" s="252">
        <f>'Suivi Projets'!G37</f>
        <v>1808029</v>
      </c>
      <c r="H37" s="242" t="str">
        <f>IF('Suivi Projets'!L37&lt;&gt;"",1,"")</f>
        <v/>
      </c>
      <c r="I37" s="214">
        <v>3350</v>
      </c>
      <c r="J37" s="224"/>
      <c r="K37" s="212"/>
      <c r="L37" s="224"/>
      <c r="M37" s="214"/>
      <c r="N37" s="214"/>
      <c r="O37" s="205"/>
      <c r="P37" s="123">
        <f ca="1">IF(OR(TODAY()&lt;'Suivi Contrats'!J37+90,AND('Suivi Projets'!L37&lt;&gt;"",TODAY()&lt;'Suivi Projets'!L37+90)),"",IF(AND(TODAY()&gt;='Suivi Contrats'!J37+90,'Suivi Paies'!K37=""),2,IF(OR(AND(TODAY()&gt;='Suivi Contrats'!J37+90,'Suivi Projets'!L37="",'Suivi Paies'!K37&lt;='Suivi Projets'!P37*0.85),AND('Suivi Projets'!L37&lt;&gt;"",TODAY()&gt;='Suivi Projets'!L37+90,'Suivi Paies'!K37&lt;='Suivi Projets'!P37*0.85)),0,1)))</f>
        <v>2</v>
      </c>
      <c r="Q37" s="120" t="str">
        <f ca="1">IF(OR(TODAY()&lt;'Suivi Contrats'!J37+720,AND('Suivi Projets'!L37&lt;&gt;"",TODAY()&lt;'Suivi Projets'!L37+720)),"",IF(AND(TODAY()&gt;='Suivi Contrats'!J37+720,'Suivi Paies'!K37=""),2,IF(OR(AND(TODAY()&gt;='Suivi Contrats'!J37+720,'Suivi Projets'!L37="",'Suivi Paies'!K37&lt;='Suivi Projets'!P37*0.7),AND('Suivi Projets'!L37&lt;&gt;"",TODAY()&gt;='Suivi Projets'!L37+720,'Suivi Paies'!K37&lt;='Suivi Projets'!P37*0.7)),0,1)))</f>
        <v/>
      </c>
      <c r="R37" s="180"/>
      <c r="S37" s="180"/>
      <c r="T37" s="123"/>
      <c r="U37" s="183"/>
    </row>
    <row r="38" spans="1:21" x14ac:dyDescent="0.25">
      <c r="A38" s="155" t="s">
        <v>370</v>
      </c>
      <c r="B38" s="154" t="str">
        <f>IF('Suivi Projets'!B38&lt;&gt;"",'Suivi Projets'!B38,"")</f>
        <v/>
      </c>
      <c r="C38" s="154" t="str">
        <f>IF('Suivi Projets'!C38&lt;&gt;"",'Suivi Projets'!C38,"")</f>
        <v/>
      </c>
      <c r="D38" s="152">
        <f>IF('Suivi Projets'!D38&lt;&gt;"",'Suivi Projets'!D38,"")</f>
        <v>1</v>
      </c>
      <c r="E38" s="154" t="str">
        <f>IF('Suivi Projets'!E38&lt;&gt;"",'Suivi Projets'!E38,"")</f>
        <v/>
      </c>
      <c r="F38" s="154" t="str">
        <f>IF('Suivi Projets'!F38&lt;&gt;"",'Suivi Projets'!F38,"")</f>
        <v/>
      </c>
      <c r="G38" s="252">
        <f>'Suivi Projets'!G38</f>
        <v>1711004</v>
      </c>
      <c r="H38" s="242" t="str">
        <f>IF('Suivi Projets'!L38&lt;&gt;"",1,"")</f>
        <v/>
      </c>
      <c r="I38" s="214" t="s">
        <v>357</v>
      </c>
      <c r="J38" s="224"/>
      <c r="K38" s="212"/>
      <c r="L38" s="224"/>
      <c r="M38" s="214"/>
      <c r="N38" s="214"/>
      <c r="O38" s="205"/>
      <c r="P38" s="123">
        <f ca="1">IF(OR(TODAY()&lt;'Suivi Contrats'!J38+90,AND('Suivi Projets'!L38&lt;&gt;"",TODAY()&lt;'Suivi Projets'!L38+90)),"",IF(AND(TODAY()&gt;='Suivi Contrats'!J38+90,'Suivi Paies'!K38=""),2,IF(OR(AND(TODAY()&gt;='Suivi Contrats'!J38+90,'Suivi Projets'!L38="",'Suivi Paies'!K38&lt;='Suivi Projets'!P38*0.85),AND('Suivi Projets'!L38&lt;&gt;"",TODAY()&gt;='Suivi Projets'!L38+90,'Suivi Paies'!K38&lt;='Suivi Projets'!P38*0.85)),0,1)))</f>
        <v>2</v>
      </c>
      <c r="Q38" s="120" t="str">
        <f ca="1">IF(OR(TODAY()&lt;'Suivi Contrats'!J38+720,AND('Suivi Projets'!L38&lt;&gt;"",TODAY()&lt;'Suivi Projets'!L38+720)),"",IF(AND(TODAY()&gt;='Suivi Contrats'!J38+720,'Suivi Paies'!K38=""),2,IF(OR(AND(TODAY()&gt;='Suivi Contrats'!J38+720,'Suivi Projets'!L38="",'Suivi Paies'!K38&lt;='Suivi Projets'!P38*0.7),AND('Suivi Projets'!L38&lt;&gt;"",TODAY()&gt;='Suivi Projets'!L38+720,'Suivi Paies'!K38&lt;='Suivi Projets'!P38*0.7)),0,1)))</f>
        <v/>
      </c>
      <c r="R38" s="180"/>
      <c r="S38" s="180"/>
      <c r="T38" s="181"/>
      <c r="U38" s="182" t="s">
        <v>48</v>
      </c>
    </row>
    <row r="39" spans="1:21" x14ac:dyDescent="0.25">
      <c r="A39" s="158" t="s">
        <v>51</v>
      </c>
      <c r="B39" s="161">
        <f>IF('Suivi Projets'!B39&lt;&gt;"",'Suivi Projets'!B39,"")</f>
        <v>1</v>
      </c>
      <c r="C39" s="154" t="str">
        <f>IF('Suivi Projets'!C39&lt;&gt;"",'Suivi Projets'!C39,"")</f>
        <v/>
      </c>
      <c r="D39" s="154" t="str">
        <f>IF('Suivi Projets'!D39&lt;&gt;"",'Suivi Projets'!D39,"")</f>
        <v/>
      </c>
      <c r="E39" s="154" t="str">
        <f>IF('Suivi Projets'!E39&lt;&gt;"",'Suivi Projets'!E39,"")</f>
        <v/>
      </c>
      <c r="F39" s="154" t="str">
        <f>IF('Suivi Projets'!F39&lt;&gt;"",'Suivi Projets'!F39,"")</f>
        <v/>
      </c>
      <c r="G39" s="252">
        <f>'Suivi Projets'!G39</f>
        <v>1706022</v>
      </c>
      <c r="H39" s="242" t="str">
        <f>IF('Suivi Projets'!L39&lt;&gt;"",1,"")</f>
        <v/>
      </c>
      <c r="I39" s="214">
        <v>2500</v>
      </c>
      <c r="J39" s="224"/>
      <c r="K39" s="212"/>
      <c r="L39" s="224"/>
      <c r="M39" s="214"/>
      <c r="N39" s="214"/>
      <c r="O39" s="205"/>
      <c r="P39" s="123">
        <f ca="1">IF(OR(TODAY()&lt;'Suivi Contrats'!J39+90,AND('Suivi Projets'!L39&lt;&gt;"",TODAY()&lt;'Suivi Projets'!L39+90)),"",IF(AND(TODAY()&gt;='Suivi Contrats'!J39+90,'Suivi Paies'!K39=""),2,IF(OR(AND(TODAY()&gt;='Suivi Contrats'!J39+90,'Suivi Projets'!L39="",'Suivi Paies'!K39&lt;='Suivi Projets'!P39*0.85),AND('Suivi Projets'!L39&lt;&gt;"",TODAY()&gt;='Suivi Projets'!L39+90,'Suivi Paies'!K39&lt;='Suivi Projets'!P39*0.85)),0,1)))</f>
        <v>2</v>
      </c>
      <c r="Q39" s="120" t="str">
        <f ca="1">IF(OR(TODAY()&lt;'Suivi Contrats'!J39+720,AND('Suivi Projets'!L39&lt;&gt;"",TODAY()&lt;'Suivi Projets'!L39+720)),"",IF(AND(TODAY()&gt;='Suivi Contrats'!J39+720,'Suivi Paies'!K39=""),2,IF(OR(AND(TODAY()&gt;='Suivi Contrats'!J39+720,'Suivi Projets'!L39="",'Suivi Paies'!K39&lt;='Suivi Projets'!P39*0.7),AND('Suivi Projets'!L39&lt;&gt;"",TODAY()&gt;='Suivi Projets'!L39+720,'Suivi Paies'!K39&lt;='Suivi Projets'!P39*0.7)),0,1)))</f>
        <v/>
      </c>
      <c r="R39" s="180"/>
      <c r="S39" s="180"/>
      <c r="T39" s="188"/>
      <c r="U39" s="182"/>
    </row>
    <row r="40" spans="1:21" x14ac:dyDescent="0.25">
      <c r="A40" s="155" t="s">
        <v>85</v>
      </c>
      <c r="B40" s="154" t="str">
        <f>IF('Suivi Projets'!B40&lt;&gt;"",'Suivi Projets'!B40,"")</f>
        <v/>
      </c>
      <c r="C40" s="154" t="str">
        <f>IF('Suivi Projets'!C40&lt;&gt;"",'Suivi Projets'!C40,"")</f>
        <v/>
      </c>
      <c r="D40" s="152">
        <f>IF('Suivi Projets'!D40&lt;&gt;"",'Suivi Projets'!D40,"")</f>
        <v>1</v>
      </c>
      <c r="E40" s="154" t="str">
        <f>IF('Suivi Projets'!E40&lt;&gt;"",'Suivi Projets'!E40,"")</f>
        <v/>
      </c>
      <c r="F40" s="154" t="str">
        <f>IF('Suivi Projets'!F40&lt;&gt;"",'Suivi Projets'!F40,"")</f>
        <v/>
      </c>
      <c r="G40" s="252">
        <f>'Suivi Projets'!G40</f>
        <v>1711059</v>
      </c>
      <c r="H40" s="242" t="str">
        <f>IF('Suivi Projets'!L40&lt;&gt;"",1,"")</f>
        <v/>
      </c>
      <c r="I40" s="214" t="s">
        <v>357</v>
      </c>
      <c r="J40" s="224"/>
      <c r="K40" s="212"/>
      <c r="L40" s="224"/>
      <c r="M40" s="214"/>
      <c r="N40" s="214"/>
      <c r="O40" s="205"/>
      <c r="P40" s="123">
        <f ca="1">IF(OR(TODAY()&lt;'Suivi Contrats'!J40+90,AND('Suivi Projets'!L40&lt;&gt;"",TODAY()&lt;'Suivi Projets'!L40+90)),"",IF(AND(TODAY()&gt;='Suivi Contrats'!J40+90,'Suivi Paies'!K40=""),2,IF(OR(AND(TODAY()&gt;='Suivi Contrats'!J40+90,'Suivi Projets'!L40="",'Suivi Paies'!K40&lt;='Suivi Projets'!P40*0.85),AND('Suivi Projets'!L40&lt;&gt;"",TODAY()&gt;='Suivi Projets'!L40+90,'Suivi Paies'!K40&lt;='Suivi Projets'!P40*0.85)),0,1)))</f>
        <v>2</v>
      </c>
      <c r="Q40" s="120" t="str">
        <f ca="1">IF(OR(TODAY()&lt;'Suivi Contrats'!J40+720,AND('Suivi Projets'!L40&lt;&gt;"",TODAY()&lt;'Suivi Projets'!L40+720)),"",IF(AND(TODAY()&gt;='Suivi Contrats'!J40+720,'Suivi Paies'!K40=""),2,IF(OR(AND(TODAY()&gt;='Suivi Contrats'!J40+720,'Suivi Projets'!L40="",'Suivi Paies'!K40&lt;='Suivi Projets'!P40*0.7),AND('Suivi Projets'!L40&lt;&gt;"",TODAY()&gt;='Suivi Projets'!L40+720,'Suivi Paies'!K40&lt;='Suivi Projets'!P40*0.7)),0,1)))</f>
        <v/>
      </c>
      <c r="R40" s="180"/>
      <c r="S40" s="180"/>
      <c r="T40" s="181"/>
      <c r="U40" s="182"/>
    </row>
    <row r="41" spans="1:21" x14ac:dyDescent="0.25">
      <c r="A41" s="382" t="s">
        <v>225</v>
      </c>
      <c r="B41" s="154" t="str">
        <f>IF('Suivi Projets'!B41&lt;&gt;"",'Suivi Projets'!B41,"")</f>
        <v/>
      </c>
      <c r="C41" s="157">
        <f>IF('Suivi Projets'!C41&lt;&gt;"",'Suivi Projets'!C41,"")</f>
        <v>1</v>
      </c>
      <c r="D41" s="154" t="str">
        <f>IF('Suivi Projets'!D41&lt;&gt;"",'Suivi Projets'!D41,"")</f>
        <v/>
      </c>
      <c r="E41" s="154" t="str">
        <f>IF('Suivi Projets'!E41&lt;&gt;"",'Suivi Projets'!E41,"")</f>
        <v/>
      </c>
      <c r="F41" s="154" t="str">
        <f>IF('Suivi Projets'!F41&lt;&gt;"",'Suivi Projets'!F41,"")</f>
        <v/>
      </c>
      <c r="G41" s="252">
        <f>'Suivi Projets'!G41</f>
        <v>1810040</v>
      </c>
      <c r="H41" s="242" t="str">
        <f>IF('Suivi Projets'!L41&lt;&gt;"",1,"")</f>
        <v/>
      </c>
      <c r="I41" s="214" t="s">
        <v>357</v>
      </c>
      <c r="J41" s="224"/>
      <c r="K41" s="212"/>
      <c r="L41" s="224"/>
      <c r="M41" s="214"/>
      <c r="N41" s="214"/>
      <c r="O41" s="205"/>
      <c r="P41" s="123" t="str">
        <f ca="1">IF(OR(TODAY()&lt;'Suivi Contrats'!J41+90,AND('Suivi Projets'!L41&lt;&gt;"",TODAY()&lt;'Suivi Projets'!L41+90)),"",IF(AND(TODAY()&gt;='Suivi Contrats'!J41+90,'Suivi Paies'!K41=""),2,IF(OR(AND(TODAY()&gt;='Suivi Contrats'!J41+90,'Suivi Projets'!L41="",'Suivi Paies'!K41&lt;='Suivi Projets'!P41*0.85),AND('Suivi Projets'!L41&lt;&gt;"",TODAY()&gt;='Suivi Projets'!L41+90,'Suivi Paies'!K41&lt;='Suivi Projets'!P41*0.85)),0,1)))</f>
        <v/>
      </c>
      <c r="Q41" s="120" t="str">
        <f ca="1">IF(OR(TODAY()&lt;'Suivi Contrats'!J41+720,AND('Suivi Projets'!L41&lt;&gt;"",TODAY()&lt;'Suivi Projets'!L41+720)),"",IF(AND(TODAY()&gt;='Suivi Contrats'!J41+720,'Suivi Paies'!K41=""),2,IF(OR(AND(TODAY()&gt;='Suivi Contrats'!J41+720,'Suivi Projets'!L41="",'Suivi Paies'!K41&lt;='Suivi Projets'!P41*0.7),AND('Suivi Projets'!L41&lt;&gt;"",TODAY()&gt;='Suivi Projets'!L41+720,'Suivi Paies'!K41&lt;='Suivi Projets'!P41*0.7)),0,1)))</f>
        <v/>
      </c>
      <c r="R41" s="180"/>
      <c r="S41" s="180"/>
      <c r="T41" s="181"/>
      <c r="U41" s="182"/>
    </row>
    <row r="42" spans="1:21" ht="16.5" customHeight="1" x14ac:dyDescent="0.25">
      <c r="A42" s="158" t="s">
        <v>102</v>
      </c>
      <c r="B42" s="161">
        <f>IF('Suivi Projets'!B42&lt;&gt;"",'Suivi Projets'!B42,"")</f>
        <v>1</v>
      </c>
      <c r="C42" s="154" t="str">
        <f>IF('Suivi Projets'!C42&lt;&gt;"",'Suivi Projets'!C42,"")</f>
        <v/>
      </c>
      <c r="D42" s="154" t="str">
        <f>IF('Suivi Projets'!D42&lt;&gt;"",'Suivi Projets'!D42,"")</f>
        <v/>
      </c>
      <c r="E42" s="154" t="str">
        <f>IF('Suivi Projets'!E42&lt;&gt;"",'Suivi Projets'!E42,"")</f>
        <v/>
      </c>
      <c r="F42" s="154" t="str">
        <f>IF('Suivi Projets'!F42&lt;&gt;"",'Suivi Projets'!F42,"")</f>
        <v/>
      </c>
      <c r="G42" s="252">
        <f>'Suivi Projets'!G42</f>
        <v>1712052</v>
      </c>
      <c r="H42" s="242" t="str">
        <f>IF('Suivi Projets'!L42&lt;&gt;"",1,"")</f>
        <v/>
      </c>
      <c r="I42" s="214">
        <v>4000</v>
      </c>
      <c r="J42" s="224"/>
      <c r="K42" s="212"/>
      <c r="L42" s="224"/>
      <c r="M42" s="214"/>
      <c r="N42" s="214"/>
      <c r="O42" s="205"/>
      <c r="P42" s="123">
        <f ca="1">IF(OR(TODAY()&lt;'Suivi Contrats'!J42+90,AND('Suivi Projets'!L42&lt;&gt;"",TODAY()&lt;'Suivi Projets'!L42+90)),"",IF(AND(TODAY()&gt;='Suivi Contrats'!J42+90,'Suivi Paies'!K42=""),2,IF(OR(AND(TODAY()&gt;='Suivi Contrats'!J42+90,'Suivi Projets'!L42="",'Suivi Paies'!K42&lt;='Suivi Projets'!P42*0.85),AND('Suivi Projets'!L42&lt;&gt;"",TODAY()&gt;='Suivi Projets'!L42+90,'Suivi Paies'!K42&lt;='Suivi Projets'!P42*0.85)),0,1)))</f>
        <v>2</v>
      </c>
      <c r="Q42" s="120" t="str">
        <f ca="1">IF(OR(TODAY()&lt;'Suivi Contrats'!J42+720,AND('Suivi Projets'!L42&lt;&gt;"",TODAY()&lt;'Suivi Projets'!L42+720)),"",IF(AND(TODAY()&gt;='Suivi Contrats'!J42+720,'Suivi Paies'!K42=""),2,IF(OR(AND(TODAY()&gt;='Suivi Contrats'!J42+720,'Suivi Projets'!L42="",'Suivi Paies'!K42&lt;='Suivi Projets'!P42*0.7),AND('Suivi Projets'!L42&lt;&gt;"",TODAY()&gt;='Suivi Projets'!L42+720,'Suivi Paies'!K42&lt;='Suivi Projets'!P42*0.7)),0,1)))</f>
        <v/>
      </c>
      <c r="R42" s="180"/>
      <c r="S42" s="180"/>
      <c r="T42" s="188"/>
      <c r="U42" s="182"/>
    </row>
    <row r="43" spans="1:21" x14ac:dyDescent="0.25">
      <c r="A43" s="237" t="s">
        <v>6</v>
      </c>
      <c r="B43" s="161">
        <f>IF('Suivi Projets'!B43&lt;&gt;"",'Suivi Projets'!B43,"")</f>
        <v>1</v>
      </c>
      <c r="C43" s="154" t="str">
        <f>IF('Suivi Projets'!C43&lt;&gt;"",'Suivi Projets'!C43,"")</f>
        <v/>
      </c>
      <c r="D43" s="154" t="str">
        <f>IF('Suivi Projets'!D43&lt;&gt;"",'Suivi Projets'!D43,"")</f>
        <v/>
      </c>
      <c r="E43" s="154" t="str">
        <f>IF('Suivi Projets'!E43&lt;&gt;"",'Suivi Projets'!E43,"")</f>
        <v/>
      </c>
      <c r="F43" s="154" t="str">
        <f>IF('Suivi Projets'!F43&lt;&gt;"",'Suivi Projets'!F43,"")</f>
        <v/>
      </c>
      <c r="G43" s="252">
        <f>'Suivi Projets'!G43</f>
        <v>1612015</v>
      </c>
      <c r="H43" s="243" t="str">
        <f>IF('Suivi Projets'!L43&lt;&gt;"",1,"")</f>
        <v/>
      </c>
      <c r="I43" s="215" t="s">
        <v>357</v>
      </c>
      <c r="J43" s="225"/>
      <c r="K43" s="212"/>
      <c r="L43" s="225"/>
      <c r="M43" s="215"/>
      <c r="N43" s="215"/>
      <c r="O43" s="206"/>
      <c r="P43" s="123">
        <f ca="1">IF(OR(TODAY()&lt;'Suivi Contrats'!J43+90,AND('Suivi Projets'!L43&lt;&gt;"",TODAY()&lt;'Suivi Projets'!L43+90)),"",IF(AND(TODAY()&gt;='Suivi Contrats'!J43+90,'Suivi Paies'!K43=""),2,IF(OR(AND(TODAY()&gt;='Suivi Contrats'!J43+90,'Suivi Projets'!L43="",'Suivi Paies'!K43&lt;='Suivi Projets'!P43*0.85),AND('Suivi Projets'!L43&lt;&gt;"",TODAY()&gt;='Suivi Projets'!L43+90,'Suivi Paies'!K43&lt;='Suivi Projets'!P43*0.85)),0,1)))</f>
        <v>2</v>
      </c>
      <c r="Q43" s="120" t="str">
        <f ca="1">IF(OR(TODAY()&lt;'Suivi Contrats'!J43+720,AND('Suivi Projets'!L43&lt;&gt;"",TODAY()&lt;'Suivi Projets'!L43+720)),"",IF(AND(TODAY()&gt;='Suivi Contrats'!J43+720,'Suivi Paies'!K43=""),2,IF(OR(AND(TODAY()&gt;='Suivi Contrats'!J43+720,'Suivi Projets'!L43="",'Suivi Paies'!K43&lt;='Suivi Projets'!P43*0.7),AND('Suivi Projets'!L43&lt;&gt;"",TODAY()&gt;='Suivi Projets'!L43+720,'Suivi Paies'!K43&lt;='Suivi Projets'!P43*0.7)),0,1)))</f>
        <v/>
      </c>
      <c r="R43" s="187"/>
      <c r="S43" s="187"/>
      <c r="T43" s="185"/>
      <c r="U43" s="186"/>
    </row>
    <row r="44" spans="1:21" x14ac:dyDescent="0.25">
      <c r="A44" s="156" t="s">
        <v>23</v>
      </c>
      <c r="B44" s="154" t="str">
        <f>IF('Suivi Projets'!B44&lt;&gt;"",'Suivi Projets'!B44,"")</f>
        <v/>
      </c>
      <c r="C44" s="154" t="str">
        <f>IF('Suivi Projets'!C44&lt;&gt;"",'Suivi Projets'!C44,"")</f>
        <v/>
      </c>
      <c r="D44" s="154" t="str">
        <f>IF('Suivi Projets'!D44&lt;&gt;"",'Suivi Projets'!D44,"")</f>
        <v/>
      </c>
      <c r="E44" s="201">
        <f>IF('Suivi Projets'!E44&lt;&gt;"",'Suivi Projets'!E44,"")</f>
        <v>1</v>
      </c>
      <c r="F44" s="154" t="str">
        <f>IF('Suivi Projets'!F44&lt;&gt;"",'Suivi Projets'!F44,"")</f>
        <v/>
      </c>
      <c r="G44" s="252">
        <f>'Suivi Projets'!G44</f>
        <v>1507020</v>
      </c>
      <c r="H44" s="242" t="str">
        <f>IF('Suivi Projets'!L44&lt;&gt;"",1,"")</f>
        <v/>
      </c>
      <c r="I44" s="214">
        <v>5060</v>
      </c>
      <c r="J44" s="224"/>
      <c r="K44" s="212"/>
      <c r="L44" s="224"/>
      <c r="M44" s="214"/>
      <c r="N44" s="214"/>
      <c r="O44" s="205"/>
      <c r="P44" s="123">
        <f ca="1">IF(OR(TODAY()&lt;'Suivi Contrats'!J44+90,AND('Suivi Projets'!L44&lt;&gt;"",TODAY()&lt;'Suivi Projets'!L44+90)),"",IF(AND(TODAY()&gt;='Suivi Contrats'!J44+90,'Suivi Paies'!K44=""),2,IF(OR(AND(TODAY()&gt;='Suivi Contrats'!J44+90,'Suivi Projets'!L44="",'Suivi Paies'!K44&lt;='Suivi Projets'!P44*0.85),AND('Suivi Projets'!L44&lt;&gt;"",TODAY()&gt;='Suivi Projets'!L44+90,'Suivi Paies'!K44&lt;='Suivi Projets'!P44*0.85)),0,1)))</f>
        <v>2</v>
      </c>
      <c r="Q44" s="120">
        <f ca="1">IF(OR(TODAY()&lt;'Suivi Contrats'!J44+720,AND('Suivi Projets'!L44&lt;&gt;"",TODAY()&lt;'Suivi Projets'!L44+720)),"",IF(AND(TODAY()&gt;='Suivi Contrats'!J44+720,'Suivi Paies'!K44=""),2,IF(OR(AND(TODAY()&gt;='Suivi Contrats'!J44+720,'Suivi Projets'!L44="",'Suivi Paies'!K44&lt;='Suivi Projets'!P44*0.7),AND('Suivi Projets'!L44&lt;&gt;"",TODAY()&gt;='Suivi Projets'!L44+720,'Suivi Paies'!K44&lt;='Suivi Projets'!P44*0.7)),0,1)))</f>
        <v>2</v>
      </c>
      <c r="R44" s="180"/>
      <c r="S44" s="180"/>
      <c r="T44" s="181"/>
      <c r="U44" s="182"/>
    </row>
    <row r="45" spans="1:21" ht="19.5" customHeight="1" x14ac:dyDescent="0.25">
      <c r="A45" s="158" t="s">
        <v>5</v>
      </c>
      <c r="B45" s="161">
        <f>IF('Suivi Projets'!B45&lt;&gt;"",'Suivi Projets'!B45,"")</f>
        <v>1</v>
      </c>
      <c r="C45" s="154" t="str">
        <f>IF('Suivi Projets'!C45&lt;&gt;"",'Suivi Projets'!C45,"")</f>
        <v/>
      </c>
      <c r="D45" s="154" t="str">
        <f>IF('Suivi Projets'!D45&lt;&gt;"",'Suivi Projets'!D45,"")</f>
        <v/>
      </c>
      <c r="E45" s="154" t="str">
        <f>IF('Suivi Projets'!E45&lt;&gt;"",'Suivi Projets'!E45,"")</f>
        <v/>
      </c>
      <c r="F45" s="154" t="str">
        <f>IF('Suivi Projets'!F45&lt;&gt;"",'Suivi Projets'!F45,"")</f>
        <v/>
      </c>
      <c r="G45" s="252">
        <f>'Suivi Projets'!G45</f>
        <v>1501027</v>
      </c>
      <c r="H45" s="243" t="str">
        <f>IF('Suivi Projets'!L45&lt;&gt;"",1,"")</f>
        <v/>
      </c>
      <c r="I45" s="214">
        <v>6000</v>
      </c>
      <c r="J45" s="224"/>
      <c r="K45" s="212"/>
      <c r="L45" s="224"/>
      <c r="M45" s="214"/>
      <c r="N45" s="214"/>
      <c r="O45" s="205"/>
      <c r="P45" s="123">
        <f ca="1">IF(OR(TODAY()&lt;'Suivi Contrats'!J45+90,AND('Suivi Projets'!L45&lt;&gt;"",TODAY()&lt;'Suivi Projets'!L45+90)),"",IF(AND(TODAY()&gt;='Suivi Contrats'!J45+90,'Suivi Paies'!K45=""),2,IF(OR(AND(TODAY()&gt;='Suivi Contrats'!J45+90,'Suivi Projets'!L45="",'Suivi Paies'!K45&lt;='Suivi Projets'!P45*0.85),AND('Suivi Projets'!L45&lt;&gt;"",TODAY()&gt;='Suivi Projets'!L45+90,'Suivi Paies'!K45&lt;='Suivi Projets'!P45*0.85)),0,1)))</f>
        <v>2</v>
      </c>
      <c r="Q45" s="120" t="str">
        <f ca="1">IF(OR(TODAY()&lt;'Suivi Contrats'!J45+720,AND('Suivi Projets'!L45&lt;&gt;"",TODAY()&lt;'Suivi Projets'!L45+720)),"",IF(AND(TODAY()&gt;='Suivi Contrats'!J45+720,'Suivi Paies'!K45=""),2,IF(OR(AND(TODAY()&gt;='Suivi Contrats'!J45+720,'Suivi Projets'!L45="",'Suivi Paies'!K45&lt;='Suivi Projets'!P45*0.7),AND('Suivi Projets'!L45&lt;&gt;"",TODAY()&gt;='Suivi Projets'!L45+720,'Suivi Paies'!K45&lt;='Suivi Projets'!P45*0.7)),0,1)))</f>
        <v/>
      </c>
      <c r="R45" s="187"/>
      <c r="S45" s="187"/>
      <c r="T45" s="185"/>
      <c r="U45" s="186" t="s">
        <v>48</v>
      </c>
    </row>
    <row r="46" spans="1:21" ht="23.65" customHeight="1" x14ac:dyDescent="0.25">
      <c r="A46" s="155" t="s">
        <v>213</v>
      </c>
      <c r="B46" s="154" t="str">
        <f>IF('Suivi Projets'!B46&lt;&gt;"",'Suivi Projets'!B46,"")</f>
        <v/>
      </c>
      <c r="C46" s="154" t="str">
        <f>IF('Suivi Projets'!C46&lt;&gt;"",'Suivi Projets'!C46,"")</f>
        <v/>
      </c>
      <c r="D46" s="152">
        <f>IF('Suivi Projets'!D46&lt;&gt;"",'Suivi Projets'!D46,"")</f>
        <v>1</v>
      </c>
      <c r="E46" s="154" t="str">
        <f>IF('Suivi Projets'!E46&lt;&gt;"",'Suivi Projets'!E46,"")</f>
        <v/>
      </c>
      <c r="F46" s="154" t="str">
        <f>IF('Suivi Projets'!F46&lt;&gt;"",'Suivi Projets'!F46,"")</f>
        <v/>
      </c>
      <c r="G46" s="252">
        <f>'Suivi Projets'!G46</f>
        <v>1808046</v>
      </c>
      <c r="H46" s="242" t="str">
        <f>IF('Suivi Projets'!L46&lt;&gt;"",1,"")</f>
        <v/>
      </c>
      <c r="I46" s="214" t="s">
        <v>357</v>
      </c>
      <c r="J46" s="224"/>
      <c r="K46" s="212"/>
      <c r="L46" s="224"/>
      <c r="M46" s="214"/>
      <c r="N46" s="214"/>
      <c r="O46" s="205"/>
      <c r="P46" s="123">
        <f ca="1">IF(OR(TODAY()&lt;'Suivi Contrats'!J46+90,AND('Suivi Projets'!L46&lt;&gt;"",TODAY()&lt;'Suivi Projets'!L46+90)),"",IF(AND(TODAY()&gt;='Suivi Contrats'!J46+90,'Suivi Paies'!K46=""),2,IF(OR(AND(TODAY()&gt;='Suivi Contrats'!J46+90,'Suivi Projets'!L46="",'Suivi Paies'!K46&lt;='Suivi Projets'!P46*0.85),AND('Suivi Projets'!L46&lt;&gt;"",TODAY()&gt;='Suivi Projets'!L46+90,'Suivi Paies'!K46&lt;='Suivi Projets'!P46*0.85)),0,1)))</f>
        <v>2</v>
      </c>
      <c r="Q46" s="120" t="str">
        <f ca="1">IF(OR(TODAY()&lt;'Suivi Contrats'!J46+720,AND('Suivi Projets'!L46&lt;&gt;"",TODAY()&lt;'Suivi Projets'!L46+720)),"",IF(AND(TODAY()&gt;='Suivi Contrats'!J46+720,'Suivi Paies'!K46=""),2,IF(OR(AND(TODAY()&gt;='Suivi Contrats'!J46+720,'Suivi Projets'!L46="",'Suivi Paies'!K46&lt;='Suivi Projets'!P46*0.7),AND('Suivi Projets'!L46&lt;&gt;"",TODAY()&gt;='Suivi Projets'!L46+720,'Suivi Paies'!K46&lt;='Suivi Projets'!P46*0.7)),0,1)))</f>
        <v/>
      </c>
      <c r="R46" s="180"/>
      <c r="S46" s="180"/>
      <c r="T46" s="181"/>
      <c r="U46" s="182" t="s">
        <v>48</v>
      </c>
    </row>
    <row r="47" spans="1:21" ht="23.65" customHeight="1" x14ac:dyDescent="0.25">
      <c r="A47" s="155" t="s">
        <v>389</v>
      </c>
      <c r="B47" s="154" t="str">
        <f>IF('Suivi Projets'!B47&lt;&gt;"",'Suivi Projets'!B47,"")</f>
        <v/>
      </c>
      <c r="C47" s="154" t="str">
        <f>IF('Suivi Projets'!C47&lt;&gt;"",'Suivi Projets'!C47,"")</f>
        <v/>
      </c>
      <c r="D47" s="152">
        <f>IF('Suivi Projets'!D47&lt;&gt;"",'Suivi Projets'!D47,"")</f>
        <v>1</v>
      </c>
      <c r="E47" s="154" t="str">
        <f>IF('Suivi Projets'!E47&lt;&gt;"",'Suivi Projets'!E47,"")</f>
        <v/>
      </c>
      <c r="F47" s="154" t="str">
        <f>IF('Suivi Projets'!F47&lt;&gt;"",'Suivi Projets'!F47,"")</f>
        <v/>
      </c>
      <c r="G47" s="252">
        <f>'Suivi Projets'!G47</f>
        <v>0</v>
      </c>
      <c r="H47" s="242" t="str">
        <f>IF('Suivi Projets'!L47&lt;&gt;"",1,"")</f>
        <v/>
      </c>
      <c r="I47" s="214" t="s">
        <v>357</v>
      </c>
      <c r="J47" s="224"/>
      <c r="K47" s="212"/>
      <c r="L47" s="224"/>
      <c r="M47" s="214"/>
      <c r="N47" s="214"/>
      <c r="O47" s="205"/>
      <c r="P47" s="123" t="str">
        <f ca="1">IF(OR(TODAY()&lt;'Suivi Contrats'!J47+90,AND('Suivi Projets'!L47&lt;&gt;"",TODAY()&lt;'Suivi Projets'!L47+90)),"",IF(AND(TODAY()&gt;='Suivi Contrats'!J47+90,'Suivi Paies'!K47=""),2,IF(OR(AND(TODAY()&gt;='Suivi Contrats'!J47+90,'Suivi Projets'!L47="",'Suivi Paies'!K47&lt;='Suivi Projets'!P47*0.85),AND('Suivi Projets'!L47&lt;&gt;"",TODAY()&gt;='Suivi Projets'!L47+90,'Suivi Paies'!K47&lt;='Suivi Projets'!P47*0.85)),0,1)))</f>
        <v/>
      </c>
      <c r="Q47" s="120" t="str">
        <f ca="1">IF(OR(TODAY()&lt;'Suivi Contrats'!J47+720,AND('Suivi Projets'!L47&lt;&gt;"",TODAY()&lt;'Suivi Projets'!L47+720)),"",IF(AND(TODAY()&gt;='Suivi Contrats'!J47+720,'Suivi Paies'!K47=""),2,IF(OR(AND(TODAY()&gt;='Suivi Contrats'!J47+720,'Suivi Projets'!L47="",'Suivi Paies'!K47&lt;='Suivi Projets'!P47*0.7),AND('Suivi Projets'!L47&lt;&gt;"",TODAY()&gt;='Suivi Projets'!L47+720,'Suivi Paies'!K47&lt;='Suivi Projets'!P47*0.7)),0,1)))</f>
        <v/>
      </c>
      <c r="R47" s="180"/>
      <c r="S47" s="180"/>
      <c r="T47" s="181"/>
      <c r="U47" s="182"/>
    </row>
    <row r="48" spans="1:21" ht="21.75" customHeight="1" x14ac:dyDescent="0.25">
      <c r="A48" s="382" t="s">
        <v>26</v>
      </c>
      <c r="B48" s="154" t="str">
        <f>IF('Suivi Projets'!B48&lt;&gt;"",'Suivi Projets'!B48,"")</f>
        <v/>
      </c>
      <c r="C48" s="157">
        <f>IF('Suivi Projets'!C48&lt;&gt;"",'Suivi Projets'!C48,"")</f>
        <v>1</v>
      </c>
      <c r="D48" s="154" t="str">
        <f>IF('Suivi Projets'!D48&lt;&gt;"",'Suivi Projets'!D48,"")</f>
        <v/>
      </c>
      <c r="E48" s="154" t="str">
        <f>IF('Suivi Projets'!E48&lt;&gt;"",'Suivi Projets'!E48,"")</f>
        <v/>
      </c>
      <c r="F48" s="154" t="str">
        <f>IF('Suivi Projets'!F48&lt;&gt;"",'Suivi Projets'!F48,"")</f>
        <v/>
      </c>
      <c r="G48" s="252">
        <f>'Suivi Projets'!G48</f>
        <v>1612002</v>
      </c>
      <c r="H48" s="243" t="str">
        <f>IF('Suivi Projets'!L48&lt;&gt;"",1,"")</f>
        <v/>
      </c>
      <c r="I48" s="214">
        <v>3900</v>
      </c>
      <c r="J48" s="224"/>
      <c r="K48" s="212"/>
      <c r="L48" s="224"/>
      <c r="M48" s="214"/>
      <c r="N48" s="214"/>
      <c r="O48" s="205"/>
      <c r="P48" s="123">
        <f ca="1">IF(OR(TODAY()&lt;'Suivi Contrats'!J48+90,AND('Suivi Projets'!L48&lt;&gt;"",TODAY()&lt;'Suivi Projets'!L48+90)),"",IF(AND(TODAY()&gt;='Suivi Contrats'!J48+90,'Suivi Paies'!K48=""),2,IF(OR(AND(TODAY()&gt;='Suivi Contrats'!J48+90,'Suivi Projets'!L48="",'Suivi Paies'!K48&lt;='Suivi Projets'!P48*0.85),AND('Suivi Projets'!L48&lt;&gt;"",TODAY()&gt;='Suivi Projets'!L48+90,'Suivi Paies'!K48&lt;='Suivi Projets'!P48*0.85)),0,1)))</f>
        <v>2</v>
      </c>
      <c r="Q48" s="120">
        <f ca="1">IF(OR(TODAY()&lt;'Suivi Contrats'!J48+720,AND('Suivi Projets'!L48&lt;&gt;"",TODAY()&lt;'Suivi Projets'!L48+720)),"",IF(AND(TODAY()&gt;='Suivi Contrats'!J48+720,'Suivi Paies'!K48=""),2,IF(OR(AND(TODAY()&gt;='Suivi Contrats'!J48+720,'Suivi Projets'!L48="",'Suivi Paies'!K48&lt;='Suivi Projets'!P48*0.7),AND('Suivi Projets'!L48&lt;&gt;"",TODAY()&gt;='Suivi Projets'!L48+720,'Suivi Paies'!K48&lt;='Suivi Projets'!P48*0.7)),0,1)))</f>
        <v>2</v>
      </c>
      <c r="R48" s="187"/>
      <c r="S48" s="187"/>
      <c r="T48" s="185"/>
      <c r="U48" s="186" t="s">
        <v>48</v>
      </c>
    </row>
    <row r="49" spans="1:21" ht="16.149999999999999" customHeight="1" x14ac:dyDescent="0.25">
      <c r="A49" s="237" t="s">
        <v>164</v>
      </c>
      <c r="B49" s="161">
        <f>IF('Suivi Projets'!B49&lt;&gt;"",'Suivi Projets'!B49,"")</f>
        <v>1</v>
      </c>
      <c r="C49" s="154" t="str">
        <f>IF('Suivi Projets'!C49&lt;&gt;"",'Suivi Projets'!C49,"")</f>
        <v/>
      </c>
      <c r="D49" s="154" t="str">
        <f>IF('Suivi Projets'!D49&lt;&gt;"",'Suivi Projets'!D49,"")</f>
        <v/>
      </c>
      <c r="E49" s="154" t="str">
        <f>IF('Suivi Projets'!E49&lt;&gt;"",'Suivi Projets'!E49,"")</f>
        <v/>
      </c>
      <c r="F49" s="154" t="str">
        <f>IF('Suivi Projets'!F49&lt;&gt;"",'Suivi Projets'!F49,"")</f>
        <v/>
      </c>
      <c r="G49" s="252">
        <f>'Suivi Projets'!G49</f>
        <v>1804025</v>
      </c>
      <c r="H49" s="244" t="str">
        <f>IF('Suivi Projets'!L49&lt;&gt;"",1,"")</f>
        <v/>
      </c>
      <c r="I49" s="214">
        <v>900</v>
      </c>
      <c r="J49" s="224"/>
      <c r="K49" s="212"/>
      <c r="L49" s="224"/>
      <c r="M49" s="214"/>
      <c r="N49" s="214"/>
      <c r="O49" s="205"/>
      <c r="P49" s="123">
        <f ca="1">IF(OR(TODAY()&lt;'Suivi Contrats'!J49+90,AND('Suivi Projets'!L49&lt;&gt;"",TODAY()&lt;'Suivi Projets'!L49+90)),"",IF(AND(TODAY()&gt;='Suivi Contrats'!J49+90,'Suivi Paies'!K49=""),2,IF(OR(AND(TODAY()&gt;='Suivi Contrats'!J49+90,'Suivi Projets'!L49="",'Suivi Paies'!K49&lt;='Suivi Projets'!P49*0.85),AND('Suivi Projets'!L49&lt;&gt;"",TODAY()&gt;='Suivi Projets'!L49+90,'Suivi Paies'!K49&lt;='Suivi Projets'!P49*0.85)),0,1)))</f>
        <v>2</v>
      </c>
      <c r="Q49" s="120" t="str">
        <f ca="1">IF(OR(TODAY()&lt;'Suivi Contrats'!J49+720,AND('Suivi Projets'!L49&lt;&gt;"",TODAY()&lt;'Suivi Projets'!L49+720)),"",IF(AND(TODAY()&gt;='Suivi Contrats'!J49+720,'Suivi Paies'!K49=""),2,IF(OR(AND(TODAY()&gt;='Suivi Contrats'!J49+720,'Suivi Projets'!L49="",'Suivi Paies'!K49&lt;='Suivi Projets'!P49*0.7),AND('Suivi Projets'!L49&lt;&gt;"",TODAY()&gt;='Suivi Projets'!L49+720,'Suivi Paies'!K49&lt;='Suivi Projets'!P49*0.7)),0,1)))</f>
        <v/>
      </c>
      <c r="R49" s="187"/>
      <c r="S49" s="187"/>
      <c r="T49" s="185"/>
      <c r="U49" s="186"/>
    </row>
    <row r="50" spans="1:21" ht="20.65" customHeight="1" x14ac:dyDescent="0.25">
      <c r="A50" s="237" t="s">
        <v>117</v>
      </c>
      <c r="B50" s="161">
        <f>IF('Suivi Projets'!B50&lt;&gt;"",'Suivi Projets'!B50,"")</f>
        <v>1</v>
      </c>
      <c r="C50" s="154" t="str">
        <f>IF('Suivi Projets'!C50&lt;&gt;"",'Suivi Projets'!C50,"")</f>
        <v/>
      </c>
      <c r="D50" s="154" t="str">
        <f>IF('Suivi Projets'!D50&lt;&gt;"",'Suivi Projets'!D50,"")</f>
        <v/>
      </c>
      <c r="E50" s="154" t="str">
        <f>IF('Suivi Projets'!E50&lt;&gt;"",'Suivi Projets'!E50,"")</f>
        <v/>
      </c>
      <c r="F50" s="154" t="str">
        <f>IF('Suivi Projets'!F50&lt;&gt;"",'Suivi Projets'!F50,"")</f>
        <v/>
      </c>
      <c r="G50" s="252">
        <f>'Suivi Projets'!G50</f>
        <v>1709040</v>
      </c>
      <c r="H50" s="244" t="str">
        <f>IF('Suivi Projets'!L50&lt;&gt;"",1,"")</f>
        <v/>
      </c>
      <c r="I50" s="214" t="s">
        <v>357</v>
      </c>
      <c r="J50" s="224"/>
      <c r="K50" s="212"/>
      <c r="L50" s="224"/>
      <c r="M50" s="214"/>
      <c r="N50" s="214"/>
      <c r="O50" s="205"/>
      <c r="P50" s="123">
        <f ca="1">IF(OR(TODAY()&lt;'Suivi Contrats'!J50+90,AND('Suivi Projets'!L50&lt;&gt;"",TODAY()&lt;'Suivi Projets'!L50+90)),"",IF(AND(TODAY()&gt;='Suivi Contrats'!J50+90,'Suivi Paies'!K50=""),2,IF(OR(AND(TODAY()&gt;='Suivi Contrats'!J50+90,'Suivi Projets'!L50="",'Suivi Paies'!K50&lt;='Suivi Projets'!P50*0.85),AND('Suivi Projets'!L50&lt;&gt;"",TODAY()&gt;='Suivi Projets'!L50+90,'Suivi Paies'!K50&lt;='Suivi Projets'!P50*0.85)),0,1)))</f>
        <v>2</v>
      </c>
      <c r="Q50" s="120" t="str">
        <f ca="1">IF(OR(TODAY()&lt;'Suivi Contrats'!J50+720,AND('Suivi Projets'!L50&lt;&gt;"",TODAY()&lt;'Suivi Projets'!L50+720)),"",IF(AND(TODAY()&gt;='Suivi Contrats'!J50+720,'Suivi Paies'!K50=""),2,IF(OR(AND(TODAY()&gt;='Suivi Contrats'!J50+720,'Suivi Projets'!L50="",'Suivi Paies'!K50&lt;='Suivi Projets'!P50*0.7),AND('Suivi Projets'!L50&lt;&gt;"",TODAY()&gt;='Suivi Projets'!L50+720,'Suivi Paies'!K50&lt;='Suivi Projets'!P50*0.7)),0,1)))</f>
        <v/>
      </c>
      <c r="R50" s="187"/>
      <c r="S50" s="187"/>
      <c r="T50" s="185"/>
      <c r="U50" s="186"/>
    </row>
    <row r="51" spans="1:21" x14ac:dyDescent="0.25">
      <c r="A51" s="155" t="s">
        <v>25</v>
      </c>
      <c r="B51" s="154" t="str">
        <f>IF('Suivi Projets'!B51&lt;&gt;"",'Suivi Projets'!B51,"")</f>
        <v/>
      </c>
      <c r="C51" s="154" t="str">
        <f>IF('Suivi Projets'!C51&lt;&gt;"",'Suivi Projets'!C51,"")</f>
        <v/>
      </c>
      <c r="D51" s="152">
        <f>IF('Suivi Projets'!D51&lt;&gt;"",'Suivi Projets'!D51,"")</f>
        <v>1</v>
      </c>
      <c r="E51" s="154" t="str">
        <f>IF('Suivi Projets'!E51&lt;&gt;"",'Suivi Projets'!E51,"")</f>
        <v/>
      </c>
      <c r="F51" s="154" t="str">
        <f>IF('Suivi Projets'!F51&lt;&gt;"",'Suivi Projets'!F51,"")</f>
        <v/>
      </c>
      <c r="G51" s="252">
        <f>'Suivi Projets'!G51</f>
        <v>1712020</v>
      </c>
      <c r="H51" s="242" t="str">
        <f>IF('Suivi Projets'!L51&lt;&gt;"",1,"")</f>
        <v/>
      </c>
      <c r="I51" s="214" t="s">
        <v>357</v>
      </c>
      <c r="J51" s="224"/>
      <c r="K51" s="212"/>
      <c r="L51" s="224"/>
      <c r="M51" s="214"/>
      <c r="N51" s="214"/>
      <c r="O51" s="205"/>
      <c r="P51" s="123">
        <f ca="1">IF(OR(TODAY()&lt;'Suivi Contrats'!J51+90,AND('Suivi Projets'!L51&lt;&gt;"",TODAY()&lt;'Suivi Projets'!L51+90)),"",IF(AND(TODAY()&gt;='Suivi Contrats'!J51+90,'Suivi Paies'!K51=""),2,IF(OR(AND(TODAY()&gt;='Suivi Contrats'!J51+90,'Suivi Projets'!L51="",'Suivi Paies'!K51&lt;='Suivi Projets'!P51*0.85),AND('Suivi Projets'!L51&lt;&gt;"",TODAY()&gt;='Suivi Projets'!L51+90,'Suivi Paies'!K51&lt;='Suivi Projets'!P51*0.85)),0,1)))</f>
        <v>2</v>
      </c>
      <c r="Q51" s="120" t="str">
        <f ca="1">IF(OR(TODAY()&lt;'Suivi Contrats'!J51+720,AND('Suivi Projets'!L51&lt;&gt;"",TODAY()&lt;'Suivi Projets'!L51+720)),"",IF(AND(TODAY()&gt;='Suivi Contrats'!J51+720,'Suivi Paies'!K51=""),2,IF(OR(AND(TODAY()&gt;='Suivi Contrats'!J51+720,'Suivi Projets'!L51="",'Suivi Paies'!K51&lt;='Suivi Projets'!P51*0.7),AND('Suivi Projets'!L51&lt;&gt;"",TODAY()&gt;='Suivi Projets'!L51+720,'Suivi Paies'!K51&lt;='Suivi Projets'!P51*0.7)),0,1)))</f>
        <v/>
      </c>
      <c r="R51" s="180"/>
      <c r="S51" s="180"/>
      <c r="T51" s="181"/>
      <c r="U51" s="182" t="s">
        <v>48</v>
      </c>
    </row>
    <row r="52" spans="1:21" x14ac:dyDescent="0.25">
      <c r="A52" s="382" t="s">
        <v>264</v>
      </c>
      <c r="B52" s="154" t="str">
        <f>IF('Suivi Projets'!B52&lt;&gt;"",'Suivi Projets'!B52,"")</f>
        <v/>
      </c>
      <c r="C52" s="157">
        <f>IF('Suivi Projets'!C52&lt;&gt;"",'Suivi Projets'!C52,"")</f>
        <v>1</v>
      </c>
      <c r="D52" s="154" t="str">
        <f>IF('Suivi Projets'!D52&lt;&gt;"",'Suivi Projets'!D52,"")</f>
        <v/>
      </c>
      <c r="E52" s="154" t="str">
        <f>IF('Suivi Projets'!E52&lt;&gt;"",'Suivi Projets'!E52,"")</f>
        <v/>
      </c>
      <c r="F52" s="154" t="str">
        <f>IF('Suivi Projets'!F52&lt;&gt;"",'Suivi Projets'!F52,"")</f>
        <v/>
      </c>
      <c r="G52" s="252">
        <f>'Suivi Projets'!G52</f>
        <v>1811039</v>
      </c>
      <c r="H52" s="242" t="str">
        <f>IF('Suivi Projets'!L52&lt;&gt;"",1,"")</f>
        <v/>
      </c>
      <c r="I52" s="214" t="s">
        <v>357</v>
      </c>
      <c r="J52" s="224"/>
      <c r="K52" s="212"/>
      <c r="L52" s="224"/>
      <c r="M52" s="214"/>
      <c r="N52" s="214"/>
      <c r="O52" s="205"/>
      <c r="P52" s="123" t="str">
        <f ca="1">IF(OR(TODAY()&lt;'Suivi Contrats'!J52+90,AND('Suivi Projets'!L52&lt;&gt;"",TODAY()&lt;'Suivi Projets'!L52+90)),"",IF(AND(TODAY()&gt;='Suivi Contrats'!J52+90,'Suivi Paies'!K52=""),2,IF(OR(AND(TODAY()&gt;='Suivi Contrats'!J52+90,'Suivi Projets'!L52="",'Suivi Paies'!K52&lt;='Suivi Projets'!P52*0.85),AND('Suivi Projets'!L52&lt;&gt;"",TODAY()&gt;='Suivi Projets'!L52+90,'Suivi Paies'!K52&lt;='Suivi Projets'!P52*0.85)),0,1)))</f>
        <v/>
      </c>
      <c r="Q52" s="120" t="str">
        <f ca="1">IF(OR(TODAY()&lt;'Suivi Contrats'!J52+720,AND('Suivi Projets'!L52&lt;&gt;"",TODAY()&lt;'Suivi Projets'!L52+720)),"",IF(AND(TODAY()&gt;='Suivi Contrats'!J52+720,'Suivi Paies'!K52=""),2,IF(OR(AND(TODAY()&gt;='Suivi Contrats'!J52+720,'Suivi Projets'!L52="",'Suivi Paies'!K52&lt;='Suivi Projets'!P52*0.7),AND('Suivi Projets'!L52&lt;&gt;"",TODAY()&gt;='Suivi Projets'!L52+720,'Suivi Paies'!K52&lt;='Suivi Projets'!P52*0.7)),0,1)))</f>
        <v/>
      </c>
      <c r="R52" s="180"/>
      <c r="S52" s="180"/>
      <c r="T52" s="181"/>
      <c r="U52" s="182"/>
    </row>
    <row r="53" spans="1:21" x14ac:dyDescent="0.25">
      <c r="A53" s="155" t="s">
        <v>153</v>
      </c>
      <c r="B53" s="154" t="str">
        <f>IF('Suivi Projets'!B53&lt;&gt;"",'Suivi Projets'!B53,"")</f>
        <v/>
      </c>
      <c r="C53" s="154" t="str">
        <f>IF('Suivi Projets'!C53&lt;&gt;"",'Suivi Projets'!C53,"")</f>
        <v/>
      </c>
      <c r="D53" s="152">
        <f>IF('Suivi Projets'!D53&lt;&gt;"",'Suivi Projets'!D53,"")</f>
        <v>1</v>
      </c>
      <c r="E53" s="154" t="str">
        <f>IF('Suivi Projets'!E53&lt;&gt;"",'Suivi Projets'!E53,"")</f>
        <v/>
      </c>
      <c r="F53" s="154" t="str">
        <f>IF('Suivi Projets'!F53&lt;&gt;"",'Suivi Projets'!F53,"")</f>
        <v/>
      </c>
      <c r="G53" s="252">
        <f>'Suivi Projets'!G53</f>
        <v>1802003</v>
      </c>
      <c r="H53" s="244" t="str">
        <f>IF('Suivi Projets'!L53&lt;&gt;"",1,"")</f>
        <v/>
      </c>
      <c r="I53" s="214" t="s">
        <v>357</v>
      </c>
      <c r="J53" s="224"/>
      <c r="K53" s="212"/>
      <c r="L53" s="224"/>
      <c r="M53" s="214"/>
      <c r="N53" s="214"/>
      <c r="O53" s="205"/>
      <c r="P53" s="123">
        <f ca="1">IF(OR(TODAY()&lt;'Suivi Contrats'!J53+90,AND('Suivi Projets'!L53&lt;&gt;"",TODAY()&lt;'Suivi Projets'!L53+90)),"",IF(AND(TODAY()&gt;='Suivi Contrats'!J53+90,'Suivi Paies'!K53=""),2,IF(OR(AND(TODAY()&gt;='Suivi Contrats'!J53+90,'Suivi Projets'!L53="",'Suivi Paies'!K53&lt;='Suivi Projets'!P53*0.85),AND('Suivi Projets'!L53&lt;&gt;"",TODAY()&gt;='Suivi Projets'!L53+90,'Suivi Paies'!K53&lt;='Suivi Projets'!P53*0.85)),0,1)))</f>
        <v>2</v>
      </c>
      <c r="Q53" s="120" t="str">
        <f ca="1">IF(OR(TODAY()&lt;'Suivi Contrats'!J53+720,AND('Suivi Projets'!L53&lt;&gt;"",TODAY()&lt;'Suivi Projets'!L53+720)),"",IF(AND(TODAY()&gt;='Suivi Contrats'!J53+720,'Suivi Paies'!K53=""),2,IF(OR(AND(TODAY()&gt;='Suivi Contrats'!J53+720,'Suivi Projets'!L53="",'Suivi Paies'!K53&lt;='Suivi Projets'!P53*0.7),AND('Suivi Projets'!L53&lt;&gt;"",TODAY()&gt;='Suivi Projets'!L53+720,'Suivi Paies'!K53&lt;='Suivi Projets'!P53*0.7)),0,1)))</f>
        <v/>
      </c>
      <c r="R53" s="180"/>
      <c r="S53" s="180"/>
      <c r="T53" s="181"/>
      <c r="U53" s="182"/>
    </row>
    <row r="54" spans="1:21" x14ac:dyDescent="0.25">
      <c r="A54" s="382" t="s">
        <v>98</v>
      </c>
      <c r="B54" s="154" t="str">
        <f>IF('Suivi Projets'!B54&lt;&gt;"",'Suivi Projets'!B54,"")</f>
        <v/>
      </c>
      <c r="C54" s="157">
        <f>IF('Suivi Projets'!C54&lt;&gt;"",'Suivi Projets'!C54,"")</f>
        <v>1</v>
      </c>
      <c r="D54" s="154" t="str">
        <f>IF('Suivi Projets'!D54&lt;&gt;"",'Suivi Projets'!D54,"")</f>
        <v/>
      </c>
      <c r="E54" s="154" t="str">
        <f>IF('Suivi Projets'!E54&lt;&gt;"",'Suivi Projets'!E54,"")</f>
        <v/>
      </c>
      <c r="F54" s="154" t="str">
        <f>IF('Suivi Projets'!F54&lt;&gt;"",'Suivi Projets'!F54,"")</f>
        <v/>
      </c>
      <c r="G54" s="252">
        <f>'Suivi Projets'!G54</f>
        <v>1702018</v>
      </c>
      <c r="H54" s="244" t="str">
        <f>IF('Suivi Projets'!L54&lt;&gt;"",1,"")</f>
        <v/>
      </c>
      <c r="I54" s="214">
        <v>2800</v>
      </c>
      <c r="J54" s="224"/>
      <c r="K54" s="212"/>
      <c r="L54" s="224"/>
      <c r="M54" s="214"/>
      <c r="N54" s="214"/>
      <c r="O54" s="205"/>
      <c r="P54" s="123">
        <f ca="1">IF(OR(TODAY()&lt;'Suivi Contrats'!J54+90,AND('Suivi Projets'!L54&lt;&gt;"",TODAY()&lt;'Suivi Projets'!L54+90)),"",IF(AND(TODAY()&gt;='Suivi Contrats'!J54+90,'Suivi Paies'!K54=""),2,IF(OR(AND(TODAY()&gt;='Suivi Contrats'!J54+90,'Suivi Projets'!L54="",'Suivi Paies'!K54&lt;='Suivi Projets'!P54*0.85),AND('Suivi Projets'!L54&lt;&gt;"",TODAY()&gt;='Suivi Projets'!L54+90,'Suivi Paies'!K54&lt;='Suivi Projets'!P54*0.85)),0,1)))</f>
        <v>2</v>
      </c>
      <c r="Q54" s="120" t="str">
        <f ca="1">IF(OR(TODAY()&lt;'Suivi Contrats'!J54+720,AND('Suivi Projets'!L54&lt;&gt;"",TODAY()&lt;'Suivi Projets'!L54+720)),"",IF(AND(TODAY()&gt;='Suivi Contrats'!J54+720,'Suivi Paies'!K54=""),2,IF(OR(AND(TODAY()&gt;='Suivi Contrats'!J54+720,'Suivi Projets'!L54="",'Suivi Paies'!K54&lt;='Suivi Projets'!P54*0.7),AND('Suivi Projets'!L54&lt;&gt;"",TODAY()&gt;='Suivi Projets'!L54+720,'Suivi Paies'!K54&lt;='Suivi Projets'!P54*0.7)),0,1)))</f>
        <v/>
      </c>
      <c r="R54" s="187"/>
      <c r="S54" s="187"/>
      <c r="T54" s="185"/>
      <c r="U54" s="186" t="s">
        <v>48</v>
      </c>
    </row>
    <row r="55" spans="1:21" x14ac:dyDescent="0.25">
      <c r="A55" s="155" t="s">
        <v>183</v>
      </c>
      <c r="B55" s="154" t="str">
        <f>IF('Suivi Projets'!B55&lt;&gt;"",'Suivi Projets'!B55,"")</f>
        <v/>
      </c>
      <c r="C55" s="154" t="str">
        <f>IF('Suivi Projets'!C55&lt;&gt;"",'Suivi Projets'!C55,"")</f>
        <v/>
      </c>
      <c r="D55" s="152">
        <f>IF('Suivi Projets'!D55&lt;&gt;"",'Suivi Projets'!D55,"")</f>
        <v>1</v>
      </c>
      <c r="E55" s="154" t="str">
        <f>IF('Suivi Projets'!E55&lt;&gt;"",'Suivi Projets'!E55,"")</f>
        <v/>
      </c>
      <c r="F55" s="154" t="str">
        <f>IF('Suivi Projets'!F55&lt;&gt;"",'Suivi Projets'!F55,"")</f>
        <v/>
      </c>
      <c r="G55" s="252">
        <f>'Suivi Projets'!G55</f>
        <v>1804064</v>
      </c>
      <c r="H55" s="242" t="str">
        <f>IF('Suivi Projets'!L55&lt;&gt;"",1,"")</f>
        <v/>
      </c>
      <c r="I55" s="214" t="s">
        <v>357</v>
      </c>
      <c r="J55" s="224"/>
      <c r="K55" s="212"/>
      <c r="L55" s="224"/>
      <c r="M55" s="214"/>
      <c r="N55" s="214"/>
      <c r="O55" s="205"/>
      <c r="P55" s="123">
        <f ca="1">IF(OR(TODAY()&lt;'Suivi Contrats'!J55+90,AND('Suivi Projets'!L55&lt;&gt;"",TODAY()&lt;'Suivi Projets'!L55+90)),"",IF(AND(TODAY()&gt;='Suivi Contrats'!J55+90,'Suivi Paies'!K55=""),2,IF(OR(AND(TODAY()&gt;='Suivi Contrats'!J55+90,'Suivi Projets'!L55="",'Suivi Paies'!K55&lt;='Suivi Projets'!P55*0.85),AND('Suivi Projets'!L55&lt;&gt;"",TODAY()&gt;='Suivi Projets'!L55+90,'Suivi Paies'!K55&lt;='Suivi Projets'!P55*0.85)),0,1)))</f>
        <v>2</v>
      </c>
      <c r="Q55" s="120" t="str">
        <f ca="1">IF(OR(TODAY()&lt;'Suivi Contrats'!J55+720,AND('Suivi Projets'!L55&lt;&gt;"",TODAY()&lt;'Suivi Projets'!L55+720)),"",IF(AND(TODAY()&gt;='Suivi Contrats'!J55+720,'Suivi Paies'!K55=""),2,IF(OR(AND(TODAY()&gt;='Suivi Contrats'!J55+720,'Suivi Projets'!L55="",'Suivi Paies'!K55&lt;='Suivi Projets'!P55*0.7),AND('Suivi Projets'!L55&lt;&gt;"",TODAY()&gt;='Suivi Projets'!L55+720,'Suivi Paies'!K55&lt;='Suivi Projets'!P55*0.7)),0,1)))</f>
        <v/>
      </c>
      <c r="R55" s="180"/>
      <c r="S55" s="180"/>
      <c r="T55" s="181"/>
      <c r="U55" s="182" t="s">
        <v>48</v>
      </c>
    </row>
    <row r="56" spans="1:21" x14ac:dyDescent="0.25">
      <c r="A56" s="398" t="s">
        <v>24</v>
      </c>
      <c r="B56" s="154" t="str">
        <f>IF('Suivi Projets'!B56&lt;&gt;"",'Suivi Projets'!B56,"")</f>
        <v/>
      </c>
      <c r="C56" s="154" t="str">
        <f>IF('Suivi Projets'!C56&lt;&gt;"",'Suivi Projets'!C56,"")</f>
        <v/>
      </c>
      <c r="D56" s="154" t="str">
        <f>IF('Suivi Projets'!D56&lt;&gt;"",'Suivi Projets'!D56,"")</f>
        <v/>
      </c>
      <c r="E56" s="201">
        <f>IF('Suivi Projets'!E56&lt;&gt;"",'Suivi Projets'!E56,"")</f>
        <v>1</v>
      </c>
      <c r="F56" s="154" t="str">
        <f>IF('Suivi Projets'!F56&lt;&gt;"",'Suivi Projets'!F56,"")</f>
        <v/>
      </c>
      <c r="G56" s="252">
        <f>'Suivi Projets'!G56</f>
        <v>171207</v>
      </c>
      <c r="H56" s="242" t="str">
        <f>IF('Suivi Projets'!L56&lt;&gt;"",1,"")</f>
        <v/>
      </c>
      <c r="I56" s="214" t="s">
        <v>357</v>
      </c>
      <c r="J56" s="224"/>
      <c r="K56" s="212"/>
      <c r="L56" s="224"/>
      <c r="M56" s="214"/>
      <c r="N56" s="214"/>
      <c r="O56" s="205"/>
      <c r="P56" s="123">
        <f ca="1">IF(OR(TODAY()&lt;'Suivi Contrats'!J56+90,AND('Suivi Projets'!L56&lt;&gt;"",TODAY()&lt;'Suivi Projets'!L56+90)),"",IF(AND(TODAY()&gt;='Suivi Contrats'!J56+90,'Suivi Paies'!K56=""),2,IF(OR(AND(TODAY()&gt;='Suivi Contrats'!J56+90,'Suivi Projets'!L56="",'Suivi Paies'!K56&lt;='Suivi Projets'!P56*0.85),AND('Suivi Projets'!L56&lt;&gt;"",TODAY()&gt;='Suivi Projets'!L56+90,'Suivi Paies'!K56&lt;='Suivi Projets'!P56*0.85)),0,1)))</f>
        <v>2</v>
      </c>
      <c r="Q56" s="120" t="str">
        <f ca="1">IF(OR(TODAY()&lt;'Suivi Contrats'!J56+720,AND('Suivi Projets'!L56&lt;&gt;"",TODAY()&lt;'Suivi Projets'!L56+720)),"",IF(AND(TODAY()&gt;='Suivi Contrats'!J56+720,'Suivi Paies'!K56=""),2,IF(OR(AND(TODAY()&gt;='Suivi Contrats'!J56+720,'Suivi Projets'!L56="",'Suivi Paies'!K56&lt;='Suivi Projets'!P56*0.7),AND('Suivi Projets'!L56&lt;&gt;"",TODAY()&gt;='Suivi Projets'!L56+720,'Suivi Paies'!K56&lt;='Suivi Projets'!P56*0.7)),0,1)))</f>
        <v/>
      </c>
      <c r="R56" s="180"/>
      <c r="S56" s="180"/>
      <c r="T56" s="181"/>
      <c r="U56" s="182" t="s">
        <v>48</v>
      </c>
    </row>
    <row r="57" spans="1:21" x14ac:dyDescent="0.25">
      <c r="A57" s="155" t="s">
        <v>198</v>
      </c>
      <c r="B57" s="154" t="str">
        <f>IF('Suivi Projets'!B57&lt;&gt;"",'Suivi Projets'!B57,"")</f>
        <v/>
      </c>
      <c r="C57" s="154" t="str">
        <f>IF('Suivi Projets'!C57&lt;&gt;"",'Suivi Projets'!C57,"")</f>
        <v/>
      </c>
      <c r="D57" s="152">
        <f>IF('Suivi Projets'!D57&lt;&gt;"",'Suivi Projets'!D57,"")</f>
        <v>1</v>
      </c>
      <c r="E57" s="154" t="str">
        <f>IF('Suivi Projets'!E57&lt;&gt;"",'Suivi Projets'!E57,"")</f>
        <v/>
      </c>
      <c r="F57" s="154" t="str">
        <f>IF('Suivi Projets'!F57&lt;&gt;"",'Suivi Projets'!F57,"")</f>
        <v/>
      </c>
      <c r="G57" s="252">
        <f>'Suivi Projets'!G57</f>
        <v>1806062</v>
      </c>
      <c r="H57" s="242" t="str">
        <f>IF('Suivi Projets'!L57&lt;&gt;"",1,"")</f>
        <v/>
      </c>
      <c r="I57" s="214" t="s">
        <v>357</v>
      </c>
      <c r="J57" s="224"/>
      <c r="K57" s="212"/>
      <c r="L57" s="224"/>
      <c r="M57" s="214"/>
      <c r="N57" s="214"/>
      <c r="O57" s="205"/>
      <c r="P57" s="123">
        <f ca="1">IF(OR(TODAY()&lt;'Suivi Contrats'!J57+90,AND('Suivi Projets'!L57&lt;&gt;"",TODAY()&lt;'Suivi Projets'!L57+90)),"",IF(AND(TODAY()&gt;='Suivi Contrats'!J57+90,'Suivi Paies'!K57=""),2,IF(OR(AND(TODAY()&gt;='Suivi Contrats'!J57+90,'Suivi Projets'!L57="",'Suivi Paies'!K57&lt;='Suivi Projets'!P57*0.85),AND('Suivi Projets'!L57&lt;&gt;"",TODAY()&gt;='Suivi Projets'!L57+90,'Suivi Paies'!K57&lt;='Suivi Projets'!P57*0.85)),0,1)))</f>
        <v>2</v>
      </c>
      <c r="Q57" s="120" t="str">
        <f ca="1">IF(OR(TODAY()&lt;'Suivi Contrats'!J57+720,AND('Suivi Projets'!L57&lt;&gt;"",TODAY()&lt;'Suivi Projets'!L57+720)),"",IF(AND(TODAY()&gt;='Suivi Contrats'!J57+720,'Suivi Paies'!K57=""),2,IF(OR(AND(TODAY()&gt;='Suivi Contrats'!J57+720,'Suivi Projets'!L57="",'Suivi Paies'!K57&lt;='Suivi Projets'!P57*0.7),AND('Suivi Projets'!L57&lt;&gt;"",TODAY()&gt;='Suivi Projets'!L57+720,'Suivi Paies'!K57&lt;='Suivi Projets'!P57*0.7)),0,1)))</f>
        <v/>
      </c>
      <c r="R57" s="180"/>
      <c r="S57" s="180"/>
      <c r="T57" s="181"/>
      <c r="U57" s="182"/>
    </row>
    <row r="58" spans="1:21" x14ac:dyDescent="0.25">
      <c r="A58" s="157" t="s">
        <v>395</v>
      </c>
      <c r="B58" s="154" t="str">
        <f>IF('Suivi Projets'!B58&lt;&gt;"",'Suivi Projets'!B58,"")</f>
        <v/>
      </c>
      <c r="C58" s="157">
        <f>IF('Suivi Projets'!C58&lt;&gt;"",'Suivi Projets'!C58,"")</f>
        <v>1</v>
      </c>
      <c r="D58" s="154" t="str">
        <f>IF('Suivi Projets'!D58&lt;&gt;"",'Suivi Projets'!D58,"")</f>
        <v/>
      </c>
      <c r="E58" s="154" t="str">
        <f>IF('Suivi Projets'!E58&lt;&gt;"",'Suivi Projets'!E58,"")</f>
        <v/>
      </c>
      <c r="F58" s="154" t="str">
        <f>IF('Suivi Projets'!F58&lt;&gt;"",'Suivi Projets'!F58,"")</f>
        <v/>
      </c>
      <c r="G58" s="252">
        <f>'Suivi Projets'!G58</f>
        <v>0</v>
      </c>
      <c r="H58" s="242" t="str">
        <f>IF('Suivi Projets'!L58&lt;&gt;"",1,"")</f>
        <v/>
      </c>
      <c r="I58" s="214" t="s">
        <v>357</v>
      </c>
      <c r="J58" s="224"/>
      <c r="K58" s="212"/>
      <c r="L58" s="224"/>
      <c r="M58" s="214"/>
      <c r="N58" s="214"/>
      <c r="O58" s="205"/>
      <c r="P58" s="123" t="str">
        <f ca="1">IF(OR(TODAY()&lt;'Suivi Contrats'!J58+90,AND('Suivi Projets'!L58&lt;&gt;"",TODAY()&lt;'Suivi Projets'!L58+90)),"",IF(AND(TODAY()&gt;='Suivi Contrats'!J58+90,'Suivi Paies'!K58=""),2,IF(OR(AND(TODAY()&gt;='Suivi Contrats'!J58+90,'Suivi Projets'!L58="",'Suivi Paies'!K58&lt;='Suivi Projets'!P58*0.85),AND('Suivi Projets'!L58&lt;&gt;"",TODAY()&gt;='Suivi Projets'!L58+90,'Suivi Paies'!K58&lt;='Suivi Projets'!P58*0.85)),0,1)))</f>
        <v/>
      </c>
      <c r="Q58" s="120" t="str">
        <f ca="1">IF(OR(TODAY()&lt;'Suivi Contrats'!J58+720,AND('Suivi Projets'!L58&lt;&gt;"",TODAY()&lt;'Suivi Projets'!L58+720)),"",IF(AND(TODAY()&gt;='Suivi Contrats'!J58+720,'Suivi Paies'!K58=""),2,IF(OR(AND(TODAY()&gt;='Suivi Contrats'!J58+720,'Suivi Projets'!L58="",'Suivi Paies'!K58&lt;='Suivi Projets'!P58*0.7),AND('Suivi Projets'!L58&lt;&gt;"",TODAY()&gt;='Suivi Projets'!L58+720,'Suivi Paies'!K58&lt;='Suivi Projets'!P58*0.7)),0,1)))</f>
        <v/>
      </c>
      <c r="R58" s="180"/>
      <c r="S58" s="180"/>
      <c r="T58" s="181"/>
      <c r="U58" s="182"/>
    </row>
    <row r="59" spans="1:21" x14ac:dyDescent="0.25">
      <c r="A59" s="157" t="s">
        <v>385</v>
      </c>
      <c r="B59" s="154" t="str">
        <f>IF('Suivi Projets'!B59&lt;&gt;"",'Suivi Projets'!B59,"")</f>
        <v/>
      </c>
      <c r="C59" s="157">
        <f>IF('Suivi Projets'!C59&lt;&gt;"",'Suivi Projets'!C59,"")</f>
        <v>1</v>
      </c>
      <c r="D59" s="154" t="str">
        <f>IF('Suivi Projets'!D59&lt;&gt;"",'Suivi Projets'!D59,"")</f>
        <v/>
      </c>
      <c r="E59" s="154" t="str">
        <f>IF('Suivi Projets'!E59&lt;&gt;"",'Suivi Projets'!E59,"")</f>
        <v/>
      </c>
      <c r="F59" s="154" t="str">
        <f>IF('Suivi Projets'!F59&lt;&gt;"",'Suivi Projets'!F59,"")</f>
        <v/>
      </c>
      <c r="G59" s="252">
        <f>'Suivi Projets'!G59</f>
        <v>0</v>
      </c>
      <c r="H59" s="242" t="str">
        <f>IF('Suivi Projets'!L59&lt;&gt;"",1,"")</f>
        <v/>
      </c>
      <c r="I59" s="214" t="s">
        <v>357</v>
      </c>
      <c r="J59" s="224"/>
      <c r="K59" s="212"/>
      <c r="L59" s="224"/>
      <c r="M59" s="214"/>
      <c r="N59" s="214"/>
      <c r="O59" s="205"/>
      <c r="P59" s="123" t="str">
        <f ca="1">IF(OR(TODAY()&lt;'Suivi Contrats'!J59+90,AND('Suivi Projets'!L59&lt;&gt;"",TODAY()&lt;'Suivi Projets'!L59+90)),"",IF(AND(TODAY()&gt;='Suivi Contrats'!J59+90,'Suivi Paies'!K59=""),2,IF(OR(AND(TODAY()&gt;='Suivi Contrats'!J59+90,'Suivi Projets'!L59="",'Suivi Paies'!K59&lt;='Suivi Projets'!P59*0.85),AND('Suivi Projets'!L59&lt;&gt;"",TODAY()&gt;='Suivi Projets'!L59+90,'Suivi Paies'!K59&lt;='Suivi Projets'!P59*0.85)),0,1)))</f>
        <v/>
      </c>
      <c r="Q59" s="120" t="str">
        <f ca="1">IF(OR(TODAY()&lt;'Suivi Contrats'!J59+720,AND('Suivi Projets'!L59&lt;&gt;"",TODAY()&lt;'Suivi Projets'!L59+720)),"",IF(AND(TODAY()&gt;='Suivi Contrats'!J59+720,'Suivi Paies'!K59=""),2,IF(OR(AND(TODAY()&gt;='Suivi Contrats'!J59+720,'Suivi Projets'!L59="",'Suivi Paies'!K59&lt;='Suivi Projets'!P59*0.7),AND('Suivi Projets'!L59&lt;&gt;"",TODAY()&gt;='Suivi Projets'!L59+720,'Suivi Paies'!K59&lt;='Suivi Projets'!P59*0.7)),0,1)))</f>
        <v/>
      </c>
      <c r="R59" s="180"/>
      <c r="S59" s="180"/>
      <c r="T59" s="181"/>
      <c r="U59" s="182"/>
    </row>
    <row r="60" spans="1:21" ht="16.149999999999999" customHeight="1" x14ac:dyDescent="0.25">
      <c r="A60" s="158" t="s">
        <v>62</v>
      </c>
      <c r="B60" s="161">
        <f>IF('Suivi Projets'!B60&lt;&gt;"",'Suivi Projets'!B60,"")</f>
        <v>1</v>
      </c>
      <c r="C60" s="154" t="str">
        <f>IF('Suivi Projets'!C60&lt;&gt;"",'Suivi Projets'!C60,"")</f>
        <v/>
      </c>
      <c r="D60" s="154" t="str">
        <f>IF('Suivi Projets'!D60&lt;&gt;"",'Suivi Projets'!D60,"")</f>
        <v/>
      </c>
      <c r="E60" s="154" t="str">
        <f>IF('Suivi Projets'!E60&lt;&gt;"",'Suivi Projets'!E60,"")</f>
        <v/>
      </c>
      <c r="F60" s="154" t="str">
        <f>IF('Suivi Projets'!F60&lt;&gt;"",'Suivi Projets'!F60,"")</f>
        <v/>
      </c>
      <c r="G60" s="252">
        <f>'Suivi Projets'!G60</f>
        <v>1605020</v>
      </c>
      <c r="H60" s="244" t="str">
        <f>IF('Suivi Projets'!L60&lt;&gt;"",1,"")</f>
        <v/>
      </c>
      <c r="I60" s="214">
        <v>2400</v>
      </c>
      <c r="J60" s="224"/>
      <c r="K60" s="212"/>
      <c r="L60" s="224"/>
      <c r="M60" s="214"/>
      <c r="N60" s="214"/>
      <c r="O60" s="205"/>
      <c r="P60" s="123">
        <f ca="1">IF(OR(TODAY()&lt;'Suivi Contrats'!J60+90,AND('Suivi Projets'!L60&lt;&gt;"",TODAY()&lt;'Suivi Projets'!L60+90)),"",IF(AND(TODAY()&gt;='Suivi Contrats'!J60+90,'Suivi Paies'!K60=""),2,IF(OR(AND(TODAY()&gt;='Suivi Contrats'!J60+90,'Suivi Projets'!L60="",'Suivi Paies'!K60&lt;='Suivi Projets'!P60*0.85),AND('Suivi Projets'!L60&lt;&gt;"",TODAY()&gt;='Suivi Projets'!L60+90,'Suivi Paies'!K60&lt;='Suivi Projets'!P60*0.85)),0,1)))</f>
        <v>2</v>
      </c>
      <c r="Q60" s="120">
        <f ca="1">IF(OR(TODAY()&lt;'Suivi Contrats'!J60+720,AND('Suivi Projets'!L60&lt;&gt;"",TODAY()&lt;'Suivi Projets'!L60+720)),"",IF(AND(TODAY()&gt;='Suivi Contrats'!J60+720,'Suivi Paies'!K60=""),2,IF(OR(AND(TODAY()&gt;='Suivi Contrats'!J60+720,'Suivi Projets'!L60="",'Suivi Paies'!K60&lt;='Suivi Projets'!P60*0.7),AND('Suivi Projets'!L60&lt;&gt;"",TODAY()&gt;='Suivi Projets'!L60+720,'Suivi Paies'!K60&lt;='Suivi Projets'!P60*0.7)),0,1)))</f>
        <v>2</v>
      </c>
      <c r="R60" s="187"/>
      <c r="S60" s="187"/>
      <c r="T60" s="185"/>
      <c r="U60" s="186"/>
    </row>
    <row r="61" spans="1:21" ht="16.149999999999999" customHeight="1" x14ac:dyDescent="0.25">
      <c r="A61" s="237" t="s">
        <v>99</v>
      </c>
      <c r="B61" s="161">
        <f>IF('Suivi Projets'!B61&lt;&gt;"",'Suivi Projets'!B61,"")</f>
        <v>1</v>
      </c>
      <c r="C61" s="154" t="str">
        <f>IF('Suivi Projets'!C61&lt;&gt;"",'Suivi Projets'!C61,"")</f>
        <v/>
      </c>
      <c r="D61" s="154" t="str">
        <f>IF('Suivi Projets'!D61&lt;&gt;"",'Suivi Projets'!D61,"")</f>
        <v/>
      </c>
      <c r="E61" s="154" t="str">
        <f>IF('Suivi Projets'!E61&lt;&gt;"",'Suivi Projets'!E61,"")</f>
        <v/>
      </c>
      <c r="F61" s="154" t="str">
        <f>IF('Suivi Projets'!F61&lt;&gt;"",'Suivi Projets'!F61,"")</f>
        <v/>
      </c>
      <c r="G61" s="252">
        <f>'Suivi Projets'!G61</f>
        <v>1702015</v>
      </c>
      <c r="H61" s="243" t="str">
        <f>IF('Suivi Projets'!L61&lt;&gt;"",1,"")</f>
        <v/>
      </c>
      <c r="I61" s="216" t="s">
        <v>357</v>
      </c>
      <c r="J61" s="226"/>
      <c r="K61" s="212"/>
      <c r="L61" s="226"/>
      <c r="M61" s="216"/>
      <c r="N61" s="216"/>
      <c r="O61" s="207"/>
      <c r="P61" s="123">
        <f ca="1">IF(OR(TODAY()&lt;'Suivi Contrats'!J61+90,AND('Suivi Projets'!L61&lt;&gt;"",TODAY()&lt;'Suivi Projets'!L61+90)),"",IF(AND(TODAY()&gt;='Suivi Contrats'!J61+90,'Suivi Paies'!K61=""),2,IF(OR(AND(TODAY()&gt;='Suivi Contrats'!J61+90,'Suivi Projets'!L61="",'Suivi Paies'!K61&lt;='Suivi Projets'!P61*0.85),AND('Suivi Projets'!L61&lt;&gt;"",TODAY()&gt;='Suivi Projets'!L61+90,'Suivi Paies'!K61&lt;='Suivi Projets'!P61*0.85)),0,1)))</f>
        <v>2</v>
      </c>
      <c r="Q61" s="120" t="str">
        <f ca="1">IF(OR(TODAY()&lt;'Suivi Contrats'!J61+720,AND('Suivi Projets'!L61&lt;&gt;"",TODAY()&lt;'Suivi Projets'!L61+720)),"",IF(AND(TODAY()&gt;='Suivi Contrats'!J61+720,'Suivi Paies'!K61=""),2,IF(OR(AND(TODAY()&gt;='Suivi Contrats'!J61+720,'Suivi Projets'!L61="",'Suivi Paies'!K61&lt;='Suivi Projets'!P61*0.7),AND('Suivi Projets'!L61&lt;&gt;"",TODAY()&gt;='Suivi Projets'!L61+720,'Suivi Paies'!K61&lt;='Suivi Projets'!P61*0.7)),0,1)))</f>
        <v/>
      </c>
      <c r="R61" s="124"/>
      <c r="S61" s="189"/>
      <c r="T61" s="124"/>
      <c r="U61" s="136"/>
    </row>
    <row r="62" spans="1:21" x14ac:dyDescent="0.25">
      <c r="A62" s="155" t="s">
        <v>166</v>
      </c>
      <c r="B62" s="154" t="str">
        <f>IF('Suivi Projets'!B62&lt;&gt;"",'Suivi Projets'!B62,"")</f>
        <v/>
      </c>
      <c r="C62" s="154" t="str">
        <f>IF('Suivi Projets'!C62&lt;&gt;"",'Suivi Projets'!C62,"")</f>
        <v/>
      </c>
      <c r="D62" s="152">
        <f>IF('Suivi Projets'!D62&lt;&gt;"",'Suivi Projets'!D62,"")</f>
        <v>1</v>
      </c>
      <c r="E62" s="154" t="str">
        <f>IF('Suivi Projets'!E62&lt;&gt;"",'Suivi Projets'!E62,"")</f>
        <v/>
      </c>
      <c r="F62" s="154" t="str">
        <f>IF('Suivi Projets'!F62&lt;&gt;"",'Suivi Projets'!F62,"")</f>
        <v/>
      </c>
      <c r="G62" s="252">
        <f>'Suivi Projets'!G62</f>
        <v>1803141</v>
      </c>
      <c r="H62" s="242" t="str">
        <f>IF('Suivi Projets'!L62&lt;&gt;"",1,"")</f>
        <v/>
      </c>
      <c r="I62" s="214" t="s">
        <v>357</v>
      </c>
      <c r="J62" s="224"/>
      <c r="K62" s="212"/>
      <c r="L62" s="224"/>
      <c r="M62" s="214"/>
      <c r="N62" s="214"/>
      <c r="O62" s="205"/>
      <c r="P62" s="123">
        <f ca="1">IF(OR(TODAY()&lt;'Suivi Contrats'!J62+90,AND('Suivi Projets'!L62&lt;&gt;"",TODAY()&lt;'Suivi Projets'!L62+90)),"",IF(AND(TODAY()&gt;='Suivi Contrats'!J62+90,'Suivi Paies'!K62=""),2,IF(OR(AND(TODAY()&gt;='Suivi Contrats'!J62+90,'Suivi Projets'!L62="",'Suivi Paies'!K62&lt;='Suivi Projets'!P62*0.85),AND('Suivi Projets'!L62&lt;&gt;"",TODAY()&gt;='Suivi Projets'!L62+90,'Suivi Paies'!K62&lt;='Suivi Projets'!P62*0.85)),0,1)))</f>
        <v>2</v>
      </c>
      <c r="Q62" s="120" t="str">
        <f ca="1">IF(OR(TODAY()&lt;'Suivi Contrats'!J62+720,AND('Suivi Projets'!L62&lt;&gt;"",TODAY()&lt;'Suivi Projets'!L62+720)),"",IF(AND(TODAY()&gt;='Suivi Contrats'!J62+720,'Suivi Paies'!K62=""),2,IF(OR(AND(TODAY()&gt;='Suivi Contrats'!J62+720,'Suivi Projets'!L62="",'Suivi Paies'!K62&lt;='Suivi Projets'!P62*0.7),AND('Suivi Projets'!L62&lt;&gt;"",TODAY()&gt;='Suivi Projets'!L62+720,'Suivi Paies'!K62&lt;='Suivi Projets'!P62*0.7)),0,1)))</f>
        <v/>
      </c>
      <c r="R62" s="180"/>
      <c r="S62" s="180"/>
      <c r="T62" s="181"/>
      <c r="U62" s="182" t="s">
        <v>48</v>
      </c>
    </row>
    <row r="63" spans="1:21" ht="16.149999999999999" customHeight="1" x14ac:dyDescent="0.25">
      <c r="A63" s="158" t="s">
        <v>206</v>
      </c>
      <c r="B63" s="161">
        <f>IF('Suivi Projets'!B63&lt;&gt;"",'Suivi Projets'!B63,"")</f>
        <v>1</v>
      </c>
      <c r="C63" s="154" t="str">
        <f>IF('Suivi Projets'!C63&lt;&gt;"",'Suivi Projets'!C63,"")</f>
        <v/>
      </c>
      <c r="D63" s="154" t="str">
        <f>IF('Suivi Projets'!D63&lt;&gt;"",'Suivi Projets'!D63,"")</f>
        <v/>
      </c>
      <c r="E63" s="154" t="str">
        <f>IF('Suivi Projets'!E63&lt;&gt;"",'Suivi Projets'!E63,"")</f>
        <v/>
      </c>
      <c r="F63" s="154" t="str">
        <f>IF('Suivi Projets'!F63&lt;&gt;"",'Suivi Projets'!F63,"")</f>
        <v/>
      </c>
      <c r="G63" s="252">
        <f>'Suivi Projets'!G63</f>
        <v>1806049</v>
      </c>
      <c r="H63" s="242" t="str">
        <f>IF('Suivi Projets'!L63&lt;&gt;"",1,"")</f>
        <v/>
      </c>
      <c r="I63" s="214" t="s">
        <v>357</v>
      </c>
      <c r="J63" s="224"/>
      <c r="K63" s="212"/>
      <c r="L63" s="224"/>
      <c r="M63" s="214"/>
      <c r="N63" s="214"/>
      <c r="O63" s="205"/>
      <c r="P63" s="123">
        <f ca="1">IF(OR(TODAY()&lt;'Suivi Contrats'!J63+90,AND('Suivi Projets'!L63&lt;&gt;"",TODAY()&lt;'Suivi Projets'!L63+90)),"",IF(AND(TODAY()&gt;='Suivi Contrats'!J63+90,'Suivi Paies'!K63=""),2,IF(OR(AND(TODAY()&gt;='Suivi Contrats'!J63+90,'Suivi Projets'!L63="",'Suivi Paies'!K63&lt;='Suivi Projets'!P63*0.85),AND('Suivi Projets'!L63&lt;&gt;"",TODAY()&gt;='Suivi Projets'!L63+90,'Suivi Paies'!K63&lt;='Suivi Projets'!P63*0.85)),0,1)))</f>
        <v>2</v>
      </c>
      <c r="Q63" s="120" t="str">
        <f ca="1">IF(OR(TODAY()&lt;'Suivi Contrats'!J63+720,AND('Suivi Projets'!L63&lt;&gt;"",TODAY()&lt;'Suivi Projets'!L63+720)),"",IF(AND(TODAY()&gt;='Suivi Contrats'!J63+720,'Suivi Paies'!K63=""),2,IF(OR(AND(TODAY()&gt;='Suivi Contrats'!J63+720,'Suivi Projets'!L63="",'Suivi Paies'!K63&lt;='Suivi Projets'!P63*0.7),AND('Suivi Projets'!L63&lt;&gt;"",TODAY()&gt;='Suivi Projets'!L63+720,'Suivi Paies'!K63&lt;='Suivi Projets'!P63*0.7)),0,1)))</f>
        <v/>
      </c>
      <c r="R63" s="180"/>
      <c r="S63" s="180"/>
      <c r="T63" s="123"/>
      <c r="U63" s="183"/>
    </row>
    <row r="64" spans="1:21" ht="16.149999999999999" customHeight="1" x14ac:dyDescent="0.25">
      <c r="A64" s="382" t="s">
        <v>392</v>
      </c>
      <c r="B64" s="154" t="str">
        <f>IF('Suivi Projets'!B64&lt;&gt;"",'Suivi Projets'!B64,"")</f>
        <v/>
      </c>
      <c r="C64" s="157">
        <f>IF('Suivi Projets'!C64&lt;&gt;"",'Suivi Projets'!C64,"")</f>
        <v>1</v>
      </c>
      <c r="D64" s="154" t="str">
        <f>IF('Suivi Projets'!D64&lt;&gt;"",'Suivi Projets'!D64,"")</f>
        <v/>
      </c>
      <c r="E64" s="154" t="str">
        <f>IF('Suivi Projets'!E64&lt;&gt;"",'Suivi Projets'!E64,"")</f>
        <v/>
      </c>
      <c r="F64" s="154" t="str">
        <f>IF('Suivi Projets'!F64&lt;&gt;"",'Suivi Projets'!F64,"")</f>
        <v/>
      </c>
      <c r="G64" s="252">
        <f>'Suivi Projets'!G64</f>
        <v>0</v>
      </c>
      <c r="H64" s="242" t="str">
        <f>IF('Suivi Projets'!L64&lt;&gt;"",1,"")</f>
        <v/>
      </c>
      <c r="I64" s="214" t="s">
        <v>357</v>
      </c>
      <c r="J64" s="224"/>
      <c r="K64" s="212"/>
      <c r="L64" s="224"/>
      <c r="M64" s="214"/>
      <c r="N64" s="214"/>
      <c r="O64" s="205"/>
      <c r="P64" s="123" t="str">
        <f ca="1">IF(OR(TODAY()&lt;'Suivi Contrats'!J64+90,AND('Suivi Projets'!L64&lt;&gt;"",TODAY()&lt;'Suivi Projets'!L64+90)),"",IF(AND(TODAY()&gt;='Suivi Contrats'!J64+90,'Suivi Paies'!K64=""),2,IF(OR(AND(TODAY()&gt;='Suivi Contrats'!J64+90,'Suivi Projets'!L64="",'Suivi Paies'!K64&lt;='Suivi Projets'!P64*0.85),AND('Suivi Projets'!L64&lt;&gt;"",TODAY()&gt;='Suivi Projets'!L64+90,'Suivi Paies'!K64&lt;='Suivi Projets'!P64*0.85)),0,1)))</f>
        <v/>
      </c>
      <c r="Q64" s="120" t="str">
        <f ca="1">IF(OR(TODAY()&lt;'Suivi Contrats'!J64+720,AND('Suivi Projets'!L64&lt;&gt;"",TODAY()&lt;'Suivi Projets'!L64+720)),"",IF(AND(TODAY()&gt;='Suivi Contrats'!J64+720,'Suivi Paies'!K64=""),2,IF(OR(AND(TODAY()&gt;='Suivi Contrats'!J64+720,'Suivi Projets'!L64="",'Suivi Paies'!K64&lt;='Suivi Projets'!P64*0.7),AND('Suivi Projets'!L64&lt;&gt;"",TODAY()&gt;='Suivi Projets'!L64+720,'Suivi Paies'!K64&lt;='Suivi Projets'!P64*0.7)),0,1)))</f>
        <v/>
      </c>
      <c r="R64" s="180"/>
      <c r="S64" s="180"/>
      <c r="T64" s="123"/>
      <c r="U64" s="183"/>
    </row>
    <row r="65" spans="1:22" x14ac:dyDescent="0.25">
      <c r="A65" s="382" t="s">
        <v>155</v>
      </c>
      <c r="B65" s="154" t="str">
        <f>IF('Suivi Projets'!B65&lt;&gt;"",'Suivi Projets'!B65,"")</f>
        <v/>
      </c>
      <c r="C65" s="157">
        <f>IF('Suivi Projets'!C65&lt;&gt;"",'Suivi Projets'!C65,"")</f>
        <v>1</v>
      </c>
      <c r="D65" s="154" t="str">
        <f>IF('Suivi Projets'!D65&lt;&gt;"",'Suivi Projets'!D65,"")</f>
        <v/>
      </c>
      <c r="E65" s="154" t="str">
        <f>IF('Suivi Projets'!E65&lt;&gt;"",'Suivi Projets'!E65,"")</f>
        <v/>
      </c>
      <c r="F65" s="154" t="str">
        <f>IF('Suivi Projets'!F65&lt;&gt;"",'Suivi Projets'!F65,"")</f>
        <v/>
      </c>
      <c r="G65" s="252">
        <f>'Suivi Projets'!G65</f>
        <v>1711004</v>
      </c>
      <c r="H65" s="244" t="str">
        <f>IF('Suivi Projets'!L65&lt;&gt;"",1,"")</f>
        <v/>
      </c>
      <c r="I65" s="214">
        <v>3450</v>
      </c>
      <c r="J65" s="224"/>
      <c r="K65" s="212"/>
      <c r="L65" s="224"/>
      <c r="M65" s="214"/>
      <c r="N65" s="214"/>
      <c r="O65" s="205"/>
      <c r="P65" s="123">
        <f ca="1">IF(OR(TODAY()&lt;'Suivi Contrats'!J65+90,AND('Suivi Projets'!L65&lt;&gt;"",TODAY()&lt;'Suivi Projets'!L65+90)),"",IF(AND(TODAY()&gt;='Suivi Contrats'!J65+90,'Suivi Paies'!K65=""),2,IF(OR(AND(TODAY()&gt;='Suivi Contrats'!J65+90,'Suivi Projets'!L65="",'Suivi Paies'!K65&lt;='Suivi Projets'!P65*0.85),AND('Suivi Projets'!L65&lt;&gt;"",TODAY()&gt;='Suivi Projets'!L65+90,'Suivi Paies'!K65&lt;='Suivi Projets'!P65*0.85)),0,1)))</f>
        <v>2</v>
      </c>
      <c r="Q65" s="120" t="str">
        <f ca="1">IF(OR(TODAY()&lt;'Suivi Contrats'!J65+720,AND('Suivi Projets'!L65&lt;&gt;"",TODAY()&lt;'Suivi Projets'!L65+720)),"",IF(AND(TODAY()&gt;='Suivi Contrats'!J65+720,'Suivi Paies'!K65=""),2,IF(OR(AND(TODAY()&gt;='Suivi Contrats'!J65+720,'Suivi Projets'!L65="",'Suivi Paies'!K65&lt;='Suivi Projets'!P65*0.7),AND('Suivi Projets'!L65&lt;&gt;"",TODAY()&gt;='Suivi Projets'!L65+720,'Suivi Paies'!K65&lt;='Suivi Projets'!P65*0.7)),0,1)))</f>
        <v/>
      </c>
      <c r="R65" s="187"/>
      <c r="S65" s="187"/>
      <c r="T65" s="185"/>
      <c r="U65" s="186" t="s">
        <v>48</v>
      </c>
    </row>
    <row r="66" spans="1:22" x14ac:dyDescent="0.25">
      <c r="A66" s="382" t="s">
        <v>387</v>
      </c>
      <c r="B66" s="154" t="str">
        <f>IF('Suivi Projets'!B66&lt;&gt;"",'Suivi Projets'!B66,"")</f>
        <v/>
      </c>
      <c r="C66" s="157">
        <f>IF('Suivi Projets'!C66&lt;&gt;"",'Suivi Projets'!C66,"")</f>
        <v>1</v>
      </c>
      <c r="D66" s="154" t="str">
        <f>IF('Suivi Projets'!D66&lt;&gt;"",'Suivi Projets'!D66,"")</f>
        <v/>
      </c>
      <c r="E66" s="154" t="str">
        <f>IF('Suivi Projets'!E66&lt;&gt;"",'Suivi Projets'!E66,"")</f>
        <v/>
      </c>
      <c r="F66" s="154" t="str">
        <f>IF('Suivi Projets'!F66&lt;&gt;"",'Suivi Projets'!F66,"")</f>
        <v/>
      </c>
      <c r="G66" s="252">
        <f>'Suivi Projets'!G66</f>
        <v>0</v>
      </c>
      <c r="H66" s="244" t="str">
        <f>IF('Suivi Projets'!L66&lt;&gt;"",1,"")</f>
        <v/>
      </c>
      <c r="I66" s="214"/>
      <c r="J66" s="224"/>
      <c r="K66" s="212"/>
      <c r="L66" s="224"/>
      <c r="M66" s="214"/>
      <c r="N66" s="214"/>
      <c r="O66" s="205"/>
      <c r="P66" s="123" t="str">
        <f ca="1">IF(OR(TODAY()&lt;'Suivi Contrats'!J66+90,AND('Suivi Projets'!L66&lt;&gt;"",TODAY()&lt;'Suivi Projets'!L66+90)),"",IF(AND(TODAY()&gt;='Suivi Contrats'!J66+90,'Suivi Paies'!K66=""),2,IF(OR(AND(TODAY()&gt;='Suivi Contrats'!J66+90,'Suivi Projets'!L66="",'Suivi Paies'!K66&lt;='Suivi Projets'!P66*0.85),AND('Suivi Projets'!L66&lt;&gt;"",TODAY()&gt;='Suivi Projets'!L66+90,'Suivi Paies'!K66&lt;='Suivi Projets'!P66*0.85)),0,1)))</f>
        <v/>
      </c>
      <c r="Q66" s="120" t="str">
        <f ca="1">IF(OR(TODAY()&lt;'Suivi Contrats'!J66+720,AND('Suivi Projets'!L66&lt;&gt;"",TODAY()&lt;'Suivi Projets'!L66+720)),"",IF(AND(TODAY()&gt;='Suivi Contrats'!J66+720,'Suivi Paies'!K66=""),2,IF(OR(AND(TODAY()&gt;='Suivi Contrats'!J66+720,'Suivi Projets'!L66="",'Suivi Paies'!K66&lt;='Suivi Projets'!P66*0.7),AND('Suivi Projets'!L66&lt;&gt;"",TODAY()&gt;='Suivi Projets'!L66+720,'Suivi Paies'!K66&lt;='Suivi Projets'!P66*0.7)),0,1)))</f>
        <v/>
      </c>
      <c r="R66" s="187"/>
      <c r="S66" s="187"/>
      <c r="T66" s="185"/>
      <c r="U66" s="186"/>
    </row>
    <row r="67" spans="1:22" x14ac:dyDescent="0.25">
      <c r="A67" s="382" t="s">
        <v>77</v>
      </c>
      <c r="B67" s="154" t="str">
        <f>IF('Suivi Projets'!B67&lt;&gt;"",'Suivi Projets'!B67,"")</f>
        <v/>
      </c>
      <c r="C67" s="157">
        <f>IF('Suivi Projets'!C67&lt;&gt;"",'Suivi Projets'!C67,"")</f>
        <v>1</v>
      </c>
      <c r="D67" s="154" t="str">
        <f>IF('Suivi Projets'!D67&lt;&gt;"",'Suivi Projets'!D67,"")</f>
        <v/>
      </c>
      <c r="E67" s="154" t="str">
        <f>IF('Suivi Projets'!E67&lt;&gt;"",'Suivi Projets'!E67,"")</f>
        <v/>
      </c>
      <c r="F67" s="154" t="str">
        <f>IF('Suivi Projets'!F67&lt;&gt;"",'Suivi Projets'!F67,"")</f>
        <v/>
      </c>
      <c r="G67" s="252">
        <f>'Suivi Projets'!G67</f>
        <v>1701044</v>
      </c>
      <c r="H67" s="244" t="str">
        <f>IF('Suivi Projets'!L67&lt;&gt;"",1,"")</f>
        <v/>
      </c>
      <c r="I67" s="214">
        <v>3000</v>
      </c>
      <c r="J67" s="224"/>
      <c r="K67" s="212"/>
      <c r="L67" s="224"/>
      <c r="M67" s="215"/>
      <c r="N67" s="215"/>
      <c r="O67" s="206"/>
      <c r="P67" s="123">
        <f ca="1">IF(OR(TODAY()&lt;'Suivi Contrats'!J67+90,AND('Suivi Projets'!L67&lt;&gt;"",TODAY()&lt;'Suivi Projets'!L67+90)),"",IF(AND(TODAY()&gt;='Suivi Contrats'!J67+90,'Suivi Paies'!K67=""),2,IF(OR(AND(TODAY()&gt;='Suivi Contrats'!J67+90,'Suivi Projets'!L67="",'Suivi Paies'!K67&lt;='Suivi Projets'!P67*0.85),AND('Suivi Projets'!L67&lt;&gt;"",TODAY()&gt;='Suivi Projets'!L67+90,'Suivi Paies'!K67&lt;='Suivi Projets'!P67*0.85)),0,1)))</f>
        <v>2</v>
      </c>
      <c r="Q67" s="120" t="str">
        <f ca="1">IF(OR(TODAY()&lt;'Suivi Contrats'!J67+720,AND('Suivi Projets'!L67&lt;&gt;"",TODAY()&lt;'Suivi Projets'!L67+720)),"",IF(AND(TODAY()&gt;='Suivi Contrats'!J67+720,'Suivi Paies'!K67=""),2,IF(OR(AND(TODAY()&gt;='Suivi Contrats'!J67+720,'Suivi Projets'!L67="",'Suivi Paies'!K67&lt;='Suivi Projets'!P67*0.7),AND('Suivi Projets'!L67&lt;&gt;"",TODAY()&gt;='Suivi Projets'!L67+720,'Suivi Paies'!K67&lt;='Suivi Projets'!P67*0.7)),0,1)))</f>
        <v/>
      </c>
      <c r="R67" s="187"/>
      <c r="S67" s="187"/>
      <c r="T67" s="185"/>
      <c r="U67" s="186"/>
    </row>
    <row r="68" spans="1:22" ht="17.649999999999999" customHeight="1" x14ac:dyDescent="0.25">
      <c r="A68" s="382" t="s">
        <v>28</v>
      </c>
      <c r="B68" s="154" t="str">
        <f>IF('Suivi Projets'!B68&lt;&gt;"",'Suivi Projets'!B68,"")</f>
        <v/>
      </c>
      <c r="C68" s="157">
        <f>IF('Suivi Projets'!C68&lt;&gt;"",'Suivi Projets'!C68,"")</f>
        <v>1</v>
      </c>
      <c r="D68" s="154" t="str">
        <f>IF('Suivi Projets'!D68&lt;&gt;"",'Suivi Projets'!D68,"")</f>
        <v/>
      </c>
      <c r="E68" s="154" t="str">
        <f>IF('Suivi Projets'!E68&lt;&gt;"",'Suivi Projets'!E68,"")</f>
        <v/>
      </c>
      <c r="F68" s="154" t="str">
        <f>IF('Suivi Projets'!F68&lt;&gt;"",'Suivi Projets'!F68,"")</f>
        <v/>
      </c>
      <c r="G68" s="252">
        <f>'Suivi Projets'!G68</f>
        <v>1803034</v>
      </c>
      <c r="H68" s="246" t="str">
        <f>IF('Suivi Projets'!L68&lt;&gt;"",1,"")</f>
        <v/>
      </c>
      <c r="I68" s="214">
        <v>3500</v>
      </c>
      <c r="J68" s="224"/>
      <c r="K68" s="212"/>
      <c r="L68" s="224"/>
      <c r="M68" s="214"/>
      <c r="N68" s="214"/>
      <c r="O68" s="205"/>
      <c r="P68" s="123">
        <f ca="1">IF(OR(TODAY()&lt;'Suivi Contrats'!J68+90,AND('Suivi Projets'!L68&lt;&gt;"",TODAY()&lt;'Suivi Projets'!L68+90)),"",IF(AND(TODAY()&gt;='Suivi Contrats'!J68+90,'Suivi Paies'!K68=""),2,IF(OR(AND(TODAY()&gt;='Suivi Contrats'!J68+90,'Suivi Projets'!L68="",'Suivi Paies'!K68&lt;='Suivi Projets'!P68*0.85),AND('Suivi Projets'!L68&lt;&gt;"",TODAY()&gt;='Suivi Projets'!L68+90,'Suivi Paies'!K68&lt;='Suivi Projets'!P68*0.85)),0,1)))</f>
        <v>2</v>
      </c>
      <c r="Q68" s="120" t="str">
        <f ca="1">IF(OR(TODAY()&lt;'Suivi Contrats'!J68+720,AND('Suivi Projets'!L68&lt;&gt;"",TODAY()&lt;'Suivi Projets'!L68+720)),"",IF(AND(TODAY()&gt;='Suivi Contrats'!J68+720,'Suivi Paies'!K68=""),2,IF(OR(AND(TODAY()&gt;='Suivi Contrats'!J68+720,'Suivi Projets'!L68="",'Suivi Paies'!K68&lt;='Suivi Projets'!P68*0.7),AND('Suivi Projets'!L68&lt;&gt;"",TODAY()&gt;='Suivi Projets'!L68+720,'Suivi Paies'!K68&lt;='Suivi Projets'!P68*0.7)),0,1)))</f>
        <v/>
      </c>
      <c r="R68" s="180"/>
      <c r="S68" s="180"/>
      <c r="T68" s="181"/>
      <c r="U68" s="182"/>
    </row>
    <row r="69" spans="1:22" ht="15" x14ac:dyDescent="0.25">
      <c r="A69" s="382" t="s">
        <v>222</v>
      </c>
      <c r="B69" s="154" t="str">
        <f>IF('Suivi Projets'!B69&lt;&gt;"",'Suivi Projets'!B69,"")</f>
        <v/>
      </c>
      <c r="C69" s="157">
        <f>IF('Suivi Projets'!C69&lt;&gt;"",'Suivi Projets'!C69,"")</f>
        <v>1</v>
      </c>
      <c r="D69" s="154" t="str">
        <f>IF('Suivi Projets'!D69&lt;&gt;"",'Suivi Projets'!D69,"")</f>
        <v/>
      </c>
      <c r="E69" s="154" t="str">
        <f>IF('Suivi Projets'!E69&lt;&gt;"",'Suivi Projets'!E69,"")</f>
        <v/>
      </c>
      <c r="F69" s="154" t="str">
        <f>IF('Suivi Projets'!F69&lt;&gt;"",'Suivi Projets'!F69,"")</f>
        <v/>
      </c>
      <c r="G69" s="252">
        <f>'Suivi Projets'!G69</f>
        <v>1810041</v>
      </c>
      <c r="H69" s="242" t="str">
        <f>IF('Suivi Projets'!L69&lt;&gt;"",1,"")</f>
        <v/>
      </c>
      <c r="I69" s="214" t="s">
        <v>357</v>
      </c>
      <c r="J69" s="224"/>
      <c r="K69" s="212"/>
      <c r="L69" s="224"/>
      <c r="M69" s="214"/>
      <c r="N69" s="214"/>
      <c r="O69" s="205"/>
      <c r="P69" s="123" t="str">
        <f ca="1">IF(OR(TODAY()&lt;'Suivi Contrats'!J69+90,AND('Suivi Projets'!L69&lt;&gt;"",TODAY()&lt;'Suivi Projets'!L69+90)),"",IF(AND(TODAY()&gt;='Suivi Contrats'!J69+90,'Suivi Paies'!K69=""),2,IF(OR(AND(TODAY()&gt;='Suivi Contrats'!J69+90,'Suivi Projets'!L69="",'Suivi Paies'!K69&lt;='Suivi Projets'!P69*0.85),AND('Suivi Projets'!L69&lt;&gt;"",TODAY()&gt;='Suivi Projets'!L69+90,'Suivi Paies'!K69&lt;='Suivi Projets'!P69*0.85)),0,1)))</f>
        <v/>
      </c>
      <c r="Q69" s="120" t="str">
        <f ca="1">IF(OR(TODAY()&lt;'Suivi Contrats'!J69+720,AND('Suivi Projets'!L69&lt;&gt;"",TODAY()&lt;'Suivi Projets'!L69+720)),"",IF(AND(TODAY()&gt;='Suivi Contrats'!J69+720,'Suivi Paies'!K69=""),2,IF(OR(AND(TODAY()&gt;='Suivi Contrats'!J69+720,'Suivi Projets'!L69="",'Suivi Paies'!K69&lt;='Suivi Projets'!P69*0.7),AND('Suivi Projets'!L69&lt;&gt;"",TODAY()&gt;='Suivi Projets'!L69+720,'Suivi Paies'!K69&lt;='Suivi Projets'!P69*0.7)),0,1)))</f>
        <v/>
      </c>
      <c r="R69" s="180"/>
      <c r="S69" s="180"/>
      <c r="T69" s="181"/>
      <c r="U69" s="182" t="s">
        <v>48</v>
      </c>
      <c r="V69" s="465"/>
    </row>
    <row r="70" spans="1:22" x14ac:dyDescent="0.25">
      <c r="A70" s="164" t="s">
        <v>31</v>
      </c>
      <c r="B70" s="154">
        <f>IF('Suivi Projets'!B70&lt;&gt;"",'Suivi Projets'!B70,"")</f>
        <v>1</v>
      </c>
      <c r="C70" s="154" t="str">
        <f>IF('Suivi Projets'!C70&lt;&gt;"",'Suivi Projets'!C70,"")</f>
        <v/>
      </c>
      <c r="D70" s="154" t="str">
        <f>IF('Suivi Projets'!D70&lt;&gt;"",'Suivi Projets'!D70,"")</f>
        <v/>
      </c>
      <c r="E70" s="154" t="str">
        <f>IF('Suivi Projets'!E70&lt;&gt;"",'Suivi Projets'!E70,"")</f>
        <v/>
      </c>
      <c r="F70" s="154" t="str">
        <f>IF('Suivi Projets'!F70&lt;&gt;"",'Suivi Projets'!F70,"")</f>
        <v/>
      </c>
      <c r="G70" s="252">
        <f>'Suivi Projets'!G70</f>
        <v>1711044</v>
      </c>
      <c r="H70" s="244" t="str">
        <f>IF('Suivi Projets'!L70&lt;&gt;"",1,"")</f>
        <v/>
      </c>
      <c r="I70" s="214" t="s">
        <v>357</v>
      </c>
      <c r="J70" s="224"/>
      <c r="K70" s="212"/>
      <c r="L70" s="224"/>
      <c r="M70" s="214"/>
      <c r="N70" s="214"/>
      <c r="O70" s="205"/>
      <c r="P70" s="123">
        <f ca="1">IF(OR(TODAY()&lt;'Suivi Contrats'!J70+90,AND('Suivi Projets'!L70&lt;&gt;"",TODAY()&lt;'Suivi Projets'!L70+90)),"",IF(AND(TODAY()&gt;='Suivi Contrats'!J70+90,'Suivi Paies'!K70=""),2,IF(OR(AND(TODAY()&gt;='Suivi Contrats'!J70+90,'Suivi Projets'!L70="",'Suivi Paies'!K70&lt;='Suivi Projets'!P70*0.85),AND('Suivi Projets'!L70&lt;&gt;"",TODAY()&gt;='Suivi Projets'!L70+90,'Suivi Paies'!K70&lt;='Suivi Projets'!P70*0.85)),0,1)))</f>
        <v>2</v>
      </c>
      <c r="Q70" s="120" t="str">
        <f ca="1">IF(OR(TODAY()&lt;'Suivi Contrats'!J70+720,AND('Suivi Projets'!L70&lt;&gt;"",TODAY()&lt;'Suivi Projets'!L70+720)),"",IF(AND(TODAY()&gt;='Suivi Contrats'!J70+720,'Suivi Paies'!K70=""),2,IF(OR(AND(TODAY()&gt;='Suivi Contrats'!J70+720,'Suivi Projets'!L70="",'Suivi Paies'!K70&lt;='Suivi Projets'!P70*0.7),AND('Suivi Projets'!L70&lt;&gt;"",TODAY()&gt;='Suivi Projets'!L70+720,'Suivi Paies'!K70&lt;='Suivi Projets'!P70*0.7)),0,1)))</f>
        <v/>
      </c>
      <c r="R70" s="180"/>
      <c r="S70" s="180"/>
      <c r="T70" s="181"/>
      <c r="U70" s="182"/>
    </row>
    <row r="71" spans="1:22" x14ac:dyDescent="0.25">
      <c r="A71" s="155" t="s">
        <v>229</v>
      </c>
      <c r="B71" s="154" t="str">
        <f>IF('Suivi Projets'!B71&lt;&gt;"",'Suivi Projets'!B71,"")</f>
        <v/>
      </c>
      <c r="C71" s="154" t="str">
        <f>IF('Suivi Projets'!C71&lt;&gt;"",'Suivi Projets'!C71,"")</f>
        <v/>
      </c>
      <c r="D71" s="152">
        <f>IF('Suivi Projets'!D71&lt;&gt;"",'Suivi Projets'!D71,"")</f>
        <v>1</v>
      </c>
      <c r="E71" s="154" t="str">
        <f>IF('Suivi Projets'!E71&lt;&gt;"",'Suivi Projets'!E71,"")</f>
        <v/>
      </c>
      <c r="F71" s="154" t="str">
        <f>IF('Suivi Projets'!F71&lt;&gt;"",'Suivi Projets'!F71,"")</f>
        <v/>
      </c>
      <c r="G71" s="252">
        <f>'Suivi Projets'!G71</f>
        <v>1810031</v>
      </c>
      <c r="H71" s="246">
        <f>IF('Suivi Projets'!L71&lt;&gt;"",1,"")</f>
        <v>1</v>
      </c>
      <c r="I71" s="215" t="s">
        <v>357</v>
      </c>
      <c r="J71" s="225"/>
      <c r="K71" s="212"/>
      <c r="L71" s="225"/>
      <c r="M71" s="215"/>
      <c r="N71" s="215"/>
      <c r="O71" s="206"/>
      <c r="P71" s="123" t="str">
        <f ca="1">IF(OR(TODAY()&lt;'Suivi Contrats'!J71+90,AND('Suivi Projets'!L71&lt;&gt;"",TODAY()&lt;'Suivi Projets'!L71+90)),"",IF(AND(TODAY()&gt;='Suivi Contrats'!J71+90,'Suivi Paies'!K71=""),2,IF(OR(AND(TODAY()&gt;='Suivi Contrats'!J71+90,'Suivi Projets'!L71="",'Suivi Paies'!K71&lt;='Suivi Projets'!P71*0.85),AND('Suivi Projets'!L71&lt;&gt;"",TODAY()&gt;='Suivi Projets'!L71+90,'Suivi Paies'!K71&lt;='Suivi Projets'!P71*0.85)),0,1)))</f>
        <v/>
      </c>
      <c r="Q71" s="120" t="str">
        <f ca="1">IF(OR(TODAY()&lt;'Suivi Contrats'!J71+720,AND('Suivi Projets'!L71&lt;&gt;"",TODAY()&lt;'Suivi Projets'!L71+720)),"",IF(AND(TODAY()&gt;='Suivi Contrats'!J71+720,'Suivi Paies'!K71=""),2,IF(OR(AND(TODAY()&gt;='Suivi Contrats'!J71+720,'Suivi Projets'!L71="",'Suivi Paies'!K71&lt;='Suivi Projets'!P71*0.7),AND('Suivi Projets'!L71&lt;&gt;"",TODAY()&gt;='Suivi Projets'!L71+720,'Suivi Paies'!K71&lt;='Suivi Projets'!P71*0.7)),0,1)))</f>
        <v/>
      </c>
      <c r="R71" s="187"/>
      <c r="S71" s="187"/>
      <c r="T71" s="185"/>
      <c r="U71" s="186"/>
    </row>
    <row r="72" spans="1:22" x14ac:dyDescent="0.25">
      <c r="A72" s="158" t="s">
        <v>265</v>
      </c>
      <c r="B72" s="161">
        <f>IF('Suivi Projets'!B72&lt;&gt;"",'Suivi Projets'!B72,"")</f>
        <v>1</v>
      </c>
      <c r="C72" s="154" t="str">
        <f>IF('Suivi Projets'!C72&lt;&gt;"",'Suivi Projets'!C72,"")</f>
        <v/>
      </c>
      <c r="D72" s="154" t="str">
        <f>IF('Suivi Projets'!D72&lt;&gt;"",'Suivi Projets'!D72,"")</f>
        <v/>
      </c>
      <c r="E72" s="154" t="str">
        <f>IF('Suivi Projets'!E72&lt;&gt;"",'Suivi Projets'!E72,"")</f>
        <v/>
      </c>
      <c r="F72" s="154" t="str">
        <f>IF('Suivi Projets'!F72&lt;&gt;"",'Suivi Projets'!F72,"")</f>
        <v/>
      </c>
      <c r="G72" s="252">
        <f>'Suivi Projets'!G72</f>
        <v>1811037</v>
      </c>
      <c r="H72" s="244" t="str">
        <f>IF('Suivi Projets'!L72&lt;&gt;"",1,"")</f>
        <v/>
      </c>
      <c r="I72" s="214">
        <v>3750</v>
      </c>
      <c r="J72" s="224"/>
      <c r="K72" s="212"/>
      <c r="L72" s="224"/>
      <c r="M72" s="214"/>
      <c r="N72" s="214"/>
      <c r="O72" s="205"/>
      <c r="P72" s="123" t="str">
        <f ca="1">IF(OR(TODAY()&lt;'Suivi Contrats'!J72+90,AND('Suivi Projets'!L72&lt;&gt;"",TODAY()&lt;'Suivi Projets'!L72+90)),"",IF(AND(TODAY()&gt;='Suivi Contrats'!J72+90,'Suivi Paies'!K72=""),2,IF(OR(AND(TODAY()&gt;='Suivi Contrats'!J72+90,'Suivi Projets'!L72="",'Suivi Paies'!K72&lt;='Suivi Projets'!P72*0.85),AND('Suivi Projets'!L72&lt;&gt;"",TODAY()&gt;='Suivi Projets'!L72+90,'Suivi Paies'!K72&lt;='Suivi Projets'!P72*0.85)),0,1)))</f>
        <v/>
      </c>
      <c r="Q72" s="120" t="str">
        <f ca="1">IF(OR(TODAY()&lt;'Suivi Contrats'!J72+720,AND('Suivi Projets'!L72&lt;&gt;"",TODAY()&lt;'Suivi Projets'!L72+720)),"",IF(AND(TODAY()&gt;='Suivi Contrats'!J72+720,'Suivi Paies'!K72=""),2,IF(OR(AND(TODAY()&gt;='Suivi Contrats'!J72+720,'Suivi Projets'!L72="",'Suivi Paies'!K72&lt;='Suivi Projets'!P72*0.7),AND('Suivi Projets'!L72&lt;&gt;"",TODAY()&gt;='Suivi Projets'!L72+720,'Suivi Paies'!K72&lt;='Suivi Projets'!P72*0.7)),0,1)))</f>
        <v/>
      </c>
      <c r="R72" s="187"/>
      <c r="S72" s="187"/>
      <c r="T72" s="185"/>
      <c r="U72" s="186"/>
    </row>
    <row r="73" spans="1:22" x14ac:dyDescent="0.25">
      <c r="A73" s="382" t="s">
        <v>386</v>
      </c>
      <c r="B73" s="154" t="str">
        <f>IF('Suivi Projets'!B73&lt;&gt;"",'Suivi Projets'!B73,"")</f>
        <v/>
      </c>
      <c r="C73" s="157">
        <f>IF('Suivi Projets'!C73&lt;&gt;"",'Suivi Projets'!C73,"")</f>
        <v>1</v>
      </c>
      <c r="D73" s="154" t="str">
        <f>IF('Suivi Projets'!D73&lt;&gt;"",'Suivi Projets'!D73,"")</f>
        <v/>
      </c>
      <c r="E73" s="154" t="str">
        <f>IF('Suivi Projets'!E73&lt;&gt;"",'Suivi Projets'!E73,"")</f>
        <v/>
      </c>
      <c r="F73" s="154" t="str">
        <f>IF('Suivi Projets'!F73&lt;&gt;"",'Suivi Projets'!F73,"")</f>
        <v/>
      </c>
      <c r="G73" s="252">
        <f>'Suivi Projets'!G73</f>
        <v>0</v>
      </c>
      <c r="H73" s="244" t="str">
        <f>IF('Suivi Projets'!L73&lt;&gt;"",1,"")</f>
        <v/>
      </c>
      <c r="I73" s="214"/>
      <c r="J73" s="224"/>
      <c r="K73" s="212"/>
      <c r="L73" s="224"/>
      <c r="M73" s="214"/>
      <c r="N73" s="214"/>
      <c r="O73" s="205"/>
      <c r="P73" s="123" t="str">
        <f ca="1">IF(OR(TODAY()&lt;'Suivi Contrats'!J73+90,AND('Suivi Projets'!L73&lt;&gt;"",TODAY()&lt;'Suivi Projets'!L73+90)),"",IF(AND(TODAY()&gt;='Suivi Contrats'!J73+90,'Suivi Paies'!K73=""),2,IF(OR(AND(TODAY()&gt;='Suivi Contrats'!J73+90,'Suivi Projets'!L73="",'Suivi Paies'!K73&lt;='Suivi Projets'!P73*0.85),AND('Suivi Projets'!L73&lt;&gt;"",TODAY()&gt;='Suivi Projets'!L73+90,'Suivi Paies'!K73&lt;='Suivi Projets'!P73*0.85)),0,1)))</f>
        <v/>
      </c>
      <c r="Q73" s="120" t="str">
        <f ca="1">IF(OR(TODAY()&lt;'Suivi Contrats'!J73+720,AND('Suivi Projets'!L73&lt;&gt;"",TODAY()&lt;'Suivi Projets'!L73+720)),"",IF(AND(TODAY()&gt;='Suivi Contrats'!J73+720,'Suivi Paies'!K73=""),2,IF(OR(AND(TODAY()&gt;='Suivi Contrats'!J73+720,'Suivi Projets'!L73="",'Suivi Paies'!K73&lt;='Suivi Projets'!P73*0.7),AND('Suivi Projets'!L73&lt;&gt;"",TODAY()&gt;='Suivi Projets'!L73+720,'Suivi Paies'!K73&lt;='Suivi Projets'!P73*0.7)),0,1)))</f>
        <v/>
      </c>
      <c r="R73" s="187"/>
      <c r="S73" s="187"/>
      <c r="T73" s="185"/>
      <c r="U73" s="186"/>
    </row>
    <row r="74" spans="1:22" x14ac:dyDescent="0.25">
      <c r="A74" s="155" t="s">
        <v>157</v>
      </c>
      <c r="B74" s="154" t="str">
        <f>IF('Suivi Projets'!B74&lt;&gt;"",'Suivi Projets'!B74,"")</f>
        <v/>
      </c>
      <c r="C74" s="154" t="str">
        <f>IF('Suivi Projets'!C74&lt;&gt;"",'Suivi Projets'!C74,"")</f>
        <v/>
      </c>
      <c r="D74" s="152">
        <f>IF('Suivi Projets'!D74&lt;&gt;"",'Suivi Projets'!D74,"")</f>
        <v>1</v>
      </c>
      <c r="E74" s="154" t="str">
        <f>IF('Suivi Projets'!E74&lt;&gt;"",'Suivi Projets'!E74,"")</f>
        <v/>
      </c>
      <c r="F74" s="154" t="str">
        <f>IF('Suivi Projets'!F74&lt;&gt;"",'Suivi Projets'!F74,"")</f>
        <v/>
      </c>
      <c r="G74" s="252">
        <f>'Suivi Projets'!G74</f>
        <v>1803009</v>
      </c>
      <c r="H74" s="246" t="str">
        <f>IF('Suivi Projets'!L74&lt;&gt;"",1,"")</f>
        <v/>
      </c>
      <c r="I74" s="215" t="s">
        <v>357</v>
      </c>
      <c r="J74" s="225"/>
      <c r="K74" s="212"/>
      <c r="L74" s="225"/>
      <c r="M74" s="215"/>
      <c r="N74" s="215"/>
      <c r="O74" s="206"/>
      <c r="P74" s="123">
        <f ca="1">IF(OR(TODAY()&lt;'Suivi Contrats'!J74+90,AND('Suivi Projets'!L74&lt;&gt;"",TODAY()&lt;'Suivi Projets'!L74+90)),"",IF(AND(TODAY()&gt;='Suivi Contrats'!J74+90,'Suivi Paies'!K74=""),2,IF(OR(AND(TODAY()&gt;='Suivi Contrats'!J74+90,'Suivi Projets'!L74="",'Suivi Paies'!K74&lt;='Suivi Projets'!P74*0.85),AND('Suivi Projets'!L74&lt;&gt;"",TODAY()&gt;='Suivi Projets'!L74+90,'Suivi Paies'!K74&lt;='Suivi Projets'!P74*0.85)),0,1)))</f>
        <v>2</v>
      </c>
      <c r="Q74" s="120" t="str">
        <f ca="1">IF(OR(TODAY()&lt;'Suivi Contrats'!J74+720,AND('Suivi Projets'!L74&lt;&gt;"",TODAY()&lt;'Suivi Projets'!L74+720)),"",IF(AND(TODAY()&gt;='Suivi Contrats'!J74+720,'Suivi Paies'!K74=""),2,IF(OR(AND(TODAY()&gt;='Suivi Contrats'!J74+720,'Suivi Projets'!L74="",'Suivi Paies'!K74&lt;='Suivi Projets'!P74*0.7),AND('Suivi Projets'!L74&lt;&gt;"",TODAY()&gt;='Suivi Projets'!L74+720,'Suivi Paies'!K74&lt;='Suivi Projets'!P74*0.7)),0,1)))</f>
        <v/>
      </c>
      <c r="R74" s="187"/>
      <c r="S74" s="187"/>
      <c r="T74" s="185"/>
      <c r="U74" s="186" t="s">
        <v>48</v>
      </c>
    </row>
    <row r="75" spans="1:22" ht="24.6" customHeight="1" x14ac:dyDescent="0.25">
      <c r="A75" s="155" t="s">
        <v>216</v>
      </c>
      <c r="B75" s="154" t="str">
        <f>IF('Suivi Projets'!B75&lt;&gt;"",'Suivi Projets'!B75,"")</f>
        <v/>
      </c>
      <c r="C75" s="154" t="str">
        <f>IF('Suivi Projets'!C75&lt;&gt;"",'Suivi Projets'!C75,"")</f>
        <v/>
      </c>
      <c r="D75" s="152">
        <f>IF('Suivi Projets'!D75&lt;&gt;"",'Suivi Projets'!D75,"")</f>
        <v>1</v>
      </c>
      <c r="E75" s="154" t="str">
        <f>IF('Suivi Projets'!E75&lt;&gt;"",'Suivi Projets'!E75,"")</f>
        <v/>
      </c>
      <c r="F75" s="154" t="str">
        <f>IF('Suivi Projets'!F75&lt;&gt;"",'Suivi Projets'!F75,"")</f>
        <v/>
      </c>
      <c r="G75" s="252">
        <f>'Suivi Projets'!G75</f>
        <v>1810030</v>
      </c>
      <c r="H75" s="246" t="str">
        <f>IF('Suivi Projets'!L75&lt;&gt;"",1,"")</f>
        <v/>
      </c>
      <c r="I75" s="215" t="s">
        <v>357</v>
      </c>
      <c r="J75" s="225"/>
      <c r="K75" s="212"/>
      <c r="L75" s="225"/>
      <c r="M75" s="215"/>
      <c r="N75" s="215"/>
      <c r="O75" s="206"/>
      <c r="P75" s="123" t="str">
        <f ca="1">IF(OR(TODAY()&lt;'Suivi Contrats'!J75+90,AND('Suivi Projets'!L75&lt;&gt;"",TODAY()&lt;'Suivi Projets'!L75+90)),"",IF(AND(TODAY()&gt;='Suivi Contrats'!J75+90,'Suivi Paies'!K75=""),2,IF(OR(AND(TODAY()&gt;='Suivi Contrats'!J75+90,'Suivi Projets'!L75="",'Suivi Paies'!K75&lt;='Suivi Projets'!P75*0.85),AND('Suivi Projets'!L75&lt;&gt;"",TODAY()&gt;='Suivi Projets'!L75+90,'Suivi Paies'!K75&lt;='Suivi Projets'!P75*0.85)),0,1)))</f>
        <v/>
      </c>
      <c r="Q75" s="120" t="str">
        <f ca="1">IF(OR(TODAY()&lt;'Suivi Contrats'!J75+720,AND('Suivi Projets'!L75&lt;&gt;"",TODAY()&lt;'Suivi Projets'!L75+720)),"",IF(AND(TODAY()&gt;='Suivi Contrats'!J75+720,'Suivi Paies'!K75=""),2,IF(OR(AND(TODAY()&gt;='Suivi Contrats'!J75+720,'Suivi Projets'!L75="",'Suivi Paies'!K75&lt;='Suivi Projets'!P75*0.7),AND('Suivi Projets'!L75&lt;&gt;"",TODAY()&gt;='Suivi Projets'!L75+720,'Suivi Paies'!K75&lt;='Suivi Projets'!P75*0.7)),0,1)))</f>
        <v/>
      </c>
      <c r="R75" s="187"/>
      <c r="S75" s="187"/>
      <c r="T75" s="185"/>
      <c r="U75" s="186"/>
    </row>
    <row r="76" spans="1:22" x14ac:dyDescent="0.25">
      <c r="A76" s="382" t="s">
        <v>219</v>
      </c>
      <c r="B76" s="154" t="str">
        <f>IF('Suivi Projets'!B76&lt;&gt;"",'Suivi Projets'!B76,"")</f>
        <v/>
      </c>
      <c r="C76" s="157">
        <f>IF('Suivi Projets'!C76&lt;&gt;"",'Suivi Projets'!C76,"")</f>
        <v>1</v>
      </c>
      <c r="D76" s="154" t="str">
        <f>IF('Suivi Projets'!D76&lt;&gt;"",'Suivi Projets'!D76,"")</f>
        <v/>
      </c>
      <c r="E76" s="154" t="str">
        <f>IF('Suivi Projets'!E76&lt;&gt;"",'Suivi Projets'!E76,"")</f>
        <v/>
      </c>
      <c r="F76" s="154" t="str">
        <f>IF('Suivi Projets'!F76&lt;&gt;"",'Suivi Projets'!F76,"")</f>
        <v/>
      </c>
      <c r="G76" s="252">
        <f>'Suivi Projets'!G76</f>
        <v>1810029</v>
      </c>
      <c r="H76" s="244" t="str">
        <f>IF('Suivi Projets'!L76&lt;&gt;"",1,"")</f>
        <v/>
      </c>
      <c r="I76" s="214">
        <v>3500</v>
      </c>
      <c r="J76" s="224"/>
      <c r="K76" s="212"/>
      <c r="L76" s="224"/>
      <c r="M76" s="214"/>
      <c r="N76" s="214"/>
      <c r="O76" s="205"/>
      <c r="P76" s="123">
        <f ca="1">IF(OR(TODAY()&lt;'Suivi Contrats'!J76+90,AND('Suivi Projets'!L76&lt;&gt;"",TODAY()&lt;'Suivi Projets'!L76+90)),"",IF(AND(TODAY()&gt;='Suivi Contrats'!J76+90,'Suivi Paies'!K76=""),2,IF(OR(AND(TODAY()&gt;='Suivi Contrats'!J76+90,'Suivi Projets'!L76="",'Suivi Paies'!K76&lt;='Suivi Projets'!P76*0.85),AND('Suivi Projets'!L76&lt;&gt;"",TODAY()&gt;='Suivi Projets'!L76+90,'Suivi Paies'!K76&lt;='Suivi Projets'!P76*0.85)),0,1)))</f>
        <v>2</v>
      </c>
      <c r="Q76" s="120" t="str">
        <f ca="1">IF(OR(TODAY()&lt;'Suivi Contrats'!J76+720,AND('Suivi Projets'!L76&lt;&gt;"",TODAY()&lt;'Suivi Projets'!L76+720)),"",IF(AND(TODAY()&gt;='Suivi Contrats'!J76+720,'Suivi Paies'!K76=""),2,IF(OR(AND(TODAY()&gt;='Suivi Contrats'!J76+720,'Suivi Projets'!L76="",'Suivi Paies'!K76&lt;='Suivi Projets'!P76*0.7),AND('Suivi Projets'!L76&lt;&gt;"",TODAY()&gt;='Suivi Projets'!L76+720,'Suivi Paies'!K76&lt;='Suivi Projets'!P76*0.7)),0,1)))</f>
        <v/>
      </c>
      <c r="R76" s="187"/>
      <c r="S76" s="187"/>
      <c r="T76" s="185"/>
      <c r="U76" s="186"/>
    </row>
    <row r="77" spans="1:22" x14ac:dyDescent="0.25">
      <c r="A77" s="156" t="s">
        <v>27</v>
      </c>
      <c r="B77" s="154" t="str">
        <f>IF('Suivi Projets'!B77&lt;&gt;"",'Suivi Projets'!B77,"")</f>
        <v/>
      </c>
      <c r="C77" s="154" t="str">
        <f>IF('Suivi Projets'!C77&lt;&gt;"",'Suivi Projets'!C77,"")</f>
        <v/>
      </c>
      <c r="D77" s="152">
        <f>IF('Suivi Projets'!D77&lt;&gt;"",'Suivi Projets'!D77,"")</f>
        <v>1</v>
      </c>
      <c r="E77" s="154" t="str">
        <f>IF('Suivi Projets'!E77&lt;&gt;"",'Suivi Projets'!E77,"")</f>
        <v/>
      </c>
      <c r="F77" s="154" t="str">
        <f>IF('Suivi Projets'!F77&lt;&gt;"",'Suivi Projets'!F77,"")</f>
        <v/>
      </c>
      <c r="G77" s="252">
        <f>'Suivi Projets'!G77</f>
        <v>1411042</v>
      </c>
      <c r="H77" s="242" t="str">
        <f>IF('Suivi Projets'!L77&lt;&gt;"",1,"")</f>
        <v/>
      </c>
      <c r="I77" s="214" t="s">
        <v>357</v>
      </c>
      <c r="J77" s="224"/>
      <c r="K77" s="212"/>
      <c r="L77" s="224"/>
      <c r="M77" s="214"/>
      <c r="N77" s="214"/>
      <c r="O77" s="205"/>
      <c r="P77" s="123">
        <f ca="1">IF(OR(TODAY()&lt;'Suivi Contrats'!J77+90,AND('Suivi Projets'!L77&lt;&gt;"",TODAY()&lt;'Suivi Projets'!L77+90)),"",IF(AND(TODAY()&gt;='Suivi Contrats'!J77+90,'Suivi Paies'!K77=""),2,IF(OR(AND(TODAY()&gt;='Suivi Contrats'!J77+90,'Suivi Projets'!L77="",'Suivi Paies'!K77&lt;='Suivi Projets'!P77*0.85),AND('Suivi Projets'!L77&lt;&gt;"",TODAY()&gt;='Suivi Projets'!L77+90,'Suivi Paies'!K77&lt;='Suivi Projets'!P77*0.85)),0,1)))</f>
        <v>2</v>
      </c>
      <c r="Q77" s="120">
        <f ca="1">IF(OR(TODAY()&lt;'Suivi Contrats'!J77+720,AND('Suivi Projets'!L77&lt;&gt;"",TODAY()&lt;'Suivi Projets'!L77+720)),"",IF(AND(TODAY()&gt;='Suivi Contrats'!J77+720,'Suivi Paies'!K77=""),2,IF(OR(AND(TODAY()&gt;='Suivi Contrats'!J77+720,'Suivi Projets'!L77="",'Suivi Paies'!K77&lt;='Suivi Projets'!P77*0.7),AND('Suivi Projets'!L77&lt;&gt;"",TODAY()&gt;='Suivi Projets'!L77+720,'Suivi Paies'!K77&lt;='Suivi Projets'!P77*0.7)),0,1)))</f>
        <v>2</v>
      </c>
      <c r="R77" s="180"/>
      <c r="S77" s="180"/>
      <c r="T77" s="181"/>
      <c r="U77" s="182" t="s">
        <v>48</v>
      </c>
    </row>
    <row r="78" spans="1:22" x14ac:dyDescent="0.25">
      <c r="A78" s="164" t="s">
        <v>109</v>
      </c>
      <c r="B78" s="154">
        <f>IF('Suivi Projets'!B78&lt;&gt;"",'Suivi Projets'!B78,"")</f>
        <v>1</v>
      </c>
      <c r="C78" s="154" t="str">
        <f>IF('Suivi Projets'!C78&lt;&gt;"",'Suivi Projets'!C78,"")</f>
        <v/>
      </c>
      <c r="D78" s="154" t="str">
        <f>IF('Suivi Projets'!D78&lt;&gt;"",'Suivi Projets'!D78,"")</f>
        <v/>
      </c>
      <c r="E78" s="154" t="str">
        <f>IF('Suivi Projets'!E78&lt;&gt;"",'Suivi Projets'!E78,"")</f>
        <v/>
      </c>
      <c r="F78" s="154" t="str">
        <f>IF('Suivi Projets'!F78&lt;&gt;"",'Suivi Projets'!F78,"")</f>
        <v/>
      </c>
      <c r="G78" s="252">
        <f>'Suivi Projets'!G78</f>
        <v>0</v>
      </c>
      <c r="H78" s="243" t="str">
        <f>IF('Suivi Projets'!L78&lt;&gt;"",1,"")</f>
        <v/>
      </c>
      <c r="I78" s="214" t="s">
        <v>357</v>
      </c>
      <c r="J78" s="224"/>
      <c r="K78" s="212"/>
      <c r="L78" s="224"/>
      <c r="M78" s="214"/>
      <c r="N78" s="214"/>
      <c r="O78" s="205"/>
      <c r="P78" s="123">
        <f ca="1">IF(OR(TODAY()&lt;'Suivi Contrats'!J78+90,AND('Suivi Projets'!L78&lt;&gt;"",TODAY()&lt;'Suivi Projets'!L78+90)),"",IF(AND(TODAY()&gt;='Suivi Contrats'!J78+90,'Suivi Paies'!K78=""),2,IF(OR(AND(TODAY()&gt;='Suivi Contrats'!J78+90,'Suivi Projets'!L78="",'Suivi Paies'!K78&lt;='Suivi Projets'!P78*0.85),AND('Suivi Projets'!L78&lt;&gt;"",TODAY()&gt;='Suivi Projets'!L78+90,'Suivi Paies'!K78&lt;='Suivi Projets'!P78*0.85)),0,1)))</f>
        <v>2</v>
      </c>
      <c r="Q78" s="120" t="str">
        <f ca="1">IF(OR(TODAY()&lt;'Suivi Contrats'!J78+720,AND('Suivi Projets'!L78&lt;&gt;"",TODAY()&lt;'Suivi Projets'!L78+720)),"",IF(AND(TODAY()&gt;='Suivi Contrats'!J78+720,'Suivi Paies'!K78=""),2,IF(OR(AND(TODAY()&gt;='Suivi Contrats'!J78+720,'Suivi Projets'!L78="",'Suivi Paies'!K78&lt;='Suivi Projets'!P78*0.7),AND('Suivi Projets'!L78&lt;&gt;"",TODAY()&gt;='Suivi Projets'!L78+720,'Suivi Paies'!K78&lt;='Suivi Projets'!P78*0.7)),0,1)))</f>
        <v/>
      </c>
      <c r="R78" s="187"/>
      <c r="S78" s="187"/>
      <c r="T78" s="185"/>
      <c r="U78" s="186"/>
    </row>
    <row r="79" spans="1:22" x14ac:dyDescent="0.25">
      <c r="A79" s="155" t="s">
        <v>137</v>
      </c>
      <c r="B79" s="154" t="str">
        <f>IF('Suivi Projets'!B79&lt;&gt;"",'Suivi Projets'!B79,"")</f>
        <v/>
      </c>
      <c r="C79" s="154" t="str">
        <f>IF('Suivi Projets'!C79&lt;&gt;"",'Suivi Projets'!C79,"")</f>
        <v/>
      </c>
      <c r="D79" s="152">
        <f>IF('Suivi Projets'!D79&lt;&gt;"",'Suivi Projets'!D79,"")</f>
        <v>1</v>
      </c>
      <c r="E79" s="154" t="str">
        <f>IF('Suivi Projets'!E79&lt;&gt;"",'Suivi Projets'!E79,"")</f>
        <v/>
      </c>
      <c r="F79" s="154" t="str">
        <f>IF('Suivi Projets'!F79&lt;&gt;"",'Suivi Projets'!F79,"")</f>
        <v/>
      </c>
      <c r="G79" s="252">
        <f>'Suivi Projets'!G79</f>
        <v>1712027</v>
      </c>
      <c r="H79" s="242" t="str">
        <f>IF('Suivi Projets'!L79&lt;&gt;"",1,"")</f>
        <v/>
      </c>
      <c r="I79" s="214" t="s">
        <v>357</v>
      </c>
      <c r="J79" s="224"/>
      <c r="K79" s="212"/>
      <c r="L79" s="224"/>
      <c r="M79" s="214"/>
      <c r="N79" s="214"/>
      <c r="O79" s="205"/>
      <c r="P79" s="123">
        <f ca="1">IF(OR(TODAY()&lt;'Suivi Contrats'!J79+90,AND('Suivi Projets'!L79&lt;&gt;"",TODAY()&lt;'Suivi Projets'!L79+90)),"",IF(AND(TODAY()&gt;='Suivi Contrats'!J79+90,'Suivi Paies'!K79=""),2,IF(OR(AND(TODAY()&gt;='Suivi Contrats'!J79+90,'Suivi Projets'!L79="",'Suivi Paies'!K79&lt;='Suivi Projets'!P79*0.85),AND('Suivi Projets'!L79&lt;&gt;"",TODAY()&gt;='Suivi Projets'!L79+90,'Suivi Paies'!K79&lt;='Suivi Projets'!P79*0.85)),0,1)))</f>
        <v>2</v>
      </c>
      <c r="Q79" s="120" t="str">
        <f ca="1">IF(OR(TODAY()&lt;'Suivi Contrats'!J79+720,AND('Suivi Projets'!L79&lt;&gt;"",TODAY()&lt;'Suivi Projets'!L79+720)),"",IF(AND(TODAY()&gt;='Suivi Contrats'!J79+720,'Suivi Paies'!K79=""),2,IF(OR(AND(TODAY()&gt;='Suivi Contrats'!J79+720,'Suivi Projets'!L79="",'Suivi Paies'!K79&lt;='Suivi Projets'!P79*0.7),AND('Suivi Projets'!L79&lt;&gt;"",TODAY()&gt;='Suivi Projets'!L79+720,'Suivi Paies'!K79&lt;='Suivi Projets'!P79*0.7)),0,1)))</f>
        <v/>
      </c>
      <c r="R79" s="180"/>
      <c r="S79" s="180"/>
      <c r="T79" s="181"/>
      <c r="U79" s="182" t="s">
        <v>48</v>
      </c>
    </row>
    <row r="80" spans="1:22" x14ac:dyDescent="0.25">
      <c r="A80" s="158" t="s">
        <v>408</v>
      </c>
      <c r="B80" s="161">
        <f>IF('Suivi Projets'!B80&lt;&gt;"",'Suivi Projets'!B80,"")</f>
        <v>1</v>
      </c>
      <c r="C80" s="154" t="str">
        <f>IF('Suivi Projets'!C80&lt;&gt;"",'Suivi Projets'!C80,"")</f>
        <v/>
      </c>
      <c r="D80" s="154" t="str">
        <f>IF('Suivi Projets'!D80&lt;&gt;"",'Suivi Projets'!D80,"")</f>
        <v/>
      </c>
      <c r="E80" s="154" t="str">
        <f>IF('Suivi Projets'!E80&lt;&gt;"",'Suivi Projets'!E80,"")</f>
        <v/>
      </c>
      <c r="F80" s="154" t="str">
        <f>IF('Suivi Projets'!F80&lt;&gt;"",'Suivi Projets'!F80,"")</f>
        <v/>
      </c>
      <c r="G80" s="252">
        <f>'Suivi Projets'!G80</f>
        <v>0</v>
      </c>
      <c r="H80" s="242" t="str">
        <f>IF('Suivi Projets'!L80&lt;&gt;"",1,"")</f>
        <v/>
      </c>
      <c r="I80" s="214" t="s">
        <v>357</v>
      </c>
      <c r="J80" s="224"/>
      <c r="K80" s="212"/>
      <c r="L80" s="224"/>
      <c r="M80" s="214"/>
      <c r="N80" s="214"/>
      <c r="O80" s="205"/>
      <c r="P80" s="123" t="str">
        <f ca="1">IF(OR(TODAY()&lt;'Suivi Contrats'!J80+90,AND('Suivi Projets'!L80&lt;&gt;"",TODAY()&lt;'Suivi Projets'!L80+90)),"",IF(AND(TODAY()&gt;='Suivi Contrats'!J80+90,'Suivi Paies'!K80=""),2,IF(OR(AND(TODAY()&gt;='Suivi Contrats'!J80+90,'Suivi Projets'!L80="",'Suivi Paies'!K80&lt;='Suivi Projets'!P80*0.85),AND('Suivi Projets'!L80&lt;&gt;"",TODAY()&gt;='Suivi Projets'!L80+90,'Suivi Paies'!K80&lt;='Suivi Projets'!P80*0.85)),0,1)))</f>
        <v/>
      </c>
      <c r="Q80" s="120" t="str">
        <f ca="1">IF(OR(TODAY()&lt;'Suivi Contrats'!J80+720,AND('Suivi Projets'!L80&lt;&gt;"",TODAY()&lt;'Suivi Projets'!L80+720)),"",IF(AND(TODAY()&gt;='Suivi Contrats'!J80+720,'Suivi Paies'!K80=""),2,IF(OR(AND(TODAY()&gt;='Suivi Contrats'!J80+720,'Suivi Projets'!L80="",'Suivi Paies'!K80&lt;='Suivi Projets'!P80*0.7),AND('Suivi Projets'!L80&lt;&gt;"",TODAY()&gt;='Suivi Projets'!L80+720,'Suivi Paies'!K80&lt;='Suivi Projets'!P80*0.7)),0,1)))</f>
        <v/>
      </c>
      <c r="R80" s="180"/>
      <c r="S80" s="180"/>
      <c r="T80" s="181"/>
      <c r="U80" s="182"/>
    </row>
    <row r="81" spans="1:21" x14ac:dyDescent="0.25">
      <c r="A81" s="382" t="s">
        <v>116</v>
      </c>
      <c r="B81" s="154" t="str">
        <f>IF('Suivi Projets'!B81&lt;&gt;"",'Suivi Projets'!B81,"")</f>
        <v/>
      </c>
      <c r="C81" s="157">
        <f>IF('Suivi Projets'!C81&lt;&gt;"",'Suivi Projets'!C81,"")</f>
        <v>1</v>
      </c>
      <c r="D81" s="154" t="str">
        <f>IF('Suivi Projets'!D81&lt;&gt;"",'Suivi Projets'!D81,"")</f>
        <v/>
      </c>
      <c r="E81" s="154" t="str">
        <f>IF('Suivi Projets'!E81&lt;&gt;"",'Suivi Projets'!E81,"")</f>
        <v/>
      </c>
      <c r="F81" s="154" t="str">
        <f>IF('Suivi Projets'!F81&lt;&gt;"",'Suivi Projets'!F81,"")</f>
        <v/>
      </c>
      <c r="G81" s="252">
        <f>'Suivi Projets'!G81</f>
        <v>1612003</v>
      </c>
      <c r="H81" s="243" t="str">
        <f>IF('Suivi Projets'!L81&lt;&gt;"",1,"")</f>
        <v/>
      </c>
      <c r="I81" s="214">
        <v>3300</v>
      </c>
      <c r="J81" s="224"/>
      <c r="K81" s="212"/>
      <c r="L81" s="224"/>
      <c r="M81" s="214"/>
      <c r="N81" s="215"/>
      <c r="O81" s="206"/>
      <c r="P81" s="123">
        <f ca="1">IF(OR(TODAY()&lt;'Suivi Contrats'!J81+90,AND('Suivi Projets'!L81&lt;&gt;"",TODAY()&lt;'Suivi Projets'!L81+90)),"",IF(AND(TODAY()&gt;='Suivi Contrats'!J81+90,'Suivi Paies'!K81=""),2,IF(OR(AND(TODAY()&gt;='Suivi Contrats'!J81+90,'Suivi Projets'!L81="",'Suivi Paies'!K81&lt;='Suivi Projets'!P81*0.85),AND('Suivi Projets'!L81&lt;&gt;"",TODAY()&gt;='Suivi Projets'!L81+90,'Suivi Paies'!K81&lt;='Suivi Projets'!P81*0.85)),0,1)))</f>
        <v>2</v>
      </c>
      <c r="Q81" s="120">
        <f ca="1">IF(OR(TODAY()&lt;'Suivi Contrats'!J81+720,AND('Suivi Projets'!L81&lt;&gt;"",TODAY()&lt;'Suivi Projets'!L81+720)),"",IF(AND(TODAY()&gt;='Suivi Contrats'!J81+720,'Suivi Paies'!K81=""),2,IF(OR(AND(TODAY()&gt;='Suivi Contrats'!J81+720,'Suivi Projets'!L81="",'Suivi Paies'!K81&lt;='Suivi Projets'!P81*0.7),AND('Suivi Projets'!L81&lt;&gt;"",TODAY()&gt;='Suivi Projets'!L81+720,'Suivi Paies'!K81&lt;='Suivi Projets'!P81*0.7)),0,1)))</f>
        <v>2</v>
      </c>
      <c r="R81" s="187"/>
      <c r="S81" s="187"/>
      <c r="T81" s="185"/>
      <c r="U81" s="186" t="s">
        <v>48</v>
      </c>
    </row>
    <row r="82" spans="1:21" x14ac:dyDescent="0.25">
      <c r="A82" s="382" t="s">
        <v>29</v>
      </c>
      <c r="B82" s="154" t="str">
        <f>IF('Suivi Projets'!B82&lt;&gt;"",'Suivi Projets'!B82,"")</f>
        <v/>
      </c>
      <c r="C82" s="157">
        <f>IF('Suivi Projets'!C82&lt;&gt;"",'Suivi Projets'!C82,"")</f>
        <v>1</v>
      </c>
      <c r="D82" s="154" t="str">
        <f>IF('Suivi Projets'!D82&lt;&gt;"",'Suivi Projets'!D82,"")</f>
        <v/>
      </c>
      <c r="E82" s="154" t="str">
        <f>IF('Suivi Projets'!E82&lt;&gt;"",'Suivi Projets'!E82,"")</f>
        <v/>
      </c>
      <c r="F82" s="154" t="str">
        <f>IF('Suivi Projets'!F82&lt;&gt;"",'Suivi Projets'!F82,"")</f>
        <v/>
      </c>
      <c r="G82" s="252">
        <f>'Suivi Projets'!G82</f>
        <v>1708045</v>
      </c>
      <c r="H82" s="243" t="str">
        <f>IF('Suivi Projets'!L82&lt;&gt;"",1,"")</f>
        <v/>
      </c>
      <c r="I82" s="214">
        <v>2500</v>
      </c>
      <c r="J82" s="224"/>
      <c r="K82" s="212"/>
      <c r="L82" s="224"/>
      <c r="M82" s="214"/>
      <c r="N82" s="215"/>
      <c r="O82" s="206"/>
      <c r="P82" s="123">
        <f ca="1">IF(OR(TODAY()&lt;'Suivi Contrats'!J82+90,AND('Suivi Projets'!L82&lt;&gt;"",TODAY()&lt;'Suivi Projets'!L82+90)),"",IF(AND(TODAY()&gt;='Suivi Contrats'!J82+90,'Suivi Paies'!K82=""),2,IF(OR(AND(TODAY()&gt;='Suivi Contrats'!J82+90,'Suivi Projets'!L82="",'Suivi Paies'!K82&lt;='Suivi Projets'!P82*0.85),AND('Suivi Projets'!L82&lt;&gt;"",TODAY()&gt;='Suivi Projets'!L82+90,'Suivi Paies'!K82&lt;='Suivi Projets'!P82*0.85)),0,1)))</f>
        <v>2</v>
      </c>
      <c r="Q82" s="120" t="str">
        <f ca="1">IF(OR(TODAY()&lt;'Suivi Contrats'!J82+720,AND('Suivi Projets'!L82&lt;&gt;"",TODAY()&lt;'Suivi Projets'!L82+720)),"",IF(AND(TODAY()&gt;='Suivi Contrats'!J82+720,'Suivi Paies'!K82=""),2,IF(OR(AND(TODAY()&gt;='Suivi Contrats'!J82+720,'Suivi Projets'!L82="",'Suivi Paies'!K82&lt;='Suivi Projets'!P82*0.7),AND('Suivi Projets'!L82&lt;&gt;"",TODAY()&gt;='Suivi Projets'!L82+720,'Suivi Paies'!K82&lt;='Suivi Projets'!P82*0.7)),0,1)))</f>
        <v/>
      </c>
      <c r="R82" s="187"/>
      <c r="S82" s="187"/>
      <c r="T82" s="185"/>
      <c r="U82" s="186" t="s">
        <v>48</v>
      </c>
    </row>
    <row r="83" spans="1:21" ht="17.25" customHeight="1" x14ac:dyDescent="0.25">
      <c r="A83" s="158" t="s">
        <v>209</v>
      </c>
      <c r="B83" s="161">
        <f>IF('Suivi Projets'!B83&lt;&gt;"",'Suivi Projets'!B83,"")</f>
        <v>1</v>
      </c>
      <c r="C83" s="154" t="str">
        <f>IF('Suivi Projets'!C83&lt;&gt;"",'Suivi Projets'!C83,"")</f>
        <v/>
      </c>
      <c r="D83" s="154" t="str">
        <f>IF('Suivi Projets'!D83&lt;&gt;"",'Suivi Projets'!D83,"")</f>
        <v/>
      </c>
      <c r="E83" s="154" t="str">
        <f>IF('Suivi Projets'!E83&lt;&gt;"",'Suivi Projets'!E83,"")</f>
        <v/>
      </c>
      <c r="F83" s="154" t="str">
        <f>IF('Suivi Projets'!F83&lt;&gt;"",'Suivi Projets'!F83,"")</f>
        <v/>
      </c>
      <c r="G83" s="252">
        <f>'Suivi Projets'!G83</f>
        <v>1808001</v>
      </c>
      <c r="H83" s="243" t="str">
        <f>IF('Suivi Projets'!L83&lt;&gt;"",1,"")</f>
        <v/>
      </c>
      <c r="I83" s="214">
        <v>3200</v>
      </c>
      <c r="J83" s="224"/>
      <c r="K83" s="212"/>
      <c r="L83" s="224"/>
      <c r="M83" s="214"/>
      <c r="N83" s="215"/>
      <c r="O83" s="206"/>
      <c r="P83" s="123">
        <f ca="1">IF(OR(TODAY()&lt;'Suivi Contrats'!J83+90,AND('Suivi Projets'!L83&lt;&gt;"",TODAY()&lt;'Suivi Projets'!L83+90)),"",IF(AND(TODAY()&gt;='Suivi Contrats'!J83+90,'Suivi Paies'!K83=""),2,IF(OR(AND(TODAY()&gt;='Suivi Contrats'!J83+90,'Suivi Projets'!L83="",'Suivi Paies'!K83&lt;='Suivi Projets'!P83*0.85),AND('Suivi Projets'!L83&lt;&gt;"",TODAY()&gt;='Suivi Projets'!L83+90,'Suivi Paies'!K83&lt;='Suivi Projets'!P83*0.85)),0,1)))</f>
        <v>2</v>
      </c>
      <c r="Q83" s="120" t="str">
        <f ca="1">IF(OR(TODAY()&lt;'Suivi Contrats'!J83+720,AND('Suivi Projets'!L83&lt;&gt;"",TODAY()&lt;'Suivi Projets'!L83+720)),"",IF(AND(TODAY()&gt;='Suivi Contrats'!J83+720,'Suivi Paies'!K83=""),2,IF(OR(AND(TODAY()&gt;='Suivi Contrats'!J83+720,'Suivi Projets'!L83="",'Suivi Paies'!K83&lt;='Suivi Projets'!P83*0.7),AND('Suivi Projets'!L83&lt;&gt;"",TODAY()&gt;='Suivi Projets'!L83+720,'Suivi Paies'!K83&lt;='Suivi Projets'!P83*0.7)),0,1)))</f>
        <v/>
      </c>
      <c r="R83" s="187"/>
      <c r="S83" s="187"/>
      <c r="T83" s="185"/>
      <c r="U83" s="186"/>
    </row>
    <row r="84" spans="1:21" ht="19.149999999999999" customHeight="1" x14ac:dyDescent="0.25">
      <c r="A84" s="382" t="s">
        <v>75</v>
      </c>
      <c r="B84" s="154" t="str">
        <f>IF('Suivi Projets'!B84&lt;&gt;"",'Suivi Projets'!B84,"")</f>
        <v/>
      </c>
      <c r="C84" s="157">
        <f>IF('Suivi Projets'!C84&lt;&gt;"",'Suivi Projets'!C84,"")</f>
        <v>1</v>
      </c>
      <c r="D84" s="154" t="str">
        <f>IF('Suivi Projets'!D84&lt;&gt;"",'Suivi Projets'!D84,"")</f>
        <v/>
      </c>
      <c r="E84" s="154" t="str">
        <f>IF('Suivi Projets'!E84&lt;&gt;"",'Suivi Projets'!E84,"")</f>
        <v/>
      </c>
      <c r="F84" s="154" t="str">
        <f>IF('Suivi Projets'!F84&lt;&gt;"",'Suivi Projets'!F84,"")</f>
        <v/>
      </c>
      <c r="G84" s="252">
        <f>'Suivi Projets'!G84</f>
        <v>1612006</v>
      </c>
      <c r="H84" s="242" t="str">
        <f>IF('Suivi Projets'!L84&lt;&gt;"",1,"")</f>
        <v/>
      </c>
      <c r="I84" s="214">
        <v>3800</v>
      </c>
      <c r="J84" s="224"/>
      <c r="K84" s="212"/>
      <c r="L84" s="224"/>
      <c r="M84" s="214"/>
      <c r="N84" s="214"/>
      <c r="O84" s="205"/>
      <c r="P84" s="123">
        <f ca="1">IF(OR(TODAY()&lt;'Suivi Contrats'!J84+90,AND('Suivi Projets'!L84&lt;&gt;"",TODAY()&lt;'Suivi Projets'!L84+90)),"",IF(AND(TODAY()&gt;='Suivi Contrats'!J84+90,'Suivi Paies'!K84=""),2,IF(OR(AND(TODAY()&gt;='Suivi Contrats'!J84+90,'Suivi Projets'!L84="",'Suivi Paies'!K84&lt;='Suivi Projets'!P84*0.85),AND('Suivi Projets'!L84&lt;&gt;"",TODAY()&gt;='Suivi Projets'!L84+90,'Suivi Paies'!K84&lt;='Suivi Projets'!P84*0.85)),0,1)))</f>
        <v>2</v>
      </c>
      <c r="Q84" s="120">
        <f ca="1">IF(OR(TODAY()&lt;'Suivi Contrats'!J84+720,AND('Suivi Projets'!L84&lt;&gt;"",TODAY()&lt;'Suivi Projets'!L84+720)),"",IF(AND(TODAY()&gt;='Suivi Contrats'!J84+720,'Suivi Paies'!K84=""),2,IF(OR(AND(TODAY()&gt;='Suivi Contrats'!J84+720,'Suivi Projets'!L84="",'Suivi Paies'!K84&lt;='Suivi Projets'!P84*0.7),AND('Suivi Projets'!L84&lt;&gt;"",TODAY()&gt;='Suivi Projets'!L84+720,'Suivi Paies'!K84&lt;='Suivi Projets'!P84*0.7)),0,1)))</f>
        <v>2</v>
      </c>
      <c r="R84" s="187"/>
      <c r="S84" s="187"/>
      <c r="T84" s="190"/>
      <c r="U84" s="186"/>
    </row>
    <row r="85" spans="1:21" ht="19.149999999999999" customHeight="1" x14ac:dyDescent="0.25">
      <c r="A85" s="158" t="s">
        <v>52</v>
      </c>
      <c r="B85" s="161">
        <f>IF('Suivi Projets'!B85&lt;&gt;"",'Suivi Projets'!B85,"")</f>
        <v>1</v>
      </c>
      <c r="C85" s="154" t="str">
        <f>IF('Suivi Projets'!C85&lt;&gt;"",'Suivi Projets'!C85,"")</f>
        <v/>
      </c>
      <c r="D85" s="154" t="str">
        <f>IF('Suivi Projets'!D85&lt;&gt;"",'Suivi Projets'!D85,"")</f>
        <v/>
      </c>
      <c r="E85" s="154" t="str">
        <f>IF('Suivi Projets'!E85&lt;&gt;"",'Suivi Projets'!E85,"")</f>
        <v/>
      </c>
      <c r="F85" s="154" t="str">
        <f>IF('Suivi Projets'!F85&lt;&gt;"",'Suivi Projets'!F85,"")</f>
        <v/>
      </c>
      <c r="G85" s="252">
        <f>'Suivi Projets'!G85</f>
        <v>1512027</v>
      </c>
      <c r="H85" s="242" t="str">
        <f>IF('Suivi Projets'!L85&lt;&gt;"",1,"")</f>
        <v/>
      </c>
      <c r="I85" s="214" t="s">
        <v>357</v>
      </c>
      <c r="J85" s="224"/>
      <c r="K85" s="212"/>
      <c r="L85" s="224"/>
      <c r="M85" s="214"/>
      <c r="N85" s="214"/>
      <c r="O85" s="205"/>
      <c r="P85" s="123">
        <f ca="1">IF(OR(TODAY()&lt;'Suivi Contrats'!J85+90,AND('Suivi Projets'!L85&lt;&gt;"",TODAY()&lt;'Suivi Projets'!L85+90)),"",IF(AND(TODAY()&gt;='Suivi Contrats'!J85+90,'Suivi Paies'!K85=""),2,IF(OR(AND(TODAY()&gt;='Suivi Contrats'!J85+90,'Suivi Projets'!L85="",'Suivi Paies'!K85&lt;='Suivi Projets'!P85*0.85),AND('Suivi Projets'!L85&lt;&gt;"",TODAY()&gt;='Suivi Projets'!L85+90,'Suivi Paies'!K85&lt;='Suivi Projets'!P85*0.85)),0,1)))</f>
        <v>2</v>
      </c>
      <c r="Q85" s="120">
        <f ca="1">IF(OR(TODAY()&lt;'Suivi Contrats'!J85+720,AND('Suivi Projets'!L85&lt;&gt;"",TODAY()&lt;'Suivi Projets'!L85+720)),"",IF(AND(TODAY()&gt;='Suivi Contrats'!J85+720,'Suivi Paies'!K85=""),2,IF(OR(AND(TODAY()&gt;='Suivi Contrats'!J85+720,'Suivi Projets'!L85="",'Suivi Paies'!K85&lt;='Suivi Projets'!P85*0.7),AND('Suivi Projets'!L85&lt;&gt;"",TODAY()&gt;='Suivi Projets'!L85+720,'Suivi Paies'!K85&lt;='Suivi Projets'!P85*0.7)),0,1)))</f>
        <v>2</v>
      </c>
      <c r="R85" s="187"/>
      <c r="S85" s="187"/>
      <c r="T85" s="185"/>
      <c r="U85" s="186"/>
    </row>
    <row r="86" spans="1:21" ht="19.149999999999999" customHeight="1" x14ac:dyDescent="0.25">
      <c r="A86" s="382" t="s">
        <v>388</v>
      </c>
      <c r="B86" s="154" t="str">
        <f>IF('Suivi Projets'!B86&lt;&gt;"",'Suivi Projets'!B86,"")</f>
        <v/>
      </c>
      <c r="C86" s="157">
        <f>IF('Suivi Projets'!C86&lt;&gt;"",'Suivi Projets'!C86,"")</f>
        <v>1</v>
      </c>
      <c r="D86" s="154" t="str">
        <f>IF('Suivi Projets'!D86&lt;&gt;"",'Suivi Projets'!D86,"")</f>
        <v/>
      </c>
      <c r="E86" s="154" t="str">
        <f>IF('Suivi Projets'!E86&lt;&gt;"",'Suivi Projets'!E86,"")</f>
        <v/>
      </c>
      <c r="F86" s="154" t="str">
        <f>IF('Suivi Projets'!F86&lt;&gt;"",'Suivi Projets'!F86,"")</f>
        <v/>
      </c>
      <c r="G86" s="252">
        <f>'Suivi Projets'!G86</f>
        <v>0</v>
      </c>
      <c r="H86" s="242" t="str">
        <f>IF('Suivi Projets'!L86&lt;&gt;"",1,"")</f>
        <v/>
      </c>
      <c r="I86" s="214" t="s">
        <v>357</v>
      </c>
      <c r="J86" s="224"/>
      <c r="K86" s="212"/>
      <c r="L86" s="224"/>
      <c r="M86" s="214"/>
      <c r="N86" s="214"/>
      <c r="O86" s="205"/>
      <c r="P86" s="123" t="str">
        <f ca="1">IF(OR(TODAY()&lt;'Suivi Contrats'!J86+90,AND('Suivi Projets'!L86&lt;&gt;"",TODAY()&lt;'Suivi Projets'!L86+90)),"",IF(AND(TODAY()&gt;='Suivi Contrats'!J86+90,'Suivi Paies'!K86=""),2,IF(OR(AND(TODAY()&gt;='Suivi Contrats'!J86+90,'Suivi Projets'!L86="",'Suivi Paies'!K86&lt;='Suivi Projets'!P86*0.85),AND('Suivi Projets'!L86&lt;&gt;"",TODAY()&gt;='Suivi Projets'!L86+90,'Suivi Paies'!K86&lt;='Suivi Projets'!P86*0.85)),0,1)))</f>
        <v/>
      </c>
      <c r="Q86" s="120" t="str">
        <f ca="1">IF(OR(TODAY()&lt;'Suivi Contrats'!J86+720,AND('Suivi Projets'!L86&lt;&gt;"",TODAY()&lt;'Suivi Projets'!L86+720)),"",IF(AND(TODAY()&gt;='Suivi Contrats'!J86+720,'Suivi Paies'!K86=""),2,IF(OR(AND(TODAY()&gt;='Suivi Contrats'!J86+720,'Suivi Projets'!L86="",'Suivi Paies'!K86&lt;='Suivi Projets'!P86*0.7),AND('Suivi Projets'!L86&lt;&gt;"",TODAY()&gt;='Suivi Projets'!L86+720,'Suivi Paies'!K86&lt;='Suivi Projets'!P86*0.7)),0,1)))</f>
        <v/>
      </c>
      <c r="R86" s="187"/>
      <c r="S86" s="187"/>
      <c r="T86" s="185"/>
      <c r="U86" s="186"/>
    </row>
    <row r="87" spans="1:21" x14ac:dyDescent="0.25">
      <c r="A87" s="164" t="s">
        <v>118</v>
      </c>
      <c r="B87" s="154">
        <f>IF('Suivi Projets'!B87&lt;&gt;"",'Suivi Projets'!B87,"")</f>
        <v>1</v>
      </c>
      <c r="C87" s="154" t="str">
        <f>IF('Suivi Projets'!C87&lt;&gt;"",'Suivi Projets'!C87,"")</f>
        <v/>
      </c>
      <c r="D87" s="154" t="str">
        <f>IF('Suivi Projets'!D87&lt;&gt;"",'Suivi Projets'!D87,"")</f>
        <v/>
      </c>
      <c r="E87" s="154" t="str">
        <f>IF('Suivi Projets'!E87&lt;&gt;"",'Suivi Projets'!E87,"")</f>
        <v/>
      </c>
      <c r="F87" s="154" t="str">
        <f>IF('Suivi Projets'!F87&lt;&gt;"",'Suivi Projets'!F87,"")</f>
        <v/>
      </c>
      <c r="G87" s="252">
        <f>'Suivi Projets'!G87</f>
        <v>1508002</v>
      </c>
      <c r="H87" s="242" t="str">
        <f>IF('Suivi Projets'!L87&lt;&gt;"",1,"")</f>
        <v/>
      </c>
      <c r="I87" s="215" t="s">
        <v>357</v>
      </c>
      <c r="J87" s="225"/>
      <c r="K87" s="212"/>
      <c r="L87" s="225"/>
      <c r="M87" s="215"/>
      <c r="N87" s="215"/>
      <c r="O87" s="206"/>
      <c r="P87" s="123">
        <f ca="1">IF(OR(TODAY()&lt;'Suivi Contrats'!J87+90,AND('Suivi Projets'!L87&lt;&gt;"",TODAY()&lt;'Suivi Projets'!L87+90)),"",IF(AND(TODAY()&gt;='Suivi Contrats'!J87+90,'Suivi Paies'!K87=""),2,IF(OR(AND(TODAY()&gt;='Suivi Contrats'!J87+90,'Suivi Projets'!L87="",'Suivi Paies'!K87&lt;='Suivi Projets'!P87*0.85),AND('Suivi Projets'!L87&lt;&gt;"",TODAY()&gt;='Suivi Projets'!L87+90,'Suivi Paies'!K87&lt;='Suivi Projets'!P87*0.85)),0,1)))</f>
        <v>2</v>
      </c>
      <c r="Q87" s="120">
        <f ca="1">IF(OR(TODAY()&lt;'Suivi Contrats'!J87+720,AND('Suivi Projets'!L87&lt;&gt;"",TODAY()&lt;'Suivi Projets'!L87+720)),"",IF(AND(TODAY()&gt;='Suivi Contrats'!J87+720,'Suivi Paies'!K87=""),2,IF(OR(AND(TODAY()&gt;='Suivi Contrats'!J87+720,'Suivi Projets'!L87="",'Suivi Paies'!K87&lt;='Suivi Projets'!P87*0.7),AND('Suivi Projets'!L87&lt;&gt;"",TODAY()&gt;='Suivi Projets'!L87+720,'Suivi Paies'!K87&lt;='Suivi Projets'!P87*0.7)),0,1)))</f>
        <v>2</v>
      </c>
      <c r="R87" s="187"/>
      <c r="S87" s="187"/>
      <c r="T87" s="185"/>
      <c r="U87" s="186"/>
    </row>
    <row r="88" spans="1:21" ht="24.4" customHeight="1" x14ac:dyDescent="0.25">
      <c r="A88" s="155" t="s">
        <v>207</v>
      </c>
      <c r="B88" s="154" t="str">
        <f>IF('Suivi Projets'!B88&lt;&gt;"",'Suivi Projets'!B88,"")</f>
        <v/>
      </c>
      <c r="C88" s="154" t="str">
        <f>IF('Suivi Projets'!C88&lt;&gt;"",'Suivi Projets'!C88,"")</f>
        <v/>
      </c>
      <c r="D88" s="152">
        <f>IF('Suivi Projets'!D88&lt;&gt;"",'Suivi Projets'!D88,"")</f>
        <v>1</v>
      </c>
      <c r="E88" s="154" t="str">
        <f>IF('Suivi Projets'!E88&lt;&gt;"",'Suivi Projets'!E88,"")</f>
        <v/>
      </c>
      <c r="F88" s="154" t="str">
        <f>IF('Suivi Projets'!F88&lt;&gt;"",'Suivi Projets'!F88,"")</f>
        <v/>
      </c>
      <c r="G88" s="252">
        <f>'Suivi Projets'!G88</f>
        <v>1804087</v>
      </c>
      <c r="H88" s="242" t="str">
        <f>IF('Suivi Projets'!L88&lt;&gt;"",1,"")</f>
        <v/>
      </c>
      <c r="I88" s="214" t="s">
        <v>357</v>
      </c>
      <c r="J88" s="224"/>
      <c r="K88" s="212"/>
      <c r="L88" s="224"/>
      <c r="M88" s="214"/>
      <c r="N88" s="214"/>
      <c r="O88" s="205"/>
      <c r="P88" s="123">
        <f ca="1">IF(OR(TODAY()&lt;'Suivi Contrats'!J88+90,AND('Suivi Projets'!L88&lt;&gt;"",TODAY()&lt;'Suivi Projets'!L88+90)),"",IF(AND(TODAY()&gt;='Suivi Contrats'!J88+90,'Suivi Paies'!K88=""),2,IF(OR(AND(TODAY()&gt;='Suivi Contrats'!J88+90,'Suivi Projets'!L88="",'Suivi Paies'!K88&lt;='Suivi Projets'!P88*0.85),AND('Suivi Projets'!L88&lt;&gt;"",TODAY()&gt;='Suivi Projets'!L88+90,'Suivi Paies'!K88&lt;='Suivi Projets'!P88*0.85)),0,1)))</f>
        <v>2</v>
      </c>
      <c r="Q88" s="120" t="str">
        <f ca="1">IF(OR(TODAY()&lt;'Suivi Contrats'!J88+720,AND('Suivi Projets'!L88&lt;&gt;"",TODAY()&lt;'Suivi Projets'!L88+720)),"",IF(AND(TODAY()&gt;='Suivi Contrats'!J88+720,'Suivi Paies'!K88=""),2,IF(OR(AND(TODAY()&gt;='Suivi Contrats'!J88+720,'Suivi Projets'!L88="",'Suivi Paies'!K88&lt;='Suivi Projets'!P88*0.7),AND('Suivi Projets'!L88&lt;&gt;"",TODAY()&gt;='Suivi Projets'!L88+720,'Suivi Paies'!K88&lt;='Suivi Projets'!P88*0.7)),0,1)))</f>
        <v/>
      </c>
      <c r="R88" s="180"/>
      <c r="S88" s="180"/>
      <c r="T88" s="181"/>
      <c r="U88" s="182"/>
    </row>
    <row r="89" spans="1:21" ht="23.65" customHeight="1" x14ac:dyDescent="0.25">
      <c r="A89" s="155" t="s">
        <v>196</v>
      </c>
      <c r="B89" s="154" t="str">
        <f>IF('Suivi Projets'!B89&lt;&gt;"",'Suivi Projets'!B89,"")</f>
        <v/>
      </c>
      <c r="C89" s="154" t="str">
        <f>IF('Suivi Projets'!C89&lt;&gt;"",'Suivi Projets'!C89,"")</f>
        <v/>
      </c>
      <c r="D89" s="152">
        <f>IF('Suivi Projets'!D89&lt;&gt;"",'Suivi Projets'!D89,"")</f>
        <v>1</v>
      </c>
      <c r="E89" s="154" t="str">
        <f>IF('Suivi Projets'!E89&lt;&gt;"",'Suivi Projets'!E89,"")</f>
        <v/>
      </c>
      <c r="F89" s="154" t="str">
        <f>IF('Suivi Projets'!F89&lt;&gt;"",'Suivi Projets'!F89,"")</f>
        <v/>
      </c>
      <c r="G89" s="252">
        <f>'Suivi Projets'!G89</f>
        <v>1806063</v>
      </c>
      <c r="H89" s="244" t="str">
        <f>IF('Suivi Projets'!L89&lt;&gt;"",1,"")</f>
        <v/>
      </c>
      <c r="I89" s="215" t="s">
        <v>357</v>
      </c>
      <c r="J89" s="225"/>
      <c r="K89" s="212"/>
      <c r="L89" s="225"/>
      <c r="M89" s="215"/>
      <c r="N89" s="215"/>
      <c r="O89" s="206"/>
      <c r="P89" s="123">
        <f ca="1">IF(OR(TODAY()&lt;'Suivi Contrats'!J89+90,AND('Suivi Projets'!L89&lt;&gt;"",TODAY()&lt;'Suivi Projets'!L89+90)),"",IF(AND(TODAY()&gt;='Suivi Contrats'!J89+90,'Suivi Paies'!K89=""),2,IF(OR(AND(TODAY()&gt;='Suivi Contrats'!J89+90,'Suivi Projets'!L89="",'Suivi Paies'!K89&lt;='Suivi Projets'!P89*0.85),AND('Suivi Projets'!L89&lt;&gt;"",TODAY()&gt;='Suivi Projets'!L89+90,'Suivi Paies'!K89&lt;='Suivi Projets'!P89*0.85)),0,1)))</f>
        <v>2</v>
      </c>
      <c r="Q89" s="120" t="str">
        <f ca="1">IF(OR(TODAY()&lt;'Suivi Contrats'!J89+720,AND('Suivi Projets'!L89&lt;&gt;"",TODAY()&lt;'Suivi Projets'!L89+720)),"",IF(AND(TODAY()&gt;='Suivi Contrats'!J89+720,'Suivi Paies'!K89=""),2,IF(OR(AND(TODAY()&gt;='Suivi Contrats'!J89+720,'Suivi Projets'!L89="",'Suivi Paies'!K89&lt;='Suivi Projets'!P89*0.7),AND('Suivi Projets'!L89&lt;&gt;"",TODAY()&gt;='Suivi Projets'!L89+720,'Suivi Paies'!K89&lt;='Suivi Projets'!P89*0.7)),0,1)))</f>
        <v/>
      </c>
      <c r="R89" s="187"/>
      <c r="S89" s="187"/>
      <c r="T89" s="185"/>
      <c r="U89" s="186"/>
    </row>
    <row r="90" spans="1:21" x14ac:dyDescent="0.25">
      <c r="A90" s="155" t="s">
        <v>138</v>
      </c>
      <c r="B90" s="154" t="str">
        <f>IF('Suivi Projets'!B90&lt;&gt;"",'Suivi Projets'!B90,"")</f>
        <v/>
      </c>
      <c r="C90" s="154" t="str">
        <f>IF('Suivi Projets'!C90&lt;&gt;"",'Suivi Projets'!C90,"")</f>
        <v/>
      </c>
      <c r="D90" s="152">
        <f>IF('Suivi Projets'!D90&lt;&gt;"",'Suivi Projets'!D90,"")</f>
        <v>1</v>
      </c>
      <c r="E90" s="154" t="str">
        <f>IF('Suivi Projets'!E90&lt;&gt;"",'Suivi Projets'!E90,"")</f>
        <v/>
      </c>
      <c r="F90" s="154" t="str">
        <f>IF('Suivi Projets'!F90&lt;&gt;"",'Suivi Projets'!F90,"")</f>
        <v/>
      </c>
      <c r="G90" s="252">
        <f>'Suivi Projets'!G90</f>
        <v>1712034</v>
      </c>
      <c r="H90" s="242" t="str">
        <f>IF('Suivi Projets'!L90&lt;&gt;"",1,"")</f>
        <v/>
      </c>
      <c r="I90" s="214" t="s">
        <v>357</v>
      </c>
      <c r="J90" s="224"/>
      <c r="K90" s="212"/>
      <c r="L90" s="224"/>
      <c r="M90" s="214"/>
      <c r="N90" s="214"/>
      <c r="O90" s="205"/>
      <c r="P90" s="123">
        <f ca="1">IF(OR(TODAY()&lt;'Suivi Contrats'!J90+90,AND('Suivi Projets'!L90&lt;&gt;"",TODAY()&lt;'Suivi Projets'!L90+90)),"",IF(AND(TODAY()&gt;='Suivi Contrats'!J90+90,'Suivi Paies'!K90=""),2,IF(OR(AND(TODAY()&gt;='Suivi Contrats'!J90+90,'Suivi Projets'!L90="",'Suivi Paies'!K90&lt;='Suivi Projets'!P90*0.85),AND('Suivi Projets'!L90&lt;&gt;"",TODAY()&gt;='Suivi Projets'!L90+90,'Suivi Paies'!K90&lt;='Suivi Projets'!P90*0.85)),0,1)))</f>
        <v>2</v>
      </c>
      <c r="Q90" s="120" t="str">
        <f ca="1">IF(OR(TODAY()&lt;'Suivi Contrats'!J90+720,AND('Suivi Projets'!L90&lt;&gt;"",TODAY()&lt;'Suivi Projets'!L90+720)),"",IF(AND(TODAY()&gt;='Suivi Contrats'!J90+720,'Suivi Paies'!K90=""),2,IF(OR(AND(TODAY()&gt;='Suivi Contrats'!J90+720,'Suivi Projets'!L90="",'Suivi Paies'!K90&lt;='Suivi Projets'!P90*0.7),AND('Suivi Projets'!L90&lt;&gt;"",TODAY()&gt;='Suivi Projets'!L90+720,'Suivi Paies'!K90&lt;='Suivi Projets'!P90*0.7)),0,1)))</f>
        <v/>
      </c>
      <c r="R90" s="180"/>
      <c r="S90" s="180"/>
      <c r="T90" s="181"/>
      <c r="U90" s="182"/>
    </row>
    <row r="91" spans="1:21" x14ac:dyDescent="0.25">
      <c r="A91" s="158" t="s">
        <v>202</v>
      </c>
      <c r="B91" s="161">
        <f>IF('Suivi Projets'!B91&lt;&gt;"",'Suivi Projets'!B91,"")</f>
        <v>1</v>
      </c>
      <c r="C91" s="154" t="str">
        <f>IF('Suivi Projets'!C91&lt;&gt;"",'Suivi Projets'!C91,"")</f>
        <v/>
      </c>
      <c r="D91" s="154" t="str">
        <f>IF('Suivi Projets'!D91&lt;&gt;"",'Suivi Projets'!D91,"")</f>
        <v/>
      </c>
      <c r="E91" s="154" t="str">
        <f>IF('Suivi Projets'!E91&lt;&gt;"",'Suivi Projets'!E91,"")</f>
        <v/>
      </c>
      <c r="F91" s="154" t="str">
        <f>IF('Suivi Projets'!F91&lt;&gt;"",'Suivi Projets'!F91,"")</f>
        <v/>
      </c>
      <c r="G91" s="252">
        <f>'Suivi Projets'!G91</f>
        <v>1806045</v>
      </c>
      <c r="H91" s="244" t="str">
        <f>IF('Suivi Projets'!L91&lt;&gt;"",1,"")</f>
        <v/>
      </c>
      <c r="I91" s="214" t="s">
        <v>357</v>
      </c>
      <c r="J91" s="224"/>
      <c r="K91" s="212"/>
      <c r="L91" s="224"/>
      <c r="M91" s="214"/>
      <c r="N91" s="214"/>
      <c r="O91" s="205"/>
      <c r="P91" s="123">
        <f ca="1">IF(OR(TODAY()&lt;'Suivi Contrats'!J91+90,AND('Suivi Projets'!L91&lt;&gt;"",TODAY()&lt;'Suivi Projets'!L91+90)),"",IF(AND(TODAY()&gt;='Suivi Contrats'!J91+90,'Suivi Paies'!K91=""),2,IF(OR(AND(TODAY()&gt;='Suivi Contrats'!J91+90,'Suivi Projets'!L91="",'Suivi Paies'!K91&lt;='Suivi Projets'!P91*0.85),AND('Suivi Projets'!L91&lt;&gt;"",TODAY()&gt;='Suivi Projets'!L91+90,'Suivi Paies'!K91&lt;='Suivi Projets'!P91*0.85)),0,1)))</f>
        <v>2</v>
      </c>
      <c r="Q91" s="120" t="str">
        <f ca="1">IF(OR(TODAY()&lt;'Suivi Contrats'!J91+720,AND('Suivi Projets'!L91&lt;&gt;"",TODAY()&lt;'Suivi Projets'!L91+720)),"",IF(AND(TODAY()&gt;='Suivi Contrats'!J91+720,'Suivi Paies'!K91=""),2,IF(OR(AND(TODAY()&gt;='Suivi Contrats'!J91+720,'Suivi Projets'!L91="",'Suivi Paies'!K91&lt;='Suivi Projets'!P91*0.7),AND('Suivi Projets'!L91&lt;&gt;"",TODAY()&gt;='Suivi Projets'!L91+720,'Suivi Paies'!K91&lt;='Suivi Projets'!P91*0.7)),0,1)))</f>
        <v/>
      </c>
      <c r="R91" s="187"/>
      <c r="S91" s="187"/>
      <c r="T91" s="185"/>
      <c r="U91" s="186"/>
    </row>
    <row r="92" spans="1:21" x14ac:dyDescent="0.25">
      <c r="A92" s="477" t="s">
        <v>406</v>
      </c>
      <c r="B92" s="161">
        <f>IF('Suivi Projets'!B92&lt;&gt;"",'Suivi Projets'!B92,"")</f>
        <v>1</v>
      </c>
      <c r="C92" s="154" t="str">
        <f>IF('Suivi Projets'!C92&lt;&gt;"",'Suivi Projets'!C92,"")</f>
        <v/>
      </c>
      <c r="D92" s="154" t="str">
        <f>IF('Suivi Projets'!D92&lt;&gt;"",'Suivi Projets'!D92,"")</f>
        <v/>
      </c>
      <c r="E92" s="154" t="str">
        <f>IF('Suivi Projets'!E92&lt;&gt;"",'Suivi Projets'!E92,"")</f>
        <v/>
      </c>
      <c r="F92" s="154" t="str">
        <f>IF('Suivi Projets'!F92&lt;&gt;"",'Suivi Projets'!F92,"")</f>
        <v/>
      </c>
      <c r="G92" s="252">
        <f>'Suivi Projets'!G92</f>
        <v>0</v>
      </c>
      <c r="H92" s="244" t="str">
        <f>IF('Suivi Projets'!L92&lt;&gt;"",1,"")</f>
        <v/>
      </c>
      <c r="I92" s="214" t="s">
        <v>357</v>
      </c>
      <c r="J92" s="224"/>
      <c r="K92" s="212"/>
      <c r="L92" s="224"/>
      <c r="M92" s="214"/>
      <c r="N92" s="214"/>
      <c r="O92" s="205"/>
      <c r="P92" s="123" t="str">
        <f ca="1">IF(OR(TODAY()&lt;'Suivi Contrats'!J92+90,AND('Suivi Projets'!L92&lt;&gt;"",TODAY()&lt;'Suivi Projets'!L92+90)),"",IF(AND(TODAY()&gt;='Suivi Contrats'!J92+90,'Suivi Paies'!K92=""),2,IF(OR(AND(TODAY()&gt;='Suivi Contrats'!J92+90,'Suivi Projets'!L92="",'Suivi Paies'!K92&lt;='Suivi Projets'!P92*0.85),AND('Suivi Projets'!L92&lt;&gt;"",TODAY()&gt;='Suivi Projets'!L92+90,'Suivi Paies'!K92&lt;='Suivi Projets'!P92*0.85)),0,1)))</f>
        <v/>
      </c>
      <c r="Q92" s="120" t="str">
        <f ca="1">IF(OR(TODAY()&lt;'Suivi Contrats'!J92+720,AND('Suivi Projets'!L92&lt;&gt;"",TODAY()&lt;'Suivi Projets'!L92+720)),"",IF(AND(TODAY()&gt;='Suivi Contrats'!J92+720,'Suivi Paies'!K92=""),2,IF(OR(AND(TODAY()&gt;='Suivi Contrats'!J92+720,'Suivi Projets'!L92="",'Suivi Paies'!K92&lt;='Suivi Projets'!P92*0.7),AND('Suivi Projets'!L92&lt;&gt;"",TODAY()&gt;='Suivi Projets'!L92+720,'Suivi Paies'!K92&lt;='Suivi Projets'!P92*0.7)),0,1)))</f>
        <v/>
      </c>
      <c r="R92" s="187"/>
      <c r="S92" s="187"/>
      <c r="T92" s="185"/>
      <c r="U92" s="186"/>
    </row>
    <row r="93" spans="1:21" ht="19.5" customHeight="1" thickBot="1" x14ac:dyDescent="0.3">
      <c r="A93" s="430" t="s">
        <v>185</v>
      </c>
      <c r="B93" s="432">
        <f>IF('Suivi Projets'!B93&lt;&gt;"",'Suivi Projets'!B93,"")</f>
        <v>1</v>
      </c>
      <c r="C93" s="166" t="str">
        <f>IF('Suivi Projets'!C93&lt;&gt;"",'Suivi Projets'!C93,"")</f>
        <v/>
      </c>
      <c r="D93" s="166" t="str">
        <f>IF('Suivi Projets'!D93&lt;&gt;"",'Suivi Projets'!D93,"")</f>
        <v/>
      </c>
      <c r="E93" s="166" t="str">
        <f>IF('Suivi Projets'!E93&lt;&gt;"",'Suivi Projets'!E93,"")</f>
        <v/>
      </c>
      <c r="F93" s="166" t="str">
        <f>IF('Suivi Projets'!F93&lt;&gt;"",'Suivi Projets'!F93,"")</f>
        <v/>
      </c>
      <c r="G93" s="253">
        <f>'Suivi Projets'!G93</f>
        <v>18040987</v>
      </c>
      <c r="H93" s="247" t="str">
        <f>IF('Suivi Projets'!L93&lt;&gt;"",1,"")</f>
        <v/>
      </c>
      <c r="I93" s="217">
        <v>2600</v>
      </c>
      <c r="J93" s="227"/>
      <c r="K93" s="232"/>
      <c r="L93" s="227"/>
      <c r="M93" s="217"/>
      <c r="N93" s="217"/>
      <c r="O93" s="208"/>
      <c r="P93" s="191">
        <f ca="1">IF(OR(TODAY()&lt;'Suivi Contrats'!J93+90,AND('Suivi Projets'!L93&lt;&gt;"",TODAY()&lt;'Suivi Projets'!L93+90)),"",IF(AND(TODAY()&gt;='Suivi Contrats'!J93+90,'Suivi Paies'!K93=""),2,IF(OR(AND(TODAY()&gt;='Suivi Contrats'!J93+90,'Suivi Projets'!L93="",'Suivi Paies'!K93&lt;='Suivi Projets'!P93*0.85),AND('Suivi Projets'!L93&lt;&gt;"",TODAY()&gt;='Suivi Projets'!L93+90,'Suivi Paies'!K93&lt;='Suivi Projets'!P93*0.85)),0,1)))</f>
        <v>2</v>
      </c>
      <c r="Q93" s="191" t="str">
        <f ca="1">IF(OR(TODAY()&lt;'Suivi Contrats'!J93+720,AND('Suivi Projets'!L93&lt;&gt;"",TODAY()&lt;'Suivi Projets'!L93+720)),"",IF(AND(TODAY()&gt;='Suivi Contrats'!J93+720,'Suivi Paies'!K93=""),2,IF(OR(AND(TODAY()&gt;='Suivi Contrats'!J93+720,'Suivi Projets'!L93="",'Suivi Paies'!K93&lt;='Suivi Projets'!P93*0.7),AND('Suivi Projets'!L93&lt;&gt;"",TODAY()&gt;='Suivi Projets'!L93+720,'Suivi Paies'!K93&lt;='Suivi Projets'!P93*0.7)),0,1)))</f>
        <v/>
      </c>
      <c r="R93" s="192"/>
      <c r="S93" s="192"/>
      <c r="T93" s="193"/>
      <c r="U93" s="194"/>
    </row>
    <row r="94" spans="1:21" ht="13.5" thickTop="1" thickBot="1" x14ac:dyDescent="0.3">
      <c r="A94" s="167"/>
      <c r="B94" s="168">
        <f>SUM(B2:B93)</f>
        <v>30</v>
      </c>
      <c r="C94" s="168">
        <f>SUM(C2:C93)</f>
        <v>31</v>
      </c>
      <c r="D94" s="168">
        <f>SUM(D2:D93)</f>
        <v>27</v>
      </c>
      <c r="E94" s="168">
        <f>SUM(E2:E93)</f>
        <v>2</v>
      </c>
      <c r="F94" s="168">
        <f>SUM(F2:F93)</f>
        <v>0</v>
      </c>
      <c r="G94" s="139"/>
      <c r="H94" s="139"/>
      <c r="I94" s="219"/>
      <c r="J94" s="229"/>
      <c r="K94" s="219"/>
      <c r="L94" s="229"/>
      <c r="M94" s="219"/>
      <c r="N94" s="219"/>
      <c r="O94" s="210"/>
      <c r="P94" s="139"/>
      <c r="Q94" s="139"/>
      <c r="R94" s="139"/>
      <c r="S94" s="139"/>
      <c r="T94" s="196"/>
      <c r="U94" s="196"/>
    </row>
    <row r="95" spans="1:21" ht="12.75" thickTop="1" x14ac:dyDescent="0.25"/>
  </sheetData>
  <sheetProtection password="FA93" sheet="1" objects="1" scenarios="1"/>
  <pageMargins left="0.70866141732283472" right="0.70866141732283472" top="0.74803149606299213" bottom="0.74803149606299213" header="0.31496062992125984" footer="0.31496062992125984"/>
  <pageSetup paperSize="9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51DC3C8C-1F1C-46F1-AB7E-3894D0D9319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0"/>
              <x14:cfIcon iconSet="3Symbols" iconId="1"/>
            </x14:iconSet>
          </x14:cfRule>
          <xm:sqref>P1:P1048576</xm:sqref>
        </x14:conditionalFormatting>
        <x14:conditionalFormatting xmlns:xm="http://schemas.microsoft.com/office/excel/2006/main">
          <x14:cfRule type="iconSet" priority="990" id="{C17B041F-4D90-4076-AD53-EFCA26FF1E38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0"/>
              <x14:cfIcon iconSet="3Symbols" iconId="1"/>
            </x14:iconSet>
          </x14:cfRule>
          <xm:sqref>Q2:Q93</xm:sqref>
        </x14:conditionalFormatting>
        <x14:conditionalFormatting xmlns:xm="http://schemas.microsoft.com/office/excel/2006/main">
          <x14:cfRule type="iconSet" priority="992" id="{99758505-85B2-400F-95F5-D9E58E98721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H2:H93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outlinePr applyStyles="1" summaryBelow="0"/>
  </sheetPr>
  <dimension ref="A1:G95"/>
  <sheetViews>
    <sheetView zoomScale="85" zoomScaleNormal="85" zoomScalePageLayoutView="12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0.7109375" defaultRowHeight="12" x14ac:dyDescent="0.25"/>
  <cols>
    <col min="1" max="1" width="26" style="132" customWidth="1"/>
    <col min="2" max="2" width="5.28515625" style="132" customWidth="1"/>
    <col min="3" max="4" width="5.7109375" style="132" customWidth="1"/>
    <col min="5" max="6" width="5.28515625" style="132" customWidth="1"/>
    <col min="7" max="7" width="54.42578125" style="75" customWidth="1"/>
    <col min="8" max="8" width="12.7109375" style="75" customWidth="1"/>
    <col min="9" max="16384" width="10.7109375" style="75"/>
  </cols>
  <sheetData>
    <row r="1" spans="1:7" ht="22.15" customHeight="1" thickTop="1" thickBot="1" x14ac:dyDescent="0.3">
      <c r="A1" s="144" t="s">
        <v>309</v>
      </c>
      <c r="B1" s="420" t="s">
        <v>22</v>
      </c>
      <c r="C1" s="146" t="s">
        <v>223</v>
      </c>
      <c r="D1" s="147" t="s">
        <v>125</v>
      </c>
      <c r="E1" s="148" t="s">
        <v>269</v>
      </c>
      <c r="F1" s="145" t="s">
        <v>378</v>
      </c>
      <c r="G1" s="76" t="s">
        <v>39</v>
      </c>
    </row>
    <row r="2" spans="1:7" ht="12.75" thickTop="1" x14ac:dyDescent="0.25">
      <c r="A2" s="437" t="s">
        <v>321</v>
      </c>
      <c r="B2" s="200" t="str">
        <f>IF('Suivi Projets'!B2&lt;&gt;"",'Suivi Projets'!B2,"")</f>
        <v/>
      </c>
      <c r="C2" s="419">
        <f>IF('Suivi Projets'!C2&lt;&gt;"",'Suivi Projets'!C2,"")</f>
        <v>1</v>
      </c>
      <c r="D2" s="200" t="str">
        <f>IF('Suivi Projets'!D2&lt;&gt;"",'Suivi Projets'!D2,"")</f>
        <v/>
      </c>
      <c r="E2" s="200" t="str">
        <f>IF('Suivi Projets'!E2&lt;&gt;"",'Suivi Projets'!E2,"")</f>
        <v/>
      </c>
      <c r="F2" s="200" t="str">
        <f>IF('Suivi Projets'!F2&lt;&gt;"",'Suivi Projets'!F2,"")</f>
        <v/>
      </c>
      <c r="G2" s="289" t="s">
        <v>373</v>
      </c>
    </row>
    <row r="3" spans="1:7" x14ac:dyDescent="0.25">
      <c r="A3" s="439" t="s">
        <v>188</v>
      </c>
      <c r="B3" s="161">
        <f>IF('Suivi Projets'!B3&lt;&gt;"",'Suivi Projets'!B3,"")</f>
        <v>1</v>
      </c>
      <c r="C3" s="154" t="str">
        <f>IF('Suivi Projets'!C3&lt;&gt;"",'Suivi Projets'!C3,"")</f>
        <v/>
      </c>
      <c r="D3" s="154" t="str">
        <f>IF('Suivi Projets'!D3&lt;&gt;"",'Suivi Projets'!D3,"")</f>
        <v/>
      </c>
      <c r="E3" s="154" t="str">
        <f>IF('Suivi Projets'!E3&lt;&gt;"",'Suivi Projets'!E3,"")</f>
        <v/>
      </c>
      <c r="F3" s="154" t="str">
        <f>IF('Suivi Projets'!F3&lt;&gt;"",'Suivi Projets'!F3,"")</f>
        <v/>
      </c>
      <c r="G3" s="289" t="s">
        <v>256</v>
      </c>
    </row>
    <row r="4" spans="1:7" x14ac:dyDescent="0.25">
      <c r="A4" s="438" t="s">
        <v>59</v>
      </c>
      <c r="B4" s="154" t="str">
        <f>IF('Suivi Projets'!B4&lt;&gt;"",'Suivi Projets'!B4,"")</f>
        <v/>
      </c>
      <c r="C4" s="157">
        <f>IF('Suivi Projets'!C4&lt;&gt;"",'Suivi Projets'!C4,"")</f>
        <v>1</v>
      </c>
      <c r="D4" s="154" t="str">
        <f>IF('Suivi Projets'!D4&lt;&gt;"",'Suivi Projets'!D4,"")</f>
        <v/>
      </c>
      <c r="E4" s="154" t="str">
        <f>IF('Suivi Projets'!E4&lt;&gt;"",'Suivi Projets'!E4,"")</f>
        <v/>
      </c>
      <c r="F4" s="154" t="str">
        <f>IF('Suivi Projets'!F4&lt;&gt;"",'Suivi Projets'!F4,"")</f>
        <v/>
      </c>
      <c r="G4" s="290" t="s">
        <v>212</v>
      </c>
    </row>
    <row r="5" spans="1:7" x14ac:dyDescent="0.25">
      <c r="A5" s="369" t="s">
        <v>217</v>
      </c>
      <c r="B5" s="154" t="str">
        <f>IF('Suivi Projets'!B5&lt;&gt;"",'Suivi Projets'!B5,"")</f>
        <v/>
      </c>
      <c r="C5" s="154" t="str">
        <f>IF('Suivi Projets'!C5&lt;&gt;"",'Suivi Projets'!C5,"")</f>
        <v/>
      </c>
      <c r="D5" s="152">
        <f>IF('Suivi Projets'!D5&lt;&gt;"",'Suivi Projets'!D5,"")</f>
        <v>1</v>
      </c>
      <c r="E5" s="154" t="str">
        <f>IF('Suivi Projets'!E5&lt;&gt;"",'Suivi Projets'!E5,"")</f>
        <v/>
      </c>
      <c r="F5" s="154" t="str">
        <f>IF('Suivi Projets'!F5&lt;&gt;"",'Suivi Projets'!F5,"")</f>
        <v/>
      </c>
      <c r="G5" s="289" t="s">
        <v>232</v>
      </c>
    </row>
    <row r="6" spans="1:7" x14ac:dyDescent="0.25">
      <c r="A6" s="438" t="s">
        <v>391</v>
      </c>
      <c r="B6" s="154" t="str">
        <f>IF('Suivi Projets'!B6&lt;&gt;"",'Suivi Projets'!B6,"")</f>
        <v/>
      </c>
      <c r="C6" s="157">
        <f>IF('Suivi Projets'!C6&lt;&gt;"",'Suivi Projets'!C6,"")</f>
        <v>1</v>
      </c>
      <c r="D6" s="154" t="str">
        <f>IF('Suivi Projets'!D6&lt;&gt;"",'Suivi Projets'!D6,"")</f>
        <v/>
      </c>
      <c r="E6" s="154" t="str">
        <f>IF('Suivi Projets'!E6&lt;&gt;"",'Suivi Projets'!E6,"")</f>
        <v/>
      </c>
      <c r="F6" s="154" t="str">
        <f>IF('Suivi Projets'!F6&lt;&gt;"",'Suivi Projets'!F6,"")</f>
        <v/>
      </c>
      <c r="G6" s="289"/>
    </row>
    <row r="7" spans="1:7" x14ac:dyDescent="0.25">
      <c r="A7" s="155" t="s">
        <v>129</v>
      </c>
      <c r="B7" s="154" t="str">
        <f>IF('Suivi Projets'!B7&lt;&gt;"",'Suivi Projets'!B7,"")</f>
        <v/>
      </c>
      <c r="C7" s="154" t="str">
        <f>IF('Suivi Projets'!C7&lt;&gt;"",'Suivi Projets'!C7,"")</f>
        <v/>
      </c>
      <c r="D7" s="152">
        <f>IF('Suivi Projets'!D7&lt;&gt;"",'Suivi Projets'!D7,"")</f>
        <v>1</v>
      </c>
      <c r="E7" s="154" t="str">
        <f>IF('Suivi Projets'!E7&lt;&gt;"",'Suivi Projets'!E7,"")</f>
        <v/>
      </c>
      <c r="F7" s="154" t="str">
        <f>IF('Suivi Projets'!F7&lt;&gt;"",'Suivi Projets'!F7,"")</f>
        <v/>
      </c>
      <c r="G7" s="291" t="s">
        <v>168</v>
      </c>
    </row>
    <row r="8" spans="1:7" ht="16.149999999999999" customHeight="1" x14ac:dyDescent="0.25">
      <c r="A8" s="155" t="s">
        <v>132</v>
      </c>
      <c r="B8" s="154" t="str">
        <f>IF('Suivi Projets'!B8&lt;&gt;"",'Suivi Projets'!B8,"")</f>
        <v/>
      </c>
      <c r="C8" s="154" t="str">
        <f>IF('Suivi Projets'!C8&lt;&gt;"",'Suivi Projets'!C8,"")</f>
        <v/>
      </c>
      <c r="D8" s="152">
        <f>IF('Suivi Projets'!D8&lt;&gt;"",'Suivi Projets'!D8,"")</f>
        <v>1</v>
      </c>
      <c r="E8" s="154" t="str">
        <f>IF('Suivi Projets'!E8&lt;&gt;"",'Suivi Projets'!E8,"")</f>
        <v/>
      </c>
      <c r="F8" s="154" t="str">
        <f>IF('Suivi Projets'!F8&lt;&gt;"",'Suivi Projets'!F8,"")</f>
        <v/>
      </c>
      <c r="G8" s="291" t="s">
        <v>169</v>
      </c>
    </row>
    <row r="9" spans="1:7" ht="16.5" customHeight="1" x14ac:dyDescent="0.25">
      <c r="A9" s="155" t="s">
        <v>167</v>
      </c>
      <c r="B9" s="154" t="str">
        <f>IF('Suivi Projets'!B9&lt;&gt;"",'Suivi Projets'!B9,"")</f>
        <v/>
      </c>
      <c r="C9" s="154" t="str">
        <f>IF('Suivi Projets'!C9&lt;&gt;"",'Suivi Projets'!C9,"")</f>
        <v/>
      </c>
      <c r="D9" s="152">
        <f>IF('Suivi Projets'!D9&lt;&gt;"",'Suivi Projets'!D9,"")</f>
        <v>1</v>
      </c>
      <c r="E9" s="154" t="str">
        <f>IF('Suivi Projets'!E9&lt;&gt;"",'Suivi Projets'!E9,"")</f>
        <v/>
      </c>
      <c r="F9" s="154" t="str">
        <f>IF('Suivi Projets'!F9&lt;&gt;"",'Suivi Projets'!F9,"")</f>
        <v/>
      </c>
      <c r="G9" s="291" t="s">
        <v>170</v>
      </c>
    </row>
    <row r="10" spans="1:7" ht="21.6" customHeight="1" x14ac:dyDescent="0.25">
      <c r="A10" s="382" t="s">
        <v>76</v>
      </c>
      <c r="B10" s="154" t="str">
        <f>IF('Suivi Projets'!B10&lt;&gt;"",'Suivi Projets'!B10,"")</f>
        <v/>
      </c>
      <c r="C10" s="157">
        <f>IF('Suivi Projets'!C10&lt;&gt;"",'Suivi Projets'!C10,"")</f>
        <v>1</v>
      </c>
      <c r="D10" s="154" t="str">
        <f>IF('Suivi Projets'!D10&lt;&gt;"",'Suivi Projets'!D10,"")</f>
        <v/>
      </c>
      <c r="E10" s="154" t="str">
        <f>IF('Suivi Projets'!E10&lt;&gt;"",'Suivi Projets'!E10,"")</f>
        <v/>
      </c>
      <c r="F10" s="154" t="str">
        <f>IF('Suivi Projets'!F10&lt;&gt;"",'Suivi Projets'!F10,"")</f>
        <v/>
      </c>
      <c r="G10" s="291" t="s">
        <v>78</v>
      </c>
    </row>
    <row r="11" spans="1:7" ht="16.149999999999999" customHeight="1" x14ac:dyDescent="0.25">
      <c r="A11" s="158" t="s">
        <v>30</v>
      </c>
      <c r="B11" s="161">
        <f>IF('Suivi Projets'!B11&lt;&gt;"",'Suivi Projets'!B11,"")</f>
        <v>1</v>
      </c>
      <c r="C11" s="154" t="str">
        <f>IF('Suivi Projets'!C11&lt;&gt;"",'Suivi Projets'!C11,"")</f>
        <v/>
      </c>
      <c r="D11" s="154" t="str">
        <f>IF('Suivi Projets'!D11&lt;&gt;"",'Suivi Projets'!D11,"")</f>
        <v/>
      </c>
      <c r="E11" s="154" t="str">
        <f>IF('Suivi Projets'!E11&lt;&gt;"",'Suivi Projets'!E11,"")</f>
        <v/>
      </c>
      <c r="F11" s="154" t="str">
        <f>IF('Suivi Projets'!F11&lt;&gt;"",'Suivi Projets'!F11,"")</f>
        <v/>
      </c>
      <c r="G11" s="291" t="s">
        <v>94</v>
      </c>
    </row>
    <row r="12" spans="1:7" x14ac:dyDescent="0.25">
      <c r="A12" s="382" t="s">
        <v>111</v>
      </c>
      <c r="B12" s="154" t="str">
        <f>IF('Suivi Projets'!B12&lt;&gt;"",'Suivi Projets'!B12,"")</f>
        <v/>
      </c>
      <c r="C12" s="157">
        <f>IF('Suivi Projets'!C12&lt;&gt;"",'Suivi Projets'!C12,"")</f>
        <v>1</v>
      </c>
      <c r="D12" s="154" t="str">
        <f>IF('Suivi Projets'!D12&lt;&gt;"",'Suivi Projets'!D12,"")</f>
        <v/>
      </c>
      <c r="E12" s="154" t="str">
        <f>IF('Suivi Projets'!E12&lt;&gt;"",'Suivi Projets'!E12,"")</f>
        <v/>
      </c>
      <c r="F12" s="154" t="str">
        <f>IF('Suivi Projets'!F12&lt;&gt;"",'Suivi Projets'!F12,"")</f>
        <v/>
      </c>
      <c r="G12" s="292" t="s">
        <v>171</v>
      </c>
    </row>
    <row r="13" spans="1:7" ht="23.1" customHeight="1" x14ac:dyDescent="0.25">
      <c r="A13" s="382" t="s">
        <v>128</v>
      </c>
      <c r="B13" s="154" t="str">
        <f>IF('Suivi Projets'!B13&lt;&gt;"",'Suivi Projets'!B13,"")</f>
        <v/>
      </c>
      <c r="C13" s="157">
        <f>IF('Suivi Projets'!C13&lt;&gt;"",'Suivi Projets'!C13,"")</f>
        <v>1</v>
      </c>
      <c r="D13" s="154" t="str">
        <f>IF('Suivi Projets'!D13&lt;&gt;"",'Suivi Projets'!D13,"")</f>
        <v/>
      </c>
      <c r="E13" s="154" t="str">
        <f>IF('Suivi Projets'!E13&lt;&gt;"",'Suivi Projets'!E13,"")</f>
        <v/>
      </c>
      <c r="F13" s="154" t="str">
        <f>IF('Suivi Projets'!F13&lt;&gt;"",'Suivi Projets'!F13,"")</f>
        <v/>
      </c>
      <c r="G13" s="292" t="s">
        <v>172</v>
      </c>
    </row>
    <row r="14" spans="1:7" ht="15" x14ac:dyDescent="0.25">
      <c r="A14" s="156" t="s">
        <v>4</v>
      </c>
      <c r="B14" s="154" t="str">
        <f>IF('Suivi Projets'!B14&lt;&gt;"",'Suivi Projets'!B14,"")</f>
        <v/>
      </c>
      <c r="C14" s="157">
        <f>IF('Suivi Projets'!C14&lt;&gt;"",'Suivi Projets'!C14,"")</f>
        <v>1</v>
      </c>
      <c r="D14" s="154" t="str">
        <f>IF('Suivi Projets'!D14&lt;&gt;"",'Suivi Projets'!D14,"")</f>
        <v/>
      </c>
      <c r="E14" s="154" t="str">
        <f>IF('Suivi Projets'!E14&lt;&gt;"",'Suivi Projets'!E14,"")</f>
        <v/>
      </c>
      <c r="F14" s="154" t="str">
        <f>IF('Suivi Projets'!F14&lt;&gt;"",'Suivi Projets'!F14,"")</f>
        <v/>
      </c>
      <c r="G14" s="283" t="s">
        <v>400</v>
      </c>
    </row>
    <row r="15" spans="1:7" x14ac:dyDescent="0.25">
      <c r="A15" s="158" t="s">
        <v>204</v>
      </c>
      <c r="B15" s="161">
        <f>IF('Suivi Projets'!B15&lt;&gt;"",'Suivi Projets'!B15,"")</f>
        <v>1</v>
      </c>
      <c r="C15" s="154" t="str">
        <f>IF('Suivi Projets'!C15&lt;&gt;"",'Suivi Projets'!C15,"")</f>
        <v/>
      </c>
      <c r="D15" s="154" t="str">
        <f>IF('Suivi Projets'!D15&lt;&gt;"",'Suivi Projets'!D15,"")</f>
        <v/>
      </c>
      <c r="E15" s="154" t="str">
        <f>IF('Suivi Projets'!E15&lt;&gt;"",'Suivi Projets'!E15,"")</f>
        <v/>
      </c>
      <c r="F15" s="154" t="str">
        <f>IF('Suivi Projets'!F15&lt;&gt;"",'Suivi Projets'!F15,"")</f>
        <v/>
      </c>
      <c r="G15" s="291" t="s">
        <v>257</v>
      </c>
    </row>
    <row r="16" spans="1:7" x14ac:dyDescent="0.25">
      <c r="A16" s="158" t="s">
        <v>50</v>
      </c>
      <c r="B16" s="161">
        <f>IF('Suivi Projets'!B16&lt;&gt;"",'Suivi Projets'!B16,"")</f>
        <v>1</v>
      </c>
      <c r="C16" s="154" t="str">
        <f>IF('Suivi Projets'!C16&lt;&gt;"",'Suivi Projets'!C16,"")</f>
        <v/>
      </c>
      <c r="D16" s="154" t="str">
        <f>IF('Suivi Projets'!D16&lt;&gt;"",'Suivi Projets'!D16,"")</f>
        <v/>
      </c>
      <c r="E16" s="154" t="str">
        <f>IF('Suivi Projets'!E16&lt;&gt;"",'Suivi Projets'!E16,"")</f>
        <v/>
      </c>
      <c r="F16" s="154" t="str">
        <f>IF('Suivi Projets'!F16&lt;&gt;"",'Suivi Projets'!F16,"")</f>
        <v/>
      </c>
      <c r="G16" s="291" t="s">
        <v>106</v>
      </c>
    </row>
    <row r="17" spans="1:7" x14ac:dyDescent="0.25">
      <c r="A17" s="158" t="s">
        <v>135</v>
      </c>
      <c r="B17" s="161">
        <f>IF('Suivi Projets'!B17&lt;&gt;"",'Suivi Projets'!B17,"")</f>
        <v>1</v>
      </c>
      <c r="C17" s="154" t="str">
        <f>IF('Suivi Projets'!C17&lt;&gt;"",'Suivi Projets'!C17,"")</f>
        <v/>
      </c>
      <c r="D17" s="154" t="str">
        <f>IF('Suivi Projets'!D17&lt;&gt;"",'Suivi Projets'!D17,"")</f>
        <v/>
      </c>
      <c r="E17" s="154" t="str">
        <f>IF('Suivi Projets'!E17&lt;&gt;"",'Suivi Projets'!E17,"")</f>
        <v/>
      </c>
      <c r="F17" s="154" t="str">
        <f>IF('Suivi Projets'!F17&lt;&gt;"",'Suivi Projets'!F17,"")</f>
        <v/>
      </c>
      <c r="G17" s="291" t="s">
        <v>173</v>
      </c>
    </row>
    <row r="18" spans="1:7" x14ac:dyDescent="0.25">
      <c r="A18" s="158" t="s">
        <v>190</v>
      </c>
      <c r="B18" s="161">
        <f>IF('Suivi Projets'!B18&lt;&gt;"",'Suivi Projets'!B18,"")</f>
        <v>1</v>
      </c>
      <c r="C18" s="154" t="str">
        <f>IF('Suivi Projets'!C18&lt;&gt;"",'Suivi Projets'!C18,"")</f>
        <v/>
      </c>
      <c r="D18" s="154" t="str">
        <f>IF('Suivi Projets'!D18&lt;&gt;"",'Suivi Projets'!D18,"")</f>
        <v/>
      </c>
      <c r="E18" s="154" t="str">
        <f>IF('Suivi Projets'!E18&lt;&gt;"",'Suivi Projets'!E18,"")</f>
        <v/>
      </c>
      <c r="F18" s="154" t="str">
        <f>IF('Suivi Projets'!F18&lt;&gt;"",'Suivi Projets'!F18,"")</f>
        <v/>
      </c>
      <c r="G18" s="291" t="s">
        <v>258</v>
      </c>
    </row>
    <row r="19" spans="1:7" x14ac:dyDescent="0.25">
      <c r="A19" s="155" t="s">
        <v>124</v>
      </c>
      <c r="B19" s="154" t="str">
        <f>IF('Suivi Projets'!B19&lt;&gt;"",'Suivi Projets'!B19,"")</f>
        <v/>
      </c>
      <c r="C19" s="154" t="str">
        <f>IF('Suivi Projets'!C19&lt;&gt;"",'Suivi Projets'!C19,"")</f>
        <v/>
      </c>
      <c r="D19" s="152">
        <f>IF('Suivi Projets'!D19&lt;&gt;"",'Suivi Projets'!D19,"")</f>
        <v>1</v>
      </c>
      <c r="E19" s="154" t="str">
        <f>IF('Suivi Projets'!E19&lt;&gt;"",'Suivi Projets'!E19,"")</f>
        <v/>
      </c>
      <c r="F19" s="154" t="str">
        <f>IF('Suivi Projets'!F19&lt;&gt;"",'Suivi Projets'!F19,"")</f>
        <v/>
      </c>
      <c r="G19" s="291" t="s">
        <v>174</v>
      </c>
    </row>
    <row r="20" spans="1:7" x14ac:dyDescent="0.25">
      <c r="A20" s="155" t="s">
        <v>159</v>
      </c>
      <c r="B20" s="154" t="str">
        <f>IF('Suivi Projets'!B20&lt;&gt;"",'Suivi Projets'!B20,"")</f>
        <v/>
      </c>
      <c r="C20" s="154" t="str">
        <f>IF('Suivi Projets'!C20&lt;&gt;"",'Suivi Projets'!C20,"")</f>
        <v/>
      </c>
      <c r="D20" s="152">
        <f>IF('Suivi Projets'!D20&lt;&gt;"",'Suivi Projets'!D20,"")</f>
        <v>1</v>
      </c>
      <c r="E20" s="154" t="str">
        <f>IF('Suivi Projets'!E20&lt;&gt;"",'Suivi Projets'!E20,"")</f>
        <v/>
      </c>
      <c r="F20" s="154" t="str">
        <f>IF('Suivi Projets'!F20&lt;&gt;"",'Suivi Projets'!F20,"")</f>
        <v/>
      </c>
      <c r="G20" s="291" t="s">
        <v>175</v>
      </c>
    </row>
    <row r="21" spans="1:7" x14ac:dyDescent="0.25">
      <c r="A21" s="157" t="s">
        <v>390</v>
      </c>
      <c r="B21" s="154" t="str">
        <f>IF('Suivi Projets'!B21&lt;&gt;"",'Suivi Projets'!B21,"")</f>
        <v/>
      </c>
      <c r="C21" s="157">
        <f>IF('Suivi Projets'!C21&lt;&gt;"",'Suivi Projets'!C21,"")</f>
        <v>1</v>
      </c>
      <c r="D21" s="154" t="str">
        <f>IF('Suivi Projets'!D21&lt;&gt;"",'Suivi Projets'!D21,"")</f>
        <v/>
      </c>
      <c r="E21" s="154" t="str">
        <f>IF('Suivi Projets'!E21&lt;&gt;"",'Suivi Projets'!E21,"")</f>
        <v/>
      </c>
      <c r="F21" s="154" t="str">
        <f>IF('Suivi Projets'!F21&lt;&gt;"",'Suivi Projets'!F21,"")</f>
        <v/>
      </c>
      <c r="G21" s="291"/>
    </row>
    <row r="22" spans="1:7" ht="16.149999999999999" customHeight="1" x14ac:dyDescent="0.25">
      <c r="A22" s="158" t="s">
        <v>195</v>
      </c>
      <c r="B22" s="161">
        <f>IF('Suivi Projets'!B22&lt;&gt;"",'Suivi Projets'!B22,"")</f>
        <v>1</v>
      </c>
      <c r="C22" s="154" t="str">
        <f>IF('Suivi Projets'!C22&lt;&gt;"",'Suivi Projets'!C22,"")</f>
        <v/>
      </c>
      <c r="D22" s="154" t="str">
        <f>IF('Suivi Projets'!D22&lt;&gt;"",'Suivi Projets'!D22,"")</f>
        <v/>
      </c>
      <c r="E22" s="154" t="str">
        <f>IF('Suivi Projets'!E22&lt;&gt;"",'Suivi Projets'!E22,"")</f>
        <v/>
      </c>
      <c r="F22" s="154" t="str">
        <f>IF('Suivi Projets'!F22&lt;&gt;"",'Suivi Projets'!F22,"")</f>
        <v/>
      </c>
      <c r="G22" s="292" t="s">
        <v>259</v>
      </c>
    </row>
    <row r="23" spans="1:7" x14ac:dyDescent="0.25">
      <c r="A23" s="158" t="s">
        <v>200</v>
      </c>
      <c r="B23" s="161">
        <f>IF('Suivi Projets'!B23&lt;&gt;"",'Suivi Projets'!B23,"")</f>
        <v>1</v>
      </c>
      <c r="C23" s="154" t="str">
        <f>IF('Suivi Projets'!C23&lt;&gt;"",'Suivi Projets'!C23,"")</f>
        <v/>
      </c>
      <c r="D23" s="154" t="str">
        <f>IF('Suivi Projets'!D23&lt;&gt;"",'Suivi Projets'!D23,"")</f>
        <v/>
      </c>
      <c r="E23" s="154" t="str">
        <f>IF('Suivi Projets'!E23&lt;&gt;"",'Suivi Projets'!E23,"")</f>
        <v/>
      </c>
      <c r="F23" s="154" t="str">
        <f>IF('Suivi Projets'!F23&lt;&gt;"",'Suivi Projets'!F23,"")</f>
        <v/>
      </c>
      <c r="G23" s="292" t="s">
        <v>260</v>
      </c>
    </row>
    <row r="24" spans="1:7" x14ac:dyDescent="0.25">
      <c r="A24" s="158" t="s">
        <v>368</v>
      </c>
      <c r="B24" s="161">
        <f>IF('Suivi Projets'!B24&lt;&gt;"",'Suivi Projets'!B24,"")</f>
        <v>1</v>
      </c>
      <c r="C24" s="154" t="str">
        <f>IF('Suivi Projets'!C24&lt;&gt;"",'Suivi Projets'!C24,"")</f>
        <v/>
      </c>
      <c r="D24" s="154" t="str">
        <f>IF('Suivi Projets'!D24&lt;&gt;"",'Suivi Projets'!D24,"")</f>
        <v/>
      </c>
      <c r="E24" s="154" t="str">
        <f>IF('Suivi Projets'!E24&lt;&gt;"",'Suivi Projets'!E24,"")</f>
        <v/>
      </c>
      <c r="F24" s="154" t="str">
        <f>IF('Suivi Projets'!F24&lt;&gt;"",'Suivi Projets'!F24,"")</f>
        <v/>
      </c>
      <c r="G24" s="292" t="s">
        <v>68</v>
      </c>
    </row>
    <row r="25" spans="1:7" x14ac:dyDescent="0.25">
      <c r="A25" s="155" t="s">
        <v>53</v>
      </c>
      <c r="B25" s="154" t="str">
        <f>IF('Suivi Projets'!B25&lt;&gt;"",'Suivi Projets'!B25,"")</f>
        <v/>
      </c>
      <c r="C25" s="154" t="str">
        <f>IF('Suivi Projets'!C25&lt;&gt;"",'Suivi Projets'!C25,"")</f>
        <v/>
      </c>
      <c r="D25" s="152">
        <f>IF('Suivi Projets'!D25&lt;&gt;"",'Suivi Projets'!D25,"")</f>
        <v>1</v>
      </c>
      <c r="E25" s="154" t="str">
        <f>IF('Suivi Projets'!E25&lt;&gt;"",'Suivi Projets'!E25,"")</f>
        <v/>
      </c>
      <c r="F25" s="154" t="str">
        <f>IF('Suivi Projets'!F25&lt;&gt;"",'Suivi Projets'!F25,"")</f>
        <v/>
      </c>
      <c r="G25" s="291" t="s">
        <v>79</v>
      </c>
    </row>
    <row r="26" spans="1:7" x14ac:dyDescent="0.25">
      <c r="A26" s="382" t="s">
        <v>191</v>
      </c>
      <c r="B26" s="154" t="str">
        <f>IF('Suivi Projets'!B26&lt;&gt;"",'Suivi Projets'!B26,"")</f>
        <v/>
      </c>
      <c r="C26" s="157">
        <f>IF('Suivi Projets'!C26&lt;&gt;"",'Suivi Projets'!C26,"")</f>
        <v>1</v>
      </c>
      <c r="D26" s="154" t="str">
        <f>IF('Suivi Projets'!D26&lt;&gt;"",'Suivi Projets'!D26,"")</f>
        <v/>
      </c>
      <c r="E26" s="154" t="str">
        <f>IF('Suivi Projets'!E26&lt;&gt;"",'Suivi Projets'!E26,"")</f>
        <v/>
      </c>
      <c r="F26" s="154" t="str">
        <f>IF('Suivi Projets'!F26&lt;&gt;"",'Suivi Projets'!F26,"")</f>
        <v/>
      </c>
      <c r="G26" s="291" t="s">
        <v>233</v>
      </c>
    </row>
    <row r="27" spans="1:7" x14ac:dyDescent="0.25">
      <c r="A27" s="382" t="s">
        <v>230</v>
      </c>
      <c r="B27" s="154" t="str">
        <f>IF('Suivi Projets'!B27&lt;&gt;"",'Suivi Projets'!B27,"")</f>
        <v/>
      </c>
      <c r="C27" s="157">
        <f>IF('Suivi Projets'!C27&lt;&gt;"",'Suivi Projets'!C27,"")</f>
        <v>1</v>
      </c>
      <c r="D27" s="154" t="str">
        <f>IF('Suivi Projets'!D27&lt;&gt;"",'Suivi Projets'!D27,"")</f>
        <v/>
      </c>
      <c r="E27" s="154" t="str">
        <f>IF('Suivi Projets'!E27&lt;&gt;"",'Suivi Projets'!E27,"")</f>
        <v/>
      </c>
      <c r="F27" s="154" t="str">
        <f>IF('Suivi Projets'!F27&lt;&gt;"",'Suivi Projets'!F27,"")</f>
        <v/>
      </c>
      <c r="G27" s="291" t="s">
        <v>234</v>
      </c>
    </row>
    <row r="28" spans="1:7" x14ac:dyDescent="0.25">
      <c r="A28" s="155" t="s">
        <v>134</v>
      </c>
      <c r="B28" s="154" t="str">
        <f>IF('Suivi Projets'!B28&lt;&gt;"",'Suivi Projets'!B28,"")</f>
        <v/>
      </c>
      <c r="C28" s="154" t="str">
        <f>IF('Suivi Projets'!C28&lt;&gt;"",'Suivi Projets'!C28,"")</f>
        <v/>
      </c>
      <c r="D28" s="152">
        <f>IF('Suivi Projets'!D28&lt;&gt;"",'Suivi Projets'!D28,"")</f>
        <v>1</v>
      </c>
      <c r="E28" s="154" t="str">
        <f>IF('Suivi Projets'!E28&lt;&gt;"",'Suivi Projets'!E28,"")</f>
        <v/>
      </c>
      <c r="F28" s="154" t="str">
        <f>IF('Suivi Projets'!F28&lt;&gt;"",'Suivi Projets'!F28,"")</f>
        <v/>
      </c>
      <c r="G28" s="291" t="s">
        <v>176</v>
      </c>
    </row>
    <row r="29" spans="1:7" x14ac:dyDescent="0.25">
      <c r="A29" s="382" t="s">
        <v>97</v>
      </c>
      <c r="B29" s="154" t="str">
        <f>IF('Suivi Projets'!B29&lt;&gt;"",'Suivi Projets'!B29,"")</f>
        <v/>
      </c>
      <c r="C29" s="157">
        <f>IF('Suivi Projets'!C29&lt;&gt;"",'Suivi Projets'!C29,"")</f>
        <v>1</v>
      </c>
      <c r="D29" s="154" t="str">
        <f>IF('Suivi Projets'!D29&lt;&gt;"",'Suivi Projets'!D29,"")</f>
        <v/>
      </c>
      <c r="E29" s="154" t="str">
        <f>IF('Suivi Projets'!E29&lt;&gt;"",'Suivi Projets'!E29,"")</f>
        <v/>
      </c>
      <c r="F29" s="154" t="str">
        <f>IF('Suivi Projets'!F29&lt;&gt;"",'Suivi Projets'!F29,"")</f>
        <v/>
      </c>
      <c r="G29" s="291" t="s">
        <v>107</v>
      </c>
    </row>
    <row r="30" spans="1:7" ht="16.149999999999999" customHeight="1" x14ac:dyDescent="0.25">
      <c r="A30" s="237" t="s">
        <v>3</v>
      </c>
      <c r="B30" s="154" t="str">
        <f>IF('Suivi Projets'!B30&lt;&gt;"",'Suivi Projets'!B30,"")</f>
        <v/>
      </c>
      <c r="C30" s="154" t="str">
        <f>IF('Suivi Projets'!C30&lt;&gt;"",'Suivi Projets'!C30,"")</f>
        <v/>
      </c>
      <c r="D30" s="154" t="str">
        <f>IF('Suivi Projets'!D30&lt;&gt;"",'Suivi Projets'!D30,"")</f>
        <v/>
      </c>
      <c r="E30" s="154" t="str">
        <f>IF('Suivi Projets'!E30&lt;&gt;"",'Suivi Projets'!E30,"")</f>
        <v/>
      </c>
      <c r="F30" s="154" t="str">
        <f>IF('Suivi Projets'!F30&lt;&gt;"",'Suivi Projets'!F30,"")</f>
        <v/>
      </c>
      <c r="G30" s="293"/>
    </row>
    <row r="31" spans="1:7" x14ac:dyDescent="0.25">
      <c r="A31" s="237" t="s">
        <v>3</v>
      </c>
      <c r="B31" s="154" t="str">
        <f>IF('Suivi Projets'!B31&lt;&gt;"",'Suivi Projets'!B31,"")</f>
        <v/>
      </c>
      <c r="C31" s="154" t="str">
        <f>IF('Suivi Projets'!C31&lt;&gt;"",'Suivi Projets'!C31,"")</f>
        <v/>
      </c>
      <c r="D31" s="152">
        <f>IF('Suivi Projets'!D31&lt;&gt;"",'Suivi Projets'!D31,"")</f>
        <v>1</v>
      </c>
      <c r="E31" s="154" t="str">
        <f>IF('Suivi Projets'!E31&lt;&gt;"",'Suivi Projets'!E31,"")</f>
        <v/>
      </c>
      <c r="F31" s="154" t="str">
        <f>IF('Suivi Projets'!F31&lt;&gt;"",'Suivi Projets'!F31,"")</f>
        <v/>
      </c>
      <c r="G31" s="294" t="s">
        <v>45</v>
      </c>
    </row>
    <row r="32" spans="1:7" x14ac:dyDescent="0.25">
      <c r="A32" s="237" t="s">
        <v>3</v>
      </c>
      <c r="B32" s="154" t="str">
        <f>IF('Suivi Projets'!B32&lt;&gt;"",'Suivi Projets'!B32,"")</f>
        <v/>
      </c>
      <c r="C32" s="154" t="str">
        <f>IF('Suivi Projets'!C32&lt;&gt;"",'Suivi Projets'!C32,"")</f>
        <v/>
      </c>
      <c r="D32" s="154" t="str">
        <f>IF('Suivi Projets'!D32&lt;&gt;"",'Suivi Projets'!D32,"")</f>
        <v/>
      </c>
      <c r="E32" s="154" t="str">
        <f>IF('Suivi Projets'!E32&lt;&gt;"",'Suivi Projets'!E32,"")</f>
        <v/>
      </c>
      <c r="F32" s="154" t="str">
        <f>IF('Suivi Projets'!F32&lt;&gt;"",'Suivi Projets'!F32,"")</f>
        <v/>
      </c>
      <c r="G32" s="293"/>
    </row>
    <row r="33" spans="1:7" x14ac:dyDescent="0.25">
      <c r="A33" s="382" t="s">
        <v>227</v>
      </c>
      <c r="B33" s="154" t="str">
        <f>IF('Suivi Projets'!B33&lt;&gt;"",'Suivi Projets'!B33,"")</f>
        <v/>
      </c>
      <c r="C33" s="157">
        <f>IF('Suivi Projets'!C33&lt;&gt;"",'Suivi Projets'!C33,"")</f>
        <v>1</v>
      </c>
      <c r="D33" s="154" t="str">
        <f>IF('Suivi Projets'!D33&lt;&gt;"",'Suivi Projets'!D33,"")</f>
        <v/>
      </c>
      <c r="E33" s="154" t="str">
        <f>IF('Suivi Projets'!E33&lt;&gt;"",'Suivi Projets'!E33,"")</f>
        <v/>
      </c>
      <c r="F33" s="154" t="str">
        <f>IF('Suivi Projets'!F33&lt;&gt;"",'Suivi Projets'!F33,"")</f>
        <v/>
      </c>
      <c r="G33" s="291" t="s">
        <v>235</v>
      </c>
    </row>
    <row r="34" spans="1:7" x14ac:dyDescent="0.25">
      <c r="A34" s="382" t="s">
        <v>122</v>
      </c>
      <c r="B34" s="154" t="str">
        <f>IF('Suivi Projets'!B34&lt;&gt;"",'Suivi Projets'!B34,"")</f>
        <v/>
      </c>
      <c r="C34" s="157">
        <f>IF('Suivi Projets'!C34&lt;&gt;"",'Suivi Projets'!C34,"")</f>
        <v>1</v>
      </c>
      <c r="D34" s="154" t="str">
        <f>IF('Suivi Projets'!D34&lt;&gt;"",'Suivi Projets'!D34,"")</f>
        <v/>
      </c>
      <c r="E34" s="154" t="str">
        <f>IF('Suivi Projets'!E34&lt;&gt;"",'Suivi Projets'!E34,"")</f>
        <v/>
      </c>
      <c r="F34" s="154" t="str">
        <f>IF('Suivi Projets'!F34&lt;&gt;"",'Suivi Projets'!F34,"")</f>
        <v/>
      </c>
      <c r="G34" s="291" t="s">
        <v>65</v>
      </c>
    </row>
    <row r="35" spans="1:7" ht="24" x14ac:dyDescent="0.25">
      <c r="A35" s="155" t="s">
        <v>184</v>
      </c>
      <c r="B35" s="154" t="str">
        <f>IF('Suivi Projets'!B35&lt;&gt;"",'Suivi Projets'!B35,"")</f>
        <v/>
      </c>
      <c r="C35" s="154" t="str">
        <f>IF('Suivi Projets'!C35&lt;&gt;"",'Suivi Projets'!C35,"")</f>
        <v/>
      </c>
      <c r="D35" s="152">
        <f>IF('Suivi Projets'!D35&lt;&gt;"",'Suivi Projets'!D35,"")</f>
        <v>1</v>
      </c>
      <c r="E35" s="154" t="str">
        <f>IF('Suivi Projets'!E35&lt;&gt;"",'Suivi Projets'!E35,"")</f>
        <v/>
      </c>
      <c r="F35" s="154" t="str">
        <f>IF('Suivi Projets'!F35&lt;&gt;"",'Suivi Projets'!F35,"")</f>
        <v/>
      </c>
      <c r="G35" s="291" t="s">
        <v>236</v>
      </c>
    </row>
    <row r="36" spans="1:7" ht="18.75" customHeight="1" x14ac:dyDescent="0.25">
      <c r="A36" s="158" t="s">
        <v>193</v>
      </c>
      <c r="B36" s="161">
        <f>IF('Suivi Projets'!B36&lt;&gt;"",'Suivi Projets'!B36,"")</f>
        <v>1</v>
      </c>
      <c r="C36" s="154" t="str">
        <f>IF('Suivi Projets'!C36&lt;&gt;"",'Suivi Projets'!C36,"")</f>
        <v/>
      </c>
      <c r="D36" s="154" t="str">
        <f>IF('Suivi Projets'!D36&lt;&gt;"",'Suivi Projets'!D36,"")</f>
        <v/>
      </c>
      <c r="E36" s="154" t="str">
        <f>IF('Suivi Projets'!E36&lt;&gt;"",'Suivi Projets'!E36,"")</f>
        <v/>
      </c>
      <c r="F36" s="154" t="str">
        <f>IF('Suivi Projets'!F36&lt;&gt;"",'Suivi Projets'!F36,"")</f>
        <v/>
      </c>
      <c r="G36" s="291" t="s">
        <v>261</v>
      </c>
    </row>
    <row r="37" spans="1:7" ht="16.149999999999999" customHeight="1" x14ac:dyDescent="0.25">
      <c r="A37" s="158" t="s">
        <v>211</v>
      </c>
      <c r="B37" s="161">
        <f>IF('Suivi Projets'!B37&lt;&gt;"",'Suivi Projets'!B37,"")</f>
        <v>1</v>
      </c>
      <c r="C37" s="154" t="str">
        <f>IF('Suivi Projets'!C37&lt;&gt;"",'Suivi Projets'!C37,"")</f>
        <v/>
      </c>
      <c r="D37" s="154" t="str">
        <f>IF('Suivi Projets'!D37&lt;&gt;"",'Suivi Projets'!D37,"")</f>
        <v/>
      </c>
      <c r="E37" s="154" t="str">
        <f>IF('Suivi Projets'!E37&lt;&gt;"",'Suivi Projets'!E37,"")</f>
        <v/>
      </c>
      <c r="F37" s="154" t="str">
        <f>IF('Suivi Projets'!F37&lt;&gt;"",'Suivi Projets'!F37,"")</f>
        <v/>
      </c>
      <c r="G37" s="291" t="s">
        <v>237</v>
      </c>
    </row>
    <row r="38" spans="1:7" x14ac:dyDescent="0.25">
      <c r="A38" s="155" t="s">
        <v>370</v>
      </c>
      <c r="B38" s="154" t="str">
        <f>IF('Suivi Projets'!B38&lt;&gt;"",'Suivi Projets'!B38,"")</f>
        <v/>
      </c>
      <c r="C38" s="154" t="str">
        <f>IF('Suivi Projets'!C38&lt;&gt;"",'Suivi Projets'!C38,"")</f>
        <v/>
      </c>
      <c r="D38" s="152">
        <f>IF('Suivi Projets'!D38&lt;&gt;"",'Suivi Projets'!D38,"")</f>
        <v>1</v>
      </c>
      <c r="E38" s="154" t="str">
        <f>IF('Suivi Projets'!E38&lt;&gt;"",'Suivi Projets'!E38,"")</f>
        <v/>
      </c>
      <c r="F38" s="154" t="str">
        <f>IF('Suivi Projets'!F38&lt;&gt;"",'Suivi Projets'!F38,"")</f>
        <v/>
      </c>
      <c r="G38" s="291" t="s">
        <v>177</v>
      </c>
    </row>
    <row r="39" spans="1:7" x14ac:dyDescent="0.25">
      <c r="A39" s="158" t="s">
        <v>51</v>
      </c>
      <c r="B39" s="161">
        <f>IF('Suivi Projets'!B39&lt;&gt;"",'Suivi Projets'!B39,"")</f>
        <v>1</v>
      </c>
      <c r="C39" s="154" t="str">
        <f>IF('Suivi Projets'!C39&lt;&gt;"",'Suivi Projets'!C39,"")</f>
        <v/>
      </c>
      <c r="D39" s="154" t="str">
        <f>IF('Suivi Projets'!D39&lt;&gt;"",'Suivi Projets'!D39,"")</f>
        <v/>
      </c>
      <c r="E39" s="154" t="str">
        <f>IF('Suivi Projets'!E39&lt;&gt;"",'Suivi Projets'!E39,"")</f>
        <v/>
      </c>
      <c r="F39" s="154" t="str">
        <f>IF('Suivi Projets'!F39&lt;&gt;"",'Suivi Projets'!F39,"")</f>
        <v/>
      </c>
      <c r="G39" s="291" t="s">
        <v>119</v>
      </c>
    </row>
    <row r="40" spans="1:7" x14ac:dyDescent="0.25">
      <c r="A40" s="155" t="s">
        <v>85</v>
      </c>
      <c r="B40" s="154" t="str">
        <f>IF('Suivi Projets'!B40&lt;&gt;"",'Suivi Projets'!B40,"")</f>
        <v/>
      </c>
      <c r="C40" s="154" t="str">
        <f>IF('Suivi Projets'!C40&lt;&gt;"",'Suivi Projets'!C40,"")</f>
        <v/>
      </c>
      <c r="D40" s="152">
        <f>IF('Suivi Projets'!D40&lt;&gt;"",'Suivi Projets'!D40,"")</f>
        <v>1</v>
      </c>
      <c r="E40" s="154" t="str">
        <f>IF('Suivi Projets'!E40&lt;&gt;"",'Suivi Projets'!E40,"")</f>
        <v/>
      </c>
      <c r="F40" s="154" t="str">
        <f>IF('Suivi Projets'!F40&lt;&gt;"",'Suivi Projets'!F40,"")</f>
        <v/>
      </c>
      <c r="G40" s="291" t="s">
        <v>95</v>
      </c>
    </row>
    <row r="41" spans="1:7" x14ac:dyDescent="0.25">
      <c r="A41" s="382" t="s">
        <v>225</v>
      </c>
      <c r="B41" s="154" t="str">
        <f>IF('Suivi Projets'!B41&lt;&gt;"",'Suivi Projets'!B41,"")</f>
        <v/>
      </c>
      <c r="C41" s="157">
        <f>IF('Suivi Projets'!C41&lt;&gt;"",'Suivi Projets'!C41,"")</f>
        <v>1</v>
      </c>
      <c r="D41" s="154" t="str">
        <f>IF('Suivi Projets'!D41&lt;&gt;"",'Suivi Projets'!D41,"")</f>
        <v/>
      </c>
      <c r="E41" s="154" t="str">
        <f>IF('Suivi Projets'!E41&lt;&gt;"",'Suivi Projets'!E41,"")</f>
        <v/>
      </c>
      <c r="F41" s="154" t="str">
        <f>IF('Suivi Projets'!F41&lt;&gt;"",'Suivi Projets'!F41,"")</f>
        <v/>
      </c>
      <c r="G41" s="291" t="s">
        <v>238</v>
      </c>
    </row>
    <row r="42" spans="1:7" ht="16.5" customHeight="1" x14ac:dyDescent="0.25">
      <c r="A42" s="158" t="s">
        <v>102</v>
      </c>
      <c r="B42" s="161">
        <f>IF('Suivi Projets'!B42&lt;&gt;"",'Suivi Projets'!B42,"")</f>
        <v>1</v>
      </c>
      <c r="C42" s="154" t="str">
        <f>IF('Suivi Projets'!C42&lt;&gt;"",'Suivi Projets'!C42,"")</f>
        <v/>
      </c>
      <c r="D42" s="154" t="str">
        <f>IF('Suivi Projets'!D42&lt;&gt;"",'Suivi Projets'!D42,"")</f>
        <v/>
      </c>
      <c r="E42" s="154" t="str">
        <f>IF('Suivi Projets'!E42&lt;&gt;"",'Suivi Projets'!E42,"")</f>
        <v/>
      </c>
      <c r="F42" s="154" t="str">
        <f>IF('Suivi Projets'!F42&lt;&gt;"",'Suivi Projets'!F42,"")</f>
        <v/>
      </c>
      <c r="G42" s="291" t="s">
        <v>178</v>
      </c>
    </row>
    <row r="43" spans="1:7" x14ac:dyDescent="0.25">
      <c r="A43" s="237" t="s">
        <v>6</v>
      </c>
      <c r="B43" s="161">
        <f>IF('Suivi Projets'!B43&lt;&gt;"",'Suivi Projets'!B43,"")</f>
        <v>1</v>
      </c>
      <c r="C43" s="154" t="str">
        <f>IF('Suivi Projets'!C43&lt;&gt;"",'Suivi Projets'!C43,"")</f>
        <v/>
      </c>
      <c r="D43" s="154" t="str">
        <f>IF('Suivi Projets'!D43&lt;&gt;"",'Suivi Projets'!D43,"")</f>
        <v/>
      </c>
      <c r="E43" s="154" t="str">
        <f>IF('Suivi Projets'!E43&lt;&gt;"",'Suivi Projets'!E43,"")</f>
        <v/>
      </c>
      <c r="F43" s="154" t="str">
        <f>IF('Suivi Projets'!F43&lt;&gt;"",'Suivi Projets'!F43,"")</f>
        <v/>
      </c>
      <c r="G43" s="295"/>
    </row>
    <row r="44" spans="1:7" x14ac:dyDescent="0.25">
      <c r="A44" s="156" t="s">
        <v>23</v>
      </c>
      <c r="B44" s="154" t="str">
        <f>IF('Suivi Projets'!B44&lt;&gt;"",'Suivi Projets'!B44,"")</f>
        <v/>
      </c>
      <c r="C44" s="154" t="str">
        <f>IF('Suivi Projets'!C44&lt;&gt;"",'Suivi Projets'!C44,"")</f>
        <v/>
      </c>
      <c r="D44" s="154" t="str">
        <f>IF('Suivi Projets'!D44&lt;&gt;"",'Suivi Projets'!D44,"")</f>
        <v/>
      </c>
      <c r="E44" s="201">
        <f>IF('Suivi Projets'!E44&lt;&gt;"",'Suivi Projets'!E44,"")</f>
        <v>1</v>
      </c>
      <c r="F44" s="154" t="str">
        <f>IF('Suivi Projets'!F44&lt;&gt;"",'Suivi Projets'!F44,"")</f>
        <v/>
      </c>
      <c r="G44" s="291" t="s">
        <v>71</v>
      </c>
    </row>
    <row r="45" spans="1:7" ht="19.5" customHeight="1" x14ac:dyDescent="0.25">
      <c r="A45" s="158" t="s">
        <v>5</v>
      </c>
      <c r="B45" s="161">
        <f>IF('Suivi Projets'!B45&lt;&gt;"",'Suivi Projets'!B45,"")</f>
        <v>1</v>
      </c>
      <c r="C45" s="154" t="str">
        <f>IF('Suivi Projets'!C45&lt;&gt;"",'Suivi Projets'!C45,"")</f>
        <v/>
      </c>
      <c r="D45" s="154" t="str">
        <f>IF('Suivi Projets'!D45&lt;&gt;"",'Suivi Projets'!D45,"")</f>
        <v/>
      </c>
      <c r="E45" s="154" t="str">
        <f>IF('Suivi Projets'!E45&lt;&gt;"",'Suivi Projets'!E45,"")</f>
        <v/>
      </c>
      <c r="F45" s="154" t="str">
        <f>IF('Suivi Projets'!F45&lt;&gt;"",'Suivi Projets'!F45,"")</f>
        <v/>
      </c>
      <c r="G45" s="292" t="s">
        <v>44</v>
      </c>
    </row>
    <row r="46" spans="1:7" ht="23.65" customHeight="1" x14ac:dyDescent="0.25">
      <c r="A46" s="155" t="s">
        <v>213</v>
      </c>
      <c r="B46" s="154" t="str">
        <f>IF('Suivi Projets'!B46&lt;&gt;"",'Suivi Projets'!B46,"")</f>
        <v/>
      </c>
      <c r="C46" s="154" t="str">
        <f>IF('Suivi Projets'!C46&lt;&gt;"",'Suivi Projets'!C46,"")</f>
        <v/>
      </c>
      <c r="D46" s="152">
        <f>IF('Suivi Projets'!D46&lt;&gt;"",'Suivi Projets'!D46,"")</f>
        <v>1</v>
      </c>
      <c r="E46" s="154" t="str">
        <f>IF('Suivi Projets'!E46&lt;&gt;"",'Suivi Projets'!E46,"")</f>
        <v/>
      </c>
      <c r="F46" s="154" t="str">
        <f>IF('Suivi Projets'!F46&lt;&gt;"",'Suivi Projets'!F46,"")</f>
        <v/>
      </c>
      <c r="G46" s="291" t="s">
        <v>239</v>
      </c>
    </row>
    <row r="47" spans="1:7" ht="23.65" customHeight="1" x14ac:dyDescent="0.25">
      <c r="A47" s="155" t="s">
        <v>389</v>
      </c>
      <c r="B47" s="154" t="str">
        <f>IF('Suivi Projets'!B47&lt;&gt;"",'Suivi Projets'!B47,"")</f>
        <v/>
      </c>
      <c r="C47" s="154" t="str">
        <f>IF('Suivi Projets'!C47&lt;&gt;"",'Suivi Projets'!C47,"")</f>
        <v/>
      </c>
      <c r="D47" s="152">
        <f>IF('Suivi Projets'!D47&lt;&gt;"",'Suivi Projets'!D47,"")</f>
        <v>1</v>
      </c>
      <c r="E47" s="154" t="str">
        <f>IF('Suivi Projets'!E47&lt;&gt;"",'Suivi Projets'!E47,"")</f>
        <v/>
      </c>
      <c r="F47" s="154" t="str">
        <f>IF('Suivi Projets'!F47&lt;&gt;"",'Suivi Projets'!F47,"")</f>
        <v/>
      </c>
      <c r="G47" s="291"/>
    </row>
    <row r="48" spans="1:7" ht="21.75" customHeight="1" x14ac:dyDescent="0.25">
      <c r="A48" s="382" t="s">
        <v>26</v>
      </c>
      <c r="B48" s="154" t="str">
        <f>IF('Suivi Projets'!B48&lt;&gt;"",'Suivi Projets'!B48,"")</f>
        <v/>
      </c>
      <c r="C48" s="157">
        <f>IF('Suivi Projets'!C48&lt;&gt;"",'Suivi Projets'!C48,"")</f>
        <v>1</v>
      </c>
      <c r="D48" s="154" t="str">
        <f>IF('Suivi Projets'!D48&lt;&gt;"",'Suivi Projets'!D48,"")</f>
        <v/>
      </c>
      <c r="E48" s="154" t="str">
        <f>IF('Suivi Projets'!E48&lt;&gt;"",'Suivi Projets'!E48,"")</f>
        <v/>
      </c>
      <c r="F48" s="154" t="str">
        <f>IF('Suivi Projets'!F48&lt;&gt;"",'Suivi Projets'!F48,"")</f>
        <v/>
      </c>
      <c r="G48" s="291" t="s">
        <v>80</v>
      </c>
    </row>
    <row r="49" spans="1:7" ht="16.149999999999999" customHeight="1" x14ac:dyDescent="0.25">
      <c r="A49" s="237" t="s">
        <v>164</v>
      </c>
      <c r="B49" s="161">
        <f>IF('Suivi Projets'!B49&lt;&gt;"",'Suivi Projets'!B49,"")</f>
        <v>1</v>
      </c>
      <c r="C49" s="154" t="str">
        <f>IF('Suivi Projets'!C49&lt;&gt;"",'Suivi Projets'!C49,"")</f>
        <v/>
      </c>
      <c r="D49" s="154" t="str">
        <f>IF('Suivi Projets'!D49&lt;&gt;"",'Suivi Projets'!D49,"")</f>
        <v/>
      </c>
      <c r="E49" s="154" t="str">
        <f>IF('Suivi Projets'!E49&lt;&gt;"",'Suivi Projets'!E49,"")</f>
        <v/>
      </c>
      <c r="F49" s="154" t="str">
        <f>IF('Suivi Projets'!F49&lt;&gt;"",'Suivi Projets'!F49,"")</f>
        <v/>
      </c>
      <c r="G49" s="295"/>
    </row>
    <row r="50" spans="1:7" ht="20.65" customHeight="1" x14ac:dyDescent="0.25">
      <c r="A50" s="237" t="s">
        <v>117</v>
      </c>
      <c r="B50" s="161">
        <f>IF('Suivi Projets'!B50&lt;&gt;"",'Suivi Projets'!B50,"")</f>
        <v>1</v>
      </c>
      <c r="C50" s="154" t="str">
        <f>IF('Suivi Projets'!C50&lt;&gt;"",'Suivi Projets'!C50,"")</f>
        <v/>
      </c>
      <c r="D50" s="154" t="str">
        <f>IF('Suivi Projets'!D50&lt;&gt;"",'Suivi Projets'!D50,"")</f>
        <v/>
      </c>
      <c r="E50" s="154" t="str">
        <f>IF('Suivi Projets'!E50&lt;&gt;"",'Suivi Projets'!E50,"")</f>
        <v/>
      </c>
      <c r="F50" s="154" t="str">
        <f>IF('Suivi Projets'!F50&lt;&gt;"",'Suivi Projets'!F50,"")</f>
        <v/>
      </c>
      <c r="G50" s="295"/>
    </row>
    <row r="51" spans="1:7" x14ac:dyDescent="0.25">
      <c r="A51" s="155" t="s">
        <v>25</v>
      </c>
      <c r="B51" s="154" t="str">
        <f>IF('Suivi Projets'!B51&lt;&gt;"",'Suivi Projets'!B51,"")</f>
        <v/>
      </c>
      <c r="C51" s="154" t="str">
        <f>IF('Suivi Projets'!C51&lt;&gt;"",'Suivi Projets'!C51,"")</f>
        <v/>
      </c>
      <c r="D51" s="152">
        <f>IF('Suivi Projets'!D51&lt;&gt;"",'Suivi Projets'!D51,"")</f>
        <v>1</v>
      </c>
      <c r="E51" s="154" t="str">
        <f>IF('Suivi Projets'!E51&lt;&gt;"",'Suivi Projets'!E51,"")</f>
        <v/>
      </c>
      <c r="F51" s="154" t="str">
        <f>IF('Suivi Projets'!F51&lt;&gt;"",'Suivi Projets'!F51,"")</f>
        <v/>
      </c>
      <c r="G51" s="291" t="s">
        <v>179</v>
      </c>
    </row>
    <row r="52" spans="1:7" x14ac:dyDescent="0.25">
      <c r="A52" s="382" t="s">
        <v>264</v>
      </c>
      <c r="B52" s="154" t="str">
        <f>IF('Suivi Projets'!B52&lt;&gt;"",'Suivi Projets'!B52,"")</f>
        <v/>
      </c>
      <c r="C52" s="157">
        <f>IF('Suivi Projets'!C52&lt;&gt;"",'Suivi Projets'!C52,"")</f>
        <v>1</v>
      </c>
      <c r="D52" s="154" t="str">
        <f>IF('Suivi Projets'!D52&lt;&gt;"",'Suivi Projets'!D52,"")</f>
        <v/>
      </c>
      <c r="E52" s="154" t="str">
        <f>IF('Suivi Projets'!E52&lt;&gt;"",'Suivi Projets'!E52,"")</f>
        <v/>
      </c>
      <c r="F52" s="154" t="str">
        <f>IF('Suivi Projets'!F52&lt;&gt;"",'Suivi Projets'!F52,"")</f>
        <v/>
      </c>
      <c r="G52" s="291" t="s">
        <v>374</v>
      </c>
    </row>
    <row r="53" spans="1:7" x14ac:dyDescent="0.25">
      <c r="A53" s="155" t="s">
        <v>153</v>
      </c>
      <c r="B53" s="154" t="str">
        <f>IF('Suivi Projets'!B53&lt;&gt;"",'Suivi Projets'!B53,"")</f>
        <v/>
      </c>
      <c r="C53" s="154" t="str">
        <f>IF('Suivi Projets'!C53&lt;&gt;"",'Suivi Projets'!C53,"")</f>
        <v/>
      </c>
      <c r="D53" s="152">
        <f>IF('Suivi Projets'!D53&lt;&gt;"",'Suivi Projets'!D53,"")</f>
        <v>1</v>
      </c>
      <c r="E53" s="154" t="str">
        <f>IF('Suivi Projets'!E53&lt;&gt;"",'Suivi Projets'!E53,"")</f>
        <v/>
      </c>
      <c r="F53" s="154" t="str">
        <f>IF('Suivi Projets'!F53&lt;&gt;"",'Suivi Projets'!F53,"")</f>
        <v/>
      </c>
      <c r="G53" s="291" t="s">
        <v>180</v>
      </c>
    </row>
    <row r="54" spans="1:7" x14ac:dyDescent="0.25">
      <c r="A54" s="382" t="s">
        <v>98</v>
      </c>
      <c r="B54" s="154" t="str">
        <f>IF('Suivi Projets'!B54&lt;&gt;"",'Suivi Projets'!B54,"")</f>
        <v/>
      </c>
      <c r="C54" s="157">
        <f>IF('Suivi Projets'!C54&lt;&gt;"",'Suivi Projets'!C54,"")</f>
        <v>1</v>
      </c>
      <c r="D54" s="154" t="str">
        <f>IF('Suivi Projets'!D54&lt;&gt;"",'Suivi Projets'!D54,"")</f>
        <v/>
      </c>
      <c r="E54" s="154" t="str">
        <f>IF('Suivi Projets'!E54&lt;&gt;"",'Suivi Projets'!E54,"")</f>
        <v/>
      </c>
      <c r="F54" s="154" t="str">
        <f>IF('Suivi Projets'!F54&lt;&gt;"",'Suivi Projets'!F54,"")</f>
        <v/>
      </c>
      <c r="G54" s="291" t="s">
        <v>108</v>
      </c>
    </row>
    <row r="55" spans="1:7" x14ac:dyDescent="0.25">
      <c r="A55" s="155" t="s">
        <v>183</v>
      </c>
      <c r="B55" s="154" t="str">
        <f>IF('Suivi Projets'!B55&lt;&gt;"",'Suivi Projets'!B55,"")</f>
        <v/>
      </c>
      <c r="C55" s="154" t="str">
        <f>IF('Suivi Projets'!C55&lt;&gt;"",'Suivi Projets'!C55,"")</f>
        <v/>
      </c>
      <c r="D55" s="152">
        <f>IF('Suivi Projets'!D55&lt;&gt;"",'Suivi Projets'!D55,"")</f>
        <v>1</v>
      </c>
      <c r="E55" s="154" t="str">
        <f>IF('Suivi Projets'!E55&lt;&gt;"",'Suivi Projets'!E55,"")</f>
        <v/>
      </c>
      <c r="F55" s="154" t="str">
        <f>IF('Suivi Projets'!F55&lt;&gt;"",'Suivi Projets'!F55,"")</f>
        <v/>
      </c>
      <c r="G55" s="291" t="s">
        <v>240</v>
      </c>
    </row>
    <row r="56" spans="1:7" x14ac:dyDescent="0.25">
      <c r="A56" s="398" t="s">
        <v>24</v>
      </c>
      <c r="B56" s="154" t="str">
        <f>IF('Suivi Projets'!B56&lt;&gt;"",'Suivi Projets'!B56,"")</f>
        <v/>
      </c>
      <c r="C56" s="154" t="str">
        <f>IF('Suivi Projets'!C56&lt;&gt;"",'Suivi Projets'!C56,"")</f>
        <v/>
      </c>
      <c r="D56" s="154" t="str">
        <f>IF('Suivi Projets'!D56&lt;&gt;"",'Suivi Projets'!D56,"")</f>
        <v/>
      </c>
      <c r="E56" s="201">
        <f>IF('Suivi Projets'!E56&lt;&gt;"",'Suivi Projets'!E56,"")</f>
        <v>1</v>
      </c>
      <c r="F56" s="154" t="str">
        <f>IF('Suivi Projets'!F56&lt;&gt;"",'Suivi Projets'!F56,"")</f>
        <v/>
      </c>
      <c r="G56" s="291" t="s">
        <v>375</v>
      </c>
    </row>
    <row r="57" spans="1:7" x14ac:dyDescent="0.25">
      <c r="A57" s="155" t="s">
        <v>198</v>
      </c>
      <c r="B57" s="154" t="str">
        <f>IF('Suivi Projets'!B57&lt;&gt;"",'Suivi Projets'!B57,"")</f>
        <v/>
      </c>
      <c r="C57" s="154" t="str">
        <f>IF('Suivi Projets'!C57&lt;&gt;"",'Suivi Projets'!C57,"")</f>
        <v/>
      </c>
      <c r="D57" s="152">
        <f>IF('Suivi Projets'!D57&lt;&gt;"",'Suivi Projets'!D57,"")</f>
        <v>1</v>
      </c>
      <c r="E57" s="154" t="str">
        <f>IF('Suivi Projets'!E57&lt;&gt;"",'Suivi Projets'!E57,"")</f>
        <v/>
      </c>
      <c r="F57" s="154" t="str">
        <f>IF('Suivi Projets'!F57&lt;&gt;"",'Suivi Projets'!F57,"")</f>
        <v/>
      </c>
      <c r="G57" s="291" t="s">
        <v>241</v>
      </c>
    </row>
    <row r="58" spans="1:7" x14ac:dyDescent="0.25">
      <c r="A58" s="157" t="s">
        <v>395</v>
      </c>
      <c r="B58" s="154" t="str">
        <f>IF('Suivi Projets'!B58&lt;&gt;"",'Suivi Projets'!B58,"")</f>
        <v/>
      </c>
      <c r="C58" s="157">
        <f>IF('Suivi Projets'!C58&lt;&gt;"",'Suivi Projets'!C58,"")</f>
        <v>1</v>
      </c>
      <c r="D58" s="154" t="str">
        <f>IF('Suivi Projets'!D58&lt;&gt;"",'Suivi Projets'!D58,"")</f>
        <v/>
      </c>
      <c r="E58" s="154" t="str">
        <f>IF('Suivi Projets'!E58&lt;&gt;"",'Suivi Projets'!E58,"")</f>
        <v/>
      </c>
      <c r="F58" s="154" t="str">
        <f>IF('Suivi Projets'!F58&lt;&gt;"",'Suivi Projets'!F58,"")</f>
        <v/>
      </c>
      <c r="G58" s="291"/>
    </row>
    <row r="59" spans="1:7" x14ac:dyDescent="0.25">
      <c r="A59" s="157" t="s">
        <v>385</v>
      </c>
      <c r="B59" s="154" t="str">
        <f>IF('Suivi Projets'!B59&lt;&gt;"",'Suivi Projets'!B59,"")</f>
        <v/>
      </c>
      <c r="C59" s="157">
        <f>IF('Suivi Projets'!C59&lt;&gt;"",'Suivi Projets'!C59,"")</f>
        <v>1</v>
      </c>
      <c r="D59" s="154" t="str">
        <f>IF('Suivi Projets'!D59&lt;&gt;"",'Suivi Projets'!D59,"")</f>
        <v/>
      </c>
      <c r="E59" s="154" t="str">
        <f>IF('Suivi Projets'!E59&lt;&gt;"",'Suivi Projets'!E59,"")</f>
        <v/>
      </c>
      <c r="F59" s="154" t="str">
        <f>IF('Suivi Projets'!F59&lt;&gt;"",'Suivi Projets'!F59,"")</f>
        <v/>
      </c>
      <c r="G59" s="291"/>
    </row>
    <row r="60" spans="1:7" ht="16.149999999999999" customHeight="1" x14ac:dyDescent="0.25">
      <c r="A60" s="158" t="s">
        <v>62</v>
      </c>
      <c r="B60" s="161">
        <f>IF('Suivi Projets'!B60&lt;&gt;"",'Suivi Projets'!B60,"")</f>
        <v>1</v>
      </c>
      <c r="C60" s="154" t="str">
        <f>IF('Suivi Projets'!C60&lt;&gt;"",'Suivi Projets'!C60,"")</f>
        <v/>
      </c>
      <c r="D60" s="154" t="str">
        <f>IF('Suivi Projets'!D60&lt;&gt;"",'Suivi Projets'!D60,"")</f>
        <v/>
      </c>
      <c r="E60" s="154" t="str">
        <f>IF('Suivi Projets'!E60&lt;&gt;"",'Suivi Projets'!E60,"")</f>
        <v/>
      </c>
      <c r="F60" s="154" t="str">
        <f>IF('Suivi Projets'!F60&lt;&gt;"",'Suivi Projets'!F60,"")</f>
        <v/>
      </c>
      <c r="G60" s="292" t="s">
        <v>69</v>
      </c>
    </row>
    <row r="61" spans="1:7" ht="16.149999999999999" customHeight="1" x14ac:dyDescent="0.25">
      <c r="A61" s="237" t="s">
        <v>99</v>
      </c>
      <c r="B61" s="161">
        <f>IF('Suivi Projets'!B61&lt;&gt;"",'Suivi Projets'!B61,"")</f>
        <v>1</v>
      </c>
      <c r="C61" s="154" t="str">
        <f>IF('Suivi Projets'!C61&lt;&gt;"",'Suivi Projets'!C61,"")</f>
        <v/>
      </c>
      <c r="D61" s="154" t="str">
        <f>IF('Suivi Projets'!D61&lt;&gt;"",'Suivi Projets'!D61,"")</f>
        <v/>
      </c>
      <c r="E61" s="154" t="str">
        <f>IF('Suivi Projets'!E61&lt;&gt;"",'Suivi Projets'!E61,"")</f>
        <v/>
      </c>
      <c r="F61" s="154" t="str">
        <f>IF('Suivi Projets'!F61&lt;&gt;"",'Suivi Projets'!F61,"")</f>
        <v/>
      </c>
      <c r="G61" s="77"/>
    </row>
    <row r="62" spans="1:7" x14ac:dyDescent="0.25">
      <c r="A62" s="155" t="s">
        <v>166</v>
      </c>
      <c r="B62" s="154" t="str">
        <f>IF('Suivi Projets'!B62&lt;&gt;"",'Suivi Projets'!B62,"")</f>
        <v/>
      </c>
      <c r="C62" s="154" t="str">
        <f>IF('Suivi Projets'!C62&lt;&gt;"",'Suivi Projets'!C62,"")</f>
        <v/>
      </c>
      <c r="D62" s="152">
        <f>IF('Suivi Projets'!D62&lt;&gt;"",'Suivi Projets'!D62,"")</f>
        <v>1</v>
      </c>
      <c r="E62" s="154" t="str">
        <f>IF('Suivi Projets'!E62&lt;&gt;"",'Suivi Projets'!E62,"")</f>
        <v/>
      </c>
      <c r="F62" s="154" t="str">
        <f>IF('Suivi Projets'!F62&lt;&gt;"",'Suivi Projets'!F62,"")</f>
        <v/>
      </c>
      <c r="G62" s="291" t="s">
        <v>242</v>
      </c>
    </row>
    <row r="63" spans="1:7" ht="16.149999999999999" customHeight="1" x14ac:dyDescent="0.25">
      <c r="A63" s="158" t="s">
        <v>206</v>
      </c>
      <c r="B63" s="161">
        <f>IF('Suivi Projets'!B63&lt;&gt;"",'Suivi Projets'!B63,"")</f>
        <v>1</v>
      </c>
      <c r="C63" s="154" t="str">
        <f>IF('Suivi Projets'!C63&lt;&gt;"",'Suivi Projets'!C63,"")</f>
        <v/>
      </c>
      <c r="D63" s="154" t="str">
        <f>IF('Suivi Projets'!D63&lt;&gt;"",'Suivi Projets'!D63,"")</f>
        <v/>
      </c>
      <c r="E63" s="154" t="str">
        <f>IF('Suivi Projets'!E63&lt;&gt;"",'Suivi Projets'!E63,"")</f>
        <v/>
      </c>
      <c r="F63" s="154" t="str">
        <f>IF('Suivi Projets'!F63&lt;&gt;"",'Suivi Projets'!F63,"")</f>
        <v/>
      </c>
      <c r="G63" s="291" t="s">
        <v>262</v>
      </c>
    </row>
    <row r="64" spans="1:7" ht="16.149999999999999" customHeight="1" x14ac:dyDescent="0.25">
      <c r="A64" s="382" t="s">
        <v>392</v>
      </c>
      <c r="B64" s="154" t="str">
        <f>IF('Suivi Projets'!B64&lt;&gt;"",'Suivi Projets'!B64,"")</f>
        <v/>
      </c>
      <c r="C64" s="157">
        <f>IF('Suivi Projets'!C64&lt;&gt;"",'Suivi Projets'!C64,"")</f>
        <v>1</v>
      </c>
      <c r="D64" s="154" t="str">
        <f>IF('Suivi Projets'!D64&lt;&gt;"",'Suivi Projets'!D64,"")</f>
        <v/>
      </c>
      <c r="E64" s="154" t="str">
        <f>IF('Suivi Projets'!E64&lt;&gt;"",'Suivi Projets'!E64,"")</f>
        <v/>
      </c>
      <c r="F64" s="154" t="str">
        <f>IF('Suivi Projets'!F64&lt;&gt;"",'Suivi Projets'!F64,"")</f>
        <v/>
      </c>
      <c r="G64" s="291"/>
    </row>
    <row r="65" spans="1:7" x14ac:dyDescent="0.25">
      <c r="A65" s="382" t="s">
        <v>155</v>
      </c>
      <c r="B65" s="154" t="str">
        <f>IF('Suivi Projets'!B65&lt;&gt;"",'Suivi Projets'!B65,"")</f>
        <v/>
      </c>
      <c r="C65" s="157">
        <f>IF('Suivi Projets'!C65&lt;&gt;"",'Suivi Projets'!C65,"")</f>
        <v>1</v>
      </c>
      <c r="D65" s="154" t="str">
        <f>IF('Suivi Projets'!D65&lt;&gt;"",'Suivi Projets'!D65,"")</f>
        <v/>
      </c>
      <c r="E65" s="154" t="str">
        <f>IF('Suivi Projets'!E65&lt;&gt;"",'Suivi Projets'!E65,"")</f>
        <v/>
      </c>
      <c r="F65" s="154" t="str">
        <f>IF('Suivi Projets'!F65&lt;&gt;"",'Suivi Projets'!F65,"")</f>
        <v/>
      </c>
      <c r="G65" s="291" t="s">
        <v>243</v>
      </c>
    </row>
    <row r="66" spans="1:7" x14ac:dyDescent="0.25">
      <c r="A66" s="382" t="s">
        <v>387</v>
      </c>
      <c r="B66" s="154" t="str">
        <f>IF('Suivi Projets'!B66&lt;&gt;"",'Suivi Projets'!B66,"")</f>
        <v/>
      </c>
      <c r="C66" s="157">
        <f>IF('Suivi Projets'!C66&lt;&gt;"",'Suivi Projets'!C66,"")</f>
        <v>1</v>
      </c>
      <c r="D66" s="154" t="str">
        <f>IF('Suivi Projets'!D66&lt;&gt;"",'Suivi Projets'!D66,"")</f>
        <v/>
      </c>
      <c r="E66" s="154" t="str">
        <f>IF('Suivi Projets'!E66&lt;&gt;"",'Suivi Projets'!E66,"")</f>
        <v/>
      </c>
      <c r="F66" s="154" t="str">
        <f>IF('Suivi Projets'!F66&lt;&gt;"",'Suivi Projets'!F66,"")</f>
        <v/>
      </c>
      <c r="G66" s="291"/>
    </row>
    <row r="67" spans="1:7" x14ac:dyDescent="0.25">
      <c r="A67" s="382" t="s">
        <v>77</v>
      </c>
      <c r="B67" s="154" t="str">
        <f>IF('Suivi Projets'!B67&lt;&gt;"",'Suivi Projets'!B67,"")</f>
        <v/>
      </c>
      <c r="C67" s="157">
        <f>IF('Suivi Projets'!C67&lt;&gt;"",'Suivi Projets'!C67,"")</f>
        <v>1</v>
      </c>
      <c r="D67" s="154" t="str">
        <f>IF('Suivi Projets'!D67&lt;&gt;"",'Suivi Projets'!D67,"")</f>
        <v/>
      </c>
      <c r="E67" s="154" t="str">
        <f>IF('Suivi Projets'!E67&lt;&gt;"",'Suivi Projets'!E67,"")</f>
        <v/>
      </c>
      <c r="F67" s="154" t="str">
        <f>IF('Suivi Projets'!F67&lt;&gt;"",'Suivi Projets'!F67,"")</f>
        <v/>
      </c>
      <c r="G67" s="292" t="s">
        <v>96</v>
      </c>
    </row>
    <row r="68" spans="1:7" ht="17.649999999999999" customHeight="1" x14ac:dyDescent="0.25">
      <c r="A68" s="382" t="s">
        <v>28</v>
      </c>
      <c r="B68" s="154" t="str">
        <f>IF('Suivi Projets'!B68&lt;&gt;"",'Suivi Projets'!B68,"")</f>
        <v/>
      </c>
      <c r="C68" s="157">
        <f>IF('Suivi Projets'!C68&lt;&gt;"",'Suivi Projets'!C68,"")</f>
        <v>1</v>
      </c>
      <c r="D68" s="154" t="str">
        <f>IF('Suivi Projets'!D68&lt;&gt;"",'Suivi Projets'!D68,"")</f>
        <v/>
      </c>
      <c r="E68" s="154" t="str">
        <f>IF('Suivi Projets'!E68&lt;&gt;"",'Suivi Projets'!E68,"")</f>
        <v/>
      </c>
      <c r="F68" s="154" t="str">
        <f>IF('Suivi Projets'!F68&lt;&gt;"",'Suivi Projets'!F68,"")</f>
        <v/>
      </c>
      <c r="G68" s="291" t="s">
        <v>66</v>
      </c>
    </row>
    <row r="69" spans="1:7" x14ac:dyDescent="0.25">
      <c r="A69" s="382" t="s">
        <v>222</v>
      </c>
      <c r="B69" s="154" t="str">
        <f>IF('Suivi Projets'!B69&lt;&gt;"",'Suivi Projets'!B69,"")</f>
        <v/>
      </c>
      <c r="C69" s="157">
        <f>IF('Suivi Projets'!C69&lt;&gt;"",'Suivi Projets'!C69,"")</f>
        <v>1</v>
      </c>
      <c r="D69" s="154" t="str">
        <f>IF('Suivi Projets'!D69&lt;&gt;"",'Suivi Projets'!D69,"")</f>
        <v/>
      </c>
      <c r="E69" s="154" t="str">
        <f>IF('Suivi Projets'!E69&lt;&gt;"",'Suivi Projets'!E69,"")</f>
        <v/>
      </c>
      <c r="F69" s="154" t="str">
        <f>IF('Suivi Projets'!F69&lt;&gt;"",'Suivi Projets'!F69,"")</f>
        <v/>
      </c>
      <c r="G69" s="291" t="s">
        <v>244</v>
      </c>
    </row>
    <row r="70" spans="1:7" x14ac:dyDescent="0.25">
      <c r="A70" s="164" t="s">
        <v>31</v>
      </c>
      <c r="B70" s="154">
        <f>IF('Suivi Projets'!B70&lt;&gt;"",'Suivi Projets'!B70,"")</f>
        <v>1</v>
      </c>
      <c r="C70" s="154" t="str">
        <f>IF('Suivi Projets'!C70&lt;&gt;"",'Suivi Projets'!C70,"")</f>
        <v/>
      </c>
      <c r="D70" s="154" t="str">
        <f>IF('Suivi Projets'!D70&lt;&gt;"",'Suivi Projets'!D70,"")</f>
        <v/>
      </c>
      <c r="E70" s="154" t="str">
        <f>IF('Suivi Projets'!E70&lt;&gt;"",'Suivi Projets'!E70,"")</f>
        <v/>
      </c>
      <c r="F70" s="154" t="str">
        <f>IF('Suivi Projets'!F70&lt;&gt;"",'Suivi Projets'!F70,"")</f>
        <v/>
      </c>
      <c r="G70" s="291" t="s">
        <v>46</v>
      </c>
    </row>
    <row r="71" spans="1:7" x14ac:dyDescent="0.25">
      <c r="A71" s="155" t="s">
        <v>229</v>
      </c>
      <c r="B71" s="154" t="str">
        <f>IF('Suivi Projets'!B71&lt;&gt;"",'Suivi Projets'!B71,"")</f>
        <v/>
      </c>
      <c r="C71" s="154" t="str">
        <f>IF('Suivi Projets'!C71&lt;&gt;"",'Suivi Projets'!C71,"")</f>
        <v/>
      </c>
      <c r="D71" s="152">
        <f>IF('Suivi Projets'!D71&lt;&gt;"",'Suivi Projets'!D71,"")</f>
        <v>1</v>
      </c>
      <c r="E71" s="154" t="str">
        <f>IF('Suivi Projets'!E71&lt;&gt;"",'Suivi Projets'!E71,"")</f>
        <v/>
      </c>
      <c r="F71" s="154" t="str">
        <f>IF('Suivi Projets'!F71&lt;&gt;"",'Suivi Projets'!F71,"")</f>
        <v/>
      </c>
      <c r="G71" s="291" t="s">
        <v>245</v>
      </c>
    </row>
    <row r="72" spans="1:7" x14ac:dyDescent="0.25">
      <c r="A72" s="158" t="s">
        <v>265</v>
      </c>
      <c r="B72" s="161">
        <f>IF('Suivi Projets'!B72&lt;&gt;"",'Suivi Projets'!B72,"")</f>
        <v>1</v>
      </c>
      <c r="C72" s="154" t="str">
        <f>IF('Suivi Projets'!C72&lt;&gt;"",'Suivi Projets'!C72,"")</f>
        <v/>
      </c>
      <c r="D72" s="154" t="str">
        <f>IF('Suivi Projets'!D72&lt;&gt;"",'Suivi Projets'!D72,"")</f>
        <v/>
      </c>
      <c r="E72" s="154" t="str">
        <f>IF('Suivi Projets'!E72&lt;&gt;"",'Suivi Projets'!E72,"")</f>
        <v/>
      </c>
      <c r="F72" s="154" t="str">
        <f>IF('Suivi Projets'!F72&lt;&gt;"",'Suivi Projets'!F72,"")</f>
        <v/>
      </c>
      <c r="G72" s="292" t="s">
        <v>376</v>
      </c>
    </row>
    <row r="73" spans="1:7" x14ac:dyDescent="0.25">
      <c r="A73" s="382" t="s">
        <v>386</v>
      </c>
      <c r="B73" s="154" t="str">
        <f>IF('Suivi Projets'!B73&lt;&gt;"",'Suivi Projets'!B73,"")</f>
        <v/>
      </c>
      <c r="C73" s="157">
        <f>IF('Suivi Projets'!C73&lt;&gt;"",'Suivi Projets'!C73,"")</f>
        <v>1</v>
      </c>
      <c r="D73" s="154" t="str">
        <f>IF('Suivi Projets'!D73&lt;&gt;"",'Suivi Projets'!D73,"")</f>
        <v/>
      </c>
      <c r="E73" s="154" t="str">
        <f>IF('Suivi Projets'!E73&lt;&gt;"",'Suivi Projets'!E73,"")</f>
        <v/>
      </c>
      <c r="F73" s="154" t="str">
        <f>IF('Suivi Projets'!F73&lt;&gt;"",'Suivi Projets'!F73,"")</f>
        <v/>
      </c>
      <c r="G73" s="292"/>
    </row>
    <row r="74" spans="1:7" x14ac:dyDescent="0.25">
      <c r="A74" s="155" t="s">
        <v>157</v>
      </c>
      <c r="B74" s="154" t="str">
        <f>IF('Suivi Projets'!B74&lt;&gt;"",'Suivi Projets'!B74,"")</f>
        <v/>
      </c>
      <c r="C74" s="154" t="str">
        <f>IF('Suivi Projets'!C74&lt;&gt;"",'Suivi Projets'!C74,"")</f>
        <v/>
      </c>
      <c r="D74" s="152">
        <f>IF('Suivi Projets'!D74&lt;&gt;"",'Suivi Projets'!D74,"")</f>
        <v>1</v>
      </c>
      <c r="E74" s="154" t="str">
        <f>IF('Suivi Projets'!E74&lt;&gt;"",'Suivi Projets'!E74,"")</f>
        <v/>
      </c>
      <c r="F74" s="154" t="str">
        <f>IF('Suivi Projets'!F74&lt;&gt;"",'Suivi Projets'!F74,"")</f>
        <v/>
      </c>
      <c r="G74" s="291" t="s">
        <v>246</v>
      </c>
    </row>
    <row r="75" spans="1:7" ht="24.6" customHeight="1" x14ac:dyDescent="0.25">
      <c r="A75" s="155" t="s">
        <v>216</v>
      </c>
      <c r="B75" s="154" t="str">
        <f>IF('Suivi Projets'!B75&lt;&gt;"",'Suivi Projets'!B75,"")</f>
        <v/>
      </c>
      <c r="C75" s="154" t="str">
        <f>IF('Suivi Projets'!C75&lt;&gt;"",'Suivi Projets'!C75,"")</f>
        <v/>
      </c>
      <c r="D75" s="152">
        <f>IF('Suivi Projets'!D75&lt;&gt;"",'Suivi Projets'!D75,"")</f>
        <v>1</v>
      </c>
      <c r="E75" s="154" t="str">
        <f>IF('Suivi Projets'!E75&lt;&gt;"",'Suivi Projets'!E75,"")</f>
        <v/>
      </c>
      <c r="F75" s="154" t="str">
        <f>IF('Suivi Projets'!F75&lt;&gt;"",'Suivi Projets'!F75,"")</f>
        <v/>
      </c>
      <c r="G75" s="291" t="s">
        <v>247</v>
      </c>
    </row>
    <row r="76" spans="1:7" x14ac:dyDescent="0.25">
      <c r="A76" s="382" t="s">
        <v>219</v>
      </c>
      <c r="B76" s="154" t="str">
        <f>IF('Suivi Projets'!B76&lt;&gt;"",'Suivi Projets'!B76,"")</f>
        <v/>
      </c>
      <c r="C76" s="157">
        <f>IF('Suivi Projets'!C76&lt;&gt;"",'Suivi Projets'!C76,"")</f>
        <v>1</v>
      </c>
      <c r="D76" s="154" t="str">
        <f>IF('Suivi Projets'!D76&lt;&gt;"",'Suivi Projets'!D76,"")</f>
        <v/>
      </c>
      <c r="E76" s="154" t="str">
        <f>IF('Suivi Projets'!E76&lt;&gt;"",'Suivi Projets'!E76,"")</f>
        <v/>
      </c>
      <c r="F76" s="154" t="str">
        <f>IF('Suivi Projets'!F76&lt;&gt;"",'Suivi Projets'!F76,"")</f>
        <v/>
      </c>
      <c r="G76" s="292" t="s">
        <v>248</v>
      </c>
    </row>
    <row r="77" spans="1:7" x14ac:dyDescent="0.25">
      <c r="A77" s="156" t="s">
        <v>27</v>
      </c>
      <c r="B77" s="154" t="str">
        <f>IF('Suivi Projets'!B77&lt;&gt;"",'Suivi Projets'!B77,"")</f>
        <v/>
      </c>
      <c r="C77" s="154" t="str">
        <f>IF('Suivi Projets'!C77&lt;&gt;"",'Suivi Projets'!C77,"")</f>
        <v/>
      </c>
      <c r="D77" s="152">
        <f>IF('Suivi Projets'!D77&lt;&gt;"",'Suivi Projets'!D77,"")</f>
        <v>1</v>
      </c>
      <c r="E77" s="154" t="str">
        <f>IF('Suivi Projets'!E77&lt;&gt;"",'Suivi Projets'!E77,"")</f>
        <v/>
      </c>
      <c r="F77" s="154" t="str">
        <f>IF('Suivi Projets'!F77&lt;&gt;"",'Suivi Projets'!F77,"")</f>
        <v/>
      </c>
      <c r="G77" s="291" t="s">
        <v>67</v>
      </c>
    </row>
    <row r="78" spans="1:7" x14ac:dyDescent="0.25">
      <c r="A78" s="164" t="s">
        <v>109</v>
      </c>
      <c r="B78" s="154">
        <f>IF('Suivi Projets'!B78&lt;&gt;"",'Suivi Projets'!B78,"")</f>
        <v>1</v>
      </c>
      <c r="C78" s="154" t="str">
        <f>IF('Suivi Projets'!C78&lt;&gt;"",'Suivi Projets'!C78,"")</f>
        <v/>
      </c>
      <c r="D78" s="154" t="str">
        <f>IF('Suivi Projets'!D78&lt;&gt;"",'Suivi Projets'!D78,"")</f>
        <v/>
      </c>
      <c r="E78" s="154" t="str">
        <f>IF('Suivi Projets'!E78&lt;&gt;"",'Suivi Projets'!E78,"")</f>
        <v/>
      </c>
      <c r="F78" s="154" t="str">
        <f>IF('Suivi Projets'!F78&lt;&gt;"",'Suivi Projets'!F78,"")</f>
        <v/>
      </c>
      <c r="G78" s="292" t="s">
        <v>249</v>
      </c>
    </row>
    <row r="79" spans="1:7" x14ac:dyDescent="0.25">
      <c r="A79" s="155" t="s">
        <v>137</v>
      </c>
      <c r="B79" s="154" t="str">
        <f>IF('Suivi Projets'!B79&lt;&gt;"",'Suivi Projets'!B79,"")</f>
        <v/>
      </c>
      <c r="C79" s="154" t="str">
        <f>IF('Suivi Projets'!C79&lt;&gt;"",'Suivi Projets'!C79,"")</f>
        <v/>
      </c>
      <c r="D79" s="152">
        <f>IF('Suivi Projets'!D79&lt;&gt;"",'Suivi Projets'!D79,"")</f>
        <v>1</v>
      </c>
      <c r="E79" s="154" t="str">
        <f>IF('Suivi Projets'!E79&lt;&gt;"",'Suivi Projets'!E79,"")</f>
        <v/>
      </c>
      <c r="F79" s="154" t="str">
        <f>IF('Suivi Projets'!F79&lt;&gt;"",'Suivi Projets'!F79,"")</f>
        <v/>
      </c>
      <c r="G79" s="291" t="s">
        <v>250</v>
      </c>
    </row>
    <row r="80" spans="1:7" x14ac:dyDescent="0.25">
      <c r="A80" s="158" t="s">
        <v>408</v>
      </c>
      <c r="B80" s="161">
        <f>IF('Suivi Projets'!B80&lt;&gt;"",'Suivi Projets'!B80,"")</f>
        <v>1</v>
      </c>
      <c r="C80" s="154" t="str">
        <f>IF('Suivi Projets'!C80&lt;&gt;"",'Suivi Projets'!C80,"")</f>
        <v/>
      </c>
      <c r="D80" s="154" t="str">
        <f>IF('Suivi Projets'!D80&lt;&gt;"",'Suivi Projets'!D80,"")</f>
        <v/>
      </c>
      <c r="E80" s="154" t="str">
        <f>IF('Suivi Projets'!E80&lt;&gt;"",'Suivi Projets'!E80,"")</f>
        <v/>
      </c>
      <c r="F80" s="154" t="str">
        <f>IF('Suivi Projets'!F80&lt;&gt;"",'Suivi Projets'!F80,"")</f>
        <v/>
      </c>
      <c r="G80" s="291"/>
    </row>
    <row r="81" spans="1:7" x14ac:dyDescent="0.25">
      <c r="A81" s="382" t="s">
        <v>116</v>
      </c>
      <c r="B81" s="154" t="str">
        <f>IF('Suivi Projets'!B81&lt;&gt;"",'Suivi Projets'!B81,"")</f>
        <v/>
      </c>
      <c r="C81" s="157">
        <f>IF('Suivi Projets'!C81&lt;&gt;"",'Suivi Projets'!C81,"")</f>
        <v>1</v>
      </c>
      <c r="D81" s="154" t="str">
        <f>IF('Suivi Projets'!D81&lt;&gt;"",'Suivi Projets'!D81,"")</f>
        <v/>
      </c>
      <c r="E81" s="154" t="str">
        <f>IF('Suivi Projets'!E81&lt;&gt;"",'Suivi Projets'!E81,"")</f>
        <v/>
      </c>
      <c r="F81" s="154" t="str">
        <f>IF('Suivi Projets'!F81&lt;&gt;"",'Suivi Projets'!F81,"")</f>
        <v/>
      </c>
      <c r="G81" s="291" t="s">
        <v>81</v>
      </c>
    </row>
    <row r="82" spans="1:7" x14ac:dyDescent="0.25">
      <c r="A82" s="382" t="s">
        <v>29</v>
      </c>
      <c r="B82" s="154" t="str">
        <f>IF('Suivi Projets'!B82&lt;&gt;"",'Suivi Projets'!B82,"")</f>
        <v/>
      </c>
      <c r="C82" s="157">
        <f>IF('Suivi Projets'!C82&lt;&gt;"",'Suivi Projets'!C82,"")</f>
        <v>1</v>
      </c>
      <c r="D82" s="154" t="str">
        <f>IF('Suivi Projets'!D82&lt;&gt;"",'Suivi Projets'!D82,"")</f>
        <v/>
      </c>
      <c r="E82" s="154" t="str">
        <f>IF('Suivi Projets'!E82&lt;&gt;"",'Suivi Projets'!E82,"")</f>
        <v/>
      </c>
      <c r="F82" s="154" t="str">
        <f>IF('Suivi Projets'!F82&lt;&gt;"",'Suivi Projets'!F82,"")</f>
        <v/>
      </c>
      <c r="G82" s="291" t="s">
        <v>120</v>
      </c>
    </row>
    <row r="83" spans="1:7" ht="17.25" customHeight="1" x14ac:dyDescent="0.25">
      <c r="A83" s="158" t="s">
        <v>209</v>
      </c>
      <c r="B83" s="161">
        <f>IF('Suivi Projets'!B83&lt;&gt;"",'Suivi Projets'!B83,"")</f>
        <v>1</v>
      </c>
      <c r="C83" s="154" t="str">
        <f>IF('Suivi Projets'!C83&lt;&gt;"",'Suivi Projets'!C83,"")</f>
        <v/>
      </c>
      <c r="D83" s="154" t="str">
        <f>IF('Suivi Projets'!D83&lt;&gt;"",'Suivi Projets'!D83,"")</f>
        <v/>
      </c>
      <c r="E83" s="154" t="str">
        <f>IF('Suivi Projets'!E83&lt;&gt;"",'Suivi Projets'!E83,"")</f>
        <v/>
      </c>
      <c r="F83" s="154" t="str">
        <f>IF('Suivi Projets'!F83&lt;&gt;"",'Suivi Projets'!F83,"")</f>
        <v/>
      </c>
      <c r="G83" s="291" t="s">
        <v>251</v>
      </c>
    </row>
    <row r="84" spans="1:7" ht="19.149999999999999" customHeight="1" x14ac:dyDescent="0.25">
      <c r="A84" s="382" t="s">
        <v>75</v>
      </c>
      <c r="B84" s="154" t="str">
        <f>IF('Suivi Projets'!B84&lt;&gt;"",'Suivi Projets'!B84,"")</f>
        <v/>
      </c>
      <c r="C84" s="157">
        <f>IF('Suivi Projets'!C84&lt;&gt;"",'Suivi Projets'!C84,"")</f>
        <v>1</v>
      </c>
      <c r="D84" s="154" t="str">
        <f>IF('Suivi Projets'!D84&lt;&gt;"",'Suivi Projets'!D84,"")</f>
        <v/>
      </c>
      <c r="E84" s="154" t="str">
        <f>IF('Suivi Projets'!E84&lt;&gt;"",'Suivi Projets'!E84,"")</f>
        <v/>
      </c>
      <c r="F84" s="154" t="str">
        <f>IF('Suivi Projets'!F84&lt;&gt;"",'Suivi Projets'!F84,"")</f>
        <v/>
      </c>
      <c r="G84" s="291" t="s">
        <v>82</v>
      </c>
    </row>
    <row r="85" spans="1:7" ht="19.149999999999999" customHeight="1" x14ac:dyDescent="0.25">
      <c r="A85" s="158" t="s">
        <v>52</v>
      </c>
      <c r="B85" s="161">
        <f>IF('Suivi Projets'!B85&lt;&gt;"",'Suivi Projets'!B85,"")</f>
        <v>1</v>
      </c>
      <c r="C85" s="154" t="str">
        <f>IF('Suivi Projets'!C85&lt;&gt;"",'Suivi Projets'!C85,"")</f>
        <v/>
      </c>
      <c r="D85" s="154" t="str">
        <f>IF('Suivi Projets'!D85&lt;&gt;"",'Suivi Projets'!D85,"")</f>
        <v/>
      </c>
      <c r="E85" s="154" t="str">
        <f>IF('Suivi Projets'!E85&lt;&gt;"",'Suivi Projets'!E85,"")</f>
        <v/>
      </c>
      <c r="F85" s="154" t="str">
        <f>IF('Suivi Projets'!F85&lt;&gt;"",'Suivi Projets'!F85,"")</f>
        <v/>
      </c>
      <c r="G85" s="291" t="s">
        <v>72</v>
      </c>
    </row>
    <row r="86" spans="1:7" ht="19.149999999999999" customHeight="1" x14ac:dyDescent="0.25">
      <c r="A86" s="382" t="s">
        <v>388</v>
      </c>
      <c r="B86" s="154" t="str">
        <f>IF('Suivi Projets'!B86&lt;&gt;"",'Suivi Projets'!B86,"")</f>
        <v/>
      </c>
      <c r="C86" s="157">
        <f>IF('Suivi Projets'!C86&lt;&gt;"",'Suivi Projets'!C86,"")</f>
        <v>1</v>
      </c>
      <c r="D86" s="154" t="str">
        <f>IF('Suivi Projets'!D86&lt;&gt;"",'Suivi Projets'!D86,"")</f>
        <v/>
      </c>
      <c r="E86" s="154" t="str">
        <f>IF('Suivi Projets'!E86&lt;&gt;"",'Suivi Projets'!E86,"")</f>
        <v/>
      </c>
      <c r="F86" s="154" t="str">
        <f>IF('Suivi Projets'!F86&lt;&gt;"",'Suivi Projets'!F86,"")</f>
        <v/>
      </c>
      <c r="G86" s="291"/>
    </row>
    <row r="87" spans="1:7" ht="15" x14ac:dyDescent="0.25">
      <c r="A87" s="164" t="s">
        <v>118</v>
      </c>
      <c r="B87" s="154">
        <f>IF('Suivi Projets'!B87&lt;&gt;"",'Suivi Projets'!B87,"")</f>
        <v>1</v>
      </c>
      <c r="C87" s="154" t="str">
        <f>IF('Suivi Projets'!C87&lt;&gt;"",'Suivi Projets'!C87,"")</f>
        <v/>
      </c>
      <c r="D87" s="154" t="str">
        <f>IF('Suivi Projets'!D87&lt;&gt;"",'Suivi Projets'!D87,"")</f>
        <v/>
      </c>
      <c r="E87" s="154" t="str">
        <f>IF('Suivi Projets'!E87&lt;&gt;"",'Suivi Projets'!E87,"")</f>
        <v/>
      </c>
      <c r="F87" s="154" t="str">
        <f>IF('Suivi Projets'!F87&lt;&gt;"",'Suivi Projets'!F87,"")</f>
        <v/>
      </c>
      <c r="G87" s="284" t="s">
        <v>407</v>
      </c>
    </row>
    <row r="88" spans="1:7" ht="24.4" customHeight="1" x14ac:dyDescent="0.25">
      <c r="A88" s="155" t="s">
        <v>207</v>
      </c>
      <c r="B88" s="154" t="str">
        <f>IF('Suivi Projets'!B88&lt;&gt;"",'Suivi Projets'!B88,"")</f>
        <v/>
      </c>
      <c r="C88" s="154" t="str">
        <f>IF('Suivi Projets'!C88&lt;&gt;"",'Suivi Projets'!C88,"")</f>
        <v/>
      </c>
      <c r="D88" s="152">
        <f>IF('Suivi Projets'!D88&lt;&gt;"",'Suivi Projets'!D88,"")</f>
        <v>1</v>
      </c>
      <c r="E88" s="154" t="str">
        <f>IF('Suivi Projets'!E88&lt;&gt;"",'Suivi Projets'!E88,"")</f>
        <v/>
      </c>
      <c r="F88" s="154" t="str">
        <f>IF('Suivi Projets'!F88&lt;&gt;"",'Suivi Projets'!F88,"")</f>
        <v/>
      </c>
      <c r="G88" s="291" t="s">
        <v>252</v>
      </c>
    </row>
    <row r="89" spans="1:7" ht="23.65" customHeight="1" x14ac:dyDescent="0.25">
      <c r="A89" s="155" t="s">
        <v>196</v>
      </c>
      <c r="B89" s="154" t="str">
        <f>IF('Suivi Projets'!B89&lt;&gt;"",'Suivi Projets'!B89,"")</f>
        <v/>
      </c>
      <c r="C89" s="154" t="str">
        <f>IF('Suivi Projets'!C89&lt;&gt;"",'Suivi Projets'!C89,"")</f>
        <v/>
      </c>
      <c r="D89" s="152">
        <f>IF('Suivi Projets'!D89&lt;&gt;"",'Suivi Projets'!D89,"")</f>
        <v>1</v>
      </c>
      <c r="E89" s="154" t="str">
        <f>IF('Suivi Projets'!E89&lt;&gt;"",'Suivi Projets'!E89,"")</f>
        <v/>
      </c>
      <c r="F89" s="154" t="str">
        <f>IF('Suivi Projets'!F89&lt;&gt;"",'Suivi Projets'!F89,"")</f>
        <v/>
      </c>
      <c r="G89" s="291" t="s">
        <v>253</v>
      </c>
    </row>
    <row r="90" spans="1:7" x14ac:dyDescent="0.25">
      <c r="A90" s="155" t="s">
        <v>138</v>
      </c>
      <c r="B90" s="154" t="str">
        <f>IF('Suivi Projets'!B90&lt;&gt;"",'Suivi Projets'!B90,"")</f>
        <v/>
      </c>
      <c r="C90" s="154" t="str">
        <f>IF('Suivi Projets'!C90&lt;&gt;"",'Suivi Projets'!C90,"")</f>
        <v/>
      </c>
      <c r="D90" s="152">
        <f>IF('Suivi Projets'!D90&lt;&gt;"",'Suivi Projets'!D90,"")</f>
        <v>1</v>
      </c>
      <c r="E90" s="154" t="str">
        <f>IF('Suivi Projets'!E90&lt;&gt;"",'Suivi Projets'!E90,"")</f>
        <v/>
      </c>
      <c r="F90" s="154" t="str">
        <f>IF('Suivi Projets'!F90&lt;&gt;"",'Suivi Projets'!F90,"")</f>
        <v/>
      </c>
      <c r="G90" s="291" t="s">
        <v>254</v>
      </c>
    </row>
    <row r="91" spans="1:7" x14ac:dyDescent="0.25">
      <c r="A91" s="158" t="s">
        <v>202</v>
      </c>
      <c r="B91" s="161">
        <f>IF('Suivi Projets'!B91&lt;&gt;"",'Suivi Projets'!B91,"")</f>
        <v>1</v>
      </c>
      <c r="C91" s="154" t="str">
        <f>IF('Suivi Projets'!C91&lt;&gt;"",'Suivi Projets'!C91,"")</f>
        <v/>
      </c>
      <c r="D91" s="154" t="str">
        <f>IF('Suivi Projets'!D91&lt;&gt;"",'Suivi Projets'!D91,"")</f>
        <v/>
      </c>
      <c r="E91" s="154" t="str">
        <f>IF('Suivi Projets'!E91&lt;&gt;"",'Suivi Projets'!E91,"")</f>
        <v/>
      </c>
      <c r="F91" s="154" t="str">
        <f>IF('Suivi Projets'!F91&lt;&gt;"",'Suivi Projets'!F91,"")</f>
        <v/>
      </c>
      <c r="G91" s="292" t="s">
        <v>263</v>
      </c>
    </row>
    <row r="92" spans="1:7" x14ac:dyDescent="0.25">
      <c r="A92" s="477" t="s">
        <v>406</v>
      </c>
      <c r="B92" s="161">
        <f>IF('Suivi Projets'!B92&lt;&gt;"",'Suivi Projets'!B92,"")</f>
        <v>1</v>
      </c>
      <c r="C92" s="154" t="str">
        <f>IF('Suivi Projets'!C92&lt;&gt;"",'Suivi Projets'!C92,"")</f>
        <v/>
      </c>
      <c r="D92" s="154" t="str">
        <f>IF('Suivi Projets'!D92&lt;&gt;"",'Suivi Projets'!D92,"")</f>
        <v/>
      </c>
      <c r="E92" s="154" t="str">
        <f>IF('Suivi Projets'!E92&lt;&gt;"",'Suivi Projets'!E92,"")</f>
        <v/>
      </c>
      <c r="F92" s="154" t="str">
        <f>IF('Suivi Projets'!F92&lt;&gt;"",'Suivi Projets'!F92,"")</f>
        <v/>
      </c>
      <c r="G92" s="497"/>
    </row>
    <row r="93" spans="1:7" ht="19.5" customHeight="1" thickBot="1" x14ac:dyDescent="0.3">
      <c r="A93" s="430" t="s">
        <v>185</v>
      </c>
      <c r="B93" s="432">
        <f>IF('Suivi Projets'!B93&lt;&gt;"",'Suivi Projets'!B93,"")</f>
        <v>1</v>
      </c>
      <c r="C93" s="166" t="str">
        <f>IF('Suivi Projets'!C93&lt;&gt;"",'Suivi Projets'!C93,"")</f>
        <v/>
      </c>
      <c r="D93" s="166" t="str">
        <f>IF('Suivi Projets'!D93&lt;&gt;"",'Suivi Projets'!D93,"")</f>
        <v/>
      </c>
      <c r="E93" s="166" t="str">
        <f>IF('Suivi Projets'!E93&lt;&gt;"",'Suivi Projets'!E93,"")</f>
        <v/>
      </c>
      <c r="F93" s="166" t="str">
        <f>IF('Suivi Projets'!F93&lt;&gt;"",'Suivi Projets'!F93,"")</f>
        <v/>
      </c>
      <c r="G93" s="296" t="s">
        <v>255</v>
      </c>
    </row>
    <row r="94" spans="1:7" ht="13.5" thickTop="1" thickBot="1" x14ac:dyDescent="0.3">
      <c r="A94" s="167"/>
      <c r="B94" s="168">
        <f>SUM(B2:B93)</f>
        <v>30</v>
      </c>
      <c r="C94" s="168">
        <f>SUM(C2:C93)</f>
        <v>31</v>
      </c>
      <c r="D94" s="168">
        <f t="shared" ref="D94:F94" si="0">SUM(D2:D93)</f>
        <v>27</v>
      </c>
      <c r="E94" s="168">
        <f t="shared" si="0"/>
        <v>2</v>
      </c>
      <c r="F94" s="168">
        <f t="shared" si="0"/>
        <v>0</v>
      </c>
      <c r="G94" s="78"/>
    </row>
    <row r="95" spans="1:7" ht="12.75" thickTop="1" x14ac:dyDescent="0.25"/>
  </sheetData>
  <sheetProtection password="FD25" sheet="1" objects="1" scenarios="1"/>
  <hyperlinks>
    <hyperlink ref="G45" r:id="rId1"/>
    <hyperlink ref="G87" r:id="rId2"/>
    <hyperlink ref="G31" r:id="rId3"/>
    <hyperlink ref="G60" r:id="rId4"/>
    <hyperlink ref="G4" r:id="rId5"/>
    <hyperlink ref="G44" r:id="rId6"/>
    <hyperlink ref="G85" r:id="rId7"/>
    <hyperlink ref="G10" r:id="rId8" display="mailto:ericbouhet7@gmail.com"/>
    <hyperlink ref="G48" r:id="rId9" display="mailto:cedric.koszuta@hotmail.fr"/>
    <hyperlink ref="G81" r:id="rId10"/>
    <hyperlink ref="G84" r:id="rId11" display="mailto:samuel.stephan56@yahoo.fr"/>
    <hyperlink ref="G16" r:id="rId12" display="mailto:chatronbruno@hotmail.com"/>
    <hyperlink ref="G29" r:id="rId13" display="mailto:tiago.dossantos@icloud.com"/>
    <hyperlink ref="G54" r:id="rId14" display="mailto:marc.louvion.fra@gmail.com"/>
    <hyperlink ref="G14" r:id="rId15"/>
    <hyperlink ref="G25" r:id="rId16" display="mailto:definodolive@yahoo.fr"/>
    <hyperlink ref="G77" r:id="rId17"/>
    <hyperlink ref="G39" r:id="rId18"/>
    <hyperlink ref="G82" r:id="rId19"/>
    <hyperlink ref="G7" r:id="rId20"/>
    <hyperlink ref="G19" r:id="rId21"/>
    <hyperlink ref="G34" r:id="rId22"/>
    <hyperlink ref="G38" r:id="rId23"/>
    <hyperlink ref="G40" r:id="rId24"/>
    <hyperlink ref="G93" r:id="rId25"/>
  </hyperlinks>
  <pageMargins left="0.70866141732283472" right="0.70866141732283472" top="0.74803149606299213" bottom="0.74803149606299213" header="0.31496062992125984" footer="0.31496062992125984"/>
  <pageSetup paperSize="9" scale="80" orientation="portrait" r:id="rId26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95"/>
  <sheetViews>
    <sheetView zoomScale="85" zoomScaleNormal="85" workbookViewId="0"/>
  </sheetViews>
  <sheetFormatPr baseColWidth="10" defaultRowHeight="15" x14ac:dyDescent="0.25"/>
  <cols>
    <col min="1" max="1" width="26" style="132" customWidth="1"/>
    <col min="2" max="2" width="5.28515625" style="132" customWidth="1"/>
    <col min="3" max="4" width="5.7109375" style="132" customWidth="1"/>
    <col min="5" max="6" width="5.28515625" style="132" customWidth="1"/>
  </cols>
  <sheetData>
    <row r="1" spans="1:6" ht="16.5" thickTop="1" thickBot="1" x14ac:dyDescent="0.3">
      <c r="A1" s="144" t="s">
        <v>309</v>
      </c>
      <c r="B1" s="420" t="s">
        <v>22</v>
      </c>
      <c r="C1" s="146" t="s">
        <v>223</v>
      </c>
      <c r="D1" s="147" t="s">
        <v>125</v>
      </c>
      <c r="E1" s="148" t="s">
        <v>269</v>
      </c>
      <c r="F1" s="145" t="s">
        <v>378</v>
      </c>
    </row>
    <row r="2" spans="1:6" ht="15.75" thickTop="1" x14ac:dyDescent="0.25">
      <c r="A2" s="437" t="s">
        <v>321</v>
      </c>
      <c r="B2" s="200" t="str">
        <f>IF('Suivi Projets'!B2&lt;&gt;"",'Suivi Projets'!B2,"")</f>
        <v/>
      </c>
      <c r="C2" s="419">
        <f>IF('Suivi Projets'!C2&lt;&gt;"",'Suivi Projets'!C2,"")</f>
        <v>1</v>
      </c>
      <c r="D2" s="200" t="str">
        <f>IF('Suivi Projets'!D2&lt;&gt;"",'Suivi Projets'!D2,"")</f>
        <v/>
      </c>
      <c r="E2" s="200" t="str">
        <f>IF('Suivi Projets'!E2&lt;&gt;"",'Suivi Projets'!E2,"")</f>
        <v/>
      </c>
      <c r="F2" s="200" t="str">
        <f>IF('Suivi Projets'!F2&lt;&gt;"",'Suivi Projets'!F2,"")</f>
        <v/>
      </c>
    </row>
    <row r="3" spans="1:6" x14ac:dyDescent="0.25">
      <c r="A3" s="439" t="s">
        <v>188</v>
      </c>
      <c r="B3" s="161">
        <f>IF('Suivi Projets'!B3&lt;&gt;"",'Suivi Projets'!B3,"")</f>
        <v>1</v>
      </c>
      <c r="C3" s="154" t="str">
        <f>IF('Suivi Projets'!C3&lt;&gt;"",'Suivi Projets'!C3,"")</f>
        <v/>
      </c>
      <c r="D3" s="154" t="str">
        <f>IF('Suivi Projets'!D3&lt;&gt;"",'Suivi Projets'!D3,"")</f>
        <v/>
      </c>
      <c r="E3" s="154" t="str">
        <f>IF('Suivi Projets'!E3&lt;&gt;"",'Suivi Projets'!E3,"")</f>
        <v/>
      </c>
      <c r="F3" s="154" t="str">
        <f>IF('Suivi Projets'!F3&lt;&gt;"",'Suivi Projets'!F3,"")</f>
        <v/>
      </c>
    </row>
    <row r="4" spans="1:6" x14ac:dyDescent="0.25">
      <c r="A4" s="438" t="s">
        <v>59</v>
      </c>
      <c r="B4" s="154" t="str">
        <f>IF('Suivi Projets'!B4&lt;&gt;"",'Suivi Projets'!B4,"")</f>
        <v/>
      </c>
      <c r="C4" s="157">
        <f>IF('Suivi Projets'!C4&lt;&gt;"",'Suivi Projets'!C4,"")</f>
        <v>1</v>
      </c>
      <c r="D4" s="154" t="str">
        <f>IF('Suivi Projets'!D4&lt;&gt;"",'Suivi Projets'!D4,"")</f>
        <v/>
      </c>
      <c r="E4" s="154" t="str">
        <f>IF('Suivi Projets'!E4&lt;&gt;"",'Suivi Projets'!E4,"")</f>
        <v/>
      </c>
      <c r="F4" s="154" t="str">
        <f>IF('Suivi Projets'!F4&lt;&gt;"",'Suivi Projets'!F4,"")</f>
        <v/>
      </c>
    </row>
    <row r="5" spans="1:6" x14ac:dyDescent="0.25">
      <c r="A5" s="369" t="s">
        <v>217</v>
      </c>
      <c r="B5" s="154" t="str">
        <f>IF('Suivi Projets'!B5&lt;&gt;"",'Suivi Projets'!B5,"")</f>
        <v/>
      </c>
      <c r="C5" s="154" t="str">
        <f>IF('Suivi Projets'!C5&lt;&gt;"",'Suivi Projets'!C5,"")</f>
        <v/>
      </c>
      <c r="D5" s="152">
        <f>IF('Suivi Projets'!D5&lt;&gt;"",'Suivi Projets'!D5,"")</f>
        <v>1</v>
      </c>
      <c r="E5" s="154" t="str">
        <f>IF('Suivi Projets'!E5&lt;&gt;"",'Suivi Projets'!E5,"")</f>
        <v/>
      </c>
      <c r="F5" s="154" t="str">
        <f>IF('Suivi Projets'!F5&lt;&gt;"",'Suivi Projets'!F5,"")</f>
        <v/>
      </c>
    </row>
    <row r="6" spans="1:6" x14ac:dyDescent="0.25">
      <c r="A6" s="438" t="s">
        <v>391</v>
      </c>
      <c r="B6" s="154" t="str">
        <f>IF('Suivi Projets'!B6&lt;&gt;"",'Suivi Projets'!B6,"")</f>
        <v/>
      </c>
      <c r="C6" s="157">
        <f>IF('Suivi Projets'!C6&lt;&gt;"",'Suivi Projets'!C6,"")</f>
        <v>1</v>
      </c>
      <c r="D6" s="154" t="str">
        <f>IF('Suivi Projets'!D6&lt;&gt;"",'Suivi Projets'!D6,"")</f>
        <v/>
      </c>
      <c r="E6" s="154" t="str">
        <f>IF('Suivi Projets'!E6&lt;&gt;"",'Suivi Projets'!E6,"")</f>
        <v/>
      </c>
      <c r="F6" s="154" t="str">
        <f>IF('Suivi Projets'!F6&lt;&gt;"",'Suivi Projets'!F6,"")</f>
        <v/>
      </c>
    </row>
    <row r="7" spans="1:6" x14ac:dyDescent="0.25">
      <c r="A7" s="155" t="s">
        <v>129</v>
      </c>
      <c r="B7" s="154" t="str">
        <f>IF('Suivi Projets'!B7&lt;&gt;"",'Suivi Projets'!B7,"")</f>
        <v/>
      </c>
      <c r="C7" s="154" t="str">
        <f>IF('Suivi Projets'!C7&lt;&gt;"",'Suivi Projets'!C7,"")</f>
        <v/>
      </c>
      <c r="D7" s="152">
        <f>IF('Suivi Projets'!D7&lt;&gt;"",'Suivi Projets'!D7,"")</f>
        <v>1</v>
      </c>
      <c r="E7" s="154" t="str">
        <f>IF('Suivi Projets'!E7&lt;&gt;"",'Suivi Projets'!E7,"")</f>
        <v/>
      </c>
      <c r="F7" s="154" t="str">
        <f>IF('Suivi Projets'!F7&lt;&gt;"",'Suivi Projets'!F7,"")</f>
        <v/>
      </c>
    </row>
    <row r="8" spans="1:6" x14ac:dyDescent="0.25">
      <c r="A8" s="155" t="s">
        <v>132</v>
      </c>
      <c r="B8" s="154" t="str">
        <f>IF('Suivi Projets'!B8&lt;&gt;"",'Suivi Projets'!B8,"")</f>
        <v/>
      </c>
      <c r="C8" s="154" t="str">
        <f>IF('Suivi Projets'!C8&lt;&gt;"",'Suivi Projets'!C8,"")</f>
        <v/>
      </c>
      <c r="D8" s="152">
        <f>IF('Suivi Projets'!D8&lt;&gt;"",'Suivi Projets'!D8,"")</f>
        <v>1</v>
      </c>
      <c r="E8" s="154" t="str">
        <f>IF('Suivi Projets'!E8&lt;&gt;"",'Suivi Projets'!E8,"")</f>
        <v/>
      </c>
      <c r="F8" s="154" t="str">
        <f>IF('Suivi Projets'!F8&lt;&gt;"",'Suivi Projets'!F8,"")</f>
        <v/>
      </c>
    </row>
    <row r="9" spans="1:6" x14ac:dyDescent="0.25">
      <c r="A9" s="155" t="s">
        <v>167</v>
      </c>
      <c r="B9" s="154" t="str">
        <f>IF('Suivi Projets'!B9&lt;&gt;"",'Suivi Projets'!B9,"")</f>
        <v/>
      </c>
      <c r="C9" s="154" t="str">
        <f>IF('Suivi Projets'!C9&lt;&gt;"",'Suivi Projets'!C9,"")</f>
        <v/>
      </c>
      <c r="D9" s="152">
        <f>IF('Suivi Projets'!D9&lt;&gt;"",'Suivi Projets'!D9,"")</f>
        <v>1</v>
      </c>
      <c r="E9" s="154" t="str">
        <f>IF('Suivi Projets'!E9&lt;&gt;"",'Suivi Projets'!E9,"")</f>
        <v/>
      </c>
      <c r="F9" s="154" t="str">
        <f>IF('Suivi Projets'!F9&lt;&gt;"",'Suivi Projets'!F9,"")</f>
        <v/>
      </c>
    </row>
    <row r="10" spans="1:6" x14ac:dyDescent="0.25">
      <c r="A10" s="382" t="s">
        <v>76</v>
      </c>
      <c r="B10" s="154" t="str">
        <f>IF('Suivi Projets'!B10&lt;&gt;"",'Suivi Projets'!B10,"")</f>
        <v/>
      </c>
      <c r="C10" s="157">
        <f>IF('Suivi Projets'!C10&lt;&gt;"",'Suivi Projets'!C10,"")</f>
        <v>1</v>
      </c>
      <c r="D10" s="154" t="str">
        <f>IF('Suivi Projets'!D10&lt;&gt;"",'Suivi Projets'!D10,"")</f>
        <v/>
      </c>
      <c r="E10" s="154" t="str">
        <f>IF('Suivi Projets'!E10&lt;&gt;"",'Suivi Projets'!E10,"")</f>
        <v/>
      </c>
      <c r="F10" s="154" t="str">
        <f>IF('Suivi Projets'!F10&lt;&gt;"",'Suivi Projets'!F10,"")</f>
        <v/>
      </c>
    </row>
    <row r="11" spans="1:6" x14ac:dyDescent="0.25">
      <c r="A11" s="158" t="s">
        <v>30</v>
      </c>
      <c r="B11" s="161">
        <f>IF('Suivi Projets'!B11&lt;&gt;"",'Suivi Projets'!B11,"")</f>
        <v>1</v>
      </c>
      <c r="C11" s="154" t="str">
        <f>IF('Suivi Projets'!C11&lt;&gt;"",'Suivi Projets'!C11,"")</f>
        <v/>
      </c>
      <c r="D11" s="154" t="str">
        <f>IF('Suivi Projets'!D11&lt;&gt;"",'Suivi Projets'!D11,"")</f>
        <v/>
      </c>
      <c r="E11" s="154" t="str">
        <f>IF('Suivi Projets'!E11&lt;&gt;"",'Suivi Projets'!E11,"")</f>
        <v/>
      </c>
      <c r="F11" s="154" t="str">
        <f>IF('Suivi Projets'!F11&lt;&gt;"",'Suivi Projets'!F11,"")</f>
        <v/>
      </c>
    </row>
    <row r="12" spans="1:6" x14ac:dyDescent="0.25">
      <c r="A12" s="382" t="s">
        <v>111</v>
      </c>
      <c r="B12" s="154" t="str">
        <f>IF('Suivi Projets'!B12&lt;&gt;"",'Suivi Projets'!B12,"")</f>
        <v/>
      </c>
      <c r="C12" s="157">
        <f>IF('Suivi Projets'!C12&lt;&gt;"",'Suivi Projets'!C12,"")</f>
        <v>1</v>
      </c>
      <c r="D12" s="154" t="str">
        <f>IF('Suivi Projets'!D12&lt;&gt;"",'Suivi Projets'!D12,"")</f>
        <v/>
      </c>
      <c r="E12" s="154" t="str">
        <f>IF('Suivi Projets'!E12&lt;&gt;"",'Suivi Projets'!E12,"")</f>
        <v/>
      </c>
      <c r="F12" s="154" t="str">
        <f>IF('Suivi Projets'!F12&lt;&gt;"",'Suivi Projets'!F12,"")</f>
        <v/>
      </c>
    </row>
    <row r="13" spans="1:6" x14ac:dyDescent="0.25">
      <c r="A13" s="382" t="s">
        <v>128</v>
      </c>
      <c r="B13" s="154" t="str">
        <f>IF('Suivi Projets'!B13&lt;&gt;"",'Suivi Projets'!B13,"")</f>
        <v/>
      </c>
      <c r="C13" s="157">
        <f>IF('Suivi Projets'!C13&lt;&gt;"",'Suivi Projets'!C13,"")</f>
        <v>1</v>
      </c>
      <c r="D13" s="154" t="str">
        <f>IF('Suivi Projets'!D13&lt;&gt;"",'Suivi Projets'!D13,"")</f>
        <v/>
      </c>
      <c r="E13" s="154" t="str">
        <f>IF('Suivi Projets'!E13&lt;&gt;"",'Suivi Projets'!E13,"")</f>
        <v/>
      </c>
      <c r="F13" s="154" t="str">
        <f>IF('Suivi Projets'!F13&lt;&gt;"",'Suivi Projets'!F13,"")</f>
        <v/>
      </c>
    </row>
    <row r="14" spans="1:6" x14ac:dyDescent="0.25">
      <c r="A14" s="156" t="s">
        <v>4</v>
      </c>
      <c r="B14" s="154" t="str">
        <f>IF('Suivi Projets'!B14&lt;&gt;"",'Suivi Projets'!B14,"")</f>
        <v/>
      </c>
      <c r="C14" s="157">
        <f>IF('Suivi Projets'!C14&lt;&gt;"",'Suivi Projets'!C14,"")</f>
        <v>1</v>
      </c>
      <c r="D14" s="154" t="str">
        <f>IF('Suivi Projets'!D14&lt;&gt;"",'Suivi Projets'!D14,"")</f>
        <v/>
      </c>
      <c r="E14" s="154" t="str">
        <f>IF('Suivi Projets'!E14&lt;&gt;"",'Suivi Projets'!E14,"")</f>
        <v/>
      </c>
      <c r="F14" s="154" t="str">
        <f>IF('Suivi Projets'!F14&lt;&gt;"",'Suivi Projets'!F14,"")</f>
        <v/>
      </c>
    </row>
    <row r="15" spans="1:6" x14ac:dyDescent="0.25">
      <c r="A15" s="158" t="s">
        <v>204</v>
      </c>
      <c r="B15" s="161">
        <f>IF('Suivi Projets'!B15&lt;&gt;"",'Suivi Projets'!B15,"")</f>
        <v>1</v>
      </c>
      <c r="C15" s="154" t="str">
        <f>IF('Suivi Projets'!C15&lt;&gt;"",'Suivi Projets'!C15,"")</f>
        <v/>
      </c>
      <c r="D15" s="154" t="str">
        <f>IF('Suivi Projets'!D15&lt;&gt;"",'Suivi Projets'!D15,"")</f>
        <v/>
      </c>
      <c r="E15" s="154" t="str">
        <f>IF('Suivi Projets'!E15&lt;&gt;"",'Suivi Projets'!E15,"")</f>
        <v/>
      </c>
      <c r="F15" s="154" t="str">
        <f>IF('Suivi Projets'!F15&lt;&gt;"",'Suivi Projets'!F15,"")</f>
        <v/>
      </c>
    </row>
    <row r="16" spans="1:6" x14ac:dyDescent="0.25">
      <c r="A16" s="158" t="s">
        <v>50</v>
      </c>
      <c r="B16" s="161">
        <f>IF('Suivi Projets'!B16&lt;&gt;"",'Suivi Projets'!B16,"")</f>
        <v>1</v>
      </c>
      <c r="C16" s="154" t="str">
        <f>IF('Suivi Projets'!C16&lt;&gt;"",'Suivi Projets'!C16,"")</f>
        <v/>
      </c>
      <c r="D16" s="154" t="str">
        <f>IF('Suivi Projets'!D16&lt;&gt;"",'Suivi Projets'!D16,"")</f>
        <v/>
      </c>
      <c r="E16" s="154" t="str">
        <f>IF('Suivi Projets'!E16&lt;&gt;"",'Suivi Projets'!E16,"")</f>
        <v/>
      </c>
      <c r="F16" s="154" t="str">
        <f>IF('Suivi Projets'!F16&lt;&gt;"",'Suivi Projets'!F16,"")</f>
        <v/>
      </c>
    </row>
    <row r="17" spans="1:6" x14ac:dyDescent="0.25">
      <c r="A17" s="158" t="s">
        <v>135</v>
      </c>
      <c r="B17" s="161">
        <f>IF('Suivi Projets'!B17&lt;&gt;"",'Suivi Projets'!B17,"")</f>
        <v>1</v>
      </c>
      <c r="C17" s="154" t="str">
        <f>IF('Suivi Projets'!C17&lt;&gt;"",'Suivi Projets'!C17,"")</f>
        <v/>
      </c>
      <c r="D17" s="154" t="str">
        <f>IF('Suivi Projets'!D17&lt;&gt;"",'Suivi Projets'!D17,"")</f>
        <v/>
      </c>
      <c r="E17" s="154" t="str">
        <f>IF('Suivi Projets'!E17&lt;&gt;"",'Suivi Projets'!E17,"")</f>
        <v/>
      </c>
      <c r="F17" s="154" t="str">
        <f>IF('Suivi Projets'!F17&lt;&gt;"",'Suivi Projets'!F17,"")</f>
        <v/>
      </c>
    </row>
    <row r="18" spans="1:6" x14ac:dyDescent="0.25">
      <c r="A18" s="158" t="s">
        <v>190</v>
      </c>
      <c r="B18" s="161">
        <f>IF('Suivi Projets'!B18&lt;&gt;"",'Suivi Projets'!B18,"")</f>
        <v>1</v>
      </c>
      <c r="C18" s="154" t="str">
        <f>IF('Suivi Projets'!C18&lt;&gt;"",'Suivi Projets'!C18,"")</f>
        <v/>
      </c>
      <c r="D18" s="154" t="str">
        <f>IF('Suivi Projets'!D18&lt;&gt;"",'Suivi Projets'!D18,"")</f>
        <v/>
      </c>
      <c r="E18" s="154" t="str">
        <f>IF('Suivi Projets'!E18&lt;&gt;"",'Suivi Projets'!E18,"")</f>
        <v/>
      </c>
      <c r="F18" s="154" t="str">
        <f>IF('Suivi Projets'!F18&lt;&gt;"",'Suivi Projets'!F18,"")</f>
        <v/>
      </c>
    </row>
    <row r="19" spans="1:6" x14ac:dyDescent="0.25">
      <c r="A19" s="155" t="s">
        <v>124</v>
      </c>
      <c r="B19" s="154" t="str">
        <f>IF('Suivi Projets'!B19&lt;&gt;"",'Suivi Projets'!B19,"")</f>
        <v/>
      </c>
      <c r="C19" s="154" t="str">
        <f>IF('Suivi Projets'!C19&lt;&gt;"",'Suivi Projets'!C19,"")</f>
        <v/>
      </c>
      <c r="D19" s="152">
        <f>IF('Suivi Projets'!D19&lt;&gt;"",'Suivi Projets'!D19,"")</f>
        <v>1</v>
      </c>
      <c r="E19" s="154" t="str">
        <f>IF('Suivi Projets'!E19&lt;&gt;"",'Suivi Projets'!E19,"")</f>
        <v/>
      </c>
      <c r="F19" s="154" t="str">
        <f>IF('Suivi Projets'!F19&lt;&gt;"",'Suivi Projets'!F19,"")</f>
        <v/>
      </c>
    </row>
    <row r="20" spans="1:6" x14ac:dyDescent="0.25">
      <c r="A20" s="155" t="s">
        <v>159</v>
      </c>
      <c r="B20" s="154" t="str">
        <f>IF('Suivi Projets'!B20&lt;&gt;"",'Suivi Projets'!B20,"")</f>
        <v/>
      </c>
      <c r="C20" s="154" t="str">
        <f>IF('Suivi Projets'!C20&lt;&gt;"",'Suivi Projets'!C20,"")</f>
        <v/>
      </c>
      <c r="D20" s="152">
        <f>IF('Suivi Projets'!D20&lt;&gt;"",'Suivi Projets'!D20,"")</f>
        <v>1</v>
      </c>
      <c r="E20" s="154" t="str">
        <f>IF('Suivi Projets'!E20&lt;&gt;"",'Suivi Projets'!E20,"")</f>
        <v/>
      </c>
      <c r="F20" s="154" t="str">
        <f>IF('Suivi Projets'!F20&lt;&gt;"",'Suivi Projets'!F20,"")</f>
        <v/>
      </c>
    </row>
    <row r="21" spans="1:6" x14ac:dyDescent="0.25">
      <c r="A21" s="157" t="s">
        <v>390</v>
      </c>
      <c r="B21" s="154" t="str">
        <f>IF('Suivi Projets'!B21&lt;&gt;"",'Suivi Projets'!B21,"")</f>
        <v/>
      </c>
      <c r="C21" s="157">
        <f>IF('Suivi Projets'!C21&lt;&gt;"",'Suivi Projets'!C21,"")</f>
        <v>1</v>
      </c>
      <c r="D21" s="154" t="str">
        <f>IF('Suivi Projets'!D21&lt;&gt;"",'Suivi Projets'!D21,"")</f>
        <v/>
      </c>
      <c r="E21" s="154" t="str">
        <f>IF('Suivi Projets'!E21&lt;&gt;"",'Suivi Projets'!E21,"")</f>
        <v/>
      </c>
      <c r="F21" s="154" t="str">
        <f>IF('Suivi Projets'!F21&lt;&gt;"",'Suivi Projets'!F21,"")</f>
        <v/>
      </c>
    </row>
    <row r="22" spans="1:6" x14ac:dyDescent="0.25">
      <c r="A22" s="158" t="s">
        <v>195</v>
      </c>
      <c r="B22" s="161">
        <f>IF('Suivi Projets'!B22&lt;&gt;"",'Suivi Projets'!B22,"")</f>
        <v>1</v>
      </c>
      <c r="C22" s="154" t="str">
        <f>IF('Suivi Projets'!C22&lt;&gt;"",'Suivi Projets'!C22,"")</f>
        <v/>
      </c>
      <c r="D22" s="154" t="str">
        <f>IF('Suivi Projets'!D22&lt;&gt;"",'Suivi Projets'!D22,"")</f>
        <v/>
      </c>
      <c r="E22" s="154" t="str">
        <f>IF('Suivi Projets'!E22&lt;&gt;"",'Suivi Projets'!E22,"")</f>
        <v/>
      </c>
      <c r="F22" s="154" t="str">
        <f>IF('Suivi Projets'!F22&lt;&gt;"",'Suivi Projets'!F22,"")</f>
        <v/>
      </c>
    </row>
    <row r="23" spans="1:6" x14ac:dyDescent="0.25">
      <c r="A23" s="158" t="s">
        <v>200</v>
      </c>
      <c r="B23" s="161">
        <f>IF('Suivi Projets'!B23&lt;&gt;"",'Suivi Projets'!B23,"")</f>
        <v>1</v>
      </c>
      <c r="C23" s="154" t="str">
        <f>IF('Suivi Projets'!C23&lt;&gt;"",'Suivi Projets'!C23,"")</f>
        <v/>
      </c>
      <c r="D23" s="154" t="str">
        <f>IF('Suivi Projets'!D23&lt;&gt;"",'Suivi Projets'!D23,"")</f>
        <v/>
      </c>
      <c r="E23" s="154" t="str">
        <f>IF('Suivi Projets'!E23&lt;&gt;"",'Suivi Projets'!E23,"")</f>
        <v/>
      </c>
      <c r="F23" s="154" t="str">
        <f>IF('Suivi Projets'!F23&lt;&gt;"",'Suivi Projets'!F23,"")</f>
        <v/>
      </c>
    </row>
    <row r="24" spans="1:6" x14ac:dyDescent="0.25">
      <c r="A24" s="158" t="s">
        <v>368</v>
      </c>
      <c r="B24" s="161">
        <f>IF('Suivi Projets'!B24&lt;&gt;"",'Suivi Projets'!B24,"")</f>
        <v>1</v>
      </c>
      <c r="C24" s="154" t="str">
        <f>IF('Suivi Projets'!C24&lt;&gt;"",'Suivi Projets'!C24,"")</f>
        <v/>
      </c>
      <c r="D24" s="154" t="str">
        <f>IF('Suivi Projets'!D24&lt;&gt;"",'Suivi Projets'!D24,"")</f>
        <v/>
      </c>
      <c r="E24" s="154" t="str">
        <f>IF('Suivi Projets'!E24&lt;&gt;"",'Suivi Projets'!E24,"")</f>
        <v/>
      </c>
      <c r="F24" s="154" t="str">
        <f>IF('Suivi Projets'!F24&lt;&gt;"",'Suivi Projets'!F24,"")</f>
        <v/>
      </c>
    </row>
    <row r="25" spans="1:6" x14ac:dyDescent="0.25">
      <c r="A25" s="155" t="s">
        <v>53</v>
      </c>
      <c r="B25" s="154" t="str">
        <f>IF('Suivi Projets'!B25&lt;&gt;"",'Suivi Projets'!B25,"")</f>
        <v/>
      </c>
      <c r="C25" s="154" t="str">
        <f>IF('Suivi Projets'!C25&lt;&gt;"",'Suivi Projets'!C25,"")</f>
        <v/>
      </c>
      <c r="D25" s="152">
        <f>IF('Suivi Projets'!D25&lt;&gt;"",'Suivi Projets'!D25,"")</f>
        <v>1</v>
      </c>
      <c r="E25" s="154" t="str">
        <f>IF('Suivi Projets'!E25&lt;&gt;"",'Suivi Projets'!E25,"")</f>
        <v/>
      </c>
      <c r="F25" s="154" t="str">
        <f>IF('Suivi Projets'!F25&lt;&gt;"",'Suivi Projets'!F25,"")</f>
        <v/>
      </c>
    </row>
    <row r="26" spans="1:6" x14ac:dyDescent="0.25">
      <c r="A26" s="382" t="s">
        <v>191</v>
      </c>
      <c r="B26" s="154" t="str">
        <f>IF('Suivi Projets'!B26&lt;&gt;"",'Suivi Projets'!B26,"")</f>
        <v/>
      </c>
      <c r="C26" s="157">
        <f>IF('Suivi Projets'!C26&lt;&gt;"",'Suivi Projets'!C26,"")</f>
        <v>1</v>
      </c>
      <c r="D26" s="154" t="str">
        <f>IF('Suivi Projets'!D26&lt;&gt;"",'Suivi Projets'!D26,"")</f>
        <v/>
      </c>
      <c r="E26" s="154" t="str">
        <f>IF('Suivi Projets'!E26&lt;&gt;"",'Suivi Projets'!E26,"")</f>
        <v/>
      </c>
      <c r="F26" s="154" t="str">
        <f>IF('Suivi Projets'!F26&lt;&gt;"",'Suivi Projets'!F26,"")</f>
        <v/>
      </c>
    </row>
    <row r="27" spans="1:6" x14ac:dyDescent="0.25">
      <c r="A27" s="382" t="s">
        <v>230</v>
      </c>
      <c r="B27" s="154" t="str">
        <f>IF('Suivi Projets'!B27&lt;&gt;"",'Suivi Projets'!B27,"")</f>
        <v/>
      </c>
      <c r="C27" s="157">
        <f>IF('Suivi Projets'!C27&lt;&gt;"",'Suivi Projets'!C27,"")</f>
        <v>1</v>
      </c>
      <c r="D27" s="154" t="str">
        <f>IF('Suivi Projets'!D27&lt;&gt;"",'Suivi Projets'!D27,"")</f>
        <v/>
      </c>
      <c r="E27" s="154" t="str">
        <f>IF('Suivi Projets'!E27&lt;&gt;"",'Suivi Projets'!E27,"")</f>
        <v/>
      </c>
      <c r="F27" s="154" t="str">
        <f>IF('Suivi Projets'!F27&lt;&gt;"",'Suivi Projets'!F27,"")</f>
        <v/>
      </c>
    </row>
    <row r="28" spans="1:6" x14ac:dyDescent="0.25">
      <c r="A28" s="155" t="s">
        <v>134</v>
      </c>
      <c r="B28" s="154" t="str">
        <f>IF('Suivi Projets'!B28&lt;&gt;"",'Suivi Projets'!B28,"")</f>
        <v/>
      </c>
      <c r="C28" s="154" t="str">
        <f>IF('Suivi Projets'!C28&lt;&gt;"",'Suivi Projets'!C28,"")</f>
        <v/>
      </c>
      <c r="D28" s="152">
        <f>IF('Suivi Projets'!D28&lt;&gt;"",'Suivi Projets'!D28,"")</f>
        <v>1</v>
      </c>
      <c r="E28" s="154" t="str">
        <f>IF('Suivi Projets'!E28&lt;&gt;"",'Suivi Projets'!E28,"")</f>
        <v/>
      </c>
      <c r="F28" s="154" t="str">
        <f>IF('Suivi Projets'!F28&lt;&gt;"",'Suivi Projets'!F28,"")</f>
        <v/>
      </c>
    </row>
    <row r="29" spans="1:6" x14ac:dyDescent="0.25">
      <c r="A29" s="382" t="s">
        <v>97</v>
      </c>
      <c r="B29" s="154" t="str">
        <f>IF('Suivi Projets'!B29&lt;&gt;"",'Suivi Projets'!B29,"")</f>
        <v/>
      </c>
      <c r="C29" s="157">
        <f>IF('Suivi Projets'!C29&lt;&gt;"",'Suivi Projets'!C29,"")</f>
        <v>1</v>
      </c>
      <c r="D29" s="154" t="str">
        <f>IF('Suivi Projets'!D29&lt;&gt;"",'Suivi Projets'!D29,"")</f>
        <v/>
      </c>
      <c r="E29" s="154" t="str">
        <f>IF('Suivi Projets'!E29&lt;&gt;"",'Suivi Projets'!E29,"")</f>
        <v/>
      </c>
      <c r="F29" s="154" t="str">
        <f>IF('Suivi Projets'!F29&lt;&gt;"",'Suivi Projets'!F29,"")</f>
        <v/>
      </c>
    </row>
    <row r="30" spans="1:6" x14ac:dyDescent="0.25">
      <c r="A30" s="237" t="s">
        <v>3</v>
      </c>
      <c r="B30" s="154" t="str">
        <f>IF('Suivi Projets'!B30&lt;&gt;"",'Suivi Projets'!B30,"")</f>
        <v/>
      </c>
      <c r="C30" s="154" t="str">
        <f>IF('Suivi Projets'!C30&lt;&gt;"",'Suivi Projets'!C30,"")</f>
        <v/>
      </c>
      <c r="D30" s="154" t="str">
        <f>IF('Suivi Projets'!D30&lt;&gt;"",'Suivi Projets'!D30,"")</f>
        <v/>
      </c>
      <c r="E30" s="154" t="str">
        <f>IF('Suivi Projets'!E30&lt;&gt;"",'Suivi Projets'!E30,"")</f>
        <v/>
      </c>
      <c r="F30" s="154" t="str">
        <f>IF('Suivi Projets'!F30&lt;&gt;"",'Suivi Projets'!F30,"")</f>
        <v/>
      </c>
    </row>
    <row r="31" spans="1:6" x14ac:dyDescent="0.25">
      <c r="A31" s="237" t="s">
        <v>3</v>
      </c>
      <c r="B31" s="154" t="str">
        <f>IF('Suivi Projets'!B31&lt;&gt;"",'Suivi Projets'!B31,"")</f>
        <v/>
      </c>
      <c r="C31" s="154" t="str">
        <f>IF('Suivi Projets'!C31&lt;&gt;"",'Suivi Projets'!C31,"")</f>
        <v/>
      </c>
      <c r="D31" s="152">
        <f>IF('Suivi Projets'!D31&lt;&gt;"",'Suivi Projets'!D31,"")</f>
        <v>1</v>
      </c>
      <c r="E31" s="154" t="str">
        <f>IF('Suivi Projets'!E31&lt;&gt;"",'Suivi Projets'!E31,"")</f>
        <v/>
      </c>
      <c r="F31" s="154" t="str">
        <f>IF('Suivi Projets'!F31&lt;&gt;"",'Suivi Projets'!F31,"")</f>
        <v/>
      </c>
    </row>
    <row r="32" spans="1:6" x14ac:dyDescent="0.25">
      <c r="A32" s="237" t="s">
        <v>3</v>
      </c>
      <c r="B32" s="154" t="str">
        <f>IF('Suivi Projets'!B32&lt;&gt;"",'Suivi Projets'!B32,"")</f>
        <v/>
      </c>
      <c r="C32" s="154" t="str">
        <f>IF('Suivi Projets'!C32&lt;&gt;"",'Suivi Projets'!C32,"")</f>
        <v/>
      </c>
      <c r="D32" s="154" t="str">
        <f>IF('Suivi Projets'!D32&lt;&gt;"",'Suivi Projets'!D32,"")</f>
        <v/>
      </c>
      <c r="E32" s="154" t="str">
        <f>IF('Suivi Projets'!E32&lt;&gt;"",'Suivi Projets'!E32,"")</f>
        <v/>
      </c>
      <c r="F32" s="154" t="str">
        <f>IF('Suivi Projets'!F32&lt;&gt;"",'Suivi Projets'!F32,"")</f>
        <v/>
      </c>
    </row>
    <row r="33" spans="1:6" x14ac:dyDescent="0.25">
      <c r="A33" s="382" t="s">
        <v>227</v>
      </c>
      <c r="B33" s="154" t="str">
        <f>IF('Suivi Projets'!B33&lt;&gt;"",'Suivi Projets'!B33,"")</f>
        <v/>
      </c>
      <c r="C33" s="157">
        <f>IF('Suivi Projets'!C33&lt;&gt;"",'Suivi Projets'!C33,"")</f>
        <v>1</v>
      </c>
      <c r="D33" s="154" t="str">
        <f>IF('Suivi Projets'!D33&lt;&gt;"",'Suivi Projets'!D33,"")</f>
        <v/>
      </c>
      <c r="E33" s="154" t="str">
        <f>IF('Suivi Projets'!E33&lt;&gt;"",'Suivi Projets'!E33,"")</f>
        <v/>
      </c>
      <c r="F33" s="154" t="str">
        <f>IF('Suivi Projets'!F33&lt;&gt;"",'Suivi Projets'!F33,"")</f>
        <v/>
      </c>
    </row>
    <row r="34" spans="1:6" x14ac:dyDescent="0.25">
      <c r="A34" s="382" t="s">
        <v>122</v>
      </c>
      <c r="B34" s="154" t="str">
        <f>IF('Suivi Projets'!B34&lt;&gt;"",'Suivi Projets'!B34,"")</f>
        <v/>
      </c>
      <c r="C34" s="157">
        <f>IF('Suivi Projets'!C34&lt;&gt;"",'Suivi Projets'!C34,"")</f>
        <v>1</v>
      </c>
      <c r="D34" s="154" t="str">
        <f>IF('Suivi Projets'!D34&lt;&gt;"",'Suivi Projets'!D34,"")</f>
        <v/>
      </c>
      <c r="E34" s="154" t="str">
        <f>IF('Suivi Projets'!E34&lt;&gt;"",'Suivi Projets'!E34,"")</f>
        <v/>
      </c>
      <c r="F34" s="154" t="str">
        <f>IF('Suivi Projets'!F34&lt;&gt;"",'Suivi Projets'!F34,"")</f>
        <v/>
      </c>
    </row>
    <row r="35" spans="1:6" ht="24" x14ac:dyDescent="0.25">
      <c r="A35" s="155" t="s">
        <v>184</v>
      </c>
      <c r="B35" s="154" t="str">
        <f>IF('Suivi Projets'!B35&lt;&gt;"",'Suivi Projets'!B35,"")</f>
        <v/>
      </c>
      <c r="C35" s="154" t="str">
        <f>IF('Suivi Projets'!C35&lt;&gt;"",'Suivi Projets'!C35,"")</f>
        <v/>
      </c>
      <c r="D35" s="152">
        <f>IF('Suivi Projets'!D35&lt;&gt;"",'Suivi Projets'!D35,"")</f>
        <v>1</v>
      </c>
      <c r="E35" s="154" t="str">
        <f>IF('Suivi Projets'!E35&lt;&gt;"",'Suivi Projets'!E35,"")</f>
        <v/>
      </c>
      <c r="F35" s="154" t="str">
        <f>IF('Suivi Projets'!F35&lt;&gt;"",'Suivi Projets'!F35,"")</f>
        <v/>
      </c>
    </row>
    <row r="36" spans="1:6" x14ac:dyDescent="0.25">
      <c r="A36" s="158" t="s">
        <v>193</v>
      </c>
      <c r="B36" s="161">
        <f>IF('Suivi Projets'!B36&lt;&gt;"",'Suivi Projets'!B36,"")</f>
        <v>1</v>
      </c>
      <c r="C36" s="154" t="str">
        <f>IF('Suivi Projets'!C36&lt;&gt;"",'Suivi Projets'!C36,"")</f>
        <v/>
      </c>
      <c r="D36" s="154" t="str">
        <f>IF('Suivi Projets'!D36&lt;&gt;"",'Suivi Projets'!D36,"")</f>
        <v/>
      </c>
      <c r="E36" s="154" t="str">
        <f>IF('Suivi Projets'!E36&lt;&gt;"",'Suivi Projets'!E36,"")</f>
        <v/>
      </c>
      <c r="F36" s="154" t="str">
        <f>IF('Suivi Projets'!F36&lt;&gt;"",'Suivi Projets'!F36,"")</f>
        <v/>
      </c>
    </row>
    <row r="37" spans="1:6" x14ac:dyDescent="0.25">
      <c r="A37" s="158" t="s">
        <v>211</v>
      </c>
      <c r="B37" s="161">
        <f>IF('Suivi Projets'!B37&lt;&gt;"",'Suivi Projets'!B37,"")</f>
        <v>1</v>
      </c>
      <c r="C37" s="154" t="str">
        <f>IF('Suivi Projets'!C37&lt;&gt;"",'Suivi Projets'!C37,"")</f>
        <v/>
      </c>
      <c r="D37" s="154" t="str">
        <f>IF('Suivi Projets'!D37&lt;&gt;"",'Suivi Projets'!D37,"")</f>
        <v/>
      </c>
      <c r="E37" s="154" t="str">
        <f>IF('Suivi Projets'!E37&lt;&gt;"",'Suivi Projets'!E37,"")</f>
        <v/>
      </c>
      <c r="F37" s="154" t="str">
        <f>IF('Suivi Projets'!F37&lt;&gt;"",'Suivi Projets'!F37,"")</f>
        <v/>
      </c>
    </row>
    <row r="38" spans="1:6" x14ac:dyDescent="0.25">
      <c r="A38" s="155" t="s">
        <v>370</v>
      </c>
      <c r="B38" s="154" t="str">
        <f>IF('Suivi Projets'!B38&lt;&gt;"",'Suivi Projets'!B38,"")</f>
        <v/>
      </c>
      <c r="C38" s="154" t="str">
        <f>IF('Suivi Projets'!C38&lt;&gt;"",'Suivi Projets'!C38,"")</f>
        <v/>
      </c>
      <c r="D38" s="152">
        <f>IF('Suivi Projets'!D38&lt;&gt;"",'Suivi Projets'!D38,"")</f>
        <v>1</v>
      </c>
      <c r="E38" s="154" t="str">
        <f>IF('Suivi Projets'!E38&lt;&gt;"",'Suivi Projets'!E38,"")</f>
        <v/>
      </c>
      <c r="F38" s="154" t="str">
        <f>IF('Suivi Projets'!F38&lt;&gt;"",'Suivi Projets'!F38,"")</f>
        <v/>
      </c>
    </row>
    <row r="39" spans="1:6" x14ac:dyDescent="0.25">
      <c r="A39" s="158" t="s">
        <v>51</v>
      </c>
      <c r="B39" s="161">
        <f>IF('Suivi Projets'!B39&lt;&gt;"",'Suivi Projets'!B39,"")</f>
        <v>1</v>
      </c>
      <c r="C39" s="154" t="str">
        <f>IF('Suivi Projets'!C39&lt;&gt;"",'Suivi Projets'!C39,"")</f>
        <v/>
      </c>
      <c r="D39" s="154" t="str">
        <f>IF('Suivi Projets'!D39&lt;&gt;"",'Suivi Projets'!D39,"")</f>
        <v/>
      </c>
      <c r="E39" s="154" t="str">
        <f>IF('Suivi Projets'!E39&lt;&gt;"",'Suivi Projets'!E39,"")</f>
        <v/>
      </c>
      <c r="F39" s="154" t="str">
        <f>IF('Suivi Projets'!F39&lt;&gt;"",'Suivi Projets'!F39,"")</f>
        <v/>
      </c>
    </row>
    <row r="40" spans="1:6" x14ac:dyDescent="0.25">
      <c r="A40" s="155" t="s">
        <v>85</v>
      </c>
      <c r="B40" s="154" t="str">
        <f>IF('Suivi Projets'!B40&lt;&gt;"",'Suivi Projets'!B40,"")</f>
        <v/>
      </c>
      <c r="C40" s="154" t="str">
        <f>IF('Suivi Projets'!C40&lt;&gt;"",'Suivi Projets'!C40,"")</f>
        <v/>
      </c>
      <c r="D40" s="152">
        <f>IF('Suivi Projets'!D40&lt;&gt;"",'Suivi Projets'!D40,"")</f>
        <v>1</v>
      </c>
      <c r="E40" s="154" t="str">
        <f>IF('Suivi Projets'!E40&lt;&gt;"",'Suivi Projets'!E40,"")</f>
        <v/>
      </c>
      <c r="F40" s="154" t="str">
        <f>IF('Suivi Projets'!F40&lt;&gt;"",'Suivi Projets'!F40,"")</f>
        <v/>
      </c>
    </row>
    <row r="41" spans="1:6" x14ac:dyDescent="0.25">
      <c r="A41" s="382" t="s">
        <v>225</v>
      </c>
      <c r="B41" s="154" t="str">
        <f>IF('Suivi Projets'!B41&lt;&gt;"",'Suivi Projets'!B41,"")</f>
        <v/>
      </c>
      <c r="C41" s="157">
        <f>IF('Suivi Projets'!C41&lt;&gt;"",'Suivi Projets'!C41,"")</f>
        <v>1</v>
      </c>
      <c r="D41" s="154" t="str">
        <f>IF('Suivi Projets'!D41&lt;&gt;"",'Suivi Projets'!D41,"")</f>
        <v/>
      </c>
      <c r="E41" s="154" t="str">
        <f>IF('Suivi Projets'!E41&lt;&gt;"",'Suivi Projets'!E41,"")</f>
        <v/>
      </c>
      <c r="F41" s="154" t="str">
        <f>IF('Suivi Projets'!F41&lt;&gt;"",'Suivi Projets'!F41,"")</f>
        <v/>
      </c>
    </row>
    <row r="42" spans="1:6" x14ac:dyDescent="0.25">
      <c r="A42" s="158" t="s">
        <v>102</v>
      </c>
      <c r="B42" s="161">
        <f>IF('Suivi Projets'!B42&lt;&gt;"",'Suivi Projets'!B42,"")</f>
        <v>1</v>
      </c>
      <c r="C42" s="154" t="str">
        <f>IF('Suivi Projets'!C42&lt;&gt;"",'Suivi Projets'!C42,"")</f>
        <v/>
      </c>
      <c r="D42" s="154" t="str">
        <f>IF('Suivi Projets'!D42&lt;&gt;"",'Suivi Projets'!D42,"")</f>
        <v/>
      </c>
      <c r="E42" s="154" t="str">
        <f>IF('Suivi Projets'!E42&lt;&gt;"",'Suivi Projets'!E42,"")</f>
        <v/>
      </c>
      <c r="F42" s="154" t="str">
        <f>IF('Suivi Projets'!F42&lt;&gt;"",'Suivi Projets'!F42,"")</f>
        <v/>
      </c>
    </row>
    <row r="43" spans="1:6" x14ac:dyDescent="0.25">
      <c r="A43" s="237" t="s">
        <v>6</v>
      </c>
      <c r="B43" s="161">
        <f>IF('Suivi Projets'!B43&lt;&gt;"",'Suivi Projets'!B43,"")</f>
        <v>1</v>
      </c>
      <c r="C43" s="154" t="str">
        <f>IF('Suivi Projets'!C43&lt;&gt;"",'Suivi Projets'!C43,"")</f>
        <v/>
      </c>
      <c r="D43" s="154" t="str">
        <f>IF('Suivi Projets'!D43&lt;&gt;"",'Suivi Projets'!D43,"")</f>
        <v/>
      </c>
      <c r="E43" s="154" t="str">
        <f>IF('Suivi Projets'!E43&lt;&gt;"",'Suivi Projets'!E43,"")</f>
        <v/>
      </c>
      <c r="F43" s="154" t="str">
        <f>IF('Suivi Projets'!F43&lt;&gt;"",'Suivi Projets'!F43,"")</f>
        <v/>
      </c>
    </row>
    <row r="44" spans="1:6" x14ac:dyDescent="0.25">
      <c r="A44" s="156" t="s">
        <v>23</v>
      </c>
      <c r="B44" s="154" t="str">
        <f>IF('Suivi Projets'!B44&lt;&gt;"",'Suivi Projets'!B44,"")</f>
        <v/>
      </c>
      <c r="C44" s="154" t="str">
        <f>IF('Suivi Projets'!C44&lt;&gt;"",'Suivi Projets'!C44,"")</f>
        <v/>
      </c>
      <c r="D44" s="154" t="str">
        <f>IF('Suivi Projets'!D44&lt;&gt;"",'Suivi Projets'!D44,"")</f>
        <v/>
      </c>
      <c r="E44" s="201">
        <f>IF('Suivi Projets'!E44&lt;&gt;"",'Suivi Projets'!E44,"")</f>
        <v>1</v>
      </c>
      <c r="F44" s="154" t="str">
        <f>IF('Suivi Projets'!F44&lt;&gt;"",'Suivi Projets'!F44,"")</f>
        <v/>
      </c>
    </row>
    <row r="45" spans="1:6" x14ac:dyDescent="0.25">
      <c r="A45" s="158" t="s">
        <v>5</v>
      </c>
      <c r="B45" s="161">
        <f>IF('Suivi Projets'!B45&lt;&gt;"",'Suivi Projets'!B45,"")</f>
        <v>1</v>
      </c>
      <c r="C45" s="154" t="str">
        <f>IF('Suivi Projets'!C45&lt;&gt;"",'Suivi Projets'!C45,"")</f>
        <v/>
      </c>
      <c r="D45" s="154" t="str">
        <f>IF('Suivi Projets'!D45&lt;&gt;"",'Suivi Projets'!D45,"")</f>
        <v/>
      </c>
      <c r="E45" s="154" t="str">
        <f>IF('Suivi Projets'!E45&lt;&gt;"",'Suivi Projets'!E45,"")</f>
        <v/>
      </c>
      <c r="F45" s="154" t="str">
        <f>IF('Suivi Projets'!F45&lt;&gt;"",'Suivi Projets'!F45,"")</f>
        <v/>
      </c>
    </row>
    <row r="46" spans="1:6" x14ac:dyDescent="0.25">
      <c r="A46" s="155" t="s">
        <v>213</v>
      </c>
      <c r="B46" s="154" t="str">
        <f>IF('Suivi Projets'!B46&lt;&gt;"",'Suivi Projets'!B46,"")</f>
        <v/>
      </c>
      <c r="C46" s="154" t="str">
        <f>IF('Suivi Projets'!C46&lt;&gt;"",'Suivi Projets'!C46,"")</f>
        <v/>
      </c>
      <c r="D46" s="152">
        <f>IF('Suivi Projets'!D46&lt;&gt;"",'Suivi Projets'!D46,"")</f>
        <v>1</v>
      </c>
      <c r="E46" s="154" t="str">
        <f>IF('Suivi Projets'!E46&lt;&gt;"",'Suivi Projets'!E46,"")</f>
        <v/>
      </c>
      <c r="F46" s="154" t="str">
        <f>IF('Suivi Projets'!F46&lt;&gt;"",'Suivi Projets'!F46,"")</f>
        <v/>
      </c>
    </row>
    <row r="47" spans="1:6" x14ac:dyDescent="0.25">
      <c r="A47" s="155" t="s">
        <v>389</v>
      </c>
      <c r="B47" s="154" t="str">
        <f>IF('Suivi Projets'!B47&lt;&gt;"",'Suivi Projets'!B47,"")</f>
        <v/>
      </c>
      <c r="C47" s="154" t="str">
        <f>IF('Suivi Projets'!C47&lt;&gt;"",'Suivi Projets'!C47,"")</f>
        <v/>
      </c>
      <c r="D47" s="152">
        <f>IF('Suivi Projets'!D47&lt;&gt;"",'Suivi Projets'!D47,"")</f>
        <v>1</v>
      </c>
      <c r="E47" s="154" t="str">
        <f>IF('Suivi Projets'!E47&lt;&gt;"",'Suivi Projets'!E47,"")</f>
        <v/>
      </c>
      <c r="F47" s="154" t="str">
        <f>IF('Suivi Projets'!F47&lt;&gt;"",'Suivi Projets'!F47,"")</f>
        <v/>
      </c>
    </row>
    <row r="48" spans="1:6" x14ac:dyDescent="0.25">
      <c r="A48" s="382" t="s">
        <v>26</v>
      </c>
      <c r="B48" s="154" t="str">
        <f>IF('Suivi Projets'!B48&lt;&gt;"",'Suivi Projets'!B48,"")</f>
        <v/>
      </c>
      <c r="C48" s="157">
        <f>IF('Suivi Projets'!C48&lt;&gt;"",'Suivi Projets'!C48,"")</f>
        <v>1</v>
      </c>
      <c r="D48" s="154" t="str">
        <f>IF('Suivi Projets'!D48&lt;&gt;"",'Suivi Projets'!D48,"")</f>
        <v/>
      </c>
      <c r="E48" s="154" t="str">
        <f>IF('Suivi Projets'!E48&lt;&gt;"",'Suivi Projets'!E48,"")</f>
        <v/>
      </c>
      <c r="F48" s="154" t="str">
        <f>IF('Suivi Projets'!F48&lt;&gt;"",'Suivi Projets'!F48,"")</f>
        <v/>
      </c>
    </row>
    <row r="49" spans="1:6" x14ac:dyDescent="0.25">
      <c r="A49" s="237" t="s">
        <v>164</v>
      </c>
      <c r="B49" s="161">
        <f>IF('Suivi Projets'!B49&lt;&gt;"",'Suivi Projets'!B49,"")</f>
        <v>1</v>
      </c>
      <c r="C49" s="154" t="str">
        <f>IF('Suivi Projets'!C49&lt;&gt;"",'Suivi Projets'!C49,"")</f>
        <v/>
      </c>
      <c r="D49" s="154" t="str">
        <f>IF('Suivi Projets'!D49&lt;&gt;"",'Suivi Projets'!D49,"")</f>
        <v/>
      </c>
      <c r="E49" s="154" t="str">
        <f>IF('Suivi Projets'!E49&lt;&gt;"",'Suivi Projets'!E49,"")</f>
        <v/>
      </c>
      <c r="F49" s="154" t="str">
        <f>IF('Suivi Projets'!F49&lt;&gt;"",'Suivi Projets'!F49,"")</f>
        <v/>
      </c>
    </row>
    <row r="50" spans="1:6" x14ac:dyDescent="0.25">
      <c r="A50" s="237" t="s">
        <v>117</v>
      </c>
      <c r="B50" s="161">
        <f>IF('Suivi Projets'!B50&lt;&gt;"",'Suivi Projets'!B50,"")</f>
        <v>1</v>
      </c>
      <c r="C50" s="154" t="str">
        <f>IF('Suivi Projets'!C50&lt;&gt;"",'Suivi Projets'!C50,"")</f>
        <v/>
      </c>
      <c r="D50" s="154" t="str">
        <f>IF('Suivi Projets'!D50&lt;&gt;"",'Suivi Projets'!D50,"")</f>
        <v/>
      </c>
      <c r="E50" s="154" t="str">
        <f>IF('Suivi Projets'!E50&lt;&gt;"",'Suivi Projets'!E50,"")</f>
        <v/>
      </c>
      <c r="F50" s="154" t="str">
        <f>IF('Suivi Projets'!F50&lt;&gt;"",'Suivi Projets'!F50,"")</f>
        <v/>
      </c>
    </row>
    <row r="51" spans="1:6" x14ac:dyDescent="0.25">
      <c r="A51" s="155" t="s">
        <v>25</v>
      </c>
      <c r="B51" s="154" t="str">
        <f>IF('Suivi Projets'!B51&lt;&gt;"",'Suivi Projets'!B51,"")</f>
        <v/>
      </c>
      <c r="C51" s="154" t="str">
        <f>IF('Suivi Projets'!C51&lt;&gt;"",'Suivi Projets'!C51,"")</f>
        <v/>
      </c>
      <c r="D51" s="152">
        <f>IF('Suivi Projets'!D51&lt;&gt;"",'Suivi Projets'!D51,"")</f>
        <v>1</v>
      </c>
      <c r="E51" s="154" t="str">
        <f>IF('Suivi Projets'!E51&lt;&gt;"",'Suivi Projets'!E51,"")</f>
        <v/>
      </c>
      <c r="F51" s="154" t="str">
        <f>IF('Suivi Projets'!F51&lt;&gt;"",'Suivi Projets'!F51,"")</f>
        <v/>
      </c>
    </row>
    <row r="52" spans="1:6" x14ac:dyDescent="0.25">
      <c r="A52" s="382" t="s">
        <v>264</v>
      </c>
      <c r="B52" s="154" t="str">
        <f>IF('Suivi Projets'!B52&lt;&gt;"",'Suivi Projets'!B52,"")</f>
        <v/>
      </c>
      <c r="C52" s="157">
        <f>IF('Suivi Projets'!C52&lt;&gt;"",'Suivi Projets'!C52,"")</f>
        <v>1</v>
      </c>
      <c r="D52" s="154" t="str">
        <f>IF('Suivi Projets'!D52&lt;&gt;"",'Suivi Projets'!D52,"")</f>
        <v/>
      </c>
      <c r="E52" s="154" t="str">
        <f>IF('Suivi Projets'!E52&lt;&gt;"",'Suivi Projets'!E52,"")</f>
        <v/>
      </c>
      <c r="F52" s="154" t="str">
        <f>IF('Suivi Projets'!F52&lt;&gt;"",'Suivi Projets'!F52,"")</f>
        <v/>
      </c>
    </row>
    <row r="53" spans="1:6" x14ac:dyDescent="0.25">
      <c r="A53" s="155" t="s">
        <v>153</v>
      </c>
      <c r="B53" s="154" t="str">
        <f>IF('Suivi Projets'!B53&lt;&gt;"",'Suivi Projets'!B53,"")</f>
        <v/>
      </c>
      <c r="C53" s="154" t="str">
        <f>IF('Suivi Projets'!C53&lt;&gt;"",'Suivi Projets'!C53,"")</f>
        <v/>
      </c>
      <c r="D53" s="152">
        <f>IF('Suivi Projets'!D53&lt;&gt;"",'Suivi Projets'!D53,"")</f>
        <v>1</v>
      </c>
      <c r="E53" s="154" t="str">
        <f>IF('Suivi Projets'!E53&lt;&gt;"",'Suivi Projets'!E53,"")</f>
        <v/>
      </c>
      <c r="F53" s="154" t="str">
        <f>IF('Suivi Projets'!F53&lt;&gt;"",'Suivi Projets'!F53,"")</f>
        <v/>
      </c>
    </row>
    <row r="54" spans="1:6" x14ac:dyDescent="0.25">
      <c r="A54" s="382" t="s">
        <v>98</v>
      </c>
      <c r="B54" s="154" t="str">
        <f>IF('Suivi Projets'!B54&lt;&gt;"",'Suivi Projets'!B54,"")</f>
        <v/>
      </c>
      <c r="C54" s="157">
        <f>IF('Suivi Projets'!C54&lt;&gt;"",'Suivi Projets'!C54,"")</f>
        <v>1</v>
      </c>
      <c r="D54" s="154" t="str">
        <f>IF('Suivi Projets'!D54&lt;&gt;"",'Suivi Projets'!D54,"")</f>
        <v/>
      </c>
      <c r="E54" s="154" t="str">
        <f>IF('Suivi Projets'!E54&lt;&gt;"",'Suivi Projets'!E54,"")</f>
        <v/>
      </c>
      <c r="F54" s="154" t="str">
        <f>IF('Suivi Projets'!F54&lt;&gt;"",'Suivi Projets'!F54,"")</f>
        <v/>
      </c>
    </row>
    <row r="55" spans="1:6" x14ac:dyDescent="0.25">
      <c r="A55" s="155" t="s">
        <v>183</v>
      </c>
      <c r="B55" s="154" t="str">
        <f>IF('Suivi Projets'!B55&lt;&gt;"",'Suivi Projets'!B55,"")</f>
        <v/>
      </c>
      <c r="C55" s="154" t="str">
        <f>IF('Suivi Projets'!C55&lt;&gt;"",'Suivi Projets'!C55,"")</f>
        <v/>
      </c>
      <c r="D55" s="152">
        <f>IF('Suivi Projets'!D55&lt;&gt;"",'Suivi Projets'!D55,"")</f>
        <v>1</v>
      </c>
      <c r="E55" s="154" t="str">
        <f>IF('Suivi Projets'!E55&lt;&gt;"",'Suivi Projets'!E55,"")</f>
        <v/>
      </c>
      <c r="F55" s="154" t="str">
        <f>IF('Suivi Projets'!F55&lt;&gt;"",'Suivi Projets'!F55,"")</f>
        <v/>
      </c>
    </row>
    <row r="56" spans="1:6" x14ac:dyDescent="0.25">
      <c r="A56" s="398" t="s">
        <v>24</v>
      </c>
      <c r="B56" s="154" t="str">
        <f>IF('Suivi Projets'!B56&lt;&gt;"",'Suivi Projets'!B56,"")</f>
        <v/>
      </c>
      <c r="C56" s="154" t="str">
        <f>IF('Suivi Projets'!C56&lt;&gt;"",'Suivi Projets'!C56,"")</f>
        <v/>
      </c>
      <c r="D56" s="154" t="str">
        <f>IF('Suivi Projets'!D56&lt;&gt;"",'Suivi Projets'!D56,"")</f>
        <v/>
      </c>
      <c r="E56" s="201">
        <f>IF('Suivi Projets'!E56&lt;&gt;"",'Suivi Projets'!E56,"")</f>
        <v>1</v>
      </c>
      <c r="F56" s="154" t="str">
        <f>IF('Suivi Projets'!F56&lt;&gt;"",'Suivi Projets'!F56,"")</f>
        <v/>
      </c>
    </row>
    <row r="57" spans="1:6" x14ac:dyDescent="0.25">
      <c r="A57" s="155" t="s">
        <v>198</v>
      </c>
      <c r="B57" s="154" t="str">
        <f>IF('Suivi Projets'!B57&lt;&gt;"",'Suivi Projets'!B57,"")</f>
        <v/>
      </c>
      <c r="C57" s="154" t="str">
        <f>IF('Suivi Projets'!C57&lt;&gt;"",'Suivi Projets'!C57,"")</f>
        <v/>
      </c>
      <c r="D57" s="152">
        <f>IF('Suivi Projets'!D57&lt;&gt;"",'Suivi Projets'!D57,"")</f>
        <v>1</v>
      </c>
      <c r="E57" s="154" t="str">
        <f>IF('Suivi Projets'!E57&lt;&gt;"",'Suivi Projets'!E57,"")</f>
        <v/>
      </c>
      <c r="F57" s="154" t="str">
        <f>IF('Suivi Projets'!F57&lt;&gt;"",'Suivi Projets'!F57,"")</f>
        <v/>
      </c>
    </row>
    <row r="58" spans="1:6" x14ac:dyDescent="0.25">
      <c r="A58" s="157" t="s">
        <v>395</v>
      </c>
      <c r="B58" s="154" t="str">
        <f>IF('Suivi Projets'!B58&lt;&gt;"",'Suivi Projets'!B58,"")</f>
        <v/>
      </c>
      <c r="C58" s="157">
        <f>IF('Suivi Projets'!C58&lt;&gt;"",'Suivi Projets'!C58,"")</f>
        <v>1</v>
      </c>
      <c r="D58" s="154" t="str">
        <f>IF('Suivi Projets'!D58&lt;&gt;"",'Suivi Projets'!D58,"")</f>
        <v/>
      </c>
      <c r="E58" s="154" t="str">
        <f>IF('Suivi Projets'!E58&lt;&gt;"",'Suivi Projets'!E58,"")</f>
        <v/>
      </c>
      <c r="F58" s="154" t="str">
        <f>IF('Suivi Projets'!F58&lt;&gt;"",'Suivi Projets'!F58,"")</f>
        <v/>
      </c>
    </row>
    <row r="59" spans="1:6" x14ac:dyDescent="0.25">
      <c r="A59" s="157" t="s">
        <v>385</v>
      </c>
      <c r="B59" s="154" t="str">
        <f>IF('Suivi Projets'!B59&lt;&gt;"",'Suivi Projets'!B59,"")</f>
        <v/>
      </c>
      <c r="C59" s="157">
        <f>IF('Suivi Projets'!C59&lt;&gt;"",'Suivi Projets'!C59,"")</f>
        <v>1</v>
      </c>
      <c r="D59" s="154" t="str">
        <f>IF('Suivi Projets'!D59&lt;&gt;"",'Suivi Projets'!D59,"")</f>
        <v/>
      </c>
      <c r="E59" s="154" t="str">
        <f>IF('Suivi Projets'!E59&lt;&gt;"",'Suivi Projets'!E59,"")</f>
        <v/>
      </c>
      <c r="F59" s="154" t="str">
        <f>IF('Suivi Projets'!F59&lt;&gt;"",'Suivi Projets'!F59,"")</f>
        <v/>
      </c>
    </row>
    <row r="60" spans="1:6" x14ac:dyDescent="0.25">
      <c r="A60" s="158" t="s">
        <v>62</v>
      </c>
      <c r="B60" s="161">
        <f>IF('Suivi Projets'!B60&lt;&gt;"",'Suivi Projets'!B60,"")</f>
        <v>1</v>
      </c>
      <c r="C60" s="154" t="str">
        <f>IF('Suivi Projets'!C60&lt;&gt;"",'Suivi Projets'!C60,"")</f>
        <v/>
      </c>
      <c r="D60" s="154" t="str">
        <f>IF('Suivi Projets'!D60&lt;&gt;"",'Suivi Projets'!D60,"")</f>
        <v/>
      </c>
      <c r="E60" s="154" t="str">
        <f>IF('Suivi Projets'!E60&lt;&gt;"",'Suivi Projets'!E60,"")</f>
        <v/>
      </c>
      <c r="F60" s="154" t="str">
        <f>IF('Suivi Projets'!F60&lt;&gt;"",'Suivi Projets'!F60,"")</f>
        <v/>
      </c>
    </row>
    <row r="61" spans="1:6" x14ac:dyDescent="0.25">
      <c r="A61" s="237" t="s">
        <v>99</v>
      </c>
      <c r="B61" s="161">
        <f>IF('Suivi Projets'!B61&lt;&gt;"",'Suivi Projets'!B61,"")</f>
        <v>1</v>
      </c>
      <c r="C61" s="154" t="str">
        <f>IF('Suivi Projets'!C61&lt;&gt;"",'Suivi Projets'!C61,"")</f>
        <v/>
      </c>
      <c r="D61" s="154" t="str">
        <f>IF('Suivi Projets'!D61&lt;&gt;"",'Suivi Projets'!D61,"")</f>
        <v/>
      </c>
      <c r="E61" s="154" t="str">
        <f>IF('Suivi Projets'!E61&lt;&gt;"",'Suivi Projets'!E61,"")</f>
        <v/>
      </c>
      <c r="F61" s="154" t="str">
        <f>IF('Suivi Projets'!F61&lt;&gt;"",'Suivi Projets'!F61,"")</f>
        <v/>
      </c>
    </row>
    <row r="62" spans="1:6" x14ac:dyDescent="0.25">
      <c r="A62" s="155" t="s">
        <v>166</v>
      </c>
      <c r="B62" s="154" t="str">
        <f>IF('Suivi Projets'!B62&lt;&gt;"",'Suivi Projets'!B62,"")</f>
        <v/>
      </c>
      <c r="C62" s="154" t="str">
        <f>IF('Suivi Projets'!C62&lt;&gt;"",'Suivi Projets'!C62,"")</f>
        <v/>
      </c>
      <c r="D62" s="152">
        <f>IF('Suivi Projets'!D62&lt;&gt;"",'Suivi Projets'!D62,"")</f>
        <v>1</v>
      </c>
      <c r="E62" s="154" t="str">
        <f>IF('Suivi Projets'!E62&lt;&gt;"",'Suivi Projets'!E62,"")</f>
        <v/>
      </c>
      <c r="F62" s="154" t="str">
        <f>IF('Suivi Projets'!F62&lt;&gt;"",'Suivi Projets'!F62,"")</f>
        <v/>
      </c>
    </row>
    <row r="63" spans="1:6" x14ac:dyDescent="0.25">
      <c r="A63" s="158" t="s">
        <v>206</v>
      </c>
      <c r="B63" s="161">
        <f>IF('Suivi Projets'!B63&lt;&gt;"",'Suivi Projets'!B63,"")</f>
        <v>1</v>
      </c>
      <c r="C63" s="154" t="str">
        <f>IF('Suivi Projets'!C63&lt;&gt;"",'Suivi Projets'!C63,"")</f>
        <v/>
      </c>
      <c r="D63" s="154" t="str">
        <f>IF('Suivi Projets'!D63&lt;&gt;"",'Suivi Projets'!D63,"")</f>
        <v/>
      </c>
      <c r="E63" s="154" t="str">
        <f>IF('Suivi Projets'!E63&lt;&gt;"",'Suivi Projets'!E63,"")</f>
        <v/>
      </c>
      <c r="F63" s="154" t="str">
        <f>IF('Suivi Projets'!F63&lt;&gt;"",'Suivi Projets'!F63,"")</f>
        <v/>
      </c>
    </row>
    <row r="64" spans="1:6" x14ac:dyDescent="0.25">
      <c r="A64" s="382" t="s">
        <v>392</v>
      </c>
      <c r="B64" s="154" t="str">
        <f>IF('Suivi Projets'!B64&lt;&gt;"",'Suivi Projets'!B64,"")</f>
        <v/>
      </c>
      <c r="C64" s="157">
        <f>IF('Suivi Projets'!C64&lt;&gt;"",'Suivi Projets'!C64,"")</f>
        <v>1</v>
      </c>
      <c r="D64" s="154" t="str">
        <f>IF('Suivi Projets'!D64&lt;&gt;"",'Suivi Projets'!D64,"")</f>
        <v/>
      </c>
      <c r="E64" s="154" t="str">
        <f>IF('Suivi Projets'!E64&lt;&gt;"",'Suivi Projets'!E64,"")</f>
        <v/>
      </c>
      <c r="F64" s="154" t="str">
        <f>IF('Suivi Projets'!F64&lt;&gt;"",'Suivi Projets'!F64,"")</f>
        <v/>
      </c>
    </row>
    <row r="65" spans="1:6" x14ac:dyDescent="0.25">
      <c r="A65" s="382" t="s">
        <v>155</v>
      </c>
      <c r="B65" s="154" t="str">
        <f>IF('Suivi Projets'!B65&lt;&gt;"",'Suivi Projets'!B65,"")</f>
        <v/>
      </c>
      <c r="C65" s="157">
        <f>IF('Suivi Projets'!C65&lt;&gt;"",'Suivi Projets'!C65,"")</f>
        <v>1</v>
      </c>
      <c r="D65" s="154" t="str">
        <f>IF('Suivi Projets'!D65&lt;&gt;"",'Suivi Projets'!D65,"")</f>
        <v/>
      </c>
      <c r="E65" s="154" t="str">
        <f>IF('Suivi Projets'!E65&lt;&gt;"",'Suivi Projets'!E65,"")</f>
        <v/>
      </c>
      <c r="F65" s="154" t="str">
        <f>IF('Suivi Projets'!F65&lt;&gt;"",'Suivi Projets'!F65,"")</f>
        <v/>
      </c>
    </row>
    <row r="66" spans="1:6" x14ac:dyDescent="0.25">
      <c r="A66" s="382" t="s">
        <v>387</v>
      </c>
      <c r="B66" s="154" t="str">
        <f>IF('Suivi Projets'!B66&lt;&gt;"",'Suivi Projets'!B66,"")</f>
        <v/>
      </c>
      <c r="C66" s="157">
        <f>IF('Suivi Projets'!C66&lt;&gt;"",'Suivi Projets'!C66,"")</f>
        <v>1</v>
      </c>
      <c r="D66" s="154" t="str">
        <f>IF('Suivi Projets'!D66&lt;&gt;"",'Suivi Projets'!D66,"")</f>
        <v/>
      </c>
      <c r="E66" s="154" t="str">
        <f>IF('Suivi Projets'!E66&lt;&gt;"",'Suivi Projets'!E66,"")</f>
        <v/>
      </c>
      <c r="F66" s="154" t="str">
        <f>IF('Suivi Projets'!F66&lt;&gt;"",'Suivi Projets'!F66,"")</f>
        <v/>
      </c>
    </row>
    <row r="67" spans="1:6" x14ac:dyDescent="0.25">
      <c r="A67" s="382" t="s">
        <v>77</v>
      </c>
      <c r="B67" s="154" t="str">
        <f>IF('Suivi Projets'!B67&lt;&gt;"",'Suivi Projets'!B67,"")</f>
        <v/>
      </c>
      <c r="C67" s="157">
        <f>IF('Suivi Projets'!C67&lt;&gt;"",'Suivi Projets'!C67,"")</f>
        <v>1</v>
      </c>
      <c r="D67" s="154" t="str">
        <f>IF('Suivi Projets'!D67&lt;&gt;"",'Suivi Projets'!D67,"")</f>
        <v/>
      </c>
      <c r="E67" s="154" t="str">
        <f>IF('Suivi Projets'!E67&lt;&gt;"",'Suivi Projets'!E67,"")</f>
        <v/>
      </c>
      <c r="F67" s="154" t="str">
        <f>IF('Suivi Projets'!F67&lt;&gt;"",'Suivi Projets'!F67,"")</f>
        <v/>
      </c>
    </row>
    <row r="68" spans="1:6" x14ac:dyDescent="0.25">
      <c r="A68" s="382" t="s">
        <v>28</v>
      </c>
      <c r="B68" s="154" t="str">
        <f>IF('Suivi Projets'!B68&lt;&gt;"",'Suivi Projets'!B68,"")</f>
        <v/>
      </c>
      <c r="C68" s="157">
        <f>IF('Suivi Projets'!C68&lt;&gt;"",'Suivi Projets'!C68,"")</f>
        <v>1</v>
      </c>
      <c r="D68" s="154" t="str">
        <f>IF('Suivi Projets'!D68&lt;&gt;"",'Suivi Projets'!D68,"")</f>
        <v/>
      </c>
      <c r="E68" s="154" t="str">
        <f>IF('Suivi Projets'!E68&lt;&gt;"",'Suivi Projets'!E68,"")</f>
        <v/>
      </c>
      <c r="F68" s="154" t="str">
        <f>IF('Suivi Projets'!F68&lt;&gt;"",'Suivi Projets'!F68,"")</f>
        <v/>
      </c>
    </row>
    <row r="69" spans="1:6" x14ac:dyDescent="0.25">
      <c r="A69" s="382" t="s">
        <v>222</v>
      </c>
      <c r="B69" s="154" t="str">
        <f>IF('Suivi Projets'!B69&lt;&gt;"",'Suivi Projets'!B69,"")</f>
        <v/>
      </c>
      <c r="C69" s="157">
        <f>IF('Suivi Projets'!C69&lt;&gt;"",'Suivi Projets'!C69,"")</f>
        <v>1</v>
      </c>
      <c r="D69" s="154" t="str">
        <f>IF('Suivi Projets'!D69&lt;&gt;"",'Suivi Projets'!D69,"")</f>
        <v/>
      </c>
      <c r="E69" s="154" t="str">
        <f>IF('Suivi Projets'!E69&lt;&gt;"",'Suivi Projets'!E69,"")</f>
        <v/>
      </c>
      <c r="F69" s="154" t="str">
        <f>IF('Suivi Projets'!F69&lt;&gt;"",'Suivi Projets'!F69,"")</f>
        <v/>
      </c>
    </row>
    <row r="70" spans="1:6" x14ac:dyDescent="0.25">
      <c r="A70" s="164" t="s">
        <v>31</v>
      </c>
      <c r="B70" s="154">
        <f>IF('Suivi Projets'!B70&lt;&gt;"",'Suivi Projets'!B70,"")</f>
        <v>1</v>
      </c>
      <c r="C70" s="154" t="str">
        <f>IF('Suivi Projets'!C70&lt;&gt;"",'Suivi Projets'!C70,"")</f>
        <v/>
      </c>
      <c r="D70" s="154" t="str">
        <f>IF('Suivi Projets'!D70&lt;&gt;"",'Suivi Projets'!D70,"")</f>
        <v/>
      </c>
      <c r="E70" s="154" t="str">
        <f>IF('Suivi Projets'!E70&lt;&gt;"",'Suivi Projets'!E70,"")</f>
        <v/>
      </c>
      <c r="F70" s="154" t="str">
        <f>IF('Suivi Projets'!F70&lt;&gt;"",'Suivi Projets'!F70,"")</f>
        <v/>
      </c>
    </row>
    <row r="71" spans="1:6" x14ac:dyDescent="0.25">
      <c r="A71" s="155" t="s">
        <v>229</v>
      </c>
      <c r="B71" s="154" t="str">
        <f>IF('Suivi Projets'!B71&lt;&gt;"",'Suivi Projets'!B71,"")</f>
        <v/>
      </c>
      <c r="C71" s="154" t="str">
        <f>IF('Suivi Projets'!C71&lt;&gt;"",'Suivi Projets'!C71,"")</f>
        <v/>
      </c>
      <c r="D71" s="152">
        <f>IF('Suivi Projets'!D71&lt;&gt;"",'Suivi Projets'!D71,"")</f>
        <v>1</v>
      </c>
      <c r="E71" s="154" t="str">
        <f>IF('Suivi Projets'!E71&lt;&gt;"",'Suivi Projets'!E71,"")</f>
        <v/>
      </c>
      <c r="F71" s="154" t="str">
        <f>IF('Suivi Projets'!F71&lt;&gt;"",'Suivi Projets'!F71,"")</f>
        <v/>
      </c>
    </row>
    <row r="72" spans="1:6" x14ac:dyDescent="0.25">
      <c r="A72" s="158" t="s">
        <v>265</v>
      </c>
      <c r="B72" s="161">
        <f>IF('Suivi Projets'!B72&lt;&gt;"",'Suivi Projets'!B72,"")</f>
        <v>1</v>
      </c>
      <c r="C72" s="154" t="str">
        <f>IF('Suivi Projets'!C72&lt;&gt;"",'Suivi Projets'!C72,"")</f>
        <v/>
      </c>
      <c r="D72" s="154" t="str">
        <f>IF('Suivi Projets'!D72&lt;&gt;"",'Suivi Projets'!D72,"")</f>
        <v/>
      </c>
      <c r="E72" s="154" t="str">
        <f>IF('Suivi Projets'!E72&lt;&gt;"",'Suivi Projets'!E72,"")</f>
        <v/>
      </c>
      <c r="F72" s="154" t="str">
        <f>IF('Suivi Projets'!F72&lt;&gt;"",'Suivi Projets'!F72,"")</f>
        <v/>
      </c>
    </row>
    <row r="73" spans="1:6" x14ac:dyDescent="0.25">
      <c r="A73" s="382" t="s">
        <v>386</v>
      </c>
      <c r="B73" s="154" t="str">
        <f>IF('Suivi Projets'!B73&lt;&gt;"",'Suivi Projets'!B73,"")</f>
        <v/>
      </c>
      <c r="C73" s="157">
        <f>IF('Suivi Projets'!C73&lt;&gt;"",'Suivi Projets'!C73,"")</f>
        <v>1</v>
      </c>
      <c r="D73" s="154" t="str">
        <f>IF('Suivi Projets'!D73&lt;&gt;"",'Suivi Projets'!D73,"")</f>
        <v/>
      </c>
      <c r="E73" s="154" t="str">
        <f>IF('Suivi Projets'!E73&lt;&gt;"",'Suivi Projets'!E73,"")</f>
        <v/>
      </c>
      <c r="F73" s="154" t="str">
        <f>IF('Suivi Projets'!F73&lt;&gt;"",'Suivi Projets'!F73,"")</f>
        <v/>
      </c>
    </row>
    <row r="74" spans="1:6" x14ac:dyDescent="0.25">
      <c r="A74" s="155" t="s">
        <v>157</v>
      </c>
      <c r="B74" s="154" t="str">
        <f>IF('Suivi Projets'!B74&lt;&gt;"",'Suivi Projets'!B74,"")</f>
        <v/>
      </c>
      <c r="C74" s="154" t="str">
        <f>IF('Suivi Projets'!C74&lt;&gt;"",'Suivi Projets'!C74,"")</f>
        <v/>
      </c>
      <c r="D74" s="152">
        <f>IF('Suivi Projets'!D74&lt;&gt;"",'Suivi Projets'!D74,"")</f>
        <v>1</v>
      </c>
      <c r="E74" s="154" t="str">
        <f>IF('Suivi Projets'!E74&lt;&gt;"",'Suivi Projets'!E74,"")</f>
        <v/>
      </c>
      <c r="F74" s="154" t="str">
        <f>IF('Suivi Projets'!F74&lt;&gt;"",'Suivi Projets'!F74,"")</f>
        <v/>
      </c>
    </row>
    <row r="75" spans="1:6" x14ac:dyDescent="0.25">
      <c r="A75" s="155" t="s">
        <v>216</v>
      </c>
      <c r="B75" s="154" t="str">
        <f>IF('Suivi Projets'!B75&lt;&gt;"",'Suivi Projets'!B75,"")</f>
        <v/>
      </c>
      <c r="C75" s="154" t="str">
        <f>IF('Suivi Projets'!C75&lt;&gt;"",'Suivi Projets'!C75,"")</f>
        <v/>
      </c>
      <c r="D75" s="152">
        <f>IF('Suivi Projets'!D75&lt;&gt;"",'Suivi Projets'!D75,"")</f>
        <v>1</v>
      </c>
      <c r="E75" s="154" t="str">
        <f>IF('Suivi Projets'!E75&lt;&gt;"",'Suivi Projets'!E75,"")</f>
        <v/>
      </c>
      <c r="F75" s="154" t="str">
        <f>IF('Suivi Projets'!F75&lt;&gt;"",'Suivi Projets'!F75,"")</f>
        <v/>
      </c>
    </row>
    <row r="76" spans="1:6" x14ac:dyDescent="0.25">
      <c r="A76" s="382" t="s">
        <v>219</v>
      </c>
      <c r="B76" s="154" t="str">
        <f>IF('Suivi Projets'!B76&lt;&gt;"",'Suivi Projets'!B76,"")</f>
        <v/>
      </c>
      <c r="C76" s="157">
        <f>IF('Suivi Projets'!C76&lt;&gt;"",'Suivi Projets'!C76,"")</f>
        <v>1</v>
      </c>
      <c r="D76" s="154" t="str">
        <f>IF('Suivi Projets'!D76&lt;&gt;"",'Suivi Projets'!D76,"")</f>
        <v/>
      </c>
      <c r="E76" s="154" t="str">
        <f>IF('Suivi Projets'!E76&lt;&gt;"",'Suivi Projets'!E76,"")</f>
        <v/>
      </c>
      <c r="F76" s="154" t="str">
        <f>IF('Suivi Projets'!F76&lt;&gt;"",'Suivi Projets'!F76,"")</f>
        <v/>
      </c>
    </row>
    <row r="77" spans="1:6" x14ac:dyDescent="0.25">
      <c r="A77" s="156" t="s">
        <v>27</v>
      </c>
      <c r="B77" s="154" t="str">
        <f>IF('Suivi Projets'!B77&lt;&gt;"",'Suivi Projets'!B77,"")</f>
        <v/>
      </c>
      <c r="C77" s="154" t="str">
        <f>IF('Suivi Projets'!C77&lt;&gt;"",'Suivi Projets'!C77,"")</f>
        <v/>
      </c>
      <c r="D77" s="152">
        <f>IF('Suivi Projets'!D77&lt;&gt;"",'Suivi Projets'!D77,"")</f>
        <v>1</v>
      </c>
      <c r="E77" s="154" t="str">
        <f>IF('Suivi Projets'!E77&lt;&gt;"",'Suivi Projets'!E77,"")</f>
        <v/>
      </c>
      <c r="F77" s="154" t="str">
        <f>IF('Suivi Projets'!F77&lt;&gt;"",'Suivi Projets'!F77,"")</f>
        <v/>
      </c>
    </row>
    <row r="78" spans="1:6" x14ac:dyDescent="0.25">
      <c r="A78" s="164" t="s">
        <v>109</v>
      </c>
      <c r="B78" s="154">
        <f>IF('Suivi Projets'!B78&lt;&gt;"",'Suivi Projets'!B78,"")</f>
        <v>1</v>
      </c>
      <c r="C78" s="154" t="str">
        <f>IF('Suivi Projets'!C78&lt;&gt;"",'Suivi Projets'!C78,"")</f>
        <v/>
      </c>
      <c r="D78" s="154" t="str">
        <f>IF('Suivi Projets'!D78&lt;&gt;"",'Suivi Projets'!D78,"")</f>
        <v/>
      </c>
      <c r="E78" s="154" t="str">
        <f>IF('Suivi Projets'!E78&lt;&gt;"",'Suivi Projets'!E78,"")</f>
        <v/>
      </c>
      <c r="F78" s="154" t="str">
        <f>IF('Suivi Projets'!F78&lt;&gt;"",'Suivi Projets'!F78,"")</f>
        <v/>
      </c>
    </row>
    <row r="79" spans="1:6" x14ac:dyDescent="0.25">
      <c r="A79" s="155" t="s">
        <v>137</v>
      </c>
      <c r="B79" s="154" t="str">
        <f>IF('Suivi Projets'!B79&lt;&gt;"",'Suivi Projets'!B79,"")</f>
        <v/>
      </c>
      <c r="C79" s="154" t="str">
        <f>IF('Suivi Projets'!C79&lt;&gt;"",'Suivi Projets'!C79,"")</f>
        <v/>
      </c>
      <c r="D79" s="152">
        <f>IF('Suivi Projets'!D79&lt;&gt;"",'Suivi Projets'!D79,"")</f>
        <v>1</v>
      </c>
      <c r="E79" s="154" t="str">
        <f>IF('Suivi Projets'!E79&lt;&gt;"",'Suivi Projets'!E79,"")</f>
        <v/>
      </c>
      <c r="F79" s="154" t="str">
        <f>IF('Suivi Projets'!F79&lt;&gt;"",'Suivi Projets'!F79,"")</f>
        <v/>
      </c>
    </row>
    <row r="80" spans="1:6" x14ac:dyDescent="0.25">
      <c r="A80" s="158" t="s">
        <v>408</v>
      </c>
      <c r="B80" s="161">
        <f>IF('Suivi Projets'!B80&lt;&gt;"",'Suivi Projets'!B80,"")</f>
        <v>1</v>
      </c>
      <c r="C80" s="154" t="str">
        <f>IF('Suivi Projets'!C80&lt;&gt;"",'Suivi Projets'!C80,"")</f>
        <v/>
      </c>
      <c r="D80" s="154" t="str">
        <f>IF('Suivi Projets'!D80&lt;&gt;"",'Suivi Projets'!D80,"")</f>
        <v/>
      </c>
      <c r="E80" s="154" t="str">
        <f>IF('Suivi Projets'!E80&lt;&gt;"",'Suivi Projets'!E80,"")</f>
        <v/>
      </c>
      <c r="F80" s="154" t="str">
        <f>IF('Suivi Projets'!F80&lt;&gt;"",'Suivi Projets'!F80,"")</f>
        <v/>
      </c>
    </row>
    <row r="81" spans="1:6" x14ac:dyDescent="0.25">
      <c r="A81" s="382" t="s">
        <v>116</v>
      </c>
      <c r="B81" s="154" t="str">
        <f>IF('Suivi Projets'!B81&lt;&gt;"",'Suivi Projets'!B81,"")</f>
        <v/>
      </c>
      <c r="C81" s="157">
        <f>IF('Suivi Projets'!C81&lt;&gt;"",'Suivi Projets'!C81,"")</f>
        <v>1</v>
      </c>
      <c r="D81" s="154" t="str">
        <f>IF('Suivi Projets'!D81&lt;&gt;"",'Suivi Projets'!D81,"")</f>
        <v/>
      </c>
      <c r="E81" s="154" t="str">
        <f>IF('Suivi Projets'!E81&lt;&gt;"",'Suivi Projets'!E81,"")</f>
        <v/>
      </c>
      <c r="F81" s="154" t="str">
        <f>IF('Suivi Projets'!F81&lt;&gt;"",'Suivi Projets'!F81,"")</f>
        <v/>
      </c>
    </row>
    <row r="82" spans="1:6" x14ac:dyDescent="0.25">
      <c r="A82" s="382" t="s">
        <v>29</v>
      </c>
      <c r="B82" s="154" t="str">
        <f>IF('Suivi Projets'!B82&lt;&gt;"",'Suivi Projets'!B82,"")</f>
        <v/>
      </c>
      <c r="C82" s="157">
        <f>IF('Suivi Projets'!C82&lt;&gt;"",'Suivi Projets'!C82,"")</f>
        <v>1</v>
      </c>
      <c r="D82" s="154" t="str">
        <f>IF('Suivi Projets'!D82&lt;&gt;"",'Suivi Projets'!D82,"")</f>
        <v/>
      </c>
      <c r="E82" s="154" t="str">
        <f>IF('Suivi Projets'!E82&lt;&gt;"",'Suivi Projets'!E82,"")</f>
        <v/>
      </c>
      <c r="F82" s="154" t="str">
        <f>IF('Suivi Projets'!F82&lt;&gt;"",'Suivi Projets'!F82,"")</f>
        <v/>
      </c>
    </row>
    <row r="83" spans="1:6" x14ac:dyDescent="0.25">
      <c r="A83" s="158" t="s">
        <v>209</v>
      </c>
      <c r="B83" s="161">
        <f>IF('Suivi Projets'!B83&lt;&gt;"",'Suivi Projets'!B83,"")</f>
        <v>1</v>
      </c>
      <c r="C83" s="154" t="str">
        <f>IF('Suivi Projets'!C83&lt;&gt;"",'Suivi Projets'!C83,"")</f>
        <v/>
      </c>
      <c r="D83" s="154" t="str">
        <f>IF('Suivi Projets'!D83&lt;&gt;"",'Suivi Projets'!D83,"")</f>
        <v/>
      </c>
      <c r="E83" s="154" t="str">
        <f>IF('Suivi Projets'!E83&lt;&gt;"",'Suivi Projets'!E83,"")</f>
        <v/>
      </c>
      <c r="F83" s="154" t="str">
        <f>IF('Suivi Projets'!F83&lt;&gt;"",'Suivi Projets'!F83,"")</f>
        <v/>
      </c>
    </row>
    <row r="84" spans="1:6" x14ac:dyDescent="0.25">
      <c r="A84" s="382" t="s">
        <v>75</v>
      </c>
      <c r="B84" s="154" t="str">
        <f>IF('Suivi Projets'!B84&lt;&gt;"",'Suivi Projets'!B84,"")</f>
        <v/>
      </c>
      <c r="C84" s="157">
        <f>IF('Suivi Projets'!C84&lt;&gt;"",'Suivi Projets'!C84,"")</f>
        <v>1</v>
      </c>
      <c r="D84" s="154" t="str">
        <f>IF('Suivi Projets'!D84&lt;&gt;"",'Suivi Projets'!D84,"")</f>
        <v/>
      </c>
      <c r="E84" s="154" t="str">
        <f>IF('Suivi Projets'!E84&lt;&gt;"",'Suivi Projets'!E84,"")</f>
        <v/>
      </c>
      <c r="F84" s="154" t="str">
        <f>IF('Suivi Projets'!F84&lt;&gt;"",'Suivi Projets'!F84,"")</f>
        <v/>
      </c>
    </row>
    <row r="85" spans="1:6" x14ac:dyDescent="0.25">
      <c r="A85" s="158" t="s">
        <v>52</v>
      </c>
      <c r="B85" s="161">
        <f>IF('Suivi Projets'!B85&lt;&gt;"",'Suivi Projets'!B85,"")</f>
        <v>1</v>
      </c>
      <c r="C85" s="154" t="str">
        <f>IF('Suivi Projets'!C85&lt;&gt;"",'Suivi Projets'!C85,"")</f>
        <v/>
      </c>
      <c r="D85" s="154" t="str">
        <f>IF('Suivi Projets'!D85&lt;&gt;"",'Suivi Projets'!D85,"")</f>
        <v/>
      </c>
      <c r="E85" s="154" t="str">
        <f>IF('Suivi Projets'!E85&lt;&gt;"",'Suivi Projets'!E85,"")</f>
        <v/>
      </c>
      <c r="F85" s="154" t="str">
        <f>IF('Suivi Projets'!F85&lt;&gt;"",'Suivi Projets'!F85,"")</f>
        <v/>
      </c>
    </row>
    <row r="86" spans="1:6" x14ac:dyDescent="0.25">
      <c r="A86" s="382" t="s">
        <v>388</v>
      </c>
      <c r="B86" s="154" t="str">
        <f>IF('Suivi Projets'!B86&lt;&gt;"",'Suivi Projets'!B86,"")</f>
        <v/>
      </c>
      <c r="C86" s="157">
        <f>IF('Suivi Projets'!C86&lt;&gt;"",'Suivi Projets'!C86,"")</f>
        <v>1</v>
      </c>
      <c r="D86" s="154" t="str">
        <f>IF('Suivi Projets'!D86&lt;&gt;"",'Suivi Projets'!D86,"")</f>
        <v/>
      </c>
      <c r="E86" s="154" t="str">
        <f>IF('Suivi Projets'!E86&lt;&gt;"",'Suivi Projets'!E86,"")</f>
        <v/>
      </c>
      <c r="F86" s="154" t="str">
        <f>IF('Suivi Projets'!F86&lt;&gt;"",'Suivi Projets'!F86,"")</f>
        <v/>
      </c>
    </row>
    <row r="87" spans="1:6" x14ac:dyDescent="0.25">
      <c r="A87" s="164" t="s">
        <v>118</v>
      </c>
      <c r="B87" s="154">
        <f>IF('Suivi Projets'!B87&lt;&gt;"",'Suivi Projets'!B87,"")</f>
        <v>1</v>
      </c>
      <c r="C87" s="154" t="str">
        <f>IF('Suivi Projets'!C87&lt;&gt;"",'Suivi Projets'!C87,"")</f>
        <v/>
      </c>
      <c r="D87" s="154" t="str">
        <f>IF('Suivi Projets'!D87&lt;&gt;"",'Suivi Projets'!D87,"")</f>
        <v/>
      </c>
      <c r="E87" s="154" t="str">
        <f>IF('Suivi Projets'!E87&lt;&gt;"",'Suivi Projets'!E87,"")</f>
        <v/>
      </c>
      <c r="F87" s="154" t="str">
        <f>IF('Suivi Projets'!F87&lt;&gt;"",'Suivi Projets'!F87,"")</f>
        <v/>
      </c>
    </row>
    <row r="88" spans="1:6" x14ac:dyDescent="0.25">
      <c r="A88" s="155" t="s">
        <v>207</v>
      </c>
      <c r="B88" s="154" t="str">
        <f>IF('Suivi Projets'!B88&lt;&gt;"",'Suivi Projets'!B88,"")</f>
        <v/>
      </c>
      <c r="C88" s="154" t="str">
        <f>IF('Suivi Projets'!C88&lt;&gt;"",'Suivi Projets'!C88,"")</f>
        <v/>
      </c>
      <c r="D88" s="152">
        <f>IF('Suivi Projets'!D88&lt;&gt;"",'Suivi Projets'!D88,"")</f>
        <v>1</v>
      </c>
      <c r="E88" s="154" t="str">
        <f>IF('Suivi Projets'!E88&lt;&gt;"",'Suivi Projets'!E88,"")</f>
        <v/>
      </c>
      <c r="F88" s="154" t="str">
        <f>IF('Suivi Projets'!F88&lt;&gt;"",'Suivi Projets'!F88,"")</f>
        <v/>
      </c>
    </row>
    <row r="89" spans="1:6" x14ac:dyDescent="0.25">
      <c r="A89" s="155" t="s">
        <v>196</v>
      </c>
      <c r="B89" s="154" t="str">
        <f>IF('Suivi Projets'!B89&lt;&gt;"",'Suivi Projets'!B89,"")</f>
        <v/>
      </c>
      <c r="C89" s="154" t="str">
        <f>IF('Suivi Projets'!C89&lt;&gt;"",'Suivi Projets'!C89,"")</f>
        <v/>
      </c>
      <c r="D89" s="152">
        <f>IF('Suivi Projets'!D89&lt;&gt;"",'Suivi Projets'!D89,"")</f>
        <v>1</v>
      </c>
      <c r="E89" s="154" t="str">
        <f>IF('Suivi Projets'!E89&lt;&gt;"",'Suivi Projets'!E89,"")</f>
        <v/>
      </c>
      <c r="F89" s="154" t="str">
        <f>IF('Suivi Projets'!F89&lt;&gt;"",'Suivi Projets'!F89,"")</f>
        <v/>
      </c>
    </row>
    <row r="90" spans="1:6" x14ac:dyDescent="0.25">
      <c r="A90" s="155" t="s">
        <v>138</v>
      </c>
      <c r="B90" s="154" t="str">
        <f>IF('Suivi Projets'!B90&lt;&gt;"",'Suivi Projets'!B90,"")</f>
        <v/>
      </c>
      <c r="C90" s="154" t="str">
        <f>IF('Suivi Projets'!C90&lt;&gt;"",'Suivi Projets'!C90,"")</f>
        <v/>
      </c>
      <c r="D90" s="152">
        <f>IF('Suivi Projets'!D90&lt;&gt;"",'Suivi Projets'!D90,"")</f>
        <v>1</v>
      </c>
      <c r="E90" s="154" t="str">
        <f>IF('Suivi Projets'!E90&lt;&gt;"",'Suivi Projets'!E90,"")</f>
        <v/>
      </c>
      <c r="F90" s="154" t="str">
        <f>IF('Suivi Projets'!F90&lt;&gt;"",'Suivi Projets'!F90,"")</f>
        <v/>
      </c>
    </row>
    <row r="91" spans="1:6" x14ac:dyDescent="0.25">
      <c r="A91" s="158" t="s">
        <v>202</v>
      </c>
      <c r="B91" s="161">
        <f>IF('Suivi Projets'!B91&lt;&gt;"",'Suivi Projets'!B91,"")</f>
        <v>1</v>
      </c>
      <c r="C91" s="154" t="str">
        <f>IF('Suivi Projets'!C91&lt;&gt;"",'Suivi Projets'!C91,"")</f>
        <v/>
      </c>
      <c r="D91" s="154" t="str">
        <f>IF('Suivi Projets'!D91&lt;&gt;"",'Suivi Projets'!D91,"")</f>
        <v/>
      </c>
      <c r="E91" s="154" t="str">
        <f>IF('Suivi Projets'!E91&lt;&gt;"",'Suivi Projets'!E91,"")</f>
        <v/>
      </c>
      <c r="F91" s="154" t="str">
        <f>IF('Suivi Projets'!F91&lt;&gt;"",'Suivi Projets'!F91,"")</f>
        <v/>
      </c>
    </row>
    <row r="92" spans="1:6" x14ac:dyDescent="0.25">
      <c r="A92" s="477" t="s">
        <v>406</v>
      </c>
      <c r="B92" s="161">
        <f>IF('Suivi Projets'!B92&lt;&gt;"",'Suivi Projets'!B92,"")</f>
        <v>1</v>
      </c>
      <c r="C92" s="154" t="str">
        <f>IF('Suivi Projets'!C92&lt;&gt;"",'Suivi Projets'!C92,"")</f>
        <v/>
      </c>
      <c r="D92" s="154" t="str">
        <f>IF('Suivi Projets'!D92&lt;&gt;"",'Suivi Projets'!D92,"")</f>
        <v/>
      </c>
      <c r="E92" s="154" t="str">
        <f>IF('Suivi Projets'!E92&lt;&gt;"",'Suivi Projets'!E92,"")</f>
        <v/>
      </c>
      <c r="F92" s="154" t="str">
        <f>IF('Suivi Projets'!F92&lt;&gt;"",'Suivi Projets'!F92,"")</f>
        <v/>
      </c>
    </row>
    <row r="93" spans="1:6" ht="15.75" thickBot="1" x14ac:dyDescent="0.3">
      <c r="A93" s="430" t="s">
        <v>185</v>
      </c>
      <c r="B93" s="432">
        <f>IF('Suivi Projets'!B93&lt;&gt;"",'Suivi Projets'!B93,"")</f>
        <v>1</v>
      </c>
      <c r="C93" s="166" t="str">
        <f>IF('Suivi Projets'!C93&lt;&gt;"",'Suivi Projets'!C93,"")</f>
        <v/>
      </c>
      <c r="D93" s="166" t="str">
        <f>IF('Suivi Projets'!D93&lt;&gt;"",'Suivi Projets'!D93,"")</f>
        <v/>
      </c>
      <c r="E93" s="166" t="str">
        <f>IF('Suivi Projets'!E93&lt;&gt;"",'Suivi Projets'!E93,"")</f>
        <v/>
      </c>
      <c r="F93" s="166" t="str">
        <f>IF('Suivi Projets'!F93&lt;&gt;"",'Suivi Projets'!F93,"")</f>
        <v/>
      </c>
    </row>
    <row r="94" spans="1:6" ht="16.5" thickTop="1" thickBot="1" x14ac:dyDescent="0.3">
      <c r="A94" s="167"/>
      <c r="B94" s="168">
        <f>SUM(B2:B93)</f>
        <v>30</v>
      </c>
      <c r="C94" s="168">
        <f t="shared" ref="C94:F94" si="0">SUM(C2:C93)</f>
        <v>31</v>
      </c>
      <c r="D94" s="168">
        <f t="shared" si="0"/>
        <v>27</v>
      </c>
      <c r="E94" s="168">
        <f t="shared" si="0"/>
        <v>2</v>
      </c>
      <c r="F94" s="168">
        <f t="shared" si="0"/>
        <v>0</v>
      </c>
    </row>
    <row r="95" spans="1:6" ht="15.75" thickTop="1" x14ac:dyDescent="0.25"/>
  </sheetData>
  <sheetProtection password="F935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95"/>
  <sheetViews>
    <sheetView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RowHeight="15" x14ac:dyDescent="0.25"/>
  <cols>
    <col min="1" max="1" width="26" style="132" customWidth="1"/>
    <col min="2" max="2" width="5.28515625" style="132" customWidth="1"/>
    <col min="3" max="4" width="5.7109375" style="132" customWidth="1"/>
    <col min="5" max="6" width="5.28515625" style="132" customWidth="1"/>
    <col min="7" max="7" width="14.42578125" style="440" customWidth="1"/>
    <col min="8" max="8" width="12.7109375" style="440" customWidth="1"/>
    <col min="9" max="9" width="16.28515625" style="440" customWidth="1"/>
    <col min="10" max="10" width="12.7109375" style="440" customWidth="1"/>
    <col min="11" max="11" width="13.5703125" style="440" customWidth="1"/>
    <col min="12" max="12" width="13.28515625" style="440" customWidth="1"/>
  </cols>
  <sheetData>
    <row r="1" spans="1:12" ht="31.5" thickTop="1" thickBot="1" x14ac:dyDescent="0.3">
      <c r="A1" s="144" t="s">
        <v>309</v>
      </c>
      <c r="B1" s="420" t="s">
        <v>22</v>
      </c>
      <c r="C1" s="146" t="s">
        <v>223</v>
      </c>
      <c r="D1" s="147" t="s">
        <v>125</v>
      </c>
      <c r="E1" s="148" t="s">
        <v>269</v>
      </c>
      <c r="F1" s="145" t="s">
        <v>378</v>
      </c>
      <c r="G1" s="441" t="s">
        <v>381</v>
      </c>
      <c r="H1" s="442" t="s">
        <v>382</v>
      </c>
      <c r="I1" s="442" t="s">
        <v>393</v>
      </c>
      <c r="J1" s="442" t="s">
        <v>394</v>
      </c>
      <c r="K1" s="443" t="s">
        <v>383</v>
      </c>
      <c r="L1" s="444" t="s">
        <v>384</v>
      </c>
    </row>
    <row r="2" spans="1:12" ht="15.75" thickTop="1" x14ac:dyDescent="0.25">
      <c r="A2" s="437" t="s">
        <v>321</v>
      </c>
      <c r="B2" s="200" t="str">
        <f>IF('Suivi Projets'!B2&lt;&gt;"",'Suivi Projets'!B2,"")</f>
        <v/>
      </c>
      <c r="C2" s="419">
        <f>IF('Suivi Projets'!C2&lt;&gt;"",'Suivi Projets'!C2,"")</f>
        <v>1</v>
      </c>
      <c r="D2" s="200" t="str">
        <f>IF('Suivi Projets'!D2&lt;&gt;"",'Suivi Projets'!D2,"")</f>
        <v/>
      </c>
      <c r="E2" s="200" t="str">
        <f>IF('Suivi Projets'!E2&lt;&gt;"",'Suivi Projets'!E2,"")</f>
        <v/>
      </c>
      <c r="F2" s="200" t="str">
        <f>IF('Suivi Projets'!F2&lt;&gt;"",'Suivi Projets'!F2,"")</f>
        <v/>
      </c>
      <c r="G2" s="447">
        <v>43403</v>
      </c>
      <c r="H2" s="448">
        <v>43412</v>
      </c>
      <c r="I2" s="448">
        <f>IF(G2="","",G2+365)</f>
        <v>43768</v>
      </c>
      <c r="J2" s="448"/>
      <c r="K2" s="449">
        <f ca="1">IF(G2="","",IF(AND(TODAY()&gt;=G2+305,TODAY()&lt;G2+365),1,IF(TODAY()&gt;=G2+365,2,0)))</f>
        <v>0</v>
      </c>
      <c r="L2" s="452" t="str">
        <f ca="1">IF(J2="","",IF(AND(TODAY()&gt;=J2-60,TODAY()&lt;J2),1,IF(TODAY()&gt;=J2,2,0)))</f>
        <v/>
      </c>
    </row>
    <row r="3" spans="1:12" x14ac:dyDescent="0.25">
      <c r="A3" s="439" t="s">
        <v>188</v>
      </c>
      <c r="B3" s="161">
        <f>IF('Suivi Projets'!B3&lt;&gt;"",'Suivi Projets'!B3,"")</f>
        <v>1</v>
      </c>
      <c r="C3" s="154" t="str">
        <f>IF('Suivi Projets'!C3&lt;&gt;"",'Suivi Projets'!C3,"")</f>
        <v/>
      </c>
      <c r="D3" s="154" t="str">
        <f>IF('Suivi Projets'!D3&lt;&gt;"",'Suivi Projets'!D3,"")</f>
        <v/>
      </c>
      <c r="E3" s="154" t="str">
        <f>IF('Suivi Projets'!E3&lt;&gt;"",'Suivi Projets'!E3,"")</f>
        <v/>
      </c>
      <c r="F3" s="154" t="str">
        <f>IF('Suivi Projets'!F3&lt;&gt;"",'Suivi Projets'!F3,"")</f>
        <v/>
      </c>
      <c r="G3" s="450"/>
      <c r="H3" s="451"/>
      <c r="I3" s="454" t="str">
        <f t="shared" ref="I3:I67" si="0">IF(G3="","",G3+365)</f>
        <v/>
      </c>
      <c r="J3" s="451"/>
      <c r="K3" s="451" t="str">
        <f t="shared" ref="K3:K67" ca="1" si="1">IF(G3="","",IF(AND(TODAY()&gt;=G3+305,TODAY()&lt;G3+365),1,IF(TODAY()&gt;=G3+365,2,0)))</f>
        <v/>
      </c>
      <c r="L3" s="452" t="str">
        <f t="shared" ref="L3:L65" ca="1" si="2">IF(J3="","",IF(AND(TODAY()&gt;=J3-60,TODAY()&lt;J3),1,IF(TODAY()&gt;=J3,2,0)))</f>
        <v/>
      </c>
    </row>
    <row r="4" spans="1:12" x14ac:dyDescent="0.25">
      <c r="A4" s="438" t="s">
        <v>59</v>
      </c>
      <c r="B4" s="154" t="str">
        <f>IF('Suivi Projets'!B4&lt;&gt;"",'Suivi Projets'!B4,"")</f>
        <v/>
      </c>
      <c r="C4" s="157">
        <f>IF('Suivi Projets'!C4&lt;&gt;"",'Suivi Projets'!C4,"")</f>
        <v>1</v>
      </c>
      <c r="D4" s="154" t="str">
        <f>IF('Suivi Projets'!D4&lt;&gt;"",'Suivi Projets'!D4,"")</f>
        <v/>
      </c>
      <c r="E4" s="154" t="str">
        <f>IF('Suivi Projets'!E4&lt;&gt;"",'Suivi Projets'!E4,"")</f>
        <v/>
      </c>
      <c r="F4" s="154" t="str">
        <f>IF('Suivi Projets'!F4&lt;&gt;"",'Suivi Projets'!F4,"")</f>
        <v/>
      </c>
      <c r="G4" s="453">
        <v>43228</v>
      </c>
      <c r="H4" s="454">
        <v>43418</v>
      </c>
      <c r="I4" s="454">
        <f t="shared" si="0"/>
        <v>43593</v>
      </c>
      <c r="J4" s="454">
        <v>43773</v>
      </c>
      <c r="K4" s="451">
        <f t="shared" ca="1" si="1"/>
        <v>0</v>
      </c>
      <c r="L4" s="452">
        <f t="shared" ca="1" si="2"/>
        <v>0</v>
      </c>
    </row>
    <row r="5" spans="1:12" x14ac:dyDescent="0.25">
      <c r="A5" s="369" t="s">
        <v>217</v>
      </c>
      <c r="B5" s="154" t="str">
        <f>IF('Suivi Projets'!B5&lt;&gt;"",'Suivi Projets'!B5,"")</f>
        <v/>
      </c>
      <c r="C5" s="154" t="str">
        <f>IF('Suivi Projets'!C5&lt;&gt;"",'Suivi Projets'!C5,"")</f>
        <v/>
      </c>
      <c r="D5" s="152">
        <f>IF('Suivi Projets'!D5&lt;&gt;"",'Suivi Projets'!D5,"")</f>
        <v>1</v>
      </c>
      <c r="E5" s="154" t="str">
        <f>IF('Suivi Projets'!E5&lt;&gt;"",'Suivi Projets'!E5,"")</f>
        <v/>
      </c>
      <c r="F5" s="154" t="str">
        <f>IF('Suivi Projets'!F5&lt;&gt;"",'Suivi Projets'!F5,"")</f>
        <v/>
      </c>
      <c r="G5" s="450"/>
      <c r="H5" s="451"/>
      <c r="I5" s="454" t="str">
        <f t="shared" si="0"/>
        <v/>
      </c>
      <c r="J5" s="451"/>
      <c r="K5" s="451" t="str">
        <f t="shared" ca="1" si="1"/>
        <v/>
      </c>
      <c r="L5" s="452" t="str">
        <f t="shared" ca="1" si="2"/>
        <v/>
      </c>
    </row>
    <row r="6" spans="1:12" x14ac:dyDescent="0.25">
      <c r="A6" s="438" t="s">
        <v>391</v>
      </c>
      <c r="B6" s="445"/>
      <c r="C6" s="157">
        <f>IF('Suivi Projets'!C6&lt;&gt;"",'Suivi Projets'!C6,"")</f>
        <v>1</v>
      </c>
      <c r="D6" s="445"/>
      <c r="E6" s="154"/>
      <c r="F6" s="154"/>
      <c r="G6" s="453">
        <v>43437</v>
      </c>
      <c r="H6" s="454">
        <v>43462</v>
      </c>
      <c r="I6" s="454">
        <f t="shared" si="0"/>
        <v>43802</v>
      </c>
      <c r="J6" s="454"/>
      <c r="K6" s="451">
        <f t="shared" ca="1" si="1"/>
        <v>0</v>
      </c>
      <c r="L6" s="452" t="str">
        <f t="shared" ca="1" si="2"/>
        <v/>
      </c>
    </row>
    <row r="7" spans="1:12" x14ac:dyDescent="0.25">
      <c r="A7" s="155" t="s">
        <v>129</v>
      </c>
      <c r="B7" s="154" t="str">
        <f>IF('Suivi Projets'!B7&lt;&gt;"",'Suivi Projets'!B7,"")</f>
        <v/>
      </c>
      <c r="C7" s="154" t="str">
        <f>IF('Suivi Projets'!C7&lt;&gt;"",'Suivi Projets'!C7,"")</f>
        <v/>
      </c>
      <c r="D7" s="152">
        <f>IF('Suivi Projets'!D7&lt;&gt;"",'Suivi Projets'!D7,"")</f>
        <v>1</v>
      </c>
      <c r="E7" s="154" t="str">
        <f>IF('Suivi Projets'!E7&lt;&gt;"",'Suivi Projets'!E7,"")</f>
        <v/>
      </c>
      <c r="F7" s="154" t="str">
        <f>IF('Suivi Projets'!F7&lt;&gt;"",'Suivi Projets'!F7,"")</f>
        <v/>
      </c>
      <c r="G7" s="453">
        <v>43304</v>
      </c>
      <c r="H7" s="454">
        <v>43392</v>
      </c>
      <c r="I7" s="454">
        <f t="shared" si="0"/>
        <v>43669</v>
      </c>
      <c r="J7" s="454">
        <v>43817</v>
      </c>
      <c r="K7" s="451">
        <f t="shared" ca="1" si="1"/>
        <v>0</v>
      </c>
      <c r="L7" s="452">
        <f t="shared" ca="1" si="2"/>
        <v>0</v>
      </c>
    </row>
    <row r="8" spans="1:12" x14ac:dyDescent="0.25">
      <c r="A8" s="155" t="s">
        <v>132</v>
      </c>
      <c r="B8" s="154" t="str">
        <f>IF('Suivi Projets'!B8&lt;&gt;"",'Suivi Projets'!B8,"")</f>
        <v/>
      </c>
      <c r="C8" s="154" t="str">
        <f>IF('Suivi Projets'!C8&lt;&gt;"",'Suivi Projets'!C8,"")</f>
        <v/>
      </c>
      <c r="D8" s="152">
        <f>IF('Suivi Projets'!D8&lt;&gt;"",'Suivi Projets'!D8,"")</f>
        <v>1</v>
      </c>
      <c r="E8" s="154" t="str">
        <f>IF('Suivi Projets'!E8&lt;&gt;"",'Suivi Projets'!E8,"")</f>
        <v/>
      </c>
      <c r="F8" s="154" t="str">
        <f>IF('Suivi Projets'!F8&lt;&gt;"",'Suivi Projets'!F8,"")</f>
        <v/>
      </c>
      <c r="G8" s="453">
        <v>43354</v>
      </c>
      <c r="H8" s="454">
        <v>43392</v>
      </c>
      <c r="I8" s="454">
        <f t="shared" si="0"/>
        <v>43719</v>
      </c>
      <c r="J8" s="454"/>
      <c r="K8" s="451">
        <f t="shared" ca="1" si="1"/>
        <v>0</v>
      </c>
      <c r="L8" s="452" t="str">
        <f t="shared" ca="1" si="2"/>
        <v/>
      </c>
    </row>
    <row r="9" spans="1:12" x14ac:dyDescent="0.25">
      <c r="A9" s="155" t="s">
        <v>167</v>
      </c>
      <c r="B9" s="154" t="str">
        <f>IF('Suivi Projets'!B9&lt;&gt;"",'Suivi Projets'!B9,"")</f>
        <v/>
      </c>
      <c r="C9" s="154" t="str">
        <f>IF('Suivi Projets'!C9&lt;&gt;"",'Suivi Projets'!C9,"")</f>
        <v/>
      </c>
      <c r="D9" s="152">
        <f>IF('Suivi Projets'!D9&lt;&gt;"",'Suivi Projets'!D9,"")</f>
        <v>1</v>
      </c>
      <c r="E9" s="154" t="str">
        <f>IF('Suivi Projets'!E9&lt;&gt;"",'Suivi Projets'!E9,"")</f>
        <v/>
      </c>
      <c r="F9" s="154" t="str">
        <f>IF('Suivi Projets'!F9&lt;&gt;"",'Suivi Projets'!F9,"")</f>
        <v/>
      </c>
      <c r="G9" s="453">
        <v>43174</v>
      </c>
      <c r="H9" s="454">
        <v>43392</v>
      </c>
      <c r="I9" s="454">
        <f t="shared" si="0"/>
        <v>43539</v>
      </c>
      <c r="J9" s="454"/>
      <c r="K9" s="451">
        <f t="shared" ca="1" si="1"/>
        <v>1</v>
      </c>
      <c r="L9" s="452" t="str">
        <f t="shared" ca="1" si="2"/>
        <v/>
      </c>
    </row>
    <row r="10" spans="1:12" x14ac:dyDescent="0.25">
      <c r="A10" s="382" t="s">
        <v>76</v>
      </c>
      <c r="B10" s="154" t="str">
        <f>IF('Suivi Projets'!B10&lt;&gt;"",'Suivi Projets'!B10,"")</f>
        <v/>
      </c>
      <c r="C10" s="157">
        <f>IF('Suivi Projets'!C10&lt;&gt;"",'Suivi Projets'!C10,"")</f>
        <v>1</v>
      </c>
      <c r="D10" s="154" t="str">
        <f>IF('Suivi Projets'!D10&lt;&gt;"",'Suivi Projets'!D10,"")</f>
        <v/>
      </c>
      <c r="E10" s="154" t="str">
        <f>IF('Suivi Projets'!E10&lt;&gt;"",'Suivi Projets'!E10,"")</f>
        <v/>
      </c>
      <c r="F10" s="154" t="str">
        <f>IF('Suivi Projets'!F10&lt;&gt;"",'Suivi Projets'!F10,"")</f>
        <v/>
      </c>
      <c r="G10" s="453">
        <v>43228</v>
      </c>
      <c r="H10" s="454">
        <v>43396</v>
      </c>
      <c r="I10" s="454">
        <f t="shared" si="0"/>
        <v>43593</v>
      </c>
      <c r="J10" s="454">
        <v>43581</v>
      </c>
      <c r="K10" s="451">
        <f t="shared" ca="1" si="1"/>
        <v>0</v>
      </c>
      <c r="L10" s="452">
        <f t="shared" ca="1" si="2"/>
        <v>0</v>
      </c>
    </row>
    <row r="11" spans="1:12" x14ac:dyDescent="0.25">
      <c r="A11" s="158" t="s">
        <v>30</v>
      </c>
      <c r="B11" s="161">
        <f>IF('Suivi Projets'!B11&lt;&gt;"",'Suivi Projets'!B11,"")</f>
        <v>1</v>
      </c>
      <c r="C11" s="154" t="str">
        <f>IF('Suivi Projets'!C11&lt;&gt;"",'Suivi Projets'!C11,"")</f>
        <v/>
      </c>
      <c r="D11" s="154" t="str">
        <f>IF('Suivi Projets'!D11&lt;&gt;"",'Suivi Projets'!D11,"")</f>
        <v/>
      </c>
      <c r="E11" s="154" t="str">
        <f>IF('Suivi Projets'!E11&lt;&gt;"",'Suivi Projets'!E11,"")</f>
        <v/>
      </c>
      <c r="F11" s="154" t="str">
        <f>IF('Suivi Projets'!F11&lt;&gt;"",'Suivi Projets'!F11,"")</f>
        <v/>
      </c>
      <c r="G11" s="450"/>
      <c r="H11" s="451"/>
      <c r="I11" s="454" t="str">
        <f t="shared" si="0"/>
        <v/>
      </c>
      <c r="J11" s="451"/>
      <c r="K11" s="451" t="str">
        <f t="shared" ca="1" si="1"/>
        <v/>
      </c>
      <c r="L11" s="452" t="str">
        <f t="shared" ca="1" si="2"/>
        <v/>
      </c>
    </row>
    <row r="12" spans="1:12" x14ac:dyDescent="0.25">
      <c r="A12" s="382" t="s">
        <v>111</v>
      </c>
      <c r="B12" s="154" t="str">
        <f>IF('Suivi Projets'!B12&lt;&gt;"",'Suivi Projets'!B12,"")</f>
        <v/>
      </c>
      <c r="C12" s="157">
        <f>IF('Suivi Projets'!C12&lt;&gt;"",'Suivi Projets'!C12,"")</f>
        <v>1</v>
      </c>
      <c r="D12" s="154" t="str">
        <f>IF('Suivi Projets'!D12&lt;&gt;"",'Suivi Projets'!D12,"")</f>
        <v/>
      </c>
      <c r="E12" s="154" t="str">
        <f>IF('Suivi Projets'!E12&lt;&gt;"",'Suivi Projets'!E12,"")</f>
        <v/>
      </c>
      <c r="F12" s="154" t="str">
        <f>IF('Suivi Projets'!F12&lt;&gt;"",'Suivi Projets'!F12,"")</f>
        <v/>
      </c>
      <c r="G12" s="453">
        <v>43271</v>
      </c>
      <c r="H12" s="454">
        <v>43418</v>
      </c>
      <c r="I12" s="454">
        <f t="shared" si="0"/>
        <v>43636</v>
      </c>
      <c r="J12" s="454">
        <v>43773</v>
      </c>
      <c r="K12" s="451">
        <f t="shared" ca="1" si="1"/>
        <v>0</v>
      </c>
      <c r="L12" s="452">
        <f t="shared" ca="1" si="2"/>
        <v>0</v>
      </c>
    </row>
    <row r="13" spans="1:12" x14ac:dyDescent="0.25">
      <c r="A13" s="382" t="s">
        <v>128</v>
      </c>
      <c r="B13" s="154" t="str">
        <f>IF('Suivi Projets'!B13&lt;&gt;"",'Suivi Projets'!B13,"")</f>
        <v/>
      </c>
      <c r="C13" s="157">
        <f>IF('Suivi Projets'!C13&lt;&gt;"",'Suivi Projets'!C13,"")</f>
        <v>1</v>
      </c>
      <c r="D13" s="154" t="str">
        <f>IF('Suivi Projets'!D13&lt;&gt;"",'Suivi Projets'!D13,"")</f>
        <v/>
      </c>
      <c r="E13" s="154" t="str">
        <f>IF('Suivi Projets'!E13&lt;&gt;"",'Suivi Projets'!E13,"")</f>
        <v/>
      </c>
      <c r="F13" s="154" t="str">
        <f>IF('Suivi Projets'!F13&lt;&gt;"",'Suivi Projets'!F13,"")</f>
        <v/>
      </c>
      <c r="G13" s="453">
        <v>43311</v>
      </c>
      <c r="H13" s="454">
        <v>43420</v>
      </c>
      <c r="I13" s="454">
        <f t="shared" si="0"/>
        <v>43676</v>
      </c>
      <c r="J13" s="454"/>
      <c r="K13" s="451">
        <f t="shared" ca="1" si="1"/>
        <v>0</v>
      </c>
      <c r="L13" s="452" t="str">
        <f t="shared" ca="1" si="2"/>
        <v/>
      </c>
    </row>
    <row r="14" spans="1:12" x14ac:dyDescent="0.25">
      <c r="A14" s="156" t="s">
        <v>4</v>
      </c>
      <c r="B14" s="154" t="str">
        <f>IF('Suivi Projets'!B14&lt;&gt;"",'Suivi Projets'!B14,"")</f>
        <v/>
      </c>
      <c r="C14" s="157">
        <f>IF('Suivi Projets'!C14&lt;&gt;"",'Suivi Projets'!C14,"")</f>
        <v>1</v>
      </c>
      <c r="D14" s="154" t="str">
        <f>IF('Suivi Projets'!D14&lt;&gt;"",'Suivi Projets'!D14,"")</f>
        <v/>
      </c>
      <c r="E14" s="154" t="str">
        <f>IF('Suivi Projets'!E14&lt;&gt;"",'Suivi Projets'!E14,"")</f>
        <v/>
      </c>
      <c r="F14" s="154" t="str">
        <f>IF('Suivi Projets'!F14&lt;&gt;"",'Suivi Projets'!F14,"")</f>
        <v/>
      </c>
      <c r="G14" s="453">
        <v>43228</v>
      </c>
      <c r="H14" s="454">
        <v>43396</v>
      </c>
      <c r="I14" s="454">
        <f t="shared" si="0"/>
        <v>43593</v>
      </c>
      <c r="J14" s="454">
        <v>43581</v>
      </c>
      <c r="K14" s="451">
        <f t="shared" ca="1" si="1"/>
        <v>0</v>
      </c>
      <c r="L14" s="452">
        <f t="shared" ca="1" si="2"/>
        <v>0</v>
      </c>
    </row>
    <row r="15" spans="1:12" x14ac:dyDescent="0.25">
      <c r="A15" s="158" t="s">
        <v>204</v>
      </c>
      <c r="B15" s="161">
        <f>IF('Suivi Projets'!B15&lt;&gt;"",'Suivi Projets'!B15,"")</f>
        <v>1</v>
      </c>
      <c r="C15" s="154" t="str">
        <f>IF('Suivi Projets'!C15&lt;&gt;"",'Suivi Projets'!C15,"")</f>
        <v/>
      </c>
      <c r="D15" s="154" t="str">
        <f>IF('Suivi Projets'!D15&lt;&gt;"",'Suivi Projets'!D15,"")</f>
        <v/>
      </c>
      <c r="E15" s="154" t="str">
        <f>IF('Suivi Projets'!E15&lt;&gt;"",'Suivi Projets'!E15,"")</f>
        <v/>
      </c>
      <c r="F15" s="154" t="str">
        <f>IF('Suivi Projets'!F15&lt;&gt;"",'Suivi Projets'!F15,"")</f>
        <v/>
      </c>
      <c r="G15" s="450"/>
      <c r="H15" s="451"/>
      <c r="I15" s="454" t="str">
        <f t="shared" si="0"/>
        <v/>
      </c>
      <c r="J15" s="451"/>
      <c r="K15" s="451" t="str">
        <f t="shared" ca="1" si="1"/>
        <v/>
      </c>
      <c r="L15" s="452" t="str">
        <f t="shared" ca="1" si="2"/>
        <v/>
      </c>
    </row>
    <row r="16" spans="1:12" x14ac:dyDescent="0.25">
      <c r="A16" s="158" t="s">
        <v>50</v>
      </c>
      <c r="B16" s="161">
        <f>IF('Suivi Projets'!B16&lt;&gt;"",'Suivi Projets'!B16,"")</f>
        <v>1</v>
      </c>
      <c r="C16" s="154" t="str">
        <f>IF('Suivi Projets'!C16&lt;&gt;"",'Suivi Projets'!C16,"")</f>
        <v/>
      </c>
      <c r="D16" s="154" t="str">
        <f>IF('Suivi Projets'!D16&lt;&gt;"",'Suivi Projets'!D16,"")</f>
        <v/>
      </c>
      <c r="E16" s="154" t="str">
        <f>IF('Suivi Projets'!E16&lt;&gt;"",'Suivi Projets'!E16,"")</f>
        <v/>
      </c>
      <c r="F16" s="154" t="str">
        <f>IF('Suivi Projets'!F16&lt;&gt;"",'Suivi Projets'!F16,"")</f>
        <v/>
      </c>
      <c r="G16" s="450"/>
      <c r="H16" s="451"/>
      <c r="I16" s="454" t="str">
        <f t="shared" si="0"/>
        <v/>
      </c>
      <c r="J16" s="451"/>
      <c r="K16" s="451" t="str">
        <f t="shared" ca="1" si="1"/>
        <v/>
      </c>
      <c r="L16" s="452" t="str">
        <f t="shared" ca="1" si="2"/>
        <v/>
      </c>
    </row>
    <row r="17" spans="1:12" x14ac:dyDescent="0.25">
      <c r="A17" s="158" t="s">
        <v>135</v>
      </c>
      <c r="B17" s="161">
        <f>IF('Suivi Projets'!B17&lt;&gt;"",'Suivi Projets'!B17,"")</f>
        <v>1</v>
      </c>
      <c r="C17" s="154" t="str">
        <f>IF('Suivi Projets'!C17&lt;&gt;"",'Suivi Projets'!C17,"")</f>
        <v/>
      </c>
      <c r="D17" s="154" t="str">
        <f>IF('Suivi Projets'!D17&lt;&gt;"",'Suivi Projets'!D17,"")</f>
        <v/>
      </c>
      <c r="E17" s="154" t="str">
        <f>IF('Suivi Projets'!E17&lt;&gt;"",'Suivi Projets'!E17,"")</f>
        <v/>
      </c>
      <c r="F17" s="154" t="str">
        <f>IF('Suivi Projets'!F17&lt;&gt;"",'Suivi Projets'!F17,"")</f>
        <v/>
      </c>
      <c r="G17" s="450"/>
      <c r="H17" s="451"/>
      <c r="I17" s="454" t="str">
        <f t="shared" si="0"/>
        <v/>
      </c>
      <c r="J17" s="451"/>
      <c r="K17" s="451" t="str">
        <f t="shared" ca="1" si="1"/>
        <v/>
      </c>
      <c r="L17" s="452" t="str">
        <f t="shared" ca="1" si="2"/>
        <v/>
      </c>
    </row>
    <row r="18" spans="1:12" x14ac:dyDescent="0.25">
      <c r="A18" s="158" t="s">
        <v>190</v>
      </c>
      <c r="B18" s="161">
        <f>IF('Suivi Projets'!B18&lt;&gt;"",'Suivi Projets'!B18,"")</f>
        <v>1</v>
      </c>
      <c r="C18" s="154" t="str">
        <f>IF('Suivi Projets'!C18&lt;&gt;"",'Suivi Projets'!C18,"")</f>
        <v/>
      </c>
      <c r="D18" s="154" t="str">
        <f>IF('Suivi Projets'!D18&lt;&gt;"",'Suivi Projets'!D18,"")</f>
        <v/>
      </c>
      <c r="E18" s="154" t="str">
        <f>IF('Suivi Projets'!E18&lt;&gt;"",'Suivi Projets'!E18,"")</f>
        <v/>
      </c>
      <c r="F18" s="154" t="str">
        <f>IF('Suivi Projets'!F18&lt;&gt;"",'Suivi Projets'!F18,"")</f>
        <v/>
      </c>
      <c r="G18" s="450"/>
      <c r="H18" s="451"/>
      <c r="I18" s="454" t="str">
        <f t="shared" si="0"/>
        <v/>
      </c>
      <c r="J18" s="451"/>
      <c r="K18" s="451" t="str">
        <f t="shared" ca="1" si="1"/>
        <v/>
      </c>
      <c r="L18" s="452" t="str">
        <f t="shared" ca="1" si="2"/>
        <v/>
      </c>
    </row>
    <row r="19" spans="1:12" x14ac:dyDescent="0.25">
      <c r="A19" s="155" t="s">
        <v>124</v>
      </c>
      <c r="B19" s="154" t="str">
        <f>IF('Suivi Projets'!B19&lt;&gt;"",'Suivi Projets'!B19,"")</f>
        <v/>
      </c>
      <c r="C19" s="154" t="str">
        <f>IF('Suivi Projets'!C19&lt;&gt;"",'Suivi Projets'!C19,"")</f>
        <v/>
      </c>
      <c r="D19" s="152">
        <f>IF('Suivi Projets'!D19&lt;&gt;"",'Suivi Projets'!D19,"")</f>
        <v>1</v>
      </c>
      <c r="E19" s="154" t="str">
        <f>IF('Suivi Projets'!E19&lt;&gt;"",'Suivi Projets'!E19,"")</f>
        <v/>
      </c>
      <c r="F19" s="154" t="str">
        <f>IF('Suivi Projets'!F19&lt;&gt;"",'Suivi Projets'!F19,"")</f>
        <v/>
      </c>
      <c r="G19" s="453">
        <v>43391</v>
      </c>
      <c r="H19" s="454">
        <v>43391</v>
      </c>
      <c r="I19" s="454">
        <f t="shared" si="0"/>
        <v>43756</v>
      </c>
      <c r="J19" s="454"/>
      <c r="K19" s="451">
        <f t="shared" ca="1" si="1"/>
        <v>0</v>
      </c>
      <c r="L19" s="452" t="str">
        <f t="shared" ca="1" si="2"/>
        <v/>
      </c>
    </row>
    <row r="20" spans="1:12" x14ac:dyDescent="0.25">
      <c r="A20" s="155" t="s">
        <v>159</v>
      </c>
      <c r="B20" s="154" t="str">
        <f>IF('Suivi Projets'!B20&lt;&gt;"",'Suivi Projets'!B20,"")</f>
        <v/>
      </c>
      <c r="C20" s="154" t="str">
        <f>IF('Suivi Projets'!C20&lt;&gt;"",'Suivi Projets'!C20,"")</f>
        <v/>
      </c>
      <c r="D20" s="152">
        <f>IF('Suivi Projets'!D20&lt;&gt;"",'Suivi Projets'!D20,"")</f>
        <v>1</v>
      </c>
      <c r="E20" s="154" t="str">
        <f>IF('Suivi Projets'!E20&lt;&gt;"",'Suivi Projets'!E20,"")</f>
        <v/>
      </c>
      <c r="F20" s="154" t="str">
        <f>IF('Suivi Projets'!F20&lt;&gt;"",'Suivi Projets'!F20,"")</f>
        <v/>
      </c>
      <c r="G20" s="450"/>
      <c r="H20" s="451"/>
      <c r="I20" s="454" t="str">
        <f t="shared" si="0"/>
        <v/>
      </c>
      <c r="J20" s="451"/>
      <c r="K20" s="451" t="str">
        <f t="shared" ca="1" si="1"/>
        <v/>
      </c>
      <c r="L20" s="452" t="str">
        <f t="shared" ca="1" si="2"/>
        <v/>
      </c>
    </row>
    <row r="21" spans="1:12" x14ac:dyDescent="0.25">
      <c r="A21" s="382" t="s">
        <v>390</v>
      </c>
      <c r="B21" s="154" t="str">
        <f>IF('Suivi Projets'!B21&lt;&gt;"",'Suivi Projets'!B21,"")</f>
        <v/>
      </c>
      <c r="C21" s="157">
        <f>IF('Suivi Projets'!C21&lt;&gt;"",'Suivi Projets'!C21,"")</f>
        <v>1</v>
      </c>
      <c r="D21" s="154" t="str">
        <f>IF('Suivi Projets'!D21&lt;&gt;"",'Suivi Projets'!D21,"")</f>
        <v/>
      </c>
      <c r="E21" s="154" t="str">
        <f>IF('Suivi Projets'!E21&lt;&gt;"",'Suivi Projets'!E21,"")</f>
        <v/>
      </c>
      <c r="F21" s="154" t="str">
        <f>IF('Suivi Projets'!F21&lt;&gt;"",'Suivi Projets'!F21,"")</f>
        <v/>
      </c>
      <c r="G21" s="453">
        <v>43452</v>
      </c>
      <c r="H21" s="451"/>
      <c r="I21" s="454">
        <f t="shared" si="0"/>
        <v>43817</v>
      </c>
      <c r="J21" s="451"/>
      <c r="K21" s="451">
        <f t="shared" ca="1" si="1"/>
        <v>0</v>
      </c>
      <c r="L21" s="452" t="str">
        <f t="shared" ca="1" si="2"/>
        <v/>
      </c>
    </row>
    <row r="22" spans="1:12" x14ac:dyDescent="0.25">
      <c r="A22" s="158" t="s">
        <v>195</v>
      </c>
      <c r="B22" s="161">
        <f>IF('Suivi Projets'!B22&lt;&gt;"",'Suivi Projets'!B22,"")</f>
        <v>1</v>
      </c>
      <c r="C22" s="154" t="str">
        <f>IF('Suivi Projets'!C22&lt;&gt;"",'Suivi Projets'!C22,"")</f>
        <v/>
      </c>
      <c r="D22" s="154" t="str">
        <f>IF('Suivi Projets'!D22&lt;&gt;"",'Suivi Projets'!D22,"")</f>
        <v/>
      </c>
      <c r="E22" s="154" t="str">
        <f>IF('Suivi Projets'!E22&lt;&gt;"",'Suivi Projets'!E22,"")</f>
        <v/>
      </c>
      <c r="F22" s="154" t="str">
        <f>IF('Suivi Projets'!F22&lt;&gt;"",'Suivi Projets'!F22,"")</f>
        <v/>
      </c>
      <c r="G22" s="450"/>
      <c r="H22" s="451"/>
      <c r="I22" s="454" t="str">
        <f t="shared" si="0"/>
        <v/>
      </c>
      <c r="J22" s="451"/>
      <c r="K22" s="451" t="str">
        <f t="shared" ca="1" si="1"/>
        <v/>
      </c>
      <c r="L22" s="452" t="str">
        <f t="shared" ca="1" si="2"/>
        <v/>
      </c>
    </row>
    <row r="23" spans="1:12" x14ac:dyDescent="0.25">
      <c r="A23" s="158" t="s">
        <v>200</v>
      </c>
      <c r="B23" s="161">
        <f>IF('Suivi Projets'!B23&lt;&gt;"",'Suivi Projets'!B23,"")</f>
        <v>1</v>
      </c>
      <c r="C23" s="154" t="str">
        <f>IF('Suivi Projets'!C23&lt;&gt;"",'Suivi Projets'!C23,"")</f>
        <v/>
      </c>
      <c r="D23" s="154" t="str">
        <f>IF('Suivi Projets'!D23&lt;&gt;"",'Suivi Projets'!D23,"")</f>
        <v/>
      </c>
      <c r="E23" s="154" t="str">
        <f>IF('Suivi Projets'!E23&lt;&gt;"",'Suivi Projets'!E23,"")</f>
        <v/>
      </c>
      <c r="F23" s="154" t="str">
        <f>IF('Suivi Projets'!F23&lt;&gt;"",'Suivi Projets'!F23,"")</f>
        <v/>
      </c>
      <c r="G23" s="450"/>
      <c r="H23" s="451"/>
      <c r="I23" s="454" t="str">
        <f t="shared" si="0"/>
        <v/>
      </c>
      <c r="J23" s="451"/>
      <c r="K23" s="451" t="str">
        <f t="shared" ca="1" si="1"/>
        <v/>
      </c>
      <c r="L23" s="452" t="str">
        <f t="shared" ca="1" si="2"/>
        <v/>
      </c>
    </row>
    <row r="24" spans="1:12" x14ac:dyDescent="0.25">
      <c r="A24" s="158" t="s">
        <v>368</v>
      </c>
      <c r="B24" s="161">
        <f>IF('Suivi Projets'!B24&lt;&gt;"",'Suivi Projets'!B24,"")</f>
        <v>1</v>
      </c>
      <c r="C24" s="154" t="str">
        <f>IF('Suivi Projets'!C24&lt;&gt;"",'Suivi Projets'!C24,"")</f>
        <v/>
      </c>
      <c r="D24" s="154" t="str">
        <f>IF('Suivi Projets'!D24&lt;&gt;"",'Suivi Projets'!D24,"")</f>
        <v/>
      </c>
      <c r="E24" s="154" t="str">
        <f>IF('Suivi Projets'!E24&lt;&gt;"",'Suivi Projets'!E24,"")</f>
        <v/>
      </c>
      <c r="F24" s="154" t="str">
        <f>IF('Suivi Projets'!F24&lt;&gt;"",'Suivi Projets'!F24,"")</f>
        <v/>
      </c>
      <c r="G24" s="450"/>
      <c r="H24" s="451"/>
      <c r="I24" s="454" t="str">
        <f t="shared" si="0"/>
        <v/>
      </c>
      <c r="J24" s="451"/>
      <c r="K24" s="451" t="str">
        <f t="shared" ca="1" si="1"/>
        <v/>
      </c>
      <c r="L24" s="452" t="str">
        <f t="shared" ca="1" si="2"/>
        <v/>
      </c>
    </row>
    <row r="25" spans="1:12" x14ac:dyDescent="0.25">
      <c r="A25" s="155" t="s">
        <v>53</v>
      </c>
      <c r="B25" s="154" t="str">
        <f>IF('Suivi Projets'!B25&lt;&gt;"",'Suivi Projets'!B25,"")</f>
        <v/>
      </c>
      <c r="C25" s="154" t="str">
        <f>IF('Suivi Projets'!C25&lt;&gt;"",'Suivi Projets'!C25,"")</f>
        <v/>
      </c>
      <c r="D25" s="152">
        <f>IF('Suivi Projets'!D25&lt;&gt;"",'Suivi Projets'!D25,"")</f>
        <v>1</v>
      </c>
      <c r="E25" s="154" t="str">
        <f>IF('Suivi Projets'!E25&lt;&gt;"",'Suivi Projets'!E25,"")</f>
        <v/>
      </c>
      <c r="F25" s="154" t="str">
        <f>IF('Suivi Projets'!F25&lt;&gt;"",'Suivi Projets'!F25,"")</f>
        <v/>
      </c>
      <c r="G25" s="450"/>
      <c r="H25" s="451"/>
      <c r="I25" s="454" t="str">
        <f t="shared" si="0"/>
        <v/>
      </c>
      <c r="J25" s="451"/>
      <c r="K25" s="451" t="str">
        <f t="shared" ca="1" si="1"/>
        <v/>
      </c>
      <c r="L25" s="452" t="str">
        <f t="shared" ca="1" si="2"/>
        <v/>
      </c>
    </row>
    <row r="26" spans="1:12" x14ac:dyDescent="0.25">
      <c r="A26" s="382" t="s">
        <v>191</v>
      </c>
      <c r="B26" s="154" t="str">
        <f>IF('Suivi Projets'!B26&lt;&gt;"",'Suivi Projets'!B26,"")</f>
        <v/>
      </c>
      <c r="C26" s="157">
        <f>IF('Suivi Projets'!C26&lt;&gt;"",'Suivi Projets'!C26,"")</f>
        <v>1</v>
      </c>
      <c r="D26" s="154" t="str">
        <f>IF('Suivi Projets'!D26&lt;&gt;"",'Suivi Projets'!D26,"")</f>
        <v/>
      </c>
      <c r="E26" s="154" t="str">
        <f>IF('Suivi Projets'!E26&lt;&gt;"",'Suivi Projets'!E26,"")</f>
        <v/>
      </c>
      <c r="F26" s="154" t="str">
        <f>IF('Suivi Projets'!F26&lt;&gt;"",'Suivi Projets'!F26,"")</f>
        <v/>
      </c>
      <c r="G26" s="453">
        <v>43263</v>
      </c>
      <c r="H26" s="454">
        <v>43418</v>
      </c>
      <c r="I26" s="454">
        <f t="shared" si="0"/>
        <v>43628</v>
      </c>
      <c r="J26" s="454">
        <v>43773</v>
      </c>
      <c r="K26" s="451">
        <f t="shared" ca="1" si="1"/>
        <v>0</v>
      </c>
      <c r="L26" s="452">
        <f t="shared" ca="1" si="2"/>
        <v>0</v>
      </c>
    </row>
    <row r="27" spans="1:12" x14ac:dyDescent="0.25">
      <c r="A27" s="382" t="s">
        <v>230</v>
      </c>
      <c r="B27" s="154" t="str">
        <f>IF('Suivi Projets'!B27&lt;&gt;"",'Suivi Projets'!B27,"")</f>
        <v/>
      </c>
      <c r="C27" s="157">
        <f>IF('Suivi Projets'!C27&lt;&gt;"",'Suivi Projets'!C27,"")</f>
        <v>1</v>
      </c>
      <c r="D27" s="154" t="str">
        <f>IF('Suivi Projets'!D27&lt;&gt;"",'Suivi Projets'!D27,"")</f>
        <v/>
      </c>
      <c r="E27" s="154" t="str">
        <f>IF('Suivi Projets'!E27&lt;&gt;"",'Suivi Projets'!E27,"")</f>
        <v/>
      </c>
      <c r="F27" s="154" t="str">
        <f>IF('Suivi Projets'!F27&lt;&gt;"",'Suivi Projets'!F27,"")</f>
        <v/>
      </c>
      <c r="G27" s="453">
        <v>43409</v>
      </c>
      <c r="H27" s="454">
        <v>43412</v>
      </c>
      <c r="I27" s="454">
        <f t="shared" si="0"/>
        <v>43774</v>
      </c>
      <c r="J27" s="454"/>
      <c r="K27" s="451">
        <f t="shared" ca="1" si="1"/>
        <v>0</v>
      </c>
      <c r="L27" s="452" t="str">
        <f t="shared" ca="1" si="2"/>
        <v/>
      </c>
    </row>
    <row r="28" spans="1:12" x14ac:dyDescent="0.25">
      <c r="A28" s="155" t="s">
        <v>134</v>
      </c>
      <c r="B28" s="154" t="str">
        <f>IF('Suivi Projets'!B28&lt;&gt;"",'Suivi Projets'!B28,"")</f>
        <v/>
      </c>
      <c r="C28" s="154" t="str">
        <f>IF('Suivi Projets'!C28&lt;&gt;"",'Suivi Projets'!C28,"")</f>
        <v/>
      </c>
      <c r="D28" s="152">
        <f>IF('Suivi Projets'!D28&lt;&gt;"",'Suivi Projets'!D28,"")</f>
        <v>1</v>
      </c>
      <c r="E28" s="154" t="str">
        <f>IF('Suivi Projets'!E28&lt;&gt;"",'Suivi Projets'!E28,"")</f>
        <v/>
      </c>
      <c r="F28" s="154" t="str">
        <f>IF('Suivi Projets'!F28&lt;&gt;"",'Suivi Projets'!F28,"")</f>
        <v/>
      </c>
      <c r="G28" s="450"/>
      <c r="H28" s="451"/>
      <c r="I28" s="454" t="str">
        <f t="shared" si="0"/>
        <v/>
      </c>
      <c r="J28" s="451"/>
      <c r="K28" s="451" t="str">
        <f t="shared" ca="1" si="1"/>
        <v/>
      </c>
      <c r="L28" s="452" t="str">
        <f t="shared" ca="1" si="2"/>
        <v/>
      </c>
    </row>
    <row r="29" spans="1:12" x14ac:dyDescent="0.25">
      <c r="A29" s="382" t="s">
        <v>97</v>
      </c>
      <c r="B29" s="154" t="str">
        <f>IF('Suivi Projets'!B29&lt;&gt;"",'Suivi Projets'!B29,"")</f>
        <v/>
      </c>
      <c r="C29" s="157">
        <f>IF('Suivi Projets'!C29&lt;&gt;"",'Suivi Projets'!C29,"")</f>
        <v>1</v>
      </c>
      <c r="D29" s="154" t="str">
        <f>IF('Suivi Projets'!D29&lt;&gt;"",'Suivi Projets'!D29,"")</f>
        <v/>
      </c>
      <c r="E29" s="154" t="str">
        <f>IF('Suivi Projets'!E29&lt;&gt;"",'Suivi Projets'!E29,"")</f>
        <v/>
      </c>
      <c r="F29" s="154" t="str">
        <f>IF('Suivi Projets'!F29&lt;&gt;"",'Suivi Projets'!F29,"")</f>
        <v/>
      </c>
      <c r="G29" s="453">
        <v>43228</v>
      </c>
      <c r="H29" s="454">
        <v>43396</v>
      </c>
      <c r="I29" s="454">
        <f t="shared" si="0"/>
        <v>43593</v>
      </c>
      <c r="J29" s="454">
        <v>43581</v>
      </c>
      <c r="K29" s="451">
        <f t="shared" ca="1" si="1"/>
        <v>0</v>
      </c>
      <c r="L29" s="452">
        <f t="shared" ca="1" si="2"/>
        <v>0</v>
      </c>
    </row>
    <row r="30" spans="1:12" x14ac:dyDescent="0.25">
      <c r="A30" s="237" t="s">
        <v>3</v>
      </c>
      <c r="B30" s="154" t="str">
        <f>IF('Suivi Projets'!B30&lt;&gt;"",'Suivi Projets'!B30,"")</f>
        <v/>
      </c>
      <c r="C30" s="154" t="str">
        <f>IF('Suivi Projets'!C30&lt;&gt;"",'Suivi Projets'!C30,"")</f>
        <v/>
      </c>
      <c r="D30" s="154" t="str">
        <f>IF('Suivi Projets'!D30&lt;&gt;"",'Suivi Projets'!D30,"")</f>
        <v/>
      </c>
      <c r="E30" s="154" t="str">
        <f>IF('Suivi Projets'!E30&lt;&gt;"",'Suivi Projets'!E30,"")</f>
        <v/>
      </c>
      <c r="F30" s="154" t="str">
        <f>IF('Suivi Projets'!F30&lt;&gt;"",'Suivi Projets'!F30,"")</f>
        <v/>
      </c>
      <c r="G30" s="450"/>
      <c r="H30" s="451"/>
      <c r="I30" s="454" t="str">
        <f t="shared" si="0"/>
        <v/>
      </c>
      <c r="J30" s="451"/>
      <c r="K30" s="451" t="str">
        <f t="shared" ca="1" si="1"/>
        <v/>
      </c>
      <c r="L30" s="452" t="str">
        <f t="shared" ca="1" si="2"/>
        <v/>
      </c>
    </row>
    <row r="31" spans="1:12" x14ac:dyDescent="0.25">
      <c r="A31" s="237" t="s">
        <v>3</v>
      </c>
      <c r="B31" s="154" t="str">
        <f>IF('Suivi Projets'!B31&lt;&gt;"",'Suivi Projets'!B31,"")</f>
        <v/>
      </c>
      <c r="C31" s="154" t="str">
        <f>IF('Suivi Projets'!C31&lt;&gt;"",'Suivi Projets'!C31,"")</f>
        <v/>
      </c>
      <c r="D31" s="152">
        <f>IF('Suivi Projets'!D31&lt;&gt;"",'Suivi Projets'!D31,"")</f>
        <v>1</v>
      </c>
      <c r="E31" s="154" t="str">
        <f>IF('Suivi Projets'!E31&lt;&gt;"",'Suivi Projets'!E31,"")</f>
        <v/>
      </c>
      <c r="F31" s="154" t="str">
        <f>IF('Suivi Projets'!F31&lt;&gt;"",'Suivi Projets'!F31,"")</f>
        <v/>
      </c>
      <c r="G31" s="450"/>
      <c r="H31" s="451"/>
      <c r="I31" s="454" t="str">
        <f t="shared" si="0"/>
        <v/>
      </c>
      <c r="J31" s="451"/>
      <c r="K31" s="451" t="str">
        <f t="shared" ca="1" si="1"/>
        <v/>
      </c>
      <c r="L31" s="452" t="str">
        <f t="shared" ca="1" si="2"/>
        <v/>
      </c>
    </row>
    <row r="32" spans="1:12" x14ac:dyDescent="0.25">
      <c r="A32" s="237" t="s">
        <v>3</v>
      </c>
      <c r="B32" s="154" t="str">
        <f>IF('Suivi Projets'!B32&lt;&gt;"",'Suivi Projets'!B32,"")</f>
        <v/>
      </c>
      <c r="C32" s="154" t="str">
        <f>IF('Suivi Projets'!C32&lt;&gt;"",'Suivi Projets'!C32,"")</f>
        <v/>
      </c>
      <c r="D32" s="154" t="str">
        <f>IF('Suivi Projets'!D32&lt;&gt;"",'Suivi Projets'!D32,"")</f>
        <v/>
      </c>
      <c r="E32" s="154" t="str">
        <f>IF('Suivi Projets'!E32&lt;&gt;"",'Suivi Projets'!E32,"")</f>
        <v/>
      </c>
      <c r="F32" s="154" t="str">
        <f>IF('Suivi Projets'!F32&lt;&gt;"",'Suivi Projets'!F32,"")</f>
        <v/>
      </c>
      <c r="G32" s="450"/>
      <c r="H32" s="451"/>
      <c r="I32" s="454" t="str">
        <f t="shared" si="0"/>
        <v/>
      </c>
      <c r="J32" s="451"/>
      <c r="K32" s="451" t="str">
        <f t="shared" ca="1" si="1"/>
        <v/>
      </c>
      <c r="L32" s="452" t="str">
        <f t="shared" ca="1" si="2"/>
        <v/>
      </c>
    </row>
    <row r="33" spans="1:12" x14ac:dyDescent="0.25">
      <c r="A33" s="382" t="s">
        <v>227</v>
      </c>
      <c r="B33" s="154" t="str">
        <f>IF('Suivi Projets'!B33&lt;&gt;"",'Suivi Projets'!B33,"")</f>
        <v/>
      </c>
      <c r="C33" s="157">
        <f>IF('Suivi Projets'!C33&lt;&gt;"",'Suivi Projets'!C33,"")</f>
        <v>1</v>
      </c>
      <c r="D33" s="154" t="str">
        <f>IF('Suivi Projets'!D33&lt;&gt;"",'Suivi Projets'!D33,"")</f>
        <v/>
      </c>
      <c r="E33" s="154" t="str">
        <f>IF('Suivi Projets'!E33&lt;&gt;"",'Suivi Projets'!E33,"")</f>
        <v/>
      </c>
      <c r="F33" s="154" t="str">
        <f>IF('Suivi Projets'!F33&lt;&gt;"",'Suivi Projets'!F33,"")</f>
        <v/>
      </c>
      <c r="G33" s="453">
        <v>43390</v>
      </c>
      <c r="H33" s="454">
        <v>43408</v>
      </c>
      <c r="I33" s="454">
        <f t="shared" si="0"/>
        <v>43755</v>
      </c>
      <c r="J33" s="454">
        <v>43773</v>
      </c>
      <c r="K33" s="451">
        <f t="shared" ca="1" si="1"/>
        <v>0</v>
      </c>
      <c r="L33" s="452">
        <f t="shared" ca="1" si="2"/>
        <v>0</v>
      </c>
    </row>
    <row r="34" spans="1:12" x14ac:dyDescent="0.25">
      <c r="A34" s="382" t="s">
        <v>122</v>
      </c>
      <c r="B34" s="154" t="str">
        <f>IF('Suivi Projets'!B34&lt;&gt;"",'Suivi Projets'!B34,"")</f>
        <v/>
      </c>
      <c r="C34" s="157">
        <f>IF('Suivi Projets'!C34&lt;&gt;"",'Suivi Projets'!C34,"")</f>
        <v>1</v>
      </c>
      <c r="D34" s="154" t="str">
        <f>IF('Suivi Projets'!D34&lt;&gt;"",'Suivi Projets'!D34,"")</f>
        <v/>
      </c>
      <c r="E34" s="154" t="str">
        <f>IF('Suivi Projets'!E34&lt;&gt;"",'Suivi Projets'!E34,"")</f>
        <v/>
      </c>
      <c r="F34" s="154" t="str">
        <f>IF('Suivi Projets'!F34&lt;&gt;"",'Suivi Projets'!F34,"")</f>
        <v/>
      </c>
      <c r="G34" s="453">
        <v>43472</v>
      </c>
      <c r="H34" s="454">
        <v>43420</v>
      </c>
      <c r="I34" s="454">
        <f t="shared" si="0"/>
        <v>43837</v>
      </c>
      <c r="J34" s="454"/>
      <c r="K34" s="451">
        <f t="shared" ca="1" si="1"/>
        <v>0</v>
      </c>
      <c r="L34" s="452" t="str">
        <f t="shared" ca="1" si="2"/>
        <v/>
      </c>
    </row>
    <row r="35" spans="1:12" ht="24" x14ac:dyDescent="0.25">
      <c r="A35" s="155" t="s">
        <v>184</v>
      </c>
      <c r="B35" s="154" t="str">
        <f>IF('Suivi Projets'!B35&lt;&gt;"",'Suivi Projets'!B35,"")</f>
        <v/>
      </c>
      <c r="C35" s="154" t="str">
        <f>IF('Suivi Projets'!C35&lt;&gt;"",'Suivi Projets'!C35,"")</f>
        <v/>
      </c>
      <c r="D35" s="152">
        <f>IF('Suivi Projets'!D35&lt;&gt;"",'Suivi Projets'!D35,"")</f>
        <v>1</v>
      </c>
      <c r="E35" s="154" t="str">
        <f>IF('Suivi Projets'!E35&lt;&gt;"",'Suivi Projets'!E35,"")</f>
        <v/>
      </c>
      <c r="F35" s="154" t="str">
        <f>IF('Suivi Projets'!F35&lt;&gt;"",'Suivi Projets'!F35,"")</f>
        <v/>
      </c>
      <c r="G35" s="453">
        <v>43207</v>
      </c>
      <c r="H35" s="454">
        <v>43392</v>
      </c>
      <c r="I35" s="454">
        <f t="shared" si="0"/>
        <v>43572</v>
      </c>
      <c r="J35" s="454"/>
      <c r="K35" s="451">
        <f t="shared" ca="1" si="1"/>
        <v>0</v>
      </c>
      <c r="L35" s="452" t="str">
        <f t="shared" ca="1" si="2"/>
        <v/>
      </c>
    </row>
    <row r="36" spans="1:12" x14ac:dyDescent="0.25">
      <c r="A36" s="158" t="s">
        <v>193</v>
      </c>
      <c r="B36" s="161">
        <f>IF('Suivi Projets'!B36&lt;&gt;"",'Suivi Projets'!B36,"")</f>
        <v>1</v>
      </c>
      <c r="C36" s="154" t="str">
        <f>IF('Suivi Projets'!C36&lt;&gt;"",'Suivi Projets'!C36,"")</f>
        <v/>
      </c>
      <c r="D36" s="154" t="str">
        <f>IF('Suivi Projets'!D36&lt;&gt;"",'Suivi Projets'!D36,"")</f>
        <v/>
      </c>
      <c r="E36" s="154" t="str">
        <f>IF('Suivi Projets'!E36&lt;&gt;"",'Suivi Projets'!E36,"")</f>
        <v/>
      </c>
      <c r="F36" s="154" t="str">
        <f>IF('Suivi Projets'!F36&lt;&gt;"",'Suivi Projets'!F36,"")</f>
        <v/>
      </c>
      <c r="G36" s="450"/>
      <c r="H36" s="451"/>
      <c r="I36" s="454" t="str">
        <f t="shared" si="0"/>
        <v/>
      </c>
      <c r="J36" s="451"/>
      <c r="K36" s="451" t="str">
        <f t="shared" ca="1" si="1"/>
        <v/>
      </c>
      <c r="L36" s="452" t="str">
        <f t="shared" ca="1" si="2"/>
        <v/>
      </c>
    </row>
    <row r="37" spans="1:12" x14ac:dyDescent="0.25">
      <c r="A37" s="158" t="s">
        <v>211</v>
      </c>
      <c r="B37" s="161">
        <f>IF('Suivi Projets'!B37&lt;&gt;"",'Suivi Projets'!B37,"")</f>
        <v>1</v>
      </c>
      <c r="C37" s="154" t="str">
        <f>IF('Suivi Projets'!C37&lt;&gt;"",'Suivi Projets'!C37,"")</f>
        <v/>
      </c>
      <c r="D37" s="154" t="str">
        <f>IF('Suivi Projets'!D37&lt;&gt;"",'Suivi Projets'!D37,"")</f>
        <v/>
      </c>
      <c r="E37" s="154" t="str">
        <f>IF('Suivi Projets'!E37&lt;&gt;"",'Suivi Projets'!E37,"")</f>
        <v/>
      </c>
      <c r="F37" s="154" t="str">
        <f>IF('Suivi Projets'!F37&lt;&gt;"",'Suivi Projets'!F37,"")</f>
        <v/>
      </c>
      <c r="G37" s="450"/>
      <c r="H37" s="451"/>
      <c r="I37" s="454" t="str">
        <f t="shared" si="0"/>
        <v/>
      </c>
      <c r="J37" s="451"/>
      <c r="K37" s="451" t="str">
        <f t="shared" ca="1" si="1"/>
        <v/>
      </c>
      <c r="L37" s="452" t="str">
        <f t="shared" ca="1" si="2"/>
        <v/>
      </c>
    </row>
    <row r="38" spans="1:12" x14ac:dyDescent="0.25">
      <c r="A38" s="155" t="s">
        <v>370</v>
      </c>
      <c r="B38" s="154" t="str">
        <f>IF('Suivi Projets'!B38&lt;&gt;"",'Suivi Projets'!B38,"")</f>
        <v/>
      </c>
      <c r="C38" s="154" t="str">
        <f>IF('Suivi Projets'!C38&lt;&gt;"",'Suivi Projets'!C38,"")</f>
        <v/>
      </c>
      <c r="D38" s="152">
        <f>IF('Suivi Projets'!D38&lt;&gt;"",'Suivi Projets'!D38,"")</f>
        <v>1</v>
      </c>
      <c r="E38" s="154" t="str">
        <f>IF('Suivi Projets'!E38&lt;&gt;"",'Suivi Projets'!E38,"")</f>
        <v/>
      </c>
      <c r="F38" s="154" t="str">
        <f>IF('Suivi Projets'!F38&lt;&gt;"",'Suivi Projets'!F38,"")</f>
        <v/>
      </c>
      <c r="G38" s="453">
        <v>43391</v>
      </c>
      <c r="H38" s="454">
        <v>43391</v>
      </c>
      <c r="I38" s="454">
        <f t="shared" si="0"/>
        <v>43756</v>
      </c>
      <c r="J38" s="454"/>
      <c r="K38" s="451">
        <f t="shared" ca="1" si="1"/>
        <v>0</v>
      </c>
      <c r="L38" s="452" t="str">
        <f t="shared" ca="1" si="2"/>
        <v/>
      </c>
    </row>
    <row r="39" spans="1:12" x14ac:dyDescent="0.25">
      <c r="A39" s="158" t="s">
        <v>51</v>
      </c>
      <c r="B39" s="161">
        <f>IF('Suivi Projets'!B39&lt;&gt;"",'Suivi Projets'!B39,"")</f>
        <v>1</v>
      </c>
      <c r="C39" s="154" t="str">
        <f>IF('Suivi Projets'!C39&lt;&gt;"",'Suivi Projets'!C39,"")</f>
        <v/>
      </c>
      <c r="D39" s="154" t="str">
        <f>IF('Suivi Projets'!D39&lt;&gt;"",'Suivi Projets'!D39,"")</f>
        <v/>
      </c>
      <c r="E39" s="154" t="str">
        <f>IF('Suivi Projets'!E39&lt;&gt;"",'Suivi Projets'!E39,"")</f>
        <v/>
      </c>
      <c r="F39" s="154" t="str">
        <f>IF('Suivi Projets'!F39&lt;&gt;"",'Suivi Projets'!F39,"")</f>
        <v/>
      </c>
      <c r="G39" s="450"/>
      <c r="H39" s="451"/>
      <c r="I39" s="454" t="str">
        <f t="shared" si="0"/>
        <v/>
      </c>
      <c r="J39" s="451"/>
      <c r="K39" s="451" t="str">
        <f t="shared" ca="1" si="1"/>
        <v/>
      </c>
      <c r="L39" s="452" t="str">
        <f t="shared" ca="1" si="2"/>
        <v/>
      </c>
    </row>
    <row r="40" spans="1:12" x14ac:dyDescent="0.25">
      <c r="A40" s="155" t="s">
        <v>85</v>
      </c>
      <c r="B40" s="154" t="str">
        <f>IF('Suivi Projets'!B40&lt;&gt;"",'Suivi Projets'!B40,"")</f>
        <v/>
      </c>
      <c r="C40" s="154" t="str">
        <f>IF('Suivi Projets'!C40&lt;&gt;"",'Suivi Projets'!C40,"")</f>
        <v/>
      </c>
      <c r="D40" s="152">
        <f>IF('Suivi Projets'!D40&lt;&gt;"",'Suivi Projets'!D40,"")</f>
        <v>1</v>
      </c>
      <c r="E40" s="154" t="str">
        <f>IF('Suivi Projets'!E40&lt;&gt;"",'Suivi Projets'!E40,"")</f>
        <v/>
      </c>
      <c r="F40" s="154" t="str">
        <f>IF('Suivi Projets'!F40&lt;&gt;"",'Suivi Projets'!F40,"")</f>
        <v/>
      </c>
      <c r="G40" s="450"/>
      <c r="H40" s="451"/>
      <c r="I40" s="454" t="str">
        <f t="shared" si="0"/>
        <v/>
      </c>
      <c r="J40" s="451"/>
      <c r="K40" s="451" t="str">
        <f t="shared" ca="1" si="1"/>
        <v/>
      </c>
      <c r="L40" s="452" t="str">
        <f t="shared" ca="1" si="2"/>
        <v/>
      </c>
    </row>
    <row r="41" spans="1:12" x14ac:dyDescent="0.25">
      <c r="A41" s="382" t="s">
        <v>225</v>
      </c>
      <c r="B41" s="154" t="str">
        <f>IF('Suivi Projets'!B41&lt;&gt;"",'Suivi Projets'!B41,"")</f>
        <v/>
      </c>
      <c r="C41" s="157">
        <f>IF('Suivi Projets'!C41&lt;&gt;"",'Suivi Projets'!C41,"")</f>
        <v>1</v>
      </c>
      <c r="D41" s="154" t="str">
        <f>IF('Suivi Projets'!D41&lt;&gt;"",'Suivi Projets'!D41,"")</f>
        <v/>
      </c>
      <c r="E41" s="154" t="str">
        <f>IF('Suivi Projets'!E41&lt;&gt;"",'Suivi Projets'!E41,"")</f>
        <v/>
      </c>
      <c r="F41" s="154" t="str">
        <f>IF('Suivi Projets'!F41&lt;&gt;"",'Suivi Projets'!F41,"")</f>
        <v/>
      </c>
      <c r="G41" s="453">
        <v>43390</v>
      </c>
      <c r="H41" s="454">
        <v>43409</v>
      </c>
      <c r="I41" s="454">
        <f t="shared" si="0"/>
        <v>43755</v>
      </c>
      <c r="J41" s="454"/>
      <c r="K41" s="451">
        <f t="shared" ca="1" si="1"/>
        <v>0</v>
      </c>
      <c r="L41" s="452" t="str">
        <f t="shared" ca="1" si="2"/>
        <v/>
      </c>
    </row>
    <row r="42" spans="1:12" x14ac:dyDescent="0.25">
      <c r="A42" s="158" t="s">
        <v>102</v>
      </c>
      <c r="B42" s="161">
        <f>IF('Suivi Projets'!B42&lt;&gt;"",'Suivi Projets'!B42,"")</f>
        <v>1</v>
      </c>
      <c r="C42" s="154" t="str">
        <f>IF('Suivi Projets'!C42&lt;&gt;"",'Suivi Projets'!C42,"")</f>
        <v/>
      </c>
      <c r="D42" s="154" t="str">
        <f>IF('Suivi Projets'!D42&lt;&gt;"",'Suivi Projets'!D42,"")</f>
        <v/>
      </c>
      <c r="E42" s="154" t="str">
        <f>IF('Suivi Projets'!E42&lt;&gt;"",'Suivi Projets'!E42,"")</f>
        <v/>
      </c>
      <c r="F42" s="154" t="str">
        <f>IF('Suivi Projets'!F42&lt;&gt;"",'Suivi Projets'!F42,"")</f>
        <v/>
      </c>
      <c r="G42" s="450"/>
      <c r="H42" s="451"/>
      <c r="I42" s="454" t="str">
        <f t="shared" si="0"/>
        <v/>
      </c>
      <c r="J42" s="451"/>
      <c r="K42" s="451" t="str">
        <f t="shared" ca="1" si="1"/>
        <v/>
      </c>
      <c r="L42" s="452" t="str">
        <f t="shared" ca="1" si="2"/>
        <v/>
      </c>
    </row>
    <row r="43" spans="1:12" x14ac:dyDescent="0.25">
      <c r="A43" s="237" t="s">
        <v>6</v>
      </c>
      <c r="B43" s="161">
        <f>IF('Suivi Projets'!B43&lt;&gt;"",'Suivi Projets'!B43,"")</f>
        <v>1</v>
      </c>
      <c r="C43" s="154" t="str">
        <f>IF('Suivi Projets'!C43&lt;&gt;"",'Suivi Projets'!C43,"")</f>
        <v/>
      </c>
      <c r="D43" s="154" t="str">
        <f>IF('Suivi Projets'!D43&lt;&gt;"",'Suivi Projets'!D43,"")</f>
        <v/>
      </c>
      <c r="E43" s="154" t="str">
        <f>IF('Suivi Projets'!E43&lt;&gt;"",'Suivi Projets'!E43,"")</f>
        <v/>
      </c>
      <c r="F43" s="154" t="str">
        <f>IF('Suivi Projets'!F43&lt;&gt;"",'Suivi Projets'!F43,"")</f>
        <v/>
      </c>
      <c r="G43" s="450"/>
      <c r="H43" s="451"/>
      <c r="I43" s="454" t="str">
        <f t="shared" si="0"/>
        <v/>
      </c>
      <c r="J43" s="451"/>
      <c r="K43" s="451" t="str">
        <f t="shared" ca="1" si="1"/>
        <v/>
      </c>
      <c r="L43" s="452" t="str">
        <f t="shared" ca="1" si="2"/>
        <v/>
      </c>
    </row>
    <row r="44" spans="1:12" x14ac:dyDescent="0.25">
      <c r="A44" s="156" t="s">
        <v>23</v>
      </c>
      <c r="B44" s="154" t="str">
        <f>IF('Suivi Projets'!B44&lt;&gt;"",'Suivi Projets'!B44,"")</f>
        <v/>
      </c>
      <c r="C44" s="154" t="str">
        <f>IF('Suivi Projets'!C44&lt;&gt;"",'Suivi Projets'!C44,"")</f>
        <v/>
      </c>
      <c r="D44" s="154" t="str">
        <f>IF('Suivi Projets'!D44&lt;&gt;"",'Suivi Projets'!D44,"")</f>
        <v/>
      </c>
      <c r="E44" s="201">
        <f>IF('Suivi Projets'!E44&lt;&gt;"",'Suivi Projets'!E44,"")</f>
        <v>1</v>
      </c>
      <c r="F44" s="154" t="str">
        <f>IF('Suivi Projets'!F44&lt;&gt;"",'Suivi Projets'!F44,"")</f>
        <v/>
      </c>
      <c r="G44" s="450"/>
      <c r="H44" s="451"/>
      <c r="I44" s="454" t="str">
        <f t="shared" si="0"/>
        <v/>
      </c>
      <c r="J44" s="451"/>
      <c r="K44" s="451" t="str">
        <f t="shared" ca="1" si="1"/>
        <v/>
      </c>
      <c r="L44" s="452" t="str">
        <f t="shared" ca="1" si="2"/>
        <v/>
      </c>
    </row>
    <row r="45" spans="1:12" x14ac:dyDescent="0.25">
      <c r="A45" s="158" t="s">
        <v>5</v>
      </c>
      <c r="B45" s="161">
        <f>IF('Suivi Projets'!B45&lt;&gt;"",'Suivi Projets'!B45,"")</f>
        <v>1</v>
      </c>
      <c r="C45" s="154" t="str">
        <f>IF('Suivi Projets'!C45&lt;&gt;"",'Suivi Projets'!C45,"")</f>
        <v/>
      </c>
      <c r="D45" s="154" t="str">
        <f>IF('Suivi Projets'!D45&lt;&gt;"",'Suivi Projets'!D45,"")</f>
        <v/>
      </c>
      <c r="E45" s="154" t="str">
        <f>IF('Suivi Projets'!E45&lt;&gt;"",'Suivi Projets'!E45,"")</f>
        <v/>
      </c>
      <c r="F45" s="154" t="str">
        <f>IF('Suivi Projets'!F45&lt;&gt;"",'Suivi Projets'!F45,"")</f>
        <v/>
      </c>
      <c r="G45" s="450"/>
      <c r="H45" s="451"/>
      <c r="I45" s="454" t="str">
        <f t="shared" si="0"/>
        <v/>
      </c>
      <c r="J45" s="451"/>
      <c r="K45" s="451" t="str">
        <f t="shared" ca="1" si="1"/>
        <v/>
      </c>
      <c r="L45" s="452" t="str">
        <f t="shared" ca="1" si="2"/>
        <v/>
      </c>
    </row>
    <row r="46" spans="1:12" x14ac:dyDescent="0.25">
      <c r="A46" s="155" t="s">
        <v>213</v>
      </c>
      <c r="B46" s="154" t="str">
        <f>IF('Suivi Projets'!B46&lt;&gt;"",'Suivi Projets'!B46,"")</f>
        <v/>
      </c>
      <c r="C46" s="154" t="str">
        <f>IF('Suivi Projets'!C46&lt;&gt;"",'Suivi Projets'!C46,"")</f>
        <v/>
      </c>
      <c r="D46" s="152">
        <f>IF('Suivi Projets'!D46&lt;&gt;"",'Suivi Projets'!D46,"")</f>
        <v>1</v>
      </c>
      <c r="E46" s="154" t="str">
        <f>IF('Suivi Projets'!E46&lt;&gt;"",'Suivi Projets'!E46,"")</f>
        <v/>
      </c>
      <c r="F46" s="154" t="str">
        <f>IF('Suivi Projets'!F46&lt;&gt;"",'Suivi Projets'!F46,"")</f>
        <v/>
      </c>
      <c r="G46" s="453">
        <v>43341</v>
      </c>
      <c r="H46" s="454">
        <v>43468</v>
      </c>
      <c r="I46" s="454">
        <f t="shared" si="0"/>
        <v>43706</v>
      </c>
      <c r="J46" s="454"/>
      <c r="K46" s="451">
        <f t="shared" ca="1" si="1"/>
        <v>0</v>
      </c>
      <c r="L46" s="452" t="str">
        <f t="shared" ca="1" si="2"/>
        <v/>
      </c>
    </row>
    <row r="47" spans="1:12" x14ac:dyDescent="0.25">
      <c r="A47" s="155" t="s">
        <v>389</v>
      </c>
      <c r="B47" s="154" t="str">
        <f>IF('Suivi Projets'!B47&lt;&gt;"",'Suivi Projets'!B47,"")</f>
        <v/>
      </c>
      <c r="C47" s="154" t="str">
        <f>IF('Suivi Projets'!C47&lt;&gt;"",'Suivi Projets'!C47,"")</f>
        <v/>
      </c>
      <c r="D47" s="152">
        <f>IF('Suivi Projets'!D47&lt;&gt;"",'Suivi Projets'!D47,"")</f>
        <v>1</v>
      </c>
      <c r="E47" s="154" t="str">
        <f>IF('Suivi Projets'!E47&lt;&gt;"",'Suivi Projets'!E47,"")</f>
        <v/>
      </c>
      <c r="F47" s="154" t="str">
        <f>IF('Suivi Projets'!F47&lt;&gt;"",'Suivi Projets'!F47,"")</f>
        <v/>
      </c>
      <c r="G47" s="453">
        <v>43438</v>
      </c>
      <c r="H47" s="454">
        <v>43448</v>
      </c>
      <c r="I47" s="454">
        <f t="shared" si="0"/>
        <v>43803</v>
      </c>
      <c r="J47" s="454">
        <v>43830</v>
      </c>
      <c r="K47" s="451">
        <f t="shared" ref="K47" ca="1" si="3">IF(G47="","",IF(AND(TODAY()&gt;=G47+305,TODAY()&lt;G47+365),1,IF(TODAY()&gt;=G47+365,2,0)))</f>
        <v>0</v>
      </c>
      <c r="L47" s="452">
        <f t="shared" ref="L47" ca="1" si="4">IF(J47="","",IF(AND(TODAY()&gt;=J47-60,TODAY()&lt;J47),1,IF(TODAY()&gt;=J47,2,0)))</f>
        <v>0</v>
      </c>
    </row>
    <row r="48" spans="1:12" x14ac:dyDescent="0.25">
      <c r="A48" s="382" t="s">
        <v>26</v>
      </c>
      <c r="B48" s="154" t="str">
        <f>IF('Suivi Projets'!B48&lt;&gt;"",'Suivi Projets'!B48,"")</f>
        <v/>
      </c>
      <c r="C48" s="157">
        <f>IF('Suivi Projets'!C48&lt;&gt;"",'Suivi Projets'!C48,"")</f>
        <v>1</v>
      </c>
      <c r="D48" s="154" t="str">
        <f>IF('Suivi Projets'!D48&lt;&gt;"",'Suivi Projets'!D48,"")</f>
        <v/>
      </c>
      <c r="E48" s="154" t="str">
        <f>IF('Suivi Projets'!E48&lt;&gt;"",'Suivi Projets'!E48,"")</f>
        <v/>
      </c>
      <c r="F48" s="154" t="str">
        <f>IF('Suivi Projets'!F48&lt;&gt;"",'Suivi Projets'!F48,"")</f>
        <v/>
      </c>
      <c r="G48" s="453">
        <v>43242</v>
      </c>
      <c r="H48" s="454">
        <v>43418</v>
      </c>
      <c r="I48" s="454">
        <f t="shared" si="0"/>
        <v>43607</v>
      </c>
      <c r="J48" s="454">
        <v>43773</v>
      </c>
      <c r="K48" s="451">
        <f t="shared" ca="1" si="1"/>
        <v>0</v>
      </c>
      <c r="L48" s="452">
        <f t="shared" ca="1" si="2"/>
        <v>0</v>
      </c>
    </row>
    <row r="49" spans="1:12" x14ac:dyDescent="0.25">
      <c r="A49" s="237" t="s">
        <v>164</v>
      </c>
      <c r="B49" s="161">
        <f>IF('Suivi Projets'!B49&lt;&gt;"",'Suivi Projets'!B49,"")</f>
        <v>1</v>
      </c>
      <c r="C49" s="154" t="str">
        <f>IF('Suivi Projets'!C49&lt;&gt;"",'Suivi Projets'!C49,"")</f>
        <v/>
      </c>
      <c r="D49" s="154" t="str">
        <f>IF('Suivi Projets'!D49&lt;&gt;"",'Suivi Projets'!D49,"")</f>
        <v/>
      </c>
      <c r="E49" s="154" t="str">
        <f>IF('Suivi Projets'!E49&lt;&gt;"",'Suivi Projets'!E49,"")</f>
        <v/>
      </c>
      <c r="F49" s="154" t="str">
        <f>IF('Suivi Projets'!F49&lt;&gt;"",'Suivi Projets'!F49,"")</f>
        <v/>
      </c>
      <c r="G49" s="450"/>
      <c r="H49" s="451"/>
      <c r="I49" s="454" t="str">
        <f t="shared" si="0"/>
        <v/>
      </c>
      <c r="J49" s="451"/>
      <c r="K49" s="451" t="str">
        <f t="shared" ca="1" si="1"/>
        <v/>
      </c>
      <c r="L49" s="452" t="str">
        <f t="shared" ca="1" si="2"/>
        <v/>
      </c>
    </row>
    <row r="50" spans="1:12" x14ac:dyDescent="0.25">
      <c r="A50" s="237" t="s">
        <v>117</v>
      </c>
      <c r="B50" s="161">
        <f>IF('Suivi Projets'!B50&lt;&gt;"",'Suivi Projets'!B50,"")</f>
        <v>1</v>
      </c>
      <c r="C50" s="154" t="str">
        <f>IF('Suivi Projets'!C50&lt;&gt;"",'Suivi Projets'!C50,"")</f>
        <v/>
      </c>
      <c r="D50" s="154" t="str">
        <f>IF('Suivi Projets'!D50&lt;&gt;"",'Suivi Projets'!D50,"")</f>
        <v/>
      </c>
      <c r="E50" s="154" t="str">
        <f>IF('Suivi Projets'!E50&lt;&gt;"",'Suivi Projets'!E50,"")</f>
        <v/>
      </c>
      <c r="F50" s="154" t="str">
        <f>IF('Suivi Projets'!F50&lt;&gt;"",'Suivi Projets'!F50,"")</f>
        <v/>
      </c>
      <c r="G50" s="450"/>
      <c r="H50" s="451"/>
      <c r="I50" s="454" t="str">
        <f t="shared" si="0"/>
        <v/>
      </c>
      <c r="J50" s="451"/>
      <c r="K50" s="451" t="str">
        <f t="shared" ca="1" si="1"/>
        <v/>
      </c>
      <c r="L50" s="452" t="str">
        <f t="shared" ca="1" si="2"/>
        <v/>
      </c>
    </row>
    <row r="51" spans="1:12" x14ac:dyDescent="0.25">
      <c r="A51" s="155" t="s">
        <v>25</v>
      </c>
      <c r="B51" s="154" t="str">
        <f>IF('Suivi Projets'!B51&lt;&gt;"",'Suivi Projets'!B51,"")</f>
        <v/>
      </c>
      <c r="C51" s="154" t="str">
        <f>IF('Suivi Projets'!C51&lt;&gt;"",'Suivi Projets'!C51,"")</f>
        <v/>
      </c>
      <c r="D51" s="152">
        <f>IF('Suivi Projets'!D51&lt;&gt;"",'Suivi Projets'!D51,"")</f>
        <v>1</v>
      </c>
      <c r="E51" s="154" t="str">
        <f>IF('Suivi Projets'!E51&lt;&gt;"",'Suivi Projets'!E51,"")</f>
        <v/>
      </c>
      <c r="F51" s="154" t="str">
        <f>IF('Suivi Projets'!F51&lt;&gt;"",'Suivi Projets'!F51,"")</f>
        <v/>
      </c>
      <c r="G51" s="450"/>
      <c r="H51" s="451"/>
      <c r="I51" s="454" t="str">
        <f t="shared" si="0"/>
        <v/>
      </c>
      <c r="J51" s="451"/>
      <c r="K51" s="451" t="str">
        <f t="shared" ca="1" si="1"/>
        <v/>
      </c>
      <c r="L51" s="452" t="str">
        <f t="shared" ca="1" si="2"/>
        <v/>
      </c>
    </row>
    <row r="52" spans="1:12" x14ac:dyDescent="0.25">
      <c r="A52" s="382" t="s">
        <v>264</v>
      </c>
      <c r="B52" s="154" t="str">
        <f>IF('Suivi Projets'!B52&lt;&gt;"",'Suivi Projets'!B52,"")</f>
        <v/>
      </c>
      <c r="C52" s="157">
        <f>IF('Suivi Projets'!C52&lt;&gt;"",'Suivi Projets'!C52,"")</f>
        <v>1</v>
      </c>
      <c r="D52" s="154" t="str">
        <f>IF('Suivi Projets'!D52&lt;&gt;"",'Suivi Projets'!D52,"")</f>
        <v/>
      </c>
      <c r="E52" s="154" t="str">
        <f>IF('Suivi Projets'!E52&lt;&gt;"",'Suivi Projets'!E52,"")</f>
        <v/>
      </c>
      <c r="F52" s="154" t="str">
        <f>IF('Suivi Projets'!F52&lt;&gt;"",'Suivi Projets'!F52,"")</f>
        <v/>
      </c>
      <c r="G52" s="453">
        <v>43417</v>
      </c>
      <c r="H52" s="454">
        <v>43419</v>
      </c>
      <c r="I52" s="454">
        <f t="shared" si="0"/>
        <v>43782</v>
      </c>
      <c r="J52" s="454"/>
      <c r="K52" s="451">
        <f t="shared" ca="1" si="1"/>
        <v>0</v>
      </c>
      <c r="L52" s="452" t="str">
        <f t="shared" ca="1" si="2"/>
        <v/>
      </c>
    </row>
    <row r="53" spans="1:12" x14ac:dyDescent="0.25">
      <c r="A53" s="155" t="s">
        <v>153</v>
      </c>
      <c r="B53" s="154" t="str">
        <f>IF('Suivi Projets'!B53&lt;&gt;"",'Suivi Projets'!B53,"")</f>
        <v/>
      </c>
      <c r="C53" s="154" t="str">
        <f>IF('Suivi Projets'!C53&lt;&gt;"",'Suivi Projets'!C53,"")</f>
        <v/>
      </c>
      <c r="D53" s="152">
        <f>IF('Suivi Projets'!D53&lt;&gt;"",'Suivi Projets'!D53,"")</f>
        <v>1</v>
      </c>
      <c r="E53" s="154" t="str">
        <f>IF('Suivi Projets'!E53&lt;&gt;"",'Suivi Projets'!E53,"")</f>
        <v/>
      </c>
      <c r="F53" s="154" t="str">
        <f>IF('Suivi Projets'!F53&lt;&gt;"",'Suivi Projets'!F53,"")</f>
        <v/>
      </c>
      <c r="G53" s="453">
        <v>43124</v>
      </c>
      <c r="H53" s="454">
        <v>43392</v>
      </c>
      <c r="I53" s="454">
        <f t="shared" si="0"/>
        <v>43489</v>
      </c>
      <c r="J53" s="454"/>
      <c r="K53" s="451">
        <f t="shared" ca="1" si="1"/>
        <v>1</v>
      </c>
      <c r="L53" s="452" t="str">
        <f t="shared" ca="1" si="2"/>
        <v/>
      </c>
    </row>
    <row r="54" spans="1:12" x14ac:dyDescent="0.25">
      <c r="A54" s="382" t="s">
        <v>98</v>
      </c>
      <c r="B54" s="154" t="str">
        <f>IF('Suivi Projets'!B54&lt;&gt;"",'Suivi Projets'!B54,"")</f>
        <v/>
      </c>
      <c r="C54" s="157">
        <f>IF('Suivi Projets'!C54&lt;&gt;"",'Suivi Projets'!C54,"")</f>
        <v>1</v>
      </c>
      <c r="D54" s="154" t="str">
        <f>IF('Suivi Projets'!D54&lt;&gt;"",'Suivi Projets'!D54,"")</f>
        <v/>
      </c>
      <c r="E54" s="154" t="str">
        <f>IF('Suivi Projets'!E54&lt;&gt;"",'Suivi Projets'!E54,"")</f>
        <v/>
      </c>
      <c r="F54" s="154" t="str">
        <f>IF('Suivi Projets'!F54&lt;&gt;"",'Suivi Projets'!F54,"")</f>
        <v/>
      </c>
      <c r="G54" s="453">
        <v>43472</v>
      </c>
      <c r="H54" s="454">
        <v>43396</v>
      </c>
      <c r="I54" s="454">
        <f t="shared" si="0"/>
        <v>43837</v>
      </c>
      <c r="J54" s="454">
        <v>43581</v>
      </c>
      <c r="K54" s="451">
        <f t="shared" ca="1" si="1"/>
        <v>0</v>
      </c>
      <c r="L54" s="452">
        <f t="shared" ca="1" si="2"/>
        <v>0</v>
      </c>
    </row>
    <row r="55" spans="1:12" x14ac:dyDescent="0.25">
      <c r="A55" s="155" t="s">
        <v>183</v>
      </c>
      <c r="B55" s="154" t="str">
        <f>IF('Suivi Projets'!B55&lt;&gt;"",'Suivi Projets'!B55,"")</f>
        <v/>
      </c>
      <c r="C55" s="154" t="str">
        <f>IF('Suivi Projets'!C55&lt;&gt;"",'Suivi Projets'!C55,"")</f>
        <v/>
      </c>
      <c r="D55" s="152">
        <f>IF('Suivi Projets'!D55&lt;&gt;"",'Suivi Projets'!D55,"")</f>
        <v>1</v>
      </c>
      <c r="E55" s="154" t="str">
        <f>IF('Suivi Projets'!E55&lt;&gt;"",'Suivi Projets'!E55,"")</f>
        <v/>
      </c>
      <c r="F55" s="154" t="str">
        <f>IF('Suivi Projets'!F55&lt;&gt;"",'Suivi Projets'!F55,"")</f>
        <v/>
      </c>
      <c r="G55" s="453">
        <v>43201</v>
      </c>
      <c r="H55" s="454">
        <v>43392</v>
      </c>
      <c r="I55" s="454">
        <f t="shared" si="0"/>
        <v>43566</v>
      </c>
      <c r="J55" s="454"/>
      <c r="K55" s="451">
        <f t="shared" ca="1" si="1"/>
        <v>0</v>
      </c>
      <c r="L55" s="452" t="str">
        <f t="shared" ca="1" si="2"/>
        <v/>
      </c>
    </row>
    <row r="56" spans="1:12" x14ac:dyDescent="0.25">
      <c r="A56" s="398" t="s">
        <v>24</v>
      </c>
      <c r="B56" s="154" t="str">
        <f>IF('Suivi Projets'!B56&lt;&gt;"",'Suivi Projets'!B56,"")</f>
        <v/>
      </c>
      <c r="C56" s="154" t="str">
        <f>IF('Suivi Projets'!C56&lt;&gt;"",'Suivi Projets'!C56,"")</f>
        <v/>
      </c>
      <c r="D56" s="154" t="str">
        <f>IF('Suivi Projets'!D56&lt;&gt;"",'Suivi Projets'!D56,"")</f>
        <v/>
      </c>
      <c r="E56" s="201">
        <f>IF('Suivi Projets'!E56&lt;&gt;"",'Suivi Projets'!E56,"")</f>
        <v>1</v>
      </c>
      <c r="F56" s="154" t="str">
        <f>IF('Suivi Projets'!F56&lt;&gt;"",'Suivi Projets'!F56,"")</f>
        <v/>
      </c>
      <c r="G56" s="450"/>
      <c r="H56" s="451"/>
      <c r="I56" s="454" t="str">
        <f t="shared" si="0"/>
        <v/>
      </c>
      <c r="J56" s="451"/>
      <c r="K56" s="451" t="str">
        <f t="shared" ca="1" si="1"/>
        <v/>
      </c>
      <c r="L56" s="452" t="str">
        <f t="shared" ca="1" si="2"/>
        <v/>
      </c>
    </row>
    <row r="57" spans="1:12" x14ac:dyDescent="0.25">
      <c r="A57" s="155" t="s">
        <v>198</v>
      </c>
      <c r="B57" s="154" t="str">
        <f>IF('Suivi Projets'!B57&lt;&gt;"",'Suivi Projets'!B57,"")</f>
        <v/>
      </c>
      <c r="C57" s="154" t="str">
        <f>IF('Suivi Projets'!C57&lt;&gt;"",'Suivi Projets'!C57,"")</f>
        <v/>
      </c>
      <c r="D57" s="152">
        <f>IF('Suivi Projets'!D57&lt;&gt;"",'Suivi Projets'!D57,"")</f>
        <v>1</v>
      </c>
      <c r="E57" s="154" t="str">
        <f>IF('Suivi Projets'!E57&lt;&gt;"",'Suivi Projets'!E57,"")</f>
        <v/>
      </c>
      <c r="F57" s="154" t="str">
        <f>IF('Suivi Projets'!F57&lt;&gt;"",'Suivi Projets'!F57,"")</f>
        <v/>
      </c>
      <c r="G57" s="453">
        <v>43270</v>
      </c>
      <c r="H57" s="454">
        <v>43392</v>
      </c>
      <c r="I57" s="454">
        <f t="shared" si="0"/>
        <v>43635</v>
      </c>
      <c r="J57" s="454">
        <v>43817</v>
      </c>
      <c r="K57" s="451">
        <f t="shared" ca="1" si="1"/>
        <v>0</v>
      </c>
      <c r="L57" s="452">
        <f t="shared" ca="1" si="2"/>
        <v>0</v>
      </c>
    </row>
    <row r="58" spans="1:12" x14ac:dyDescent="0.25">
      <c r="A58" s="382" t="s">
        <v>395</v>
      </c>
      <c r="B58" s="154" t="str">
        <f>IF('Suivi Projets'!B58&lt;&gt;"",'Suivi Projets'!B58,"")</f>
        <v/>
      </c>
      <c r="C58" s="157">
        <f>IF('Suivi Projets'!C58&lt;&gt;"",'Suivi Projets'!C58,"")</f>
        <v>1</v>
      </c>
      <c r="D58" s="154" t="str">
        <f>IF('Suivi Projets'!D58&lt;&gt;"",'Suivi Projets'!D58,"")</f>
        <v/>
      </c>
      <c r="E58" s="154" t="str">
        <f>IF('Suivi Projets'!E58&lt;&gt;"",'Suivi Projets'!E58,"")</f>
        <v/>
      </c>
      <c r="F58" s="154" t="str">
        <f>IF('Suivi Projets'!F58&lt;&gt;"",'Suivi Projets'!F58,"")</f>
        <v/>
      </c>
      <c r="G58" s="453">
        <v>43472</v>
      </c>
      <c r="H58" s="454">
        <v>43475</v>
      </c>
      <c r="I58" s="454">
        <f t="shared" si="0"/>
        <v>43837</v>
      </c>
      <c r="J58" s="454"/>
      <c r="K58" s="451">
        <f t="shared" ca="1" si="1"/>
        <v>0</v>
      </c>
      <c r="L58" s="452" t="str">
        <f t="shared" ca="1" si="2"/>
        <v/>
      </c>
    </row>
    <row r="59" spans="1:12" x14ac:dyDescent="0.25">
      <c r="A59" s="382" t="s">
        <v>385</v>
      </c>
      <c r="B59" s="154" t="str">
        <f>IF('Suivi Projets'!B59&lt;&gt;"",'Suivi Projets'!B59,"")</f>
        <v/>
      </c>
      <c r="C59" s="157">
        <f>IF('Suivi Projets'!C59&lt;&gt;"",'Suivi Projets'!C59,"")</f>
        <v>1</v>
      </c>
      <c r="D59" s="154" t="str">
        <f>IF('Suivi Projets'!D59&lt;&gt;"",'Suivi Projets'!D59,"")</f>
        <v/>
      </c>
      <c r="E59" s="154" t="str">
        <f>IF('Suivi Projets'!E59&lt;&gt;"",'Suivi Projets'!E59,"")</f>
        <v/>
      </c>
      <c r="F59" s="154" t="str">
        <f>IF('Suivi Projets'!F59&lt;&gt;"",'Suivi Projets'!F59,"")</f>
        <v/>
      </c>
      <c r="G59" s="453">
        <v>43431</v>
      </c>
      <c r="H59" s="454">
        <v>43462</v>
      </c>
      <c r="I59" s="454">
        <f t="shared" si="0"/>
        <v>43796</v>
      </c>
      <c r="J59" s="454">
        <v>43693</v>
      </c>
      <c r="K59" s="451">
        <f t="shared" ca="1" si="1"/>
        <v>0</v>
      </c>
      <c r="L59" s="452">
        <f t="shared" ca="1" si="2"/>
        <v>0</v>
      </c>
    </row>
    <row r="60" spans="1:12" x14ac:dyDescent="0.25">
      <c r="A60" s="158" t="s">
        <v>62</v>
      </c>
      <c r="B60" s="161">
        <f>IF('Suivi Projets'!B60&lt;&gt;"",'Suivi Projets'!B60,"")</f>
        <v>1</v>
      </c>
      <c r="C60" s="154" t="str">
        <f>IF('Suivi Projets'!C60&lt;&gt;"",'Suivi Projets'!C60,"")</f>
        <v/>
      </c>
      <c r="D60" s="154" t="str">
        <f>IF('Suivi Projets'!D60&lt;&gt;"",'Suivi Projets'!D60,"")</f>
        <v/>
      </c>
      <c r="E60" s="154" t="str">
        <f>IF('Suivi Projets'!E60&lt;&gt;"",'Suivi Projets'!E60,"")</f>
        <v/>
      </c>
      <c r="F60" s="154" t="str">
        <f>IF('Suivi Projets'!F60&lt;&gt;"",'Suivi Projets'!F60,"")</f>
        <v/>
      </c>
      <c r="G60" s="450"/>
      <c r="H60" s="451"/>
      <c r="I60" s="454" t="str">
        <f t="shared" si="0"/>
        <v/>
      </c>
      <c r="J60" s="451"/>
      <c r="K60" s="451" t="str">
        <f t="shared" ca="1" si="1"/>
        <v/>
      </c>
      <c r="L60" s="452" t="str">
        <f t="shared" ca="1" si="2"/>
        <v/>
      </c>
    </row>
    <row r="61" spans="1:12" x14ac:dyDescent="0.25">
      <c r="A61" s="237" t="s">
        <v>99</v>
      </c>
      <c r="B61" s="161">
        <f>IF('Suivi Projets'!B61&lt;&gt;"",'Suivi Projets'!B61,"")</f>
        <v>1</v>
      </c>
      <c r="C61" s="154" t="str">
        <f>IF('Suivi Projets'!C61&lt;&gt;"",'Suivi Projets'!C61,"")</f>
        <v/>
      </c>
      <c r="D61" s="154" t="str">
        <f>IF('Suivi Projets'!D61&lt;&gt;"",'Suivi Projets'!D61,"")</f>
        <v/>
      </c>
      <c r="E61" s="154" t="str">
        <f>IF('Suivi Projets'!E61&lt;&gt;"",'Suivi Projets'!E61,"")</f>
        <v/>
      </c>
      <c r="F61" s="154" t="str">
        <f>IF('Suivi Projets'!F61&lt;&gt;"",'Suivi Projets'!F61,"")</f>
        <v/>
      </c>
      <c r="G61" s="450"/>
      <c r="H61" s="451"/>
      <c r="I61" s="454" t="str">
        <f t="shared" si="0"/>
        <v/>
      </c>
      <c r="J61" s="451"/>
      <c r="K61" s="451" t="str">
        <f t="shared" ca="1" si="1"/>
        <v/>
      </c>
      <c r="L61" s="452" t="str">
        <f t="shared" ca="1" si="2"/>
        <v/>
      </c>
    </row>
    <row r="62" spans="1:12" x14ac:dyDescent="0.25">
      <c r="A62" s="155" t="s">
        <v>166</v>
      </c>
      <c r="B62" s="154" t="str">
        <f>IF('Suivi Projets'!B62&lt;&gt;"",'Suivi Projets'!B62,"")</f>
        <v/>
      </c>
      <c r="C62" s="154" t="str">
        <f>IF('Suivi Projets'!C62&lt;&gt;"",'Suivi Projets'!C62,"")</f>
        <v/>
      </c>
      <c r="D62" s="152">
        <f>IF('Suivi Projets'!D62&lt;&gt;"",'Suivi Projets'!D62,"")</f>
        <v>1</v>
      </c>
      <c r="E62" s="154" t="str">
        <f>IF('Suivi Projets'!E62&lt;&gt;"",'Suivi Projets'!E62,"")</f>
        <v/>
      </c>
      <c r="F62" s="154" t="str">
        <f>IF('Suivi Projets'!F62&lt;&gt;"",'Suivi Projets'!F62,"")</f>
        <v/>
      </c>
      <c r="G62" s="453">
        <v>43181</v>
      </c>
      <c r="H62" s="454">
        <v>43392</v>
      </c>
      <c r="I62" s="454">
        <f t="shared" si="0"/>
        <v>43546</v>
      </c>
      <c r="J62" s="454"/>
      <c r="K62" s="451">
        <f t="shared" ca="1" si="1"/>
        <v>0</v>
      </c>
      <c r="L62" s="452" t="str">
        <f t="shared" ca="1" si="2"/>
        <v/>
      </c>
    </row>
    <row r="63" spans="1:12" x14ac:dyDescent="0.25">
      <c r="A63" s="158" t="s">
        <v>206</v>
      </c>
      <c r="B63" s="161">
        <f>IF('Suivi Projets'!B63&lt;&gt;"",'Suivi Projets'!B63,"")</f>
        <v>1</v>
      </c>
      <c r="C63" s="154" t="str">
        <f>IF('Suivi Projets'!C63&lt;&gt;"",'Suivi Projets'!C63,"")</f>
        <v/>
      </c>
      <c r="D63" s="154" t="str">
        <f>IF('Suivi Projets'!D63&lt;&gt;"",'Suivi Projets'!D63,"")</f>
        <v/>
      </c>
      <c r="E63" s="154" t="str">
        <f>IF('Suivi Projets'!E63&lt;&gt;"",'Suivi Projets'!E63,"")</f>
        <v/>
      </c>
      <c r="F63" s="154" t="str">
        <f>IF('Suivi Projets'!F63&lt;&gt;"",'Suivi Projets'!F63,"")</f>
        <v/>
      </c>
      <c r="G63" s="450"/>
      <c r="H63" s="451"/>
      <c r="I63" s="454" t="str">
        <f t="shared" si="0"/>
        <v/>
      </c>
      <c r="J63" s="451"/>
      <c r="K63" s="451" t="str">
        <f t="shared" ca="1" si="1"/>
        <v/>
      </c>
      <c r="L63" s="452" t="str">
        <f t="shared" ca="1" si="2"/>
        <v/>
      </c>
    </row>
    <row r="64" spans="1:12" x14ac:dyDescent="0.25">
      <c r="A64" s="382" t="s">
        <v>392</v>
      </c>
      <c r="B64" s="154" t="str">
        <f>IF('Suivi Projets'!B64&lt;&gt;"",'Suivi Projets'!B64,"")</f>
        <v/>
      </c>
      <c r="C64" s="157">
        <f>IF('Suivi Projets'!C64&lt;&gt;"",'Suivi Projets'!C64,"")</f>
        <v>1</v>
      </c>
      <c r="D64" s="154" t="str">
        <f>IF('Suivi Projets'!D64&lt;&gt;"",'Suivi Projets'!D64,"")</f>
        <v/>
      </c>
      <c r="E64" s="154" t="str">
        <f>IF('Suivi Projets'!E64&lt;&gt;"",'Suivi Projets'!E64,"")</f>
        <v/>
      </c>
      <c r="F64" s="154" t="str">
        <f>IF('Suivi Projets'!F64&lt;&gt;"",'Suivi Projets'!F64,"")</f>
        <v/>
      </c>
      <c r="G64" s="453">
        <v>43467</v>
      </c>
      <c r="H64" s="454">
        <v>43475</v>
      </c>
      <c r="I64" s="454">
        <f t="shared" si="0"/>
        <v>43832</v>
      </c>
      <c r="J64" s="451"/>
      <c r="K64" s="451">
        <f t="shared" ca="1" si="1"/>
        <v>0</v>
      </c>
      <c r="L64" s="452" t="str">
        <f t="shared" ca="1" si="2"/>
        <v/>
      </c>
    </row>
    <row r="65" spans="1:12" x14ac:dyDescent="0.25">
      <c r="A65" s="382" t="s">
        <v>155</v>
      </c>
      <c r="B65" s="154" t="str">
        <f>IF('Suivi Projets'!B65&lt;&gt;"",'Suivi Projets'!B65,"")</f>
        <v/>
      </c>
      <c r="C65" s="157">
        <f>IF('Suivi Projets'!C65&lt;&gt;"",'Suivi Projets'!C65,"")</f>
        <v>1</v>
      </c>
      <c r="D65" s="154" t="str">
        <f>IF('Suivi Projets'!D65&lt;&gt;"",'Suivi Projets'!D65,"")</f>
        <v/>
      </c>
      <c r="E65" s="154" t="str">
        <f>IF('Suivi Projets'!E65&lt;&gt;"",'Suivi Projets'!E65,"")</f>
        <v/>
      </c>
      <c r="F65" s="154" t="str">
        <f>IF('Suivi Projets'!F65&lt;&gt;"",'Suivi Projets'!F65,"")</f>
        <v/>
      </c>
      <c r="G65" s="453">
        <v>43388</v>
      </c>
      <c r="H65" s="454">
        <v>43388</v>
      </c>
      <c r="I65" s="454">
        <f t="shared" si="0"/>
        <v>43753</v>
      </c>
      <c r="J65" s="454"/>
      <c r="K65" s="451">
        <f t="shared" ca="1" si="1"/>
        <v>0</v>
      </c>
      <c r="L65" s="452" t="str">
        <f t="shared" ca="1" si="2"/>
        <v/>
      </c>
    </row>
    <row r="66" spans="1:12" x14ac:dyDescent="0.25">
      <c r="A66" s="382" t="s">
        <v>77</v>
      </c>
      <c r="B66" s="154" t="str">
        <f>IF('Suivi Projets'!B67&lt;&gt;"",'Suivi Projets'!B67,"")</f>
        <v/>
      </c>
      <c r="C66" s="157">
        <f>IF('Suivi Projets'!C67&lt;&gt;"",'Suivi Projets'!C67,"")</f>
        <v>1</v>
      </c>
      <c r="D66" s="154" t="str">
        <f>IF('Suivi Projets'!D67&lt;&gt;"",'Suivi Projets'!D67,"")</f>
        <v/>
      </c>
      <c r="E66" s="154" t="str">
        <f>IF('Suivi Projets'!E67&lt;&gt;"",'Suivi Projets'!E67,"")</f>
        <v/>
      </c>
      <c r="F66" s="154" t="str">
        <f>IF('Suivi Projets'!F67&lt;&gt;"",'Suivi Projets'!F67,"")</f>
        <v/>
      </c>
      <c r="G66" s="453">
        <v>43230</v>
      </c>
      <c r="H66" s="454">
        <v>43418</v>
      </c>
      <c r="I66" s="454">
        <f t="shared" si="0"/>
        <v>43595</v>
      </c>
      <c r="J66" s="454"/>
      <c r="K66" s="451">
        <f t="shared" ca="1" si="1"/>
        <v>0</v>
      </c>
      <c r="L66" s="452" t="str">
        <f t="shared" ref="L66:L93" ca="1" si="5">IF(J66="","",IF(AND(TODAY()&gt;=J66-60,TODAY()&lt;J66),1,IF(TODAY()&gt;=J66,2,0)))</f>
        <v/>
      </c>
    </row>
    <row r="67" spans="1:12" x14ac:dyDescent="0.25">
      <c r="A67" s="382" t="s">
        <v>387</v>
      </c>
      <c r="B67" s="154" t="str">
        <f>IF('Suivi Projets'!B68&lt;&gt;"",'Suivi Projets'!B68,"")</f>
        <v/>
      </c>
      <c r="C67" s="157">
        <f>IF('Suivi Projets'!C68&lt;&gt;"",'Suivi Projets'!C68,"")</f>
        <v>1</v>
      </c>
      <c r="D67" s="154" t="str">
        <f>IF('Suivi Projets'!D68&lt;&gt;"",'Suivi Projets'!D68,"")</f>
        <v/>
      </c>
      <c r="E67" s="154" t="str">
        <f>IF('Suivi Projets'!E68&lt;&gt;"",'Suivi Projets'!E68,"")</f>
        <v/>
      </c>
      <c r="F67" s="154" t="str">
        <f>IF('Suivi Projets'!F68&lt;&gt;"",'Suivi Projets'!F68,"")</f>
        <v/>
      </c>
      <c r="G67" s="453">
        <v>43433</v>
      </c>
      <c r="H67" s="454">
        <v>43462</v>
      </c>
      <c r="I67" s="454">
        <f t="shared" si="0"/>
        <v>43798</v>
      </c>
      <c r="J67" s="454"/>
      <c r="K67" s="451">
        <f t="shared" ca="1" si="1"/>
        <v>0</v>
      </c>
      <c r="L67" s="452" t="str">
        <f t="shared" ca="1" si="5"/>
        <v/>
      </c>
    </row>
    <row r="68" spans="1:12" x14ac:dyDescent="0.25">
      <c r="A68" s="382" t="s">
        <v>28</v>
      </c>
      <c r="B68" s="154" t="str">
        <f>IF('Suivi Projets'!B68&lt;&gt;"",'Suivi Projets'!B68,"")</f>
        <v/>
      </c>
      <c r="C68" s="157">
        <f>IF('Suivi Projets'!C68&lt;&gt;"",'Suivi Projets'!C68,"")</f>
        <v>1</v>
      </c>
      <c r="D68" s="154" t="str">
        <f>IF('Suivi Projets'!D68&lt;&gt;"",'Suivi Projets'!D68,"")</f>
        <v/>
      </c>
      <c r="E68" s="154" t="str">
        <f>IF('Suivi Projets'!E68&lt;&gt;"",'Suivi Projets'!E68,"")</f>
        <v/>
      </c>
      <c r="F68" s="154" t="str">
        <f>IF('Suivi Projets'!F68&lt;&gt;"",'Suivi Projets'!F68,"")</f>
        <v/>
      </c>
      <c r="G68" s="453">
        <v>43305</v>
      </c>
      <c r="H68" s="454">
        <v>43420</v>
      </c>
      <c r="I68" s="454">
        <f t="shared" ref="I68:I93" si="6">IF(G68="","",G68+365)</f>
        <v>43670</v>
      </c>
      <c r="J68" s="454"/>
      <c r="K68" s="451">
        <f t="shared" ref="K68:K93" ca="1" si="7">IF(G68="","",IF(AND(TODAY()&gt;=G68+305,TODAY()&lt;G68+365),1,IF(TODAY()&gt;=G68+365,2,0)))</f>
        <v>0</v>
      </c>
      <c r="L68" s="452" t="str">
        <f t="shared" ca="1" si="5"/>
        <v/>
      </c>
    </row>
    <row r="69" spans="1:12" x14ac:dyDescent="0.25">
      <c r="A69" s="382" t="s">
        <v>222</v>
      </c>
      <c r="B69" s="154" t="str">
        <f>IF('Suivi Projets'!B69&lt;&gt;"",'Suivi Projets'!B69,"")</f>
        <v/>
      </c>
      <c r="C69" s="157">
        <f>IF('Suivi Projets'!C69&lt;&gt;"",'Suivi Projets'!C69,"")</f>
        <v>1</v>
      </c>
      <c r="D69" s="154" t="str">
        <f>IF('Suivi Projets'!D69&lt;&gt;"",'Suivi Projets'!D69,"")</f>
        <v/>
      </c>
      <c r="E69" s="154" t="str">
        <f>IF('Suivi Projets'!E69&lt;&gt;"",'Suivi Projets'!E69,"")</f>
        <v/>
      </c>
      <c r="F69" s="154" t="str">
        <f>IF('Suivi Projets'!F69&lt;&gt;"",'Suivi Projets'!F69,"")</f>
        <v/>
      </c>
      <c r="G69" s="453">
        <v>43390</v>
      </c>
      <c r="H69" s="454">
        <v>43773</v>
      </c>
      <c r="I69" s="454">
        <f t="shared" si="6"/>
        <v>43755</v>
      </c>
      <c r="J69" s="454"/>
      <c r="K69" s="451">
        <f t="shared" ca="1" si="7"/>
        <v>0</v>
      </c>
      <c r="L69" s="452" t="str">
        <f t="shared" ca="1" si="5"/>
        <v/>
      </c>
    </row>
    <row r="70" spans="1:12" x14ac:dyDescent="0.25">
      <c r="A70" s="164" t="s">
        <v>31</v>
      </c>
      <c r="B70" s="154">
        <f>IF('Suivi Projets'!B70&lt;&gt;"",'Suivi Projets'!B70,"")</f>
        <v>1</v>
      </c>
      <c r="C70" s="154" t="str">
        <f>IF('Suivi Projets'!C70&lt;&gt;"",'Suivi Projets'!C70,"")</f>
        <v/>
      </c>
      <c r="D70" s="154" t="str">
        <f>IF('Suivi Projets'!D70&lt;&gt;"",'Suivi Projets'!D70,"")</f>
        <v/>
      </c>
      <c r="E70" s="154" t="str">
        <f>IF('Suivi Projets'!E70&lt;&gt;"",'Suivi Projets'!E70,"")</f>
        <v/>
      </c>
      <c r="F70" s="154" t="str">
        <f>IF('Suivi Projets'!F70&lt;&gt;"",'Suivi Projets'!F70,"")</f>
        <v/>
      </c>
      <c r="G70" s="450"/>
      <c r="H70" s="451"/>
      <c r="I70" s="454" t="str">
        <f t="shared" si="6"/>
        <v/>
      </c>
      <c r="J70" s="451"/>
      <c r="K70" s="451" t="str">
        <f t="shared" ca="1" si="7"/>
        <v/>
      </c>
      <c r="L70" s="452" t="str">
        <f t="shared" ca="1" si="5"/>
        <v/>
      </c>
    </row>
    <row r="71" spans="1:12" x14ac:dyDescent="0.25">
      <c r="A71" s="155" t="s">
        <v>229</v>
      </c>
      <c r="B71" s="154" t="str">
        <f>IF('Suivi Projets'!B71&lt;&gt;"",'Suivi Projets'!B71,"")</f>
        <v/>
      </c>
      <c r="C71" s="154" t="str">
        <f>IF('Suivi Projets'!C71&lt;&gt;"",'Suivi Projets'!C71,"")</f>
        <v/>
      </c>
      <c r="D71" s="152">
        <f>IF('Suivi Projets'!D71&lt;&gt;"",'Suivi Projets'!D71,"")</f>
        <v>1</v>
      </c>
      <c r="E71" s="154" t="str">
        <f>IF('Suivi Projets'!E71&lt;&gt;"",'Suivi Projets'!E71,"")</f>
        <v/>
      </c>
      <c r="F71" s="154" t="str">
        <f>IF('Suivi Projets'!F71&lt;&gt;"",'Suivi Projets'!F71,"")</f>
        <v/>
      </c>
      <c r="G71" s="453">
        <v>43381</v>
      </c>
      <c r="H71" s="454">
        <v>43409</v>
      </c>
      <c r="I71" s="454">
        <f t="shared" si="6"/>
        <v>43746</v>
      </c>
      <c r="J71" s="454"/>
      <c r="K71" s="451">
        <f t="shared" ca="1" si="7"/>
        <v>0</v>
      </c>
      <c r="L71" s="452" t="str">
        <f t="shared" ca="1" si="5"/>
        <v/>
      </c>
    </row>
    <row r="72" spans="1:12" x14ac:dyDescent="0.25">
      <c r="A72" s="158" t="s">
        <v>265</v>
      </c>
      <c r="B72" s="161">
        <f>IF('Suivi Projets'!B72&lt;&gt;"",'Suivi Projets'!B72,"")</f>
        <v>1</v>
      </c>
      <c r="C72" s="154" t="str">
        <f>IF('Suivi Projets'!C72&lt;&gt;"",'Suivi Projets'!C72,"")</f>
        <v/>
      </c>
      <c r="D72" s="154" t="str">
        <f>IF('Suivi Projets'!D72&lt;&gt;"",'Suivi Projets'!D72,"")</f>
        <v/>
      </c>
      <c r="E72" s="154" t="str">
        <f>IF('Suivi Projets'!E72&lt;&gt;"",'Suivi Projets'!E72,"")</f>
        <v/>
      </c>
      <c r="F72" s="154" t="str">
        <f>IF('Suivi Projets'!F72&lt;&gt;"",'Suivi Projets'!F72,"")</f>
        <v/>
      </c>
      <c r="G72" s="450"/>
      <c r="H72" s="451"/>
      <c r="I72" s="454" t="str">
        <f t="shared" si="6"/>
        <v/>
      </c>
      <c r="J72" s="451"/>
      <c r="K72" s="451" t="str">
        <f t="shared" ca="1" si="7"/>
        <v/>
      </c>
      <c r="L72" s="452" t="str">
        <f t="shared" ca="1" si="5"/>
        <v/>
      </c>
    </row>
    <row r="73" spans="1:12" x14ac:dyDescent="0.25">
      <c r="A73" s="382" t="s">
        <v>386</v>
      </c>
      <c r="B73" s="154" t="str">
        <f>IF('Suivi Projets'!B73&lt;&gt;"",'Suivi Projets'!B73,"")</f>
        <v/>
      </c>
      <c r="C73" s="157">
        <f>IF('Suivi Projets'!C73&lt;&gt;"",'Suivi Projets'!C73,"")</f>
        <v>1</v>
      </c>
      <c r="D73" s="154" t="str">
        <f>IF('Suivi Projets'!D73&lt;&gt;"",'Suivi Projets'!D73,"")</f>
        <v/>
      </c>
      <c r="E73" s="154" t="str">
        <f>IF('Suivi Projets'!E73&lt;&gt;"",'Suivi Projets'!E73,"")</f>
        <v/>
      </c>
      <c r="F73" s="154" t="str">
        <f>IF('Suivi Projets'!F73&lt;&gt;"",'Suivi Projets'!F73,"")</f>
        <v/>
      </c>
      <c r="G73" s="453">
        <v>43433</v>
      </c>
      <c r="H73" s="454">
        <v>43462</v>
      </c>
      <c r="I73" s="454">
        <f t="shared" si="6"/>
        <v>43798</v>
      </c>
      <c r="J73" s="454"/>
      <c r="K73" s="451">
        <f t="shared" ca="1" si="7"/>
        <v>0</v>
      </c>
      <c r="L73" s="452" t="str">
        <f t="shared" ca="1" si="5"/>
        <v/>
      </c>
    </row>
    <row r="74" spans="1:12" x14ac:dyDescent="0.25">
      <c r="A74" s="155" t="s">
        <v>157</v>
      </c>
      <c r="B74" s="154" t="str">
        <f>IF('Suivi Projets'!B74&lt;&gt;"",'Suivi Projets'!B74,"")</f>
        <v/>
      </c>
      <c r="C74" s="154" t="str">
        <f>IF('Suivi Projets'!C74&lt;&gt;"",'Suivi Projets'!C74,"")</f>
        <v/>
      </c>
      <c r="D74" s="152">
        <f>IF('Suivi Projets'!D74&lt;&gt;"",'Suivi Projets'!D74,"")</f>
        <v>1</v>
      </c>
      <c r="E74" s="154" t="str">
        <f>IF('Suivi Projets'!E74&lt;&gt;"",'Suivi Projets'!E74,"")</f>
        <v/>
      </c>
      <c r="F74" s="154" t="str">
        <f>IF('Suivi Projets'!F74&lt;&gt;"",'Suivi Projets'!F74,"")</f>
        <v/>
      </c>
      <c r="G74" s="450"/>
      <c r="H74" s="451"/>
      <c r="I74" s="454" t="str">
        <f t="shared" si="6"/>
        <v/>
      </c>
      <c r="J74" s="451"/>
      <c r="K74" s="451" t="str">
        <f t="shared" ca="1" si="7"/>
        <v/>
      </c>
      <c r="L74" s="452" t="str">
        <f t="shared" ca="1" si="5"/>
        <v/>
      </c>
    </row>
    <row r="75" spans="1:12" x14ac:dyDescent="0.25">
      <c r="A75" s="155" t="s">
        <v>216</v>
      </c>
      <c r="B75" s="154" t="str">
        <f>IF('Suivi Projets'!B75&lt;&gt;"",'Suivi Projets'!B75,"")</f>
        <v/>
      </c>
      <c r="C75" s="154" t="str">
        <f>IF('Suivi Projets'!C75&lt;&gt;"",'Suivi Projets'!C75,"")</f>
        <v/>
      </c>
      <c r="D75" s="152">
        <f>IF('Suivi Projets'!D75&lt;&gt;"",'Suivi Projets'!D75,"")</f>
        <v>1</v>
      </c>
      <c r="E75" s="154" t="str">
        <f>IF('Suivi Projets'!E75&lt;&gt;"",'Suivi Projets'!E75,"")</f>
        <v/>
      </c>
      <c r="F75" s="154" t="str">
        <f>IF('Suivi Projets'!F75&lt;&gt;"",'Suivi Projets'!F75,"")</f>
        <v/>
      </c>
      <c r="G75" s="453">
        <v>43363</v>
      </c>
      <c r="H75" s="454">
        <v>43388</v>
      </c>
      <c r="I75" s="454">
        <f t="shared" si="6"/>
        <v>43728</v>
      </c>
      <c r="J75" s="454"/>
      <c r="K75" s="451">
        <f t="shared" ca="1" si="7"/>
        <v>0</v>
      </c>
      <c r="L75" s="452" t="str">
        <f t="shared" ca="1" si="5"/>
        <v/>
      </c>
    </row>
    <row r="76" spans="1:12" x14ac:dyDescent="0.25">
      <c r="A76" s="382" t="s">
        <v>219</v>
      </c>
      <c r="B76" s="154" t="str">
        <f>IF('Suivi Projets'!B76&lt;&gt;"",'Suivi Projets'!B76,"")</f>
        <v/>
      </c>
      <c r="C76" s="157">
        <f>IF('Suivi Projets'!C76&lt;&gt;"",'Suivi Projets'!C76,"")</f>
        <v>1</v>
      </c>
      <c r="D76" s="154" t="str">
        <f>IF('Suivi Projets'!D76&lt;&gt;"",'Suivi Projets'!D76,"")</f>
        <v/>
      </c>
      <c r="E76" s="154" t="str">
        <f>IF('Suivi Projets'!E76&lt;&gt;"",'Suivi Projets'!E76,"")</f>
        <v/>
      </c>
      <c r="F76" s="154" t="str">
        <f>IF('Suivi Projets'!F76&lt;&gt;"",'Suivi Projets'!F76,"")</f>
        <v/>
      </c>
      <c r="G76" s="450"/>
      <c r="H76" s="451"/>
      <c r="I76" s="454" t="str">
        <f t="shared" si="6"/>
        <v/>
      </c>
      <c r="J76" s="451"/>
      <c r="K76" s="451" t="str">
        <f t="shared" ca="1" si="7"/>
        <v/>
      </c>
      <c r="L76" s="452" t="str">
        <f t="shared" ca="1" si="5"/>
        <v/>
      </c>
    </row>
    <row r="77" spans="1:12" x14ac:dyDescent="0.25">
      <c r="A77" s="156" t="s">
        <v>27</v>
      </c>
      <c r="B77" s="154" t="str">
        <f>IF('Suivi Projets'!B77&lt;&gt;"",'Suivi Projets'!B77,"")</f>
        <v/>
      </c>
      <c r="C77" s="154" t="str">
        <f>IF('Suivi Projets'!C77&lt;&gt;"",'Suivi Projets'!C77,"")</f>
        <v/>
      </c>
      <c r="D77" s="152">
        <f>IF('Suivi Projets'!D77&lt;&gt;"",'Suivi Projets'!D77,"")</f>
        <v>1</v>
      </c>
      <c r="E77" s="154" t="str">
        <f>IF('Suivi Projets'!E77&lt;&gt;"",'Suivi Projets'!E77,"")</f>
        <v/>
      </c>
      <c r="F77" s="154" t="str">
        <f>IF('Suivi Projets'!F77&lt;&gt;"",'Suivi Projets'!F77,"")</f>
        <v/>
      </c>
      <c r="G77" s="450"/>
      <c r="H77" s="451"/>
      <c r="I77" s="454" t="str">
        <f t="shared" si="6"/>
        <v/>
      </c>
      <c r="J77" s="451"/>
      <c r="K77" s="451" t="str">
        <f t="shared" ca="1" si="7"/>
        <v/>
      </c>
      <c r="L77" s="452" t="str">
        <f t="shared" ca="1" si="5"/>
        <v/>
      </c>
    </row>
    <row r="78" spans="1:12" x14ac:dyDescent="0.25">
      <c r="A78" s="164" t="s">
        <v>109</v>
      </c>
      <c r="B78" s="154">
        <f>IF('Suivi Projets'!B78&lt;&gt;"",'Suivi Projets'!B78,"")</f>
        <v>1</v>
      </c>
      <c r="C78" s="154" t="str">
        <f>IF('Suivi Projets'!C78&lt;&gt;"",'Suivi Projets'!C78,"")</f>
        <v/>
      </c>
      <c r="D78" s="154" t="str">
        <f>IF('Suivi Projets'!D78&lt;&gt;"",'Suivi Projets'!D78,"")</f>
        <v/>
      </c>
      <c r="E78" s="154" t="str">
        <f>IF('Suivi Projets'!E78&lt;&gt;"",'Suivi Projets'!E78,"")</f>
        <v/>
      </c>
      <c r="F78" s="154" t="str">
        <f>IF('Suivi Projets'!F78&lt;&gt;"",'Suivi Projets'!F78,"")</f>
        <v/>
      </c>
      <c r="G78" s="450"/>
      <c r="H78" s="451"/>
      <c r="I78" s="454" t="str">
        <f t="shared" si="6"/>
        <v/>
      </c>
      <c r="J78" s="451"/>
      <c r="K78" s="451" t="str">
        <f t="shared" ca="1" si="7"/>
        <v/>
      </c>
      <c r="L78" s="452" t="str">
        <f t="shared" ca="1" si="5"/>
        <v/>
      </c>
    </row>
    <row r="79" spans="1:12" x14ac:dyDescent="0.25">
      <c r="A79" s="155" t="s">
        <v>137</v>
      </c>
      <c r="B79" s="154" t="str">
        <f>IF('Suivi Projets'!B79&lt;&gt;"",'Suivi Projets'!B79,"")</f>
        <v/>
      </c>
      <c r="C79" s="154" t="str">
        <f>IF('Suivi Projets'!C79&lt;&gt;"",'Suivi Projets'!C79,"")</f>
        <v/>
      </c>
      <c r="D79" s="152">
        <f>IF('Suivi Projets'!D79&lt;&gt;"",'Suivi Projets'!D79,"")</f>
        <v>1</v>
      </c>
      <c r="E79" s="154" t="str">
        <f>IF('Suivi Projets'!E79&lt;&gt;"",'Suivi Projets'!E79,"")</f>
        <v/>
      </c>
      <c r="F79" s="154" t="str">
        <f>IF('Suivi Projets'!F79&lt;&gt;"",'Suivi Projets'!F79,"")</f>
        <v/>
      </c>
      <c r="G79" s="453">
        <v>43472</v>
      </c>
      <c r="H79" s="454">
        <v>43392</v>
      </c>
      <c r="I79" s="454">
        <f t="shared" si="6"/>
        <v>43837</v>
      </c>
      <c r="J79" s="454">
        <v>43817</v>
      </c>
      <c r="K79" s="451">
        <f t="shared" ca="1" si="7"/>
        <v>0</v>
      </c>
      <c r="L79" s="452">
        <f t="shared" ca="1" si="5"/>
        <v>0</v>
      </c>
    </row>
    <row r="80" spans="1:12" x14ac:dyDescent="0.25">
      <c r="A80" s="158" t="s">
        <v>408</v>
      </c>
      <c r="B80" s="161">
        <f>IF('Suivi Projets'!B80&lt;&gt;"",'Suivi Projets'!B80,"")</f>
        <v>1</v>
      </c>
      <c r="C80" s="154" t="str">
        <f>IF('Suivi Projets'!C80&lt;&gt;"",'Suivi Projets'!C80,"")</f>
        <v/>
      </c>
      <c r="D80" s="154" t="str">
        <f>IF('Suivi Projets'!D80&lt;&gt;"",'Suivi Projets'!D80,"")</f>
        <v/>
      </c>
      <c r="E80" s="154" t="str">
        <f>IF('Suivi Projets'!E80&lt;&gt;"",'Suivi Projets'!E80,"")</f>
        <v/>
      </c>
      <c r="F80" s="154" t="str">
        <f>IF('Suivi Projets'!F80&lt;&gt;"",'Suivi Projets'!F80,"")</f>
        <v/>
      </c>
      <c r="G80" s="453"/>
      <c r="H80" s="454"/>
      <c r="I80" s="454" t="str">
        <f t="shared" si="6"/>
        <v/>
      </c>
      <c r="J80" s="454"/>
      <c r="K80" s="451" t="str">
        <f t="shared" ref="K80" ca="1" si="8">IF(G80="","",IF(AND(TODAY()&gt;=G80+305,TODAY()&lt;G80+365),1,IF(TODAY()&gt;=G80+365,2,0)))</f>
        <v/>
      </c>
      <c r="L80" s="452" t="str">
        <f t="shared" ref="L80" ca="1" si="9">IF(J80="","",IF(AND(TODAY()&gt;=J80-60,TODAY()&lt;J80),1,IF(TODAY()&gt;=J80,2,0)))</f>
        <v/>
      </c>
    </row>
    <row r="81" spans="1:12" x14ac:dyDescent="0.25">
      <c r="A81" s="382" t="s">
        <v>116</v>
      </c>
      <c r="B81" s="154" t="str">
        <f>IF('Suivi Projets'!B81&lt;&gt;"",'Suivi Projets'!B81,"")</f>
        <v/>
      </c>
      <c r="C81" s="157">
        <f>IF('Suivi Projets'!C81&lt;&gt;"",'Suivi Projets'!C81,"")</f>
        <v>1</v>
      </c>
      <c r="D81" s="154" t="str">
        <f>IF('Suivi Projets'!D81&lt;&gt;"",'Suivi Projets'!D81,"")</f>
        <v/>
      </c>
      <c r="E81" s="154" t="str">
        <f>IF('Suivi Projets'!E81&lt;&gt;"",'Suivi Projets'!E81,"")</f>
        <v/>
      </c>
      <c r="F81" s="154" t="str">
        <f>IF('Suivi Projets'!F81&lt;&gt;"",'Suivi Projets'!F81,"")</f>
        <v/>
      </c>
      <c r="G81" s="453">
        <v>43242</v>
      </c>
      <c r="H81" s="454">
        <v>43396</v>
      </c>
      <c r="I81" s="454">
        <f t="shared" si="6"/>
        <v>43607</v>
      </c>
      <c r="J81" s="454"/>
      <c r="K81" s="451">
        <f t="shared" ca="1" si="7"/>
        <v>0</v>
      </c>
      <c r="L81" s="452" t="str">
        <f t="shared" ca="1" si="5"/>
        <v/>
      </c>
    </row>
    <row r="82" spans="1:12" x14ac:dyDescent="0.25">
      <c r="A82" s="382" t="s">
        <v>29</v>
      </c>
      <c r="B82" s="154" t="str">
        <f>IF('Suivi Projets'!B82&lt;&gt;"",'Suivi Projets'!B82,"")</f>
        <v/>
      </c>
      <c r="C82" s="157">
        <f>IF('Suivi Projets'!C82&lt;&gt;"",'Suivi Projets'!C82,"")</f>
        <v>1</v>
      </c>
      <c r="D82" s="154" t="str">
        <f>IF('Suivi Projets'!D82&lt;&gt;"",'Suivi Projets'!D82,"")</f>
        <v/>
      </c>
      <c r="E82" s="154" t="str">
        <f>IF('Suivi Projets'!E82&lt;&gt;"",'Suivi Projets'!E82,"")</f>
        <v/>
      </c>
      <c r="F82" s="154" t="str">
        <f>IF('Suivi Projets'!F82&lt;&gt;"",'Suivi Projets'!F82,"")</f>
        <v/>
      </c>
      <c r="G82" s="453">
        <v>43336</v>
      </c>
      <c r="H82" s="454">
        <v>43396</v>
      </c>
      <c r="I82" s="454">
        <f t="shared" si="6"/>
        <v>43701</v>
      </c>
      <c r="J82" s="454"/>
      <c r="K82" s="451">
        <f t="shared" ca="1" si="7"/>
        <v>0</v>
      </c>
      <c r="L82" s="452" t="str">
        <f t="shared" ca="1" si="5"/>
        <v/>
      </c>
    </row>
    <row r="83" spans="1:12" x14ac:dyDescent="0.25">
      <c r="A83" s="158" t="s">
        <v>209</v>
      </c>
      <c r="B83" s="161">
        <f>IF('Suivi Projets'!B83&lt;&gt;"",'Suivi Projets'!B83,"")</f>
        <v>1</v>
      </c>
      <c r="C83" s="154" t="str">
        <f>IF('Suivi Projets'!C83&lt;&gt;"",'Suivi Projets'!C83,"")</f>
        <v/>
      </c>
      <c r="D83" s="154" t="str">
        <f>IF('Suivi Projets'!D83&lt;&gt;"",'Suivi Projets'!D83,"")</f>
        <v/>
      </c>
      <c r="E83" s="154" t="str">
        <f>IF('Suivi Projets'!E83&lt;&gt;"",'Suivi Projets'!E83,"")</f>
        <v/>
      </c>
      <c r="F83" s="154" t="str">
        <f>IF('Suivi Projets'!F83&lt;&gt;"",'Suivi Projets'!F83,"")</f>
        <v/>
      </c>
      <c r="G83" s="450"/>
      <c r="H83" s="451"/>
      <c r="I83" s="454" t="str">
        <f t="shared" si="6"/>
        <v/>
      </c>
      <c r="J83" s="451"/>
      <c r="K83" s="451" t="str">
        <f t="shared" ca="1" si="7"/>
        <v/>
      </c>
      <c r="L83" s="452" t="str">
        <f t="shared" ca="1" si="5"/>
        <v/>
      </c>
    </row>
    <row r="84" spans="1:12" x14ac:dyDescent="0.25">
      <c r="A84" s="382" t="s">
        <v>75</v>
      </c>
      <c r="B84" s="154" t="str">
        <f>IF('Suivi Projets'!B84&lt;&gt;"",'Suivi Projets'!B84,"")</f>
        <v/>
      </c>
      <c r="C84" s="157">
        <f>IF('Suivi Projets'!C84&lt;&gt;"",'Suivi Projets'!C84,"")</f>
        <v>1</v>
      </c>
      <c r="D84" s="154" t="str">
        <f>IF('Suivi Projets'!D84&lt;&gt;"",'Suivi Projets'!D84,"")</f>
        <v/>
      </c>
      <c r="E84" s="154" t="str">
        <f>IF('Suivi Projets'!E84&lt;&gt;"",'Suivi Projets'!E84,"")</f>
        <v/>
      </c>
      <c r="F84" s="154" t="str">
        <f>IF('Suivi Projets'!F84&lt;&gt;"",'Suivi Projets'!F84,"")</f>
        <v/>
      </c>
      <c r="G84" s="453">
        <v>43228</v>
      </c>
      <c r="H84" s="454">
        <v>43396</v>
      </c>
      <c r="I84" s="454">
        <f t="shared" si="6"/>
        <v>43593</v>
      </c>
      <c r="J84" s="454"/>
      <c r="K84" s="451">
        <f t="shared" ca="1" si="7"/>
        <v>0</v>
      </c>
      <c r="L84" s="452" t="str">
        <f t="shared" ca="1" si="5"/>
        <v/>
      </c>
    </row>
    <row r="85" spans="1:12" x14ac:dyDescent="0.25">
      <c r="A85" s="158" t="s">
        <v>52</v>
      </c>
      <c r="B85" s="161">
        <f>IF('Suivi Projets'!B85&lt;&gt;"",'Suivi Projets'!B85,"")</f>
        <v>1</v>
      </c>
      <c r="C85" s="154" t="str">
        <f>IF('Suivi Projets'!C85&lt;&gt;"",'Suivi Projets'!C85,"")</f>
        <v/>
      </c>
      <c r="D85" s="154" t="str">
        <f>IF('Suivi Projets'!D85&lt;&gt;"",'Suivi Projets'!D85,"")</f>
        <v/>
      </c>
      <c r="E85" s="154" t="str">
        <f>IF('Suivi Projets'!E85&lt;&gt;"",'Suivi Projets'!E85,"")</f>
        <v/>
      </c>
      <c r="F85" s="154" t="str">
        <f>IF('Suivi Projets'!F85&lt;&gt;"",'Suivi Projets'!F85,"")</f>
        <v/>
      </c>
      <c r="G85" s="450"/>
      <c r="H85" s="451"/>
      <c r="I85" s="454" t="str">
        <f t="shared" si="6"/>
        <v/>
      </c>
      <c r="J85" s="451"/>
      <c r="K85" s="451" t="str">
        <f t="shared" ca="1" si="7"/>
        <v/>
      </c>
      <c r="L85" s="452" t="str">
        <f t="shared" ca="1" si="5"/>
        <v/>
      </c>
    </row>
    <row r="86" spans="1:12" x14ac:dyDescent="0.25">
      <c r="A86" s="382" t="s">
        <v>388</v>
      </c>
      <c r="B86" s="154" t="str">
        <f>IF('Suivi Projets'!B86&lt;&gt;"",'Suivi Projets'!B86,"")</f>
        <v/>
      </c>
      <c r="C86" s="157">
        <f>IF('Suivi Projets'!C86&lt;&gt;"",'Suivi Projets'!C86,"")</f>
        <v>1</v>
      </c>
      <c r="D86" s="154" t="str">
        <f>IF('Suivi Projets'!D86&lt;&gt;"",'Suivi Projets'!D86,"")</f>
        <v/>
      </c>
      <c r="E86" s="154" t="str">
        <f>IF('Suivi Projets'!E86&lt;&gt;"",'Suivi Projets'!E86,"")</f>
        <v/>
      </c>
      <c r="F86" s="154" t="str">
        <f>IF('Suivi Projets'!F86&lt;&gt;"",'Suivi Projets'!F86,"")</f>
        <v/>
      </c>
      <c r="G86" s="453">
        <v>43437</v>
      </c>
      <c r="H86" s="454">
        <v>43462</v>
      </c>
      <c r="I86" s="454">
        <f t="shared" si="6"/>
        <v>43802</v>
      </c>
      <c r="J86" s="454"/>
      <c r="K86" s="451">
        <f t="shared" ca="1" si="7"/>
        <v>0</v>
      </c>
      <c r="L86" s="452" t="str">
        <f t="shared" ca="1" si="5"/>
        <v/>
      </c>
    </row>
    <row r="87" spans="1:12" x14ac:dyDescent="0.25">
      <c r="A87" s="164" t="s">
        <v>118</v>
      </c>
      <c r="B87" s="154">
        <f>IF('Suivi Projets'!B87&lt;&gt;"",'Suivi Projets'!B87,"")</f>
        <v>1</v>
      </c>
      <c r="C87" s="154" t="str">
        <f>IF('Suivi Projets'!C87&lt;&gt;"",'Suivi Projets'!C87,"")</f>
        <v/>
      </c>
      <c r="D87" s="154" t="str">
        <f>IF('Suivi Projets'!D87&lt;&gt;"",'Suivi Projets'!D87,"")</f>
        <v/>
      </c>
      <c r="E87" s="154" t="str">
        <f>IF('Suivi Projets'!E87&lt;&gt;"",'Suivi Projets'!E87,"")</f>
        <v/>
      </c>
      <c r="F87" s="154" t="str">
        <f>IF('Suivi Projets'!F87&lt;&gt;"",'Suivi Projets'!F87,"")</f>
        <v/>
      </c>
      <c r="G87" s="450"/>
      <c r="H87" s="451"/>
      <c r="I87" s="454" t="str">
        <f t="shared" si="6"/>
        <v/>
      </c>
      <c r="J87" s="451"/>
      <c r="K87" s="451" t="str">
        <f t="shared" ca="1" si="7"/>
        <v/>
      </c>
      <c r="L87" s="452" t="str">
        <f t="shared" ca="1" si="5"/>
        <v/>
      </c>
    </row>
    <row r="88" spans="1:12" x14ac:dyDescent="0.25">
      <c r="A88" s="155" t="s">
        <v>207</v>
      </c>
      <c r="B88" s="154" t="str">
        <f>IF('Suivi Projets'!B88&lt;&gt;"",'Suivi Projets'!B88,"")</f>
        <v/>
      </c>
      <c r="C88" s="154" t="str">
        <f>IF('Suivi Projets'!C88&lt;&gt;"",'Suivi Projets'!C88,"")</f>
        <v/>
      </c>
      <c r="D88" s="152">
        <f>IF('Suivi Projets'!D88&lt;&gt;"",'Suivi Projets'!D88,"")</f>
        <v>1</v>
      </c>
      <c r="E88" s="154" t="str">
        <f>IF('Suivi Projets'!E88&lt;&gt;"",'Suivi Projets'!E88,"")</f>
        <v/>
      </c>
      <c r="F88" s="154" t="str">
        <f>IF('Suivi Projets'!F88&lt;&gt;"",'Suivi Projets'!F88,"")</f>
        <v/>
      </c>
      <c r="G88" s="450"/>
      <c r="H88" s="451"/>
      <c r="I88" s="454" t="str">
        <f t="shared" si="6"/>
        <v/>
      </c>
      <c r="J88" s="451"/>
      <c r="K88" s="451" t="str">
        <f t="shared" ca="1" si="7"/>
        <v/>
      </c>
      <c r="L88" s="452" t="str">
        <f t="shared" ca="1" si="5"/>
        <v/>
      </c>
    </row>
    <row r="89" spans="1:12" x14ac:dyDescent="0.25">
      <c r="A89" s="155" t="s">
        <v>196</v>
      </c>
      <c r="B89" s="154" t="str">
        <f>IF('Suivi Projets'!B89&lt;&gt;"",'Suivi Projets'!B89,"")</f>
        <v/>
      </c>
      <c r="C89" s="154" t="str">
        <f>IF('Suivi Projets'!C89&lt;&gt;"",'Suivi Projets'!C89,"")</f>
        <v/>
      </c>
      <c r="D89" s="152">
        <f>IF('Suivi Projets'!D89&lt;&gt;"",'Suivi Projets'!D89,"")</f>
        <v>1</v>
      </c>
      <c r="E89" s="154" t="str">
        <f>IF('Suivi Projets'!E89&lt;&gt;"",'Suivi Projets'!E89,"")</f>
        <v/>
      </c>
      <c r="F89" s="154" t="str">
        <f>IF('Suivi Projets'!F89&lt;&gt;"",'Suivi Projets'!F89,"")</f>
        <v/>
      </c>
      <c r="G89" s="453">
        <v>43258</v>
      </c>
      <c r="H89" s="454">
        <v>43392</v>
      </c>
      <c r="I89" s="454">
        <f t="shared" si="6"/>
        <v>43623</v>
      </c>
      <c r="J89" s="454">
        <v>43828</v>
      </c>
      <c r="K89" s="451">
        <f t="shared" ca="1" si="7"/>
        <v>0</v>
      </c>
      <c r="L89" s="452">
        <f t="shared" ca="1" si="5"/>
        <v>0</v>
      </c>
    </row>
    <row r="90" spans="1:12" x14ac:dyDescent="0.25">
      <c r="A90" s="155" t="s">
        <v>138</v>
      </c>
      <c r="B90" s="154" t="str">
        <f>IF('Suivi Projets'!B90&lt;&gt;"",'Suivi Projets'!B90,"")</f>
        <v/>
      </c>
      <c r="C90" s="154" t="str">
        <f>IF('Suivi Projets'!C90&lt;&gt;"",'Suivi Projets'!C90,"")</f>
        <v/>
      </c>
      <c r="D90" s="152">
        <f>IF('Suivi Projets'!D90&lt;&gt;"",'Suivi Projets'!D90,"")</f>
        <v>1</v>
      </c>
      <c r="E90" s="154" t="str">
        <f>IF('Suivi Projets'!E90&lt;&gt;"",'Suivi Projets'!E90,"")</f>
        <v/>
      </c>
      <c r="F90" s="154" t="str">
        <f>IF('Suivi Projets'!F90&lt;&gt;"",'Suivi Projets'!F90,"")</f>
        <v/>
      </c>
      <c r="G90" s="453">
        <v>43391</v>
      </c>
      <c r="H90" s="454">
        <v>43392</v>
      </c>
      <c r="I90" s="454">
        <f t="shared" si="6"/>
        <v>43756</v>
      </c>
      <c r="J90" s="454">
        <v>43817</v>
      </c>
      <c r="K90" s="451">
        <f t="shared" ca="1" si="7"/>
        <v>0</v>
      </c>
      <c r="L90" s="452">
        <f t="shared" ca="1" si="5"/>
        <v>0</v>
      </c>
    </row>
    <row r="91" spans="1:12" x14ac:dyDescent="0.25">
      <c r="A91" s="158" t="s">
        <v>202</v>
      </c>
      <c r="B91" s="161">
        <f>IF('Suivi Projets'!B91&lt;&gt;"",'Suivi Projets'!B91,"")</f>
        <v>1</v>
      </c>
      <c r="C91" s="154" t="str">
        <f>IF('Suivi Projets'!C91&lt;&gt;"",'Suivi Projets'!C91,"")</f>
        <v/>
      </c>
      <c r="D91" s="154" t="str">
        <f>IF('Suivi Projets'!D91&lt;&gt;"",'Suivi Projets'!D91,"")</f>
        <v/>
      </c>
      <c r="E91" s="154" t="str">
        <f>IF('Suivi Projets'!E91&lt;&gt;"",'Suivi Projets'!E91,"")</f>
        <v/>
      </c>
      <c r="F91" s="154" t="str">
        <f>IF('Suivi Projets'!F91&lt;&gt;"",'Suivi Projets'!F91,"")</f>
        <v/>
      </c>
      <c r="G91" s="450"/>
      <c r="H91" s="451"/>
      <c r="I91" s="454" t="str">
        <f t="shared" si="6"/>
        <v/>
      </c>
      <c r="J91" s="451"/>
      <c r="K91" s="451" t="str">
        <f t="shared" ca="1" si="7"/>
        <v/>
      </c>
      <c r="L91" s="452" t="str">
        <f t="shared" ca="1" si="5"/>
        <v/>
      </c>
    </row>
    <row r="92" spans="1:12" x14ac:dyDescent="0.25">
      <c r="A92" s="477" t="s">
        <v>406</v>
      </c>
      <c r="B92" s="161">
        <f>IF('Suivi Projets'!B92&lt;&gt;"",'Suivi Projets'!B92,"")</f>
        <v>1</v>
      </c>
      <c r="C92" s="154" t="str">
        <f>IF('Suivi Projets'!C92&lt;&gt;"",'Suivi Projets'!C92,"")</f>
        <v/>
      </c>
      <c r="D92" s="154" t="str">
        <f>IF('Suivi Projets'!D92&lt;&gt;"",'Suivi Projets'!D92,"")</f>
        <v/>
      </c>
      <c r="E92" s="154" t="str">
        <f>IF('Suivi Projets'!E92&lt;&gt;"",'Suivi Projets'!E92,"")</f>
        <v/>
      </c>
      <c r="F92" s="154" t="str">
        <f>IF('Suivi Projets'!F92&lt;&gt;"",'Suivi Projets'!F92,"")</f>
        <v/>
      </c>
      <c r="G92" s="455"/>
      <c r="H92" s="456"/>
      <c r="I92" s="460"/>
      <c r="J92" s="456"/>
      <c r="K92" s="456" t="str">
        <f t="shared" ca="1" si="7"/>
        <v/>
      </c>
      <c r="L92" s="452" t="str">
        <f t="shared" ca="1" si="5"/>
        <v/>
      </c>
    </row>
    <row r="93" spans="1:12" ht="15.75" thickBot="1" x14ac:dyDescent="0.3">
      <c r="A93" s="430" t="s">
        <v>185</v>
      </c>
      <c r="B93" s="432">
        <f>IF('Suivi Projets'!B93&lt;&gt;"",'Suivi Projets'!B93,"")</f>
        <v>1</v>
      </c>
      <c r="C93" s="166" t="str">
        <f>IF('Suivi Projets'!C93&lt;&gt;"",'Suivi Projets'!C93,"")</f>
        <v/>
      </c>
      <c r="D93" s="166" t="str">
        <f>IF('Suivi Projets'!D93&lt;&gt;"",'Suivi Projets'!D93,"")</f>
        <v/>
      </c>
      <c r="E93" s="166" t="str">
        <f>IF('Suivi Projets'!E93&lt;&gt;"",'Suivi Projets'!E93,"")</f>
        <v/>
      </c>
      <c r="F93" s="166" t="str">
        <f>IF('Suivi Projets'!F93&lt;&gt;"",'Suivi Projets'!F93,"")</f>
        <v/>
      </c>
      <c r="G93" s="457"/>
      <c r="H93" s="458"/>
      <c r="I93" s="461" t="str">
        <f t="shared" si="6"/>
        <v/>
      </c>
      <c r="J93" s="458"/>
      <c r="K93" s="458" t="str">
        <f t="shared" ca="1" si="7"/>
        <v/>
      </c>
      <c r="L93" s="459" t="str">
        <f t="shared" ca="1" si="5"/>
        <v/>
      </c>
    </row>
    <row r="94" spans="1:12" ht="16.5" thickTop="1" thickBot="1" x14ac:dyDescent="0.3">
      <c r="A94" s="167"/>
      <c r="B94" s="168">
        <f>SUM(B2:B93)</f>
        <v>30</v>
      </c>
      <c r="C94" s="168">
        <f t="shared" ref="C94:F94" si="10">SUM(C2:C93)</f>
        <v>31</v>
      </c>
      <c r="D94" s="168">
        <f t="shared" si="10"/>
        <v>27</v>
      </c>
      <c r="E94" s="168">
        <f t="shared" si="10"/>
        <v>2</v>
      </c>
      <c r="F94" s="168">
        <f t="shared" si="10"/>
        <v>0</v>
      </c>
    </row>
    <row r="95" spans="1:12" ht="15.75" thickTop="1" x14ac:dyDescent="0.25"/>
  </sheetData>
  <sheetProtection password="E017" sheet="1" objects="1" scenarios="1"/>
  <conditionalFormatting sqref="K1:K1048576">
    <cfRule type="iconSet" priority="2">
      <iconSet iconSet="3Symbols" showValue="0" reverse="1">
        <cfvo type="percent" val="0"/>
        <cfvo type="num" val="1"/>
        <cfvo type="num" val="2"/>
      </iconSet>
    </cfRule>
  </conditionalFormatting>
  <conditionalFormatting sqref="L1:L1048576">
    <cfRule type="iconSet" priority="1">
      <iconSet iconSet="3Symbols"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95"/>
  <sheetViews>
    <sheetView zoomScale="85" zoomScaleNormal="85" workbookViewId="0"/>
  </sheetViews>
  <sheetFormatPr baseColWidth="10" defaultRowHeight="15" x14ac:dyDescent="0.25"/>
  <cols>
    <col min="1" max="1" width="26" style="132" customWidth="1"/>
    <col min="2" max="2" width="5.28515625" style="132" customWidth="1"/>
    <col min="3" max="4" width="5.7109375" style="132" customWidth="1"/>
    <col min="5" max="6" width="5.28515625" style="132" customWidth="1"/>
  </cols>
  <sheetData>
    <row r="1" spans="1:6" ht="16.5" thickTop="1" thickBot="1" x14ac:dyDescent="0.3">
      <c r="A1" s="144" t="s">
        <v>309</v>
      </c>
      <c r="B1" s="420" t="s">
        <v>22</v>
      </c>
      <c r="C1" s="146" t="s">
        <v>223</v>
      </c>
      <c r="D1" s="147" t="s">
        <v>125</v>
      </c>
      <c r="E1" s="148" t="s">
        <v>269</v>
      </c>
      <c r="F1" s="145" t="s">
        <v>378</v>
      </c>
    </row>
    <row r="2" spans="1:6" ht="15.75" thickTop="1" x14ac:dyDescent="0.25">
      <c r="A2" s="437" t="s">
        <v>321</v>
      </c>
      <c r="B2" s="200" t="str">
        <f>IF('Suivi Projets'!B2&lt;&gt;"",'Suivi Projets'!B2,"")</f>
        <v/>
      </c>
      <c r="C2" s="419">
        <f>IF('Suivi Projets'!C2&lt;&gt;"",'Suivi Projets'!C2,"")</f>
        <v>1</v>
      </c>
      <c r="D2" s="200" t="str">
        <f>IF('Suivi Projets'!D2&lt;&gt;"",'Suivi Projets'!D2,"")</f>
        <v/>
      </c>
      <c r="E2" s="200" t="str">
        <f>IF('Suivi Projets'!E2&lt;&gt;"",'Suivi Projets'!E2,"")</f>
        <v/>
      </c>
      <c r="F2" s="200" t="str">
        <f>IF('Suivi Projets'!F2&lt;&gt;"",'Suivi Projets'!F2,"")</f>
        <v/>
      </c>
    </row>
    <row r="3" spans="1:6" x14ac:dyDescent="0.25">
      <c r="A3" s="439" t="s">
        <v>188</v>
      </c>
      <c r="B3" s="161">
        <f>IF('Suivi Projets'!B3&lt;&gt;"",'Suivi Projets'!B3,"")</f>
        <v>1</v>
      </c>
      <c r="C3" s="154" t="str">
        <f>IF('Suivi Projets'!C3&lt;&gt;"",'Suivi Projets'!C3,"")</f>
        <v/>
      </c>
      <c r="D3" s="154" t="str">
        <f>IF('Suivi Projets'!D3&lt;&gt;"",'Suivi Projets'!D3,"")</f>
        <v/>
      </c>
      <c r="E3" s="154" t="str">
        <f>IF('Suivi Projets'!E3&lt;&gt;"",'Suivi Projets'!E3,"")</f>
        <v/>
      </c>
      <c r="F3" s="154" t="str">
        <f>IF('Suivi Projets'!F3&lt;&gt;"",'Suivi Projets'!F3,"")</f>
        <v/>
      </c>
    </row>
    <row r="4" spans="1:6" x14ac:dyDescent="0.25">
      <c r="A4" s="438" t="s">
        <v>59</v>
      </c>
      <c r="B4" s="154" t="str">
        <f>IF('Suivi Projets'!B4&lt;&gt;"",'Suivi Projets'!B4,"")</f>
        <v/>
      </c>
      <c r="C4" s="157">
        <f>IF('Suivi Projets'!C4&lt;&gt;"",'Suivi Projets'!C4,"")</f>
        <v>1</v>
      </c>
      <c r="D4" s="154" t="str">
        <f>IF('Suivi Projets'!D4&lt;&gt;"",'Suivi Projets'!D4,"")</f>
        <v/>
      </c>
      <c r="E4" s="154" t="str">
        <f>IF('Suivi Projets'!E4&lt;&gt;"",'Suivi Projets'!E4,"")</f>
        <v/>
      </c>
      <c r="F4" s="154" t="str">
        <f>IF('Suivi Projets'!F4&lt;&gt;"",'Suivi Projets'!F4,"")</f>
        <v/>
      </c>
    </row>
    <row r="5" spans="1:6" x14ac:dyDescent="0.25">
      <c r="A5" s="369" t="s">
        <v>217</v>
      </c>
      <c r="B5" s="154" t="str">
        <f>IF('Suivi Projets'!B5&lt;&gt;"",'Suivi Projets'!B5,"")</f>
        <v/>
      </c>
      <c r="C5" s="154" t="str">
        <f>IF('Suivi Projets'!C5&lt;&gt;"",'Suivi Projets'!C5,"")</f>
        <v/>
      </c>
      <c r="D5" s="152">
        <f>IF('Suivi Projets'!D5&lt;&gt;"",'Suivi Projets'!D5,"")</f>
        <v>1</v>
      </c>
      <c r="E5" s="154" t="str">
        <f>IF('Suivi Projets'!E5&lt;&gt;"",'Suivi Projets'!E5,"")</f>
        <v/>
      </c>
      <c r="F5" s="154" t="str">
        <f>IF('Suivi Projets'!F5&lt;&gt;"",'Suivi Projets'!F5,"")</f>
        <v/>
      </c>
    </row>
    <row r="6" spans="1:6" x14ac:dyDescent="0.25">
      <c r="A6" s="438" t="s">
        <v>391</v>
      </c>
      <c r="B6" s="154"/>
      <c r="C6" s="157">
        <v>1</v>
      </c>
      <c r="D6" s="154"/>
      <c r="E6" s="154"/>
      <c r="F6" s="154"/>
    </row>
    <row r="7" spans="1:6" x14ac:dyDescent="0.25">
      <c r="A7" s="155" t="s">
        <v>129</v>
      </c>
      <c r="B7" s="154" t="str">
        <f>IF('Suivi Projets'!B7&lt;&gt;"",'Suivi Projets'!B7,"")</f>
        <v/>
      </c>
      <c r="C7" s="154" t="str">
        <f>IF('Suivi Projets'!C7&lt;&gt;"",'Suivi Projets'!C7,"")</f>
        <v/>
      </c>
      <c r="D7" s="152">
        <f>IF('Suivi Projets'!D7&lt;&gt;"",'Suivi Projets'!D7,"")</f>
        <v>1</v>
      </c>
      <c r="E7" s="154" t="str">
        <f>IF('Suivi Projets'!E7&lt;&gt;"",'Suivi Projets'!E7,"")</f>
        <v/>
      </c>
      <c r="F7" s="154" t="str">
        <f>IF('Suivi Projets'!F7&lt;&gt;"",'Suivi Projets'!F7,"")</f>
        <v/>
      </c>
    </row>
    <row r="8" spans="1:6" x14ac:dyDescent="0.25">
      <c r="A8" s="155" t="s">
        <v>132</v>
      </c>
      <c r="B8" s="154" t="str">
        <f>IF('Suivi Projets'!B8&lt;&gt;"",'Suivi Projets'!B8,"")</f>
        <v/>
      </c>
      <c r="C8" s="154" t="str">
        <f>IF('Suivi Projets'!C8&lt;&gt;"",'Suivi Projets'!C8,"")</f>
        <v/>
      </c>
      <c r="D8" s="152">
        <f>IF('Suivi Projets'!D8&lt;&gt;"",'Suivi Projets'!D8,"")</f>
        <v>1</v>
      </c>
      <c r="E8" s="154" t="str">
        <f>IF('Suivi Projets'!E8&lt;&gt;"",'Suivi Projets'!E8,"")</f>
        <v/>
      </c>
      <c r="F8" s="154" t="str">
        <f>IF('Suivi Projets'!F8&lt;&gt;"",'Suivi Projets'!F8,"")</f>
        <v/>
      </c>
    </row>
    <row r="9" spans="1:6" x14ac:dyDescent="0.25">
      <c r="A9" s="155" t="s">
        <v>167</v>
      </c>
      <c r="B9" s="154" t="str">
        <f>IF('Suivi Projets'!B9&lt;&gt;"",'Suivi Projets'!B9,"")</f>
        <v/>
      </c>
      <c r="C9" s="154" t="str">
        <f>IF('Suivi Projets'!C9&lt;&gt;"",'Suivi Projets'!C9,"")</f>
        <v/>
      </c>
      <c r="D9" s="152">
        <f>IF('Suivi Projets'!D9&lt;&gt;"",'Suivi Projets'!D9,"")</f>
        <v>1</v>
      </c>
      <c r="E9" s="154" t="str">
        <f>IF('Suivi Projets'!E9&lt;&gt;"",'Suivi Projets'!E9,"")</f>
        <v/>
      </c>
      <c r="F9" s="154" t="str">
        <f>IF('Suivi Projets'!F9&lt;&gt;"",'Suivi Projets'!F9,"")</f>
        <v/>
      </c>
    </row>
    <row r="10" spans="1:6" x14ac:dyDescent="0.25">
      <c r="A10" s="382" t="s">
        <v>76</v>
      </c>
      <c r="B10" s="154" t="str">
        <f>IF('Suivi Projets'!B10&lt;&gt;"",'Suivi Projets'!B10,"")</f>
        <v/>
      </c>
      <c r="C10" s="157">
        <f>IF('Suivi Projets'!C10&lt;&gt;"",'Suivi Projets'!C10,"")</f>
        <v>1</v>
      </c>
      <c r="D10" s="154" t="str">
        <f>IF('Suivi Projets'!D10&lt;&gt;"",'Suivi Projets'!D10,"")</f>
        <v/>
      </c>
      <c r="E10" s="154" t="str">
        <f>IF('Suivi Projets'!E10&lt;&gt;"",'Suivi Projets'!E10,"")</f>
        <v/>
      </c>
      <c r="F10" s="154" t="str">
        <f>IF('Suivi Projets'!F10&lt;&gt;"",'Suivi Projets'!F10,"")</f>
        <v/>
      </c>
    </row>
    <row r="11" spans="1:6" x14ac:dyDescent="0.25">
      <c r="A11" s="158" t="s">
        <v>30</v>
      </c>
      <c r="B11" s="161">
        <f>IF('Suivi Projets'!B11&lt;&gt;"",'Suivi Projets'!B11,"")</f>
        <v>1</v>
      </c>
      <c r="C11" s="154" t="str">
        <f>IF('Suivi Projets'!C11&lt;&gt;"",'Suivi Projets'!C11,"")</f>
        <v/>
      </c>
      <c r="D11" s="154" t="str">
        <f>IF('Suivi Projets'!D11&lt;&gt;"",'Suivi Projets'!D11,"")</f>
        <v/>
      </c>
      <c r="E11" s="154" t="str">
        <f>IF('Suivi Projets'!E11&lt;&gt;"",'Suivi Projets'!E11,"")</f>
        <v/>
      </c>
      <c r="F11" s="154" t="str">
        <f>IF('Suivi Projets'!F11&lt;&gt;"",'Suivi Projets'!F11,"")</f>
        <v/>
      </c>
    </row>
    <row r="12" spans="1:6" x14ac:dyDescent="0.25">
      <c r="A12" s="382" t="s">
        <v>111</v>
      </c>
      <c r="B12" s="154" t="str">
        <f>IF('Suivi Projets'!B12&lt;&gt;"",'Suivi Projets'!B12,"")</f>
        <v/>
      </c>
      <c r="C12" s="157">
        <f>IF('Suivi Projets'!C12&lt;&gt;"",'Suivi Projets'!C12,"")</f>
        <v>1</v>
      </c>
      <c r="D12" s="154" t="str">
        <f>IF('Suivi Projets'!D12&lt;&gt;"",'Suivi Projets'!D12,"")</f>
        <v/>
      </c>
      <c r="E12" s="154" t="str">
        <f>IF('Suivi Projets'!E12&lt;&gt;"",'Suivi Projets'!E12,"")</f>
        <v/>
      </c>
      <c r="F12" s="154" t="str">
        <f>IF('Suivi Projets'!F12&lt;&gt;"",'Suivi Projets'!F12,"")</f>
        <v/>
      </c>
    </row>
    <row r="13" spans="1:6" x14ac:dyDescent="0.25">
      <c r="A13" s="382" t="s">
        <v>128</v>
      </c>
      <c r="B13" s="154" t="str">
        <f>IF('Suivi Projets'!B13&lt;&gt;"",'Suivi Projets'!B13,"")</f>
        <v/>
      </c>
      <c r="C13" s="157">
        <f>IF('Suivi Projets'!C13&lt;&gt;"",'Suivi Projets'!C13,"")</f>
        <v>1</v>
      </c>
      <c r="D13" s="154" t="str">
        <f>IF('Suivi Projets'!D13&lt;&gt;"",'Suivi Projets'!D13,"")</f>
        <v/>
      </c>
      <c r="E13" s="154" t="str">
        <f>IF('Suivi Projets'!E13&lt;&gt;"",'Suivi Projets'!E13,"")</f>
        <v/>
      </c>
      <c r="F13" s="154" t="str">
        <f>IF('Suivi Projets'!F13&lt;&gt;"",'Suivi Projets'!F13,"")</f>
        <v/>
      </c>
    </row>
    <row r="14" spans="1:6" x14ac:dyDescent="0.25">
      <c r="A14" s="156" t="s">
        <v>4</v>
      </c>
      <c r="B14" s="154" t="str">
        <f>IF('Suivi Projets'!B14&lt;&gt;"",'Suivi Projets'!B14,"")</f>
        <v/>
      </c>
      <c r="C14" s="157">
        <f>IF('Suivi Projets'!C14&lt;&gt;"",'Suivi Projets'!C14,"")</f>
        <v>1</v>
      </c>
      <c r="D14" s="154" t="str">
        <f>IF('Suivi Projets'!D14&lt;&gt;"",'Suivi Projets'!D14,"")</f>
        <v/>
      </c>
      <c r="E14" s="154" t="str">
        <f>IF('Suivi Projets'!E14&lt;&gt;"",'Suivi Projets'!E14,"")</f>
        <v/>
      </c>
      <c r="F14" s="154" t="str">
        <f>IF('Suivi Projets'!F14&lt;&gt;"",'Suivi Projets'!F14,"")</f>
        <v/>
      </c>
    </row>
    <row r="15" spans="1:6" x14ac:dyDescent="0.25">
      <c r="A15" s="158" t="s">
        <v>204</v>
      </c>
      <c r="B15" s="161">
        <f>IF('Suivi Projets'!B15&lt;&gt;"",'Suivi Projets'!B15,"")</f>
        <v>1</v>
      </c>
      <c r="C15" s="154" t="str">
        <f>IF('Suivi Projets'!C15&lt;&gt;"",'Suivi Projets'!C15,"")</f>
        <v/>
      </c>
      <c r="D15" s="154" t="str">
        <f>IF('Suivi Projets'!D15&lt;&gt;"",'Suivi Projets'!D15,"")</f>
        <v/>
      </c>
      <c r="E15" s="154" t="str">
        <f>IF('Suivi Projets'!E15&lt;&gt;"",'Suivi Projets'!E15,"")</f>
        <v/>
      </c>
      <c r="F15" s="154" t="str">
        <f>IF('Suivi Projets'!F15&lt;&gt;"",'Suivi Projets'!F15,"")</f>
        <v/>
      </c>
    </row>
    <row r="16" spans="1:6" x14ac:dyDescent="0.25">
      <c r="A16" s="158" t="s">
        <v>50</v>
      </c>
      <c r="B16" s="161">
        <f>IF('Suivi Projets'!B16&lt;&gt;"",'Suivi Projets'!B16,"")</f>
        <v>1</v>
      </c>
      <c r="C16" s="154" t="str">
        <f>IF('Suivi Projets'!C16&lt;&gt;"",'Suivi Projets'!C16,"")</f>
        <v/>
      </c>
      <c r="D16" s="154" t="str">
        <f>IF('Suivi Projets'!D16&lt;&gt;"",'Suivi Projets'!D16,"")</f>
        <v/>
      </c>
      <c r="E16" s="154" t="str">
        <f>IF('Suivi Projets'!E16&lt;&gt;"",'Suivi Projets'!E16,"")</f>
        <v/>
      </c>
      <c r="F16" s="154" t="str">
        <f>IF('Suivi Projets'!F16&lt;&gt;"",'Suivi Projets'!F16,"")</f>
        <v/>
      </c>
    </row>
    <row r="17" spans="1:6" x14ac:dyDescent="0.25">
      <c r="A17" s="158" t="s">
        <v>135</v>
      </c>
      <c r="B17" s="161">
        <f>IF('Suivi Projets'!B17&lt;&gt;"",'Suivi Projets'!B17,"")</f>
        <v>1</v>
      </c>
      <c r="C17" s="154" t="str">
        <f>IF('Suivi Projets'!C17&lt;&gt;"",'Suivi Projets'!C17,"")</f>
        <v/>
      </c>
      <c r="D17" s="154" t="str">
        <f>IF('Suivi Projets'!D17&lt;&gt;"",'Suivi Projets'!D17,"")</f>
        <v/>
      </c>
      <c r="E17" s="154" t="str">
        <f>IF('Suivi Projets'!E17&lt;&gt;"",'Suivi Projets'!E17,"")</f>
        <v/>
      </c>
      <c r="F17" s="154" t="str">
        <f>IF('Suivi Projets'!F17&lt;&gt;"",'Suivi Projets'!F17,"")</f>
        <v/>
      </c>
    </row>
    <row r="18" spans="1:6" x14ac:dyDescent="0.25">
      <c r="A18" s="158" t="s">
        <v>190</v>
      </c>
      <c r="B18" s="161">
        <f>IF('Suivi Projets'!B18&lt;&gt;"",'Suivi Projets'!B18,"")</f>
        <v>1</v>
      </c>
      <c r="C18" s="154" t="str">
        <f>IF('Suivi Projets'!C18&lt;&gt;"",'Suivi Projets'!C18,"")</f>
        <v/>
      </c>
      <c r="D18" s="154" t="str">
        <f>IF('Suivi Projets'!D18&lt;&gt;"",'Suivi Projets'!D18,"")</f>
        <v/>
      </c>
      <c r="E18" s="154" t="str">
        <f>IF('Suivi Projets'!E18&lt;&gt;"",'Suivi Projets'!E18,"")</f>
        <v/>
      </c>
      <c r="F18" s="154" t="str">
        <f>IF('Suivi Projets'!F18&lt;&gt;"",'Suivi Projets'!F18,"")</f>
        <v/>
      </c>
    </row>
    <row r="19" spans="1:6" x14ac:dyDescent="0.25">
      <c r="A19" s="155" t="s">
        <v>124</v>
      </c>
      <c r="B19" s="154" t="str">
        <f>IF('Suivi Projets'!B19&lt;&gt;"",'Suivi Projets'!B19,"")</f>
        <v/>
      </c>
      <c r="C19" s="154" t="str">
        <f>IF('Suivi Projets'!C19&lt;&gt;"",'Suivi Projets'!C19,"")</f>
        <v/>
      </c>
      <c r="D19" s="152">
        <f>IF('Suivi Projets'!D19&lt;&gt;"",'Suivi Projets'!D19,"")</f>
        <v>1</v>
      </c>
      <c r="E19" s="154" t="str">
        <f>IF('Suivi Projets'!E19&lt;&gt;"",'Suivi Projets'!E19,"")</f>
        <v/>
      </c>
      <c r="F19" s="154" t="str">
        <f>IF('Suivi Projets'!F19&lt;&gt;"",'Suivi Projets'!F19,"")</f>
        <v/>
      </c>
    </row>
    <row r="20" spans="1:6" x14ac:dyDescent="0.25">
      <c r="A20" s="155" t="s">
        <v>159</v>
      </c>
      <c r="B20" s="154" t="str">
        <f>IF('Suivi Projets'!B20&lt;&gt;"",'Suivi Projets'!B20,"")</f>
        <v/>
      </c>
      <c r="C20" s="154" t="str">
        <f>IF('Suivi Projets'!C20&lt;&gt;"",'Suivi Projets'!C20,"")</f>
        <v/>
      </c>
      <c r="D20" s="152">
        <f>IF('Suivi Projets'!D20&lt;&gt;"",'Suivi Projets'!D20,"")</f>
        <v>1</v>
      </c>
      <c r="E20" s="154" t="str">
        <f>IF('Suivi Projets'!E20&lt;&gt;"",'Suivi Projets'!E20,"")</f>
        <v/>
      </c>
      <c r="F20" s="154" t="str">
        <f>IF('Suivi Projets'!F20&lt;&gt;"",'Suivi Projets'!F20,"")</f>
        <v/>
      </c>
    </row>
    <row r="21" spans="1:6" x14ac:dyDescent="0.25">
      <c r="A21" s="382" t="s">
        <v>390</v>
      </c>
      <c r="B21" s="154" t="str">
        <f>IF('Suivi Projets'!B21&lt;&gt;"",'Suivi Projets'!B21,"")</f>
        <v/>
      </c>
      <c r="C21" s="157">
        <f>IF('Suivi Projets'!C21&lt;&gt;"",'Suivi Projets'!C21,"")</f>
        <v>1</v>
      </c>
      <c r="D21" s="154" t="str">
        <f>IF('Suivi Projets'!D21&lt;&gt;"",'Suivi Projets'!D21,"")</f>
        <v/>
      </c>
      <c r="E21" s="154" t="str">
        <f>IF('Suivi Projets'!E21&lt;&gt;"",'Suivi Projets'!E21,"")</f>
        <v/>
      </c>
      <c r="F21" s="154" t="str">
        <f>IF('Suivi Projets'!F21&lt;&gt;"",'Suivi Projets'!F21,"")</f>
        <v/>
      </c>
    </row>
    <row r="22" spans="1:6" x14ac:dyDescent="0.25">
      <c r="A22" s="158" t="s">
        <v>195</v>
      </c>
      <c r="B22" s="161">
        <f>IF('Suivi Projets'!B22&lt;&gt;"",'Suivi Projets'!B22,"")</f>
        <v>1</v>
      </c>
      <c r="C22" s="154" t="str">
        <f>IF('Suivi Projets'!C22&lt;&gt;"",'Suivi Projets'!C22,"")</f>
        <v/>
      </c>
      <c r="D22" s="154" t="str">
        <f>IF('Suivi Projets'!D22&lt;&gt;"",'Suivi Projets'!D22,"")</f>
        <v/>
      </c>
      <c r="E22" s="154" t="str">
        <f>IF('Suivi Projets'!E22&lt;&gt;"",'Suivi Projets'!E22,"")</f>
        <v/>
      </c>
      <c r="F22" s="154" t="str">
        <f>IF('Suivi Projets'!F22&lt;&gt;"",'Suivi Projets'!F22,"")</f>
        <v/>
      </c>
    </row>
    <row r="23" spans="1:6" x14ac:dyDescent="0.25">
      <c r="A23" s="158" t="s">
        <v>200</v>
      </c>
      <c r="B23" s="161">
        <f>IF('Suivi Projets'!B23&lt;&gt;"",'Suivi Projets'!B23,"")</f>
        <v>1</v>
      </c>
      <c r="C23" s="154" t="str">
        <f>IF('Suivi Projets'!C23&lt;&gt;"",'Suivi Projets'!C23,"")</f>
        <v/>
      </c>
      <c r="D23" s="154" t="str">
        <f>IF('Suivi Projets'!D23&lt;&gt;"",'Suivi Projets'!D23,"")</f>
        <v/>
      </c>
      <c r="E23" s="154" t="str">
        <f>IF('Suivi Projets'!E23&lt;&gt;"",'Suivi Projets'!E23,"")</f>
        <v/>
      </c>
      <c r="F23" s="154" t="str">
        <f>IF('Suivi Projets'!F23&lt;&gt;"",'Suivi Projets'!F23,"")</f>
        <v/>
      </c>
    </row>
    <row r="24" spans="1:6" x14ac:dyDescent="0.25">
      <c r="A24" s="158" t="s">
        <v>368</v>
      </c>
      <c r="B24" s="161">
        <f>IF('Suivi Projets'!B24&lt;&gt;"",'Suivi Projets'!B24,"")</f>
        <v>1</v>
      </c>
      <c r="C24" s="154" t="str">
        <f>IF('Suivi Projets'!C24&lt;&gt;"",'Suivi Projets'!C24,"")</f>
        <v/>
      </c>
      <c r="D24" s="154" t="str">
        <f>IF('Suivi Projets'!D24&lt;&gt;"",'Suivi Projets'!D24,"")</f>
        <v/>
      </c>
      <c r="E24" s="154" t="str">
        <f>IF('Suivi Projets'!E24&lt;&gt;"",'Suivi Projets'!E24,"")</f>
        <v/>
      </c>
      <c r="F24" s="154" t="str">
        <f>IF('Suivi Projets'!F24&lt;&gt;"",'Suivi Projets'!F24,"")</f>
        <v/>
      </c>
    </row>
    <row r="25" spans="1:6" x14ac:dyDescent="0.25">
      <c r="A25" s="155" t="s">
        <v>53</v>
      </c>
      <c r="B25" s="154" t="str">
        <f>IF('Suivi Projets'!B25&lt;&gt;"",'Suivi Projets'!B25,"")</f>
        <v/>
      </c>
      <c r="C25" s="154" t="str">
        <f>IF('Suivi Projets'!C25&lt;&gt;"",'Suivi Projets'!C25,"")</f>
        <v/>
      </c>
      <c r="D25" s="152">
        <f>IF('Suivi Projets'!D25&lt;&gt;"",'Suivi Projets'!D25,"")</f>
        <v>1</v>
      </c>
      <c r="E25" s="154" t="str">
        <f>IF('Suivi Projets'!E25&lt;&gt;"",'Suivi Projets'!E25,"")</f>
        <v/>
      </c>
      <c r="F25" s="154" t="str">
        <f>IF('Suivi Projets'!F25&lt;&gt;"",'Suivi Projets'!F25,"")</f>
        <v/>
      </c>
    </row>
    <row r="26" spans="1:6" x14ac:dyDescent="0.25">
      <c r="A26" s="382" t="s">
        <v>191</v>
      </c>
      <c r="B26" s="154" t="str">
        <f>IF('Suivi Projets'!B26&lt;&gt;"",'Suivi Projets'!B26,"")</f>
        <v/>
      </c>
      <c r="C26" s="157">
        <f>IF('Suivi Projets'!C26&lt;&gt;"",'Suivi Projets'!C26,"")</f>
        <v>1</v>
      </c>
      <c r="D26" s="154" t="str">
        <f>IF('Suivi Projets'!D26&lt;&gt;"",'Suivi Projets'!D26,"")</f>
        <v/>
      </c>
      <c r="E26" s="154" t="str">
        <f>IF('Suivi Projets'!E26&lt;&gt;"",'Suivi Projets'!E26,"")</f>
        <v/>
      </c>
      <c r="F26" s="154" t="str">
        <f>IF('Suivi Projets'!F26&lt;&gt;"",'Suivi Projets'!F26,"")</f>
        <v/>
      </c>
    </row>
    <row r="27" spans="1:6" x14ac:dyDescent="0.25">
      <c r="A27" s="382" t="s">
        <v>230</v>
      </c>
      <c r="B27" s="154" t="str">
        <f>IF('Suivi Projets'!B27&lt;&gt;"",'Suivi Projets'!B27,"")</f>
        <v/>
      </c>
      <c r="C27" s="157">
        <f>IF('Suivi Projets'!C27&lt;&gt;"",'Suivi Projets'!C27,"")</f>
        <v>1</v>
      </c>
      <c r="D27" s="154" t="str">
        <f>IF('Suivi Projets'!D27&lt;&gt;"",'Suivi Projets'!D27,"")</f>
        <v/>
      </c>
      <c r="E27" s="154" t="str">
        <f>IF('Suivi Projets'!E27&lt;&gt;"",'Suivi Projets'!E27,"")</f>
        <v/>
      </c>
      <c r="F27" s="154" t="str">
        <f>IF('Suivi Projets'!F27&lt;&gt;"",'Suivi Projets'!F27,"")</f>
        <v/>
      </c>
    </row>
    <row r="28" spans="1:6" x14ac:dyDescent="0.25">
      <c r="A28" s="155" t="s">
        <v>134</v>
      </c>
      <c r="B28" s="154" t="str">
        <f>IF('Suivi Projets'!B28&lt;&gt;"",'Suivi Projets'!B28,"")</f>
        <v/>
      </c>
      <c r="C28" s="154" t="str">
        <f>IF('Suivi Projets'!C28&lt;&gt;"",'Suivi Projets'!C28,"")</f>
        <v/>
      </c>
      <c r="D28" s="152">
        <f>IF('Suivi Projets'!D28&lt;&gt;"",'Suivi Projets'!D28,"")</f>
        <v>1</v>
      </c>
      <c r="E28" s="154" t="str">
        <f>IF('Suivi Projets'!E28&lt;&gt;"",'Suivi Projets'!E28,"")</f>
        <v/>
      </c>
      <c r="F28" s="154" t="str">
        <f>IF('Suivi Projets'!F28&lt;&gt;"",'Suivi Projets'!F28,"")</f>
        <v/>
      </c>
    </row>
    <row r="29" spans="1:6" x14ac:dyDescent="0.25">
      <c r="A29" s="382" t="s">
        <v>97</v>
      </c>
      <c r="B29" s="154" t="str">
        <f>IF('Suivi Projets'!B29&lt;&gt;"",'Suivi Projets'!B29,"")</f>
        <v/>
      </c>
      <c r="C29" s="157">
        <f>IF('Suivi Projets'!C29&lt;&gt;"",'Suivi Projets'!C29,"")</f>
        <v>1</v>
      </c>
      <c r="D29" s="154" t="str">
        <f>IF('Suivi Projets'!D29&lt;&gt;"",'Suivi Projets'!D29,"")</f>
        <v/>
      </c>
      <c r="E29" s="154" t="str">
        <f>IF('Suivi Projets'!E29&lt;&gt;"",'Suivi Projets'!E29,"")</f>
        <v/>
      </c>
      <c r="F29" s="154" t="str">
        <f>IF('Suivi Projets'!F29&lt;&gt;"",'Suivi Projets'!F29,"")</f>
        <v/>
      </c>
    </row>
    <row r="30" spans="1:6" x14ac:dyDescent="0.25">
      <c r="A30" s="237" t="s">
        <v>3</v>
      </c>
      <c r="B30" s="154" t="str">
        <f>IF('Suivi Projets'!B30&lt;&gt;"",'Suivi Projets'!B30,"")</f>
        <v/>
      </c>
      <c r="C30" s="154" t="str">
        <f>IF('Suivi Projets'!C30&lt;&gt;"",'Suivi Projets'!C30,"")</f>
        <v/>
      </c>
      <c r="D30" s="154" t="str">
        <f>IF('Suivi Projets'!D30&lt;&gt;"",'Suivi Projets'!D30,"")</f>
        <v/>
      </c>
      <c r="E30" s="154" t="str">
        <f>IF('Suivi Projets'!E30&lt;&gt;"",'Suivi Projets'!E30,"")</f>
        <v/>
      </c>
      <c r="F30" s="154" t="str">
        <f>IF('Suivi Projets'!F30&lt;&gt;"",'Suivi Projets'!F30,"")</f>
        <v/>
      </c>
    </row>
    <row r="31" spans="1:6" x14ac:dyDescent="0.25">
      <c r="A31" s="237" t="s">
        <v>3</v>
      </c>
      <c r="B31" s="154" t="str">
        <f>IF('Suivi Projets'!B31&lt;&gt;"",'Suivi Projets'!B31,"")</f>
        <v/>
      </c>
      <c r="C31" s="154" t="str">
        <f>IF('Suivi Projets'!C31&lt;&gt;"",'Suivi Projets'!C31,"")</f>
        <v/>
      </c>
      <c r="D31" s="152">
        <f>IF('Suivi Projets'!D31&lt;&gt;"",'Suivi Projets'!D31,"")</f>
        <v>1</v>
      </c>
      <c r="E31" s="154" t="str">
        <f>IF('Suivi Projets'!E31&lt;&gt;"",'Suivi Projets'!E31,"")</f>
        <v/>
      </c>
      <c r="F31" s="154" t="str">
        <f>IF('Suivi Projets'!F31&lt;&gt;"",'Suivi Projets'!F31,"")</f>
        <v/>
      </c>
    </row>
    <row r="32" spans="1:6" x14ac:dyDescent="0.25">
      <c r="A32" s="237" t="s">
        <v>3</v>
      </c>
      <c r="B32" s="154" t="str">
        <f>IF('Suivi Projets'!B32&lt;&gt;"",'Suivi Projets'!B32,"")</f>
        <v/>
      </c>
      <c r="C32" s="154" t="str">
        <f>IF('Suivi Projets'!C32&lt;&gt;"",'Suivi Projets'!C32,"")</f>
        <v/>
      </c>
      <c r="D32" s="154" t="str">
        <f>IF('Suivi Projets'!D32&lt;&gt;"",'Suivi Projets'!D32,"")</f>
        <v/>
      </c>
      <c r="E32" s="154" t="str">
        <f>IF('Suivi Projets'!E32&lt;&gt;"",'Suivi Projets'!E32,"")</f>
        <v/>
      </c>
      <c r="F32" s="154" t="str">
        <f>IF('Suivi Projets'!F32&lt;&gt;"",'Suivi Projets'!F32,"")</f>
        <v/>
      </c>
    </row>
    <row r="33" spans="1:6" x14ac:dyDescent="0.25">
      <c r="A33" s="382" t="s">
        <v>227</v>
      </c>
      <c r="B33" s="154" t="str">
        <f>IF('Suivi Projets'!B33&lt;&gt;"",'Suivi Projets'!B33,"")</f>
        <v/>
      </c>
      <c r="C33" s="157">
        <f>IF('Suivi Projets'!C33&lt;&gt;"",'Suivi Projets'!C33,"")</f>
        <v>1</v>
      </c>
      <c r="D33" s="154" t="str">
        <f>IF('Suivi Projets'!D33&lt;&gt;"",'Suivi Projets'!D33,"")</f>
        <v/>
      </c>
      <c r="E33" s="154" t="str">
        <f>IF('Suivi Projets'!E33&lt;&gt;"",'Suivi Projets'!E33,"")</f>
        <v/>
      </c>
      <c r="F33" s="154" t="str">
        <f>IF('Suivi Projets'!F33&lt;&gt;"",'Suivi Projets'!F33,"")</f>
        <v/>
      </c>
    </row>
    <row r="34" spans="1:6" x14ac:dyDescent="0.25">
      <c r="A34" s="382" t="s">
        <v>122</v>
      </c>
      <c r="B34" s="154" t="str">
        <f>IF('Suivi Projets'!B34&lt;&gt;"",'Suivi Projets'!B34,"")</f>
        <v/>
      </c>
      <c r="C34" s="157">
        <f>IF('Suivi Projets'!C34&lt;&gt;"",'Suivi Projets'!C34,"")</f>
        <v>1</v>
      </c>
      <c r="D34" s="154" t="str">
        <f>IF('Suivi Projets'!D34&lt;&gt;"",'Suivi Projets'!D34,"")</f>
        <v/>
      </c>
      <c r="E34" s="154" t="str">
        <f>IF('Suivi Projets'!E34&lt;&gt;"",'Suivi Projets'!E34,"")</f>
        <v/>
      </c>
      <c r="F34" s="154" t="str">
        <f>IF('Suivi Projets'!F34&lt;&gt;"",'Suivi Projets'!F34,"")</f>
        <v/>
      </c>
    </row>
    <row r="35" spans="1:6" ht="24" x14ac:dyDescent="0.25">
      <c r="A35" s="155" t="s">
        <v>184</v>
      </c>
      <c r="B35" s="154" t="str">
        <f>IF('Suivi Projets'!B35&lt;&gt;"",'Suivi Projets'!B35,"")</f>
        <v/>
      </c>
      <c r="C35" s="154" t="str">
        <f>IF('Suivi Projets'!C35&lt;&gt;"",'Suivi Projets'!C35,"")</f>
        <v/>
      </c>
      <c r="D35" s="152">
        <f>IF('Suivi Projets'!D35&lt;&gt;"",'Suivi Projets'!D35,"")</f>
        <v>1</v>
      </c>
      <c r="E35" s="154" t="str">
        <f>IF('Suivi Projets'!E35&lt;&gt;"",'Suivi Projets'!E35,"")</f>
        <v/>
      </c>
      <c r="F35" s="154" t="str">
        <f>IF('Suivi Projets'!F35&lt;&gt;"",'Suivi Projets'!F35,"")</f>
        <v/>
      </c>
    </row>
    <row r="36" spans="1:6" x14ac:dyDescent="0.25">
      <c r="A36" s="158" t="s">
        <v>193</v>
      </c>
      <c r="B36" s="161">
        <f>IF('Suivi Projets'!B36&lt;&gt;"",'Suivi Projets'!B36,"")</f>
        <v>1</v>
      </c>
      <c r="C36" s="154" t="str">
        <f>IF('Suivi Projets'!C36&lt;&gt;"",'Suivi Projets'!C36,"")</f>
        <v/>
      </c>
      <c r="D36" s="154" t="str">
        <f>IF('Suivi Projets'!D36&lt;&gt;"",'Suivi Projets'!D36,"")</f>
        <v/>
      </c>
      <c r="E36" s="154" t="str">
        <f>IF('Suivi Projets'!E36&lt;&gt;"",'Suivi Projets'!E36,"")</f>
        <v/>
      </c>
      <c r="F36" s="154" t="str">
        <f>IF('Suivi Projets'!F36&lt;&gt;"",'Suivi Projets'!F36,"")</f>
        <v/>
      </c>
    </row>
    <row r="37" spans="1:6" x14ac:dyDescent="0.25">
      <c r="A37" s="158" t="s">
        <v>211</v>
      </c>
      <c r="B37" s="161">
        <f>IF('Suivi Projets'!B37&lt;&gt;"",'Suivi Projets'!B37,"")</f>
        <v>1</v>
      </c>
      <c r="C37" s="154" t="str">
        <f>IF('Suivi Projets'!C37&lt;&gt;"",'Suivi Projets'!C37,"")</f>
        <v/>
      </c>
      <c r="D37" s="154" t="str">
        <f>IF('Suivi Projets'!D37&lt;&gt;"",'Suivi Projets'!D37,"")</f>
        <v/>
      </c>
      <c r="E37" s="154" t="str">
        <f>IF('Suivi Projets'!E37&lt;&gt;"",'Suivi Projets'!E37,"")</f>
        <v/>
      </c>
      <c r="F37" s="154" t="str">
        <f>IF('Suivi Projets'!F37&lt;&gt;"",'Suivi Projets'!F37,"")</f>
        <v/>
      </c>
    </row>
    <row r="38" spans="1:6" x14ac:dyDescent="0.25">
      <c r="A38" s="155" t="s">
        <v>370</v>
      </c>
      <c r="B38" s="154" t="str">
        <f>IF('Suivi Projets'!B38&lt;&gt;"",'Suivi Projets'!B38,"")</f>
        <v/>
      </c>
      <c r="C38" s="154" t="str">
        <f>IF('Suivi Projets'!C38&lt;&gt;"",'Suivi Projets'!C38,"")</f>
        <v/>
      </c>
      <c r="D38" s="152">
        <f>IF('Suivi Projets'!D38&lt;&gt;"",'Suivi Projets'!D38,"")</f>
        <v>1</v>
      </c>
      <c r="E38" s="154" t="str">
        <f>IF('Suivi Projets'!E38&lt;&gt;"",'Suivi Projets'!E38,"")</f>
        <v/>
      </c>
      <c r="F38" s="154" t="str">
        <f>IF('Suivi Projets'!F38&lt;&gt;"",'Suivi Projets'!F38,"")</f>
        <v/>
      </c>
    </row>
    <row r="39" spans="1:6" x14ac:dyDescent="0.25">
      <c r="A39" s="158" t="s">
        <v>51</v>
      </c>
      <c r="B39" s="161">
        <f>IF('Suivi Projets'!B39&lt;&gt;"",'Suivi Projets'!B39,"")</f>
        <v>1</v>
      </c>
      <c r="C39" s="154" t="str">
        <f>IF('Suivi Projets'!C39&lt;&gt;"",'Suivi Projets'!C39,"")</f>
        <v/>
      </c>
      <c r="D39" s="154" t="str">
        <f>IF('Suivi Projets'!D39&lt;&gt;"",'Suivi Projets'!D39,"")</f>
        <v/>
      </c>
      <c r="E39" s="154" t="str">
        <f>IF('Suivi Projets'!E39&lt;&gt;"",'Suivi Projets'!E39,"")</f>
        <v/>
      </c>
      <c r="F39" s="154" t="str">
        <f>IF('Suivi Projets'!F39&lt;&gt;"",'Suivi Projets'!F39,"")</f>
        <v/>
      </c>
    </row>
    <row r="40" spans="1:6" x14ac:dyDescent="0.25">
      <c r="A40" s="155" t="s">
        <v>85</v>
      </c>
      <c r="B40" s="154" t="str">
        <f>IF('Suivi Projets'!B40&lt;&gt;"",'Suivi Projets'!B40,"")</f>
        <v/>
      </c>
      <c r="C40" s="154" t="str">
        <f>IF('Suivi Projets'!C40&lt;&gt;"",'Suivi Projets'!C40,"")</f>
        <v/>
      </c>
      <c r="D40" s="152">
        <f>IF('Suivi Projets'!D40&lt;&gt;"",'Suivi Projets'!D40,"")</f>
        <v>1</v>
      </c>
      <c r="E40" s="154" t="str">
        <f>IF('Suivi Projets'!E40&lt;&gt;"",'Suivi Projets'!E40,"")</f>
        <v/>
      </c>
      <c r="F40" s="154" t="str">
        <f>IF('Suivi Projets'!F40&lt;&gt;"",'Suivi Projets'!F40,"")</f>
        <v/>
      </c>
    </row>
    <row r="41" spans="1:6" x14ac:dyDescent="0.25">
      <c r="A41" s="382" t="s">
        <v>225</v>
      </c>
      <c r="B41" s="154" t="str">
        <f>IF('Suivi Projets'!B41&lt;&gt;"",'Suivi Projets'!B41,"")</f>
        <v/>
      </c>
      <c r="C41" s="157">
        <f>IF('Suivi Projets'!C41&lt;&gt;"",'Suivi Projets'!C41,"")</f>
        <v>1</v>
      </c>
      <c r="D41" s="154" t="str">
        <f>IF('Suivi Projets'!D41&lt;&gt;"",'Suivi Projets'!D41,"")</f>
        <v/>
      </c>
      <c r="E41" s="154" t="str">
        <f>IF('Suivi Projets'!E41&lt;&gt;"",'Suivi Projets'!E41,"")</f>
        <v/>
      </c>
      <c r="F41" s="154" t="str">
        <f>IF('Suivi Projets'!F41&lt;&gt;"",'Suivi Projets'!F41,"")</f>
        <v/>
      </c>
    </row>
    <row r="42" spans="1:6" x14ac:dyDescent="0.25">
      <c r="A42" s="158" t="s">
        <v>102</v>
      </c>
      <c r="B42" s="161">
        <f>IF('Suivi Projets'!B42&lt;&gt;"",'Suivi Projets'!B42,"")</f>
        <v>1</v>
      </c>
      <c r="C42" s="154" t="str">
        <f>IF('Suivi Projets'!C42&lt;&gt;"",'Suivi Projets'!C42,"")</f>
        <v/>
      </c>
      <c r="D42" s="154" t="str">
        <f>IF('Suivi Projets'!D42&lt;&gt;"",'Suivi Projets'!D42,"")</f>
        <v/>
      </c>
      <c r="E42" s="154" t="str">
        <f>IF('Suivi Projets'!E42&lt;&gt;"",'Suivi Projets'!E42,"")</f>
        <v/>
      </c>
      <c r="F42" s="154" t="str">
        <f>IF('Suivi Projets'!F42&lt;&gt;"",'Suivi Projets'!F42,"")</f>
        <v/>
      </c>
    </row>
    <row r="43" spans="1:6" x14ac:dyDescent="0.25">
      <c r="A43" s="237" t="s">
        <v>6</v>
      </c>
      <c r="B43" s="161">
        <f>IF('Suivi Projets'!B43&lt;&gt;"",'Suivi Projets'!B43,"")</f>
        <v>1</v>
      </c>
      <c r="C43" s="154" t="str">
        <f>IF('Suivi Projets'!C43&lt;&gt;"",'Suivi Projets'!C43,"")</f>
        <v/>
      </c>
      <c r="D43" s="154" t="str">
        <f>IF('Suivi Projets'!D43&lt;&gt;"",'Suivi Projets'!D43,"")</f>
        <v/>
      </c>
      <c r="E43" s="154" t="str">
        <f>IF('Suivi Projets'!E43&lt;&gt;"",'Suivi Projets'!E43,"")</f>
        <v/>
      </c>
      <c r="F43" s="154" t="str">
        <f>IF('Suivi Projets'!F43&lt;&gt;"",'Suivi Projets'!F43,"")</f>
        <v/>
      </c>
    </row>
    <row r="44" spans="1:6" x14ac:dyDescent="0.25">
      <c r="A44" s="156" t="s">
        <v>23</v>
      </c>
      <c r="B44" s="154" t="str">
        <f>IF('Suivi Projets'!B44&lt;&gt;"",'Suivi Projets'!B44,"")</f>
        <v/>
      </c>
      <c r="C44" s="154" t="str">
        <f>IF('Suivi Projets'!C44&lt;&gt;"",'Suivi Projets'!C44,"")</f>
        <v/>
      </c>
      <c r="D44" s="154" t="str">
        <f>IF('Suivi Projets'!D44&lt;&gt;"",'Suivi Projets'!D44,"")</f>
        <v/>
      </c>
      <c r="E44" s="201">
        <f>IF('Suivi Projets'!E44&lt;&gt;"",'Suivi Projets'!E44,"")</f>
        <v>1</v>
      </c>
      <c r="F44" s="154" t="str">
        <f>IF('Suivi Projets'!F44&lt;&gt;"",'Suivi Projets'!F44,"")</f>
        <v/>
      </c>
    </row>
    <row r="45" spans="1:6" x14ac:dyDescent="0.25">
      <c r="A45" s="158" t="s">
        <v>5</v>
      </c>
      <c r="B45" s="161">
        <f>IF('Suivi Projets'!B45&lt;&gt;"",'Suivi Projets'!B45,"")</f>
        <v>1</v>
      </c>
      <c r="C45" s="154" t="str">
        <f>IF('Suivi Projets'!C45&lt;&gt;"",'Suivi Projets'!C45,"")</f>
        <v/>
      </c>
      <c r="D45" s="154" t="str">
        <f>IF('Suivi Projets'!D45&lt;&gt;"",'Suivi Projets'!D45,"")</f>
        <v/>
      </c>
      <c r="E45" s="154" t="str">
        <f>IF('Suivi Projets'!E45&lt;&gt;"",'Suivi Projets'!E45,"")</f>
        <v/>
      </c>
      <c r="F45" s="154" t="str">
        <f>IF('Suivi Projets'!F45&lt;&gt;"",'Suivi Projets'!F45,"")</f>
        <v/>
      </c>
    </row>
    <row r="46" spans="1:6" x14ac:dyDescent="0.25">
      <c r="A46" s="155" t="s">
        <v>213</v>
      </c>
      <c r="B46" s="154" t="str">
        <f>IF('Suivi Projets'!B46&lt;&gt;"",'Suivi Projets'!B46,"")</f>
        <v/>
      </c>
      <c r="C46" s="154" t="str">
        <f>IF('Suivi Projets'!C46&lt;&gt;"",'Suivi Projets'!C46,"")</f>
        <v/>
      </c>
      <c r="D46" s="152">
        <f>IF('Suivi Projets'!D46&lt;&gt;"",'Suivi Projets'!D46,"")</f>
        <v>1</v>
      </c>
      <c r="E46" s="154" t="str">
        <f>IF('Suivi Projets'!E46&lt;&gt;"",'Suivi Projets'!E46,"")</f>
        <v/>
      </c>
      <c r="F46" s="154" t="str">
        <f>IF('Suivi Projets'!F46&lt;&gt;"",'Suivi Projets'!F46,"")</f>
        <v/>
      </c>
    </row>
    <row r="47" spans="1:6" x14ac:dyDescent="0.25">
      <c r="A47" s="155" t="s">
        <v>389</v>
      </c>
      <c r="B47" s="154" t="str">
        <f>IF('Suivi Projets'!B47&lt;&gt;"",'Suivi Projets'!B47,"")</f>
        <v/>
      </c>
      <c r="C47" s="154" t="str">
        <f>IF('Suivi Projets'!C47&lt;&gt;"",'Suivi Projets'!C47,"")</f>
        <v/>
      </c>
      <c r="D47" s="152">
        <f>IF('Suivi Projets'!D47&lt;&gt;"",'Suivi Projets'!D47,"")</f>
        <v>1</v>
      </c>
      <c r="E47" s="154" t="str">
        <f>IF('Suivi Projets'!E47&lt;&gt;"",'Suivi Projets'!E47,"")</f>
        <v/>
      </c>
      <c r="F47" s="154" t="str">
        <f>IF('Suivi Projets'!F47&lt;&gt;"",'Suivi Projets'!F47,"")</f>
        <v/>
      </c>
    </row>
    <row r="48" spans="1:6" x14ac:dyDescent="0.25">
      <c r="A48" s="382" t="s">
        <v>26</v>
      </c>
      <c r="B48" s="154" t="str">
        <f>IF('Suivi Projets'!B48&lt;&gt;"",'Suivi Projets'!B48,"")</f>
        <v/>
      </c>
      <c r="C48" s="157">
        <f>IF('Suivi Projets'!C48&lt;&gt;"",'Suivi Projets'!C48,"")</f>
        <v>1</v>
      </c>
      <c r="D48" s="154" t="str">
        <f>IF('Suivi Projets'!D48&lt;&gt;"",'Suivi Projets'!D48,"")</f>
        <v/>
      </c>
      <c r="E48" s="154" t="str">
        <f>IF('Suivi Projets'!E48&lt;&gt;"",'Suivi Projets'!E48,"")</f>
        <v/>
      </c>
      <c r="F48" s="154" t="str">
        <f>IF('Suivi Projets'!F48&lt;&gt;"",'Suivi Projets'!F48,"")</f>
        <v/>
      </c>
    </row>
    <row r="49" spans="1:6" x14ac:dyDescent="0.25">
      <c r="A49" s="237" t="s">
        <v>164</v>
      </c>
      <c r="B49" s="161">
        <f>IF('Suivi Projets'!B49&lt;&gt;"",'Suivi Projets'!B49,"")</f>
        <v>1</v>
      </c>
      <c r="C49" s="154" t="str">
        <f>IF('Suivi Projets'!C49&lt;&gt;"",'Suivi Projets'!C49,"")</f>
        <v/>
      </c>
      <c r="D49" s="154" t="str">
        <f>IF('Suivi Projets'!D49&lt;&gt;"",'Suivi Projets'!D49,"")</f>
        <v/>
      </c>
      <c r="E49" s="154" t="str">
        <f>IF('Suivi Projets'!E49&lt;&gt;"",'Suivi Projets'!E49,"")</f>
        <v/>
      </c>
      <c r="F49" s="154" t="str">
        <f>IF('Suivi Projets'!F49&lt;&gt;"",'Suivi Projets'!F49,"")</f>
        <v/>
      </c>
    </row>
    <row r="50" spans="1:6" x14ac:dyDescent="0.25">
      <c r="A50" s="237" t="s">
        <v>117</v>
      </c>
      <c r="B50" s="161">
        <f>IF('Suivi Projets'!B50&lt;&gt;"",'Suivi Projets'!B50,"")</f>
        <v>1</v>
      </c>
      <c r="C50" s="154" t="str">
        <f>IF('Suivi Projets'!C50&lt;&gt;"",'Suivi Projets'!C50,"")</f>
        <v/>
      </c>
      <c r="D50" s="154" t="str">
        <f>IF('Suivi Projets'!D50&lt;&gt;"",'Suivi Projets'!D50,"")</f>
        <v/>
      </c>
      <c r="E50" s="154" t="str">
        <f>IF('Suivi Projets'!E50&lt;&gt;"",'Suivi Projets'!E50,"")</f>
        <v/>
      </c>
      <c r="F50" s="154" t="str">
        <f>IF('Suivi Projets'!F50&lt;&gt;"",'Suivi Projets'!F50,"")</f>
        <v/>
      </c>
    </row>
    <row r="51" spans="1:6" x14ac:dyDescent="0.25">
      <c r="A51" s="155" t="s">
        <v>25</v>
      </c>
      <c r="B51" s="154" t="str">
        <f>IF('Suivi Projets'!B51&lt;&gt;"",'Suivi Projets'!B51,"")</f>
        <v/>
      </c>
      <c r="C51" s="154" t="str">
        <f>IF('Suivi Projets'!C51&lt;&gt;"",'Suivi Projets'!C51,"")</f>
        <v/>
      </c>
      <c r="D51" s="152">
        <f>IF('Suivi Projets'!D51&lt;&gt;"",'Suivi Projets'!D51,"")</f>
        <v>1</v>
      </c>
      <c r="E51" s="154" t="str">
        <f>IF('Suivi Projets'!E51&lt;&gt;"",'Suivi Projets'!E51,"")</f>
        <v/>
      </c>
      <c r="F51" s="154" t="str">
        <f>IF('Suivi Projets'!F51&lt;&gt;"",'Suivi Projets'!F51,"")</f>
        <v/>
      </c>
    </row>
    <row r="52" spans="1:6" x14ac:dyDescent="0.25">
      <c r="A52" s="382" t="s">
        <v>264</v>
      </c>
      <c r="B52" s="154" t="str">
        <f>IF('Suivi Projets'!B52&lt;&gt;"",'Suivi Projets'!B52,"")</f>
        <v/>
      </c>
      <c r="C52" s="157">
        <f>IF('Suivi Projets'!C52&lt;&gt;"",'Suivi Projets'!C52,"")</f>
        <v>1</v>
      </c>
      <c r="D52" s="154" t="str">
        <f>IF('Suivi Projets'!D52&lt;&gt;"",'Suivi Projets'!D52,"")</f>
        <v/>
      </c>
      <c r="E52" s="154" t="str">
        <f>IF('Suivi Projets'!E52&lt;&gt;"",'Suivi Projets'!E52,"")</f>
        <v/>
      </c>
      <c r="F52" s="154" t="str">
        <f>IF('Suivi Projets'!F52&lt;&gt;"",'Suivi Projets'!F52,"")</f>
        <v/>
      </c>
    </row>
    <row r="53" spans="1:6" x14ac:dyDescent="0.25">
      <c r="A53" s="155" t="s">
        <v>153</v>
      </c>
      <c r="B53" s="154" t="str">
        <f>IF('Suivi Projets'!B53&lt;&gt;"",'Suivi Projets'!B53,"")</f>
        <v/>
      </c>
      <c r="C53" s="154" t="str">
        <f>IF('Suivi Projets'!C53&lt;&gt;"",'Suivi Projets'!C53,"")</f>
        <v/>
      </c>
      <c r="D53" s="152">
        <f>IF('Suivi Projets'!D53&lt;&gt;"",'Suivi Projets'!D53,"")</f>
        <v>1</v>
      </c>
      <c r="E53" s="154" t="str">
        <f>IF('Suivi Projets'!E53&lt;&gt;"",'Suivi Projets'!E53,"")</f>
        <v/>
      </c>
      <c r="F53" s="154" t="str">
        <f>IF('Suivi Projets'!F53&lt;&gt;"",'Suivi Projets'!F53,"")</f>
        <v/>
      </c>
    </row>
    <row r="54" spans="1:6" x14ac:dyDescent="0.25">
      <c r="A54" s="382" t="s">
        <v>98</v>
      </c>
      <c r="B54" s="154" t="str">
        <f>IF('Suivi Projets'!B54&lt;&gt;"",'Suivi Projets'!B54,"")</f>
        <v/>
      </c>
      <c r="C54" s="157">
        <f>IF('Suivi Projets'!C54&lt;&gt;"",'Suivi Projets'!C54,"")</f>
        <v>1</v>
      </c>
      <c r="D54" s="154" t="str">
        <f>IF('Suivi Projets'!D54&lt;&gt;"",'Suivi Projets'!D54,"")</f>
        <v/>
      </c>
      <c r="E54" s="154" t="str">
        <f>IF('Suivi Projets'!E54&lt;&gt;"",'Suivi Projets'!E54,"")</f>
        <v/>
      </c>
      <c r="F54" s="154" t="str">
        <f>IF('Suivi Projets'!F54&lt;&gt;"",'Suivi Projets'!F54,"")</f>
        <v/>
      </c>
    </row>
    <row r="55" spans="1:6" x14ac:dyDescent="0.25">
      <c r="A55" s="155" t="s">
        <v>183</v>
      </c>
      <c r="B55" s="154" t="str">
        <f>IF('Suivi Projets'!B55&lt;&gt;"",'Suivi Projets'!B55,"")</f>
        <v/>
      </c>
      <c r="C55" s="154" t="str">
        <f>IF('Suivi Projets'!C55&lt;&gt;"",'Suivi Projets'!C55,"")</f>
        <v/>
      </c>
      <c r="D55" s="152">
        <f>IF('Suivi Projets'!D55&lt;&gt;"",'Suivi Projets'!D55,"")</f>
        <v>1</v>
      </c>
      <c r="E55" s="154" t="str">
        <f>IF('Suivi Projets'!E55&lt;&gt;"",'Suivi Projets'!E55,"")</f>
        <v/>
      </c>
      <c r="F55" s="154" t="str">
        <f>IF('Suivi Projets'!F55&lt;&gt;"",'Suivi Projets'!F55,"")</f>
        <v/>
      </c>
    </row>
    <row r="56" spans="1:6" x14ac:dyDescent="0.25">
      <c r="A56" s="398" t="s">
        <v>24</v>
      </c>
      <c r="B56" s="154" t="str">
        <f>IF('Suivi Projets'!B56&lt;&gt;"",'Suivi Projets'!B56,"")</f>
        <v/>
      </c>
      <c r="C56" s="154" t="str">
        <f>IF('Suivi Projets'!C56&lt;&gt;"",'Suivi Projets'!C56,"")</f>
        <v/>
      </c>
      <c r="D56" s="154" t="str">
        <f>IF('Suivi Projets'!D56&lt;&gt;"",'Suivi Projets'!D56,"")</f>
        <v/>
      </c>
      <c r="E56" s="201">
        <f>IF('Suivi Projets'!E56&lt;&gt;"",'Suivi Projets'!E56,"")</f>
        <v>1</v>
      </c>
      <c r="F56" s="154" t="str">
        <f>IF('Suivi Projets'!F56&lt;&gt;"",'Suivi Projets'!F56,"")</f>
        <v/>
      </c>
    </row>
    <row r="57" spans="1:6" x14ac:dyDescent="0.25">
      <c r="A57" s="155" t="s">
        <v>198</v>
      </c>
      <c r="B57" s="154" t="str">
        <f>IF('Suivi Projets'!B57&lt;&gt;"",'Suivi Projets'!B57,"")</f>
        <v/>
      </c>
      <c r="C57" s="154" t="str">
        <f>IF('Suivi Projets'!C57&lt;&gt;"",'Suivi Projets'!C57,"")</f>
        <v/>
      </c>
      <c r="D57" s="152">
        <f>IF('Suivi Projets'!D57&lt;&gt;"",'Suivi Projets'!D57,"")</f>
        <v>1</v>
      </c>
      <c r="E57" s="154" t="str">
        <f>IF('Suivi Projets'!E57&lt;&gt;"",'Suivi Projets'!E57,"")</f>
        <v/>
      </c>
      <c r="F57" s="154" t="str">
        <f>IF('Suivi Projets'!F57&lt;&gt;"",'Suivi Projets'!F57,"")</f>
        <v/>
      </c>
    </row>
    <row r="58" spans="1:6" x14ac:dyDescent="0.25">
      <c r="A58" s="382" t="s">
        <v>395</v>
      </c>
      <c r="B58" s="154" t="str">
        <f>IF('Suivi Projets'!B58&lt;&gt;"",'Suivi Projets'!B58,"")</f>
        <v/>
      </c>
      <c r="C58" s="157">
        <f>IF('Suivi Projets'!C58&lt;&gt;"",'Suivi Projets'!C58,"")</f>
        <v>1</v>
      </c>
      <c r="D58" s="154" t="str">
        <f>IF('Suivi Projets'!D58&lt;&gt;"",'Suivi Projets'!D58,"")</f>
        <v/>
      </c>
      <c r="E58" s="154" t="str">
        <f>IF('Suivi Projets'!E58&lt;&gt;"",'Suivi Projets'!E58,"")</f>
        <v/>
      </c>
      <c r="F58" s="154" t="str">
        <f>IF('Suivi Projets'!F58&lt;&gt;"",'Suivi Projets'!F58,"")</f>
        <v/>
      </c>
    </row>
    <row r="59" spans="1:6" x14ac:dyDescent="0.25">
      <c r="A59" s="382" t="s">
        <v>385</v>
      </c>
      <c r="B59" s="154" t="str">
        <f>IF('Suivi Projets'!B59&lt;&gt;"",'Suivi Projets'!B59,"")</f>
        <v/>
      </c>
      <c r="C59" s="157">
        <f>IF('Suivi Projets'!C59&lt;&gt;"",'Suivi Projets'!C59,"")</f>
        <v>1</v>
      </c>
      <c r="D59" s="154" t="str">
        <f>IF('Suivi Projets'!D59&lt;&gt;"",'Suivi Projets'!D59,"")</f>
        <v/>
      </c>
      <c r="E59" s="154" t="str">
        <f>IF('Suivi Projets'!E59&lt;&gt;"",'Suivi Projets'!E59,"")</f>
        <v/>
      </c>
      <c r="F59" s="154" t="str">
        <f>IF('Suivi Projets'!F59&lt;&gt;"",'Suivi Projets'!F59,"")</f>
        <v/>
      </c>
    </row>
    <row r="60" spans="1:6" x14ac:dyDescent="0.25">
      <c r="A60" s="158" t="s">
        <v>62</v>
      </c>
      <c r="B60" s="161">
        <f>IF('Suivi Projets'!B60&lt;&gt;"",'Suivi Projets'!B60,"")</f>
        <v>1</v>
      </c>
      <c r="C60" s="154" t="str">
        <f>IF('Suivi Projets'!C60&lt;&gt;"",'Suivi Projets'!C60,"")</f>
        <v/>
      </c>
      <c r="D60" s="154" t="str">
        <f>IF('Suivi Projets'!D60&lt;&gt;"",'Suivi Projets'!D60,"")</f>
        <v/>
      </c>
      <c r="E60" s="154" t="str">
        <f>IF('Suivi Projets'!E60&lt;&gt;"",'Suivi Projets'!E60,"")</f>
        <v/>
      </c>
      <c r="F60" s="154" t="str">
        <f>IF('Suivi Projets'!F60&lt;&gt;"",'Suivi Projets'!F60,"")</f>
        <v/>
      </c>
    </row>
    <row r="61" spans="1:6" x14ac:dyDescent="0.25">
      <c r="A61" s="237" t="s">
        <v>99</v>
      </c>
      <c r="B61" s="161">
        <f>IF('Suivi Projets'!B61&lt;&gt;"",'Suivi Projets'!B61,"")</f>
        <v>1</v>
      </c>
      <c r="C61" s="154" t="str">
        <f>IF('Suivi Projets'!C61&lt;&gt;"",'Suivi Projets'!C61,"")</f>
        <v/>
      </c>
      <c r="D61" s="154" t="str">
        <f>IF('Suivi Projets'!D61&lt;&gt;"",'Suivi Projets'!D61,"")</f>
        <v/>
      </c>
      <c r="E61" s="154" t="str">
        <f>IF('Suivi Projets'!E61&lt;&gt;"",'Suivi Projets'!E61,"")</f>
        <v/>
      </c>
      <c r="F61" s="154" t="str">
        <f>IF('Suivi Projets'!F61&lt;&gt;"",'Suivi Projets'!F61,"")</f>
        <v/>
      </c>
    </row>
    <row r="62" spans="1:6" x14ac:dyDescent="0.25">
      <c r="A62" s="155" t="s">
        <v>166</v>
      </c>
      <c r="B62" s="154" t="str">
        <f>IF('Suivi Projets'!B62&lt;&gt;"",'Suivi Projets'!B62,"")</f>
        <v/>
      </c>
      <c r="C62" s="154" t="str">
        <f>IF('Suivi Projets'!C62&lt;&gt;"",'Suivi Projets'!C62,"")</f>
        <v/>
      </c>
      <c r="D62" s="152">
        <f>IF('Suivi Projets'!D62&lt;&gt;"",'Suivi Projets'!D62,"")</f>
        <v>1</v>
      </c>
      <c r="E62" s="154" t="str">
        <f>IF('Suivi Projets'!E62&lt;&gt;"",'Suivi Projets'!E62,"")</f>
        <v/>
      </c>
      <c r="F62" s="154" t="str">
        <f>IF('Suivi Projets'!F62&lt;&gt;"",'Suivi Projets'!F62,"")</f>
        <v/>
      </c>
    </row>
    <row r="63" spans="1:6" x14ac:dyDescent="0.25">
      <c r="A63" s="158" t="s">
        <v>206</v>
      </c>
      <c r="B63" s="161">
        <f>IF('Suivi Projets'!B63&lt;&gt;"",'Suivi Projets'!B63,"")</f>
        <v>1</v>
      </c>
      <c r="C63" s="154" t="str">
        <f>IF('Suivi Projets'!C63&lt;&gt;"",'Suivi Projets'!C63,"")</f>
        <v/>
      </c>
      <c r="D63" s="154" t="str">
        <f>IF('Suivi Projets'!D63&lt;&gt;"",'Suivi Projets'!D63,"")</f>
        <v/>
      </c>
      <c r="E63" s="154" t="str">
        <f>IF('Suivi Projets'!E63&lt;&gt;"",'Suivi Projets'!E63,"")</f>
        <v/>
      </c>
      <c r="F63" s="154" t="str">
        <f>IF('Suivi Projets'!F63&lt;&gt;"",'Suivi Projets'!F63,"")</f>
        <v/>
      </c>
    </row>
    <row r="64" spans="1:6" x14ac:dyDescent="0.25">
      <c r="A64" s="382" t="s">
        <v>392</v>
      </c>
      <c r="B64" s="154" t="str">
        <f>IF('Suivi Projets'!B64&lt;&gt;"",'Suivi Projets'!B64,"")</f>
        <v/>
      </c>
      <c r="C64" s="157">
        <f>IF('Suivi Projets'!C64&lt;&gt;"",'Suivi Projets'!C64,"")</f>
        <v>1</v>
      </c>
      <c r="D64" s="154" t="str">
        <f>IF('Suivi Projets'!D64&lt;&gt;"",'Suivi Projets'!D64,"")</f>
        <v/>
      </c>
      <c r="E64" s="154" t="str">
        <f>IF('Suivi Projets'!E64&lt;&gt;"",'Suivi Projets'!E64,"")</f>
        <v/>
      </c>
      <c r="F64" s="154" t="str">
        <f>IF('Suivi Projets'!F64&lt;&gt;"",'Suivi Projets'!F64,"")</f>
        <v/>
      </c>
    </row>
    <row r="65" spans="1:6" x14ac:dyDescent="0.25">
      <c r="A65" s="382" t="s">
        <v>155</v>
      </c>
      <c r="B65" s="154" t="str">
        <f>IF('Suivi Projets'!B65&lt;&gt;"",'Suivi Projets'!B65,"")</f>
        <v/>
      </c>
      <c r="C65" s="157">
        <f>IF('Suivi Projets'!C65&lt;&gt;"",'Suivi Projets'!C65,"")</f>
        <v>1</v>
      </c>
      <c r="D65" s="154" t="str">
        <f>IF('Suivi Projets'!D65&lt;&gt;"",'Suivi Projets'!D65,"")</f>
        <v/>
      </c>
      <c r="E65" s="154" t="str">
        <f>IF('Suivi Projets'!E65&lt;&gt;"",'Suivi Projets'!E65,"")</f>
        <v/>
      </c>
      <c r="F65" s="154" t="str">
        <f>IF('Suivi Projets'!F65&lt;&gt;"",'Suivi Projets'!F65,"")</f>
        <v/>
      </c>
    </row>
    <row r="66" spans="1:6" x14ac:dyDescent="0.25">
      <c r="A66" s="382" t="s">
        <v>387</v>
      </c>
      <c r="B66" s="154" t="str">
        <f>IF('Suivi Projets'!B66&lt;&gt;"",'Suivi Projets'!B66,"")</f>
        <v/>
      </c>
      <c r="C66" s="157">
        <f>IF('Suivi Projets'!C66&lt;&gt;"",'Suivi Projets'!C66,"")</f>
        <v>1</v>
      </c>
      <c r="D66" s="154" t="str">
        <f>IF('Suivi Projets'!D66&lt;&gt;"",'Suivi Projets'!D66,"")</f>
        <v/>
      </c>
      <c r="E66" s="154" t="str">
        <f>IF('Suivi Projets'!E66&lt;&gt;"",'Suivi Projets'!E66,"")</f>
        <v/>
      </c>
      <c r="F66" s="154" t="str">
        <f>IF('Suivi Projets'!F66&lt;&gt;"",'Suivi Projets'!F66,"")</f>
        <v/>
      </c>
    </row>
    <row r="67" spans="1:6" x14ac:dyDescent="0.25">
      <c r="A67" s="382" t="s">
        <v>77</v>
      </c>
      <c r="B67" s="154" t="str">
        <f>IF('Suivi Projets'!B67&lt;&gt;"",'Suivi Projets'!B67,"")</f>
        <v/>
      </c>
      <c r="C67" s="157">
        <f>IF('Suivi Projets'!C67&lt;&gt;"",'Suivi Projets'!C67,"")</f>
        <v>1</v>
      </c>
      <c r="D67" s="154" t="str">
        <f>IF('Suivi Projets'!D67&lt;&gt;"",'Suivi Projets'!D67,"")</f>
        <v/>
      </c>
      <c r="E67" s="154" t="str">
        <f>IF('Suivi Projets'!E67&lt;&gt;"",'Suivi Projets'!E67,"")</f>
        <v/>
      </c>
      <c r="F67" s="154" t="str">
        <f>IF('Suivi Projets'!F67&lt;&gt;"",'Suivi Projets'!F67,"")</f>
        <v/>
      </c>
    </row>
    <row r="68" spans="1:6" x14ac:dyDescent="0.25">
      <c r="A68" s="382" t="s">
        <v>28</v>
      </c>
      <c r="B68" s="154" t="str">
        <f>IF('Suivi Projets'!B68&lt;&gt;"",'Suivi Projets'!B68,"")</f>
        <v/>
      </c>
      <c r="C68" s="157">
        <f>IF('Suivi Projets'!C68&lt;&gt;"",'Suivi Projets'!C68,"")</f>
        <v>1</v>
      </c>
      <c r="D68" s="154" t="str">
        <f>IF('Suivi Projets'!D68&lt;&gt;"",'Suivi Projets'!D68,"")</f>
        <v/>
      </c>
      <c r="E68" s="154" t="str">
        <f>IF('Suivi Projets'!E68&lt;&gt;"",'Suivi Projets'!E68,"")</f>
        <v/>
      </c>
      <c r="F68" s="154" t="str">
        <f>IF('Suivi Projets'!F68&lt;&gt;"",'Suivi Projets'!F68,"")</f>
        <v/>
      </c>
    </row>
    <row r="69" spans="1:6" x14ac:dyDescent="0.25">
      <c r="A69" s="382" t="s">
        <v>222</v>
      </c>
      <c r="B69" s="154" t="str">
        <f>IF('Suivi Projets'!B69&lt;&gt;"",'Suivi Projets'!B69,"")</f>
        <v/>
      </c>
      <c r="C69" s="157">
        <f>IF('Suivi Projets'!C69&lt;&gt;"",'Suivi Projets'!C69,"")</f>
        <v>1</v>
      </c>
      <c r="D69" s="154" t="str">
        <f>IF('Suivi Projets'!D69&lt;&gt;"",'Suivi Projets'!D69,"")</f>
        <v/>
      </c>
      <c r="E69" s="154" t="str">
        <f>IF('Suivi Projets'!E69&lt;&gt;"",'Suivi Projets'!E69,"")</f>
        <v/>
      </c>
      <c r="F69" s="154" t="str">
        <f>IF('Suivi Projets'!F69&lt;&gt;"",'Suivi Projets'!F69,"")</f>
        <v/>
      </c>
    </row>
    <row r="70" spans="1:6" x14ac:dyDescent="0.25">
      <c r="A70" s="164" t="s">
        <v>31</v>
      </c>
      <c r="B70" s="154">
        <f>IF('Suivi Projets'!B70&lt;&gt;"",'Suivi Projets'!B70,"")</f>
        <v>1</v>
      </c>
      <c r="C70" s="154" t="str">
        <f>IF('Suivi Projets'!C70&lt;&gt;"",'Suivi Projets'!C70,"")</f>
        <v/>
      </c>
      <c r="D70" s="154" t="str">
        <f>IF('Suivi Projets'!D70&lt;&gt;"",'Suivi Projets'!D70,"")</f>
        <v/>
      </c>
      <c r="E70" s="154" t="str">
        <f>IF('Suivi Projets'!E70&lt;&gt;"",'Suivi Projets'!E70,"")</f>
        <v/>
      </c>
      <c r="F70" s="154" t="str">
        <f>IF('Suivi Projets'!F70&lt;&gt;"",'Suivi Projets'!F70,"")</f>
        <v/>
      </c>
    </row>
    <row r="71" spans="1:6" x14ac:dyDescent="0.25">
      <c r="A71" s="155" t="s">
        <v>229</v>
      </c>
      <c r="B71" s="154" t="str">
        <f>IF('Suivi Projets'!B71&lt;&gt;"",'Suivi Projets'!B71,"")</f>
        <v/>
      </c>
      <c r="C71" s="154" t="str">
        <f>IF('Suivi Projets'!C71&lt;&gt;"",'Suivi Projets'!C71,"")</f>
        <v/>
      </c>
      <c r="D71" s="152">
        <f>IF('Suivi Projets'!D71&lt;&gt;"",'Suivi Projets'!D71,"")</f>
        <v>1</v>
      </c>
      <c r="E71" s="154" t="str">
        <f>IF('Suivi Projets'!E71&lt;&gt;"",'Suivi Projets'!E71,"")</f>
        <v/>
      </c>
      <c r="F71" s="154" t="str">
        <f>IF('Suivi Projets'!F71&lt;&gt;"",'Suivi Projets'!F71,"")</f>
        <v/>
      </c>
    </row>
    <row r="72" spans="1:6" x14ac:dyDescent="0.25">
      <c r="A72" s="158" t="s">
        <v>265</v>
      </c>
      <c r="B72" s="161">
        <f>IF('Suivi Projets'!B72&lt;&gt;"",'Suivi Projets'!B72,"")</f>
        <v>1</v>
      </c>
      <c r="C72" s="154" t="str">
        <f>IF('Suivi Projets'!C72&lt;&gt;"",'Suivi Projets'!C72,"")</f>
        <v/>
      </c>
      <c r="D72" s="154" t="str">
        <f>IF('Suivi Projets'!D72&lt;&gt;"",'Suivi Projets'!D72,"")</f>
        <v/>
      </c>
      <c r="E72" s="154" t="str">
        <f>IF('Suivi Projets'!E72&lt;&gt;"",'Suivi Projets'!E72,"")</f>
        <v/>
      </c>
      <c r="F72" s="154" t="str">
        <f>IF('Suivi Projets'!F72&lt;&gt;"",'Suivi Projets'!F72,"")</f>
        <v/>
      </c>
    </row>
    <row r="73" spans="1:6" x14ac:dyDescent="0.25">
      <c r="A73" s="382" t="s">
        <v>386</v>
      </c>
      <c r="B73" s="154" t="str">
        <f>IF('Suivi Projets'!B73&lt;&gt;"",'Suivi Projets'!B73,"")</f>
        <v/>
      </c>
      <c r="C73" s="157">
        <f>IF('Suivi Projets'!C73&lt;&gt;"",'Suivi Projets'!C73,"")</f>
        <v>1</v>
      </c>
      <c r="D73" s="154" t="str">
        <f>IF('Suivi Projets'!D73&lt;&gt;"",'Suivi Projets'!D73,"")</f>
        <v/>
      </c>
      <c r="E73" s="154" t="str">
        <f>IF('Suivi Projets'!E73&lt;&gt;"",'Suivi Projets'!E73,"")</f>
        <v/>
      </c>
      <c r="F73" s="154" t="str">
        <f>IF('Suivi Projets'!F73&lt;&gt;"",'Suivi Projets'!F73,"")</f>
        <v/>
      </c>
    </row>
    <row r="74" spans="1:6" x14ac:dyDescent="0.25">
      <c r="A74" s="155" t="s">
        <v>157</v>
      </c>
      <c r="B74" s="154" t="str">
        <f>IF('Suivi Projets'!B74&lt;&gt;"",'Suivi Projets'!B74,"")</f>
        <v/>
      </c>
      <c r="C74" s="154" t="str">
        <f>IF('Suivi Projets'!C74&lt;&gt;"",'Suivi Projets'!C74,"")</f>
        <v/>
      </c>
      <c r="D74" s="152">
        <f>IF('Suivi Projets'!D74&lt;&gt;"",'Suivi Projets'!D74,"")</f>
        <v>1</v>
      </c>
      <c r="E74" s="154" t="str">
        <f>IF('Suivi Projets'!E74&lt;&gt;"",'Suivi Projets'!E74,"")</f>
        <v/>
      </c>
      <c r="F74" s="154" t="str">
        <f>IF('Suivi Projets'!F74&lt;&gt;"",'Suivi Projets'!F74,"")</f>
        <v/>
      </c>
    </row>
    <row r="75" spans="1:6" x14ac:dyDescent="0.25">
      <c r="A75" s="155" t="s">
        <v>216</v>
      </c>
      <c r="B75" s="154" t="str">
        <f>IF('Suivi Projets'!B75&lt;&gt;"",'Suivi Projets'!B75,"")</f>
        <v/>
      </c>
      <c r="C75" s="154" t="str">
        <f>IF('Suivi Projets'!C75&lt;&gt;"",'Suivi Projets'!C75,"")</f>
        <v/>
      </c>
      <c r="D75" s="152">
        <f>IF('Suivi Projets'!D75&lt;&gt;"",'Suivi Projets'!D75,"")</f>
        <v>1</v>
      </c>
      <c r="E75" s="154" t="str">
        <f>IF('Suivi Projets'!E75&lt;&gt;"",'Suivi Projets'!E75,"")</f>
        <v/>
      </c>
      <c r="F75" s="154" t="str">
        <f>IF('Suivi Projets'!F75&lt;&gt;"",'Suivi Projets'!F75,"")</f>
        <v/>
      </c>
    </row>
    <row r="76" spans="1:6" x14ac:dyDescent="0.25">
      <c r="A76" s="382" t="s">
        <v>219</v>
      </c>
      <c r="B76" s="154" t="str">
        <f>IF('Suivi Projets'!B76&lt;&gt;"",'Suivi Projets'!B76,"")</f>
        <v/>
      </c>
      <c r="C76" s="157">
        <f>IF('Suivi Projets'!C76&lt;&gt;"",'Suivi Projets'!C76,"")</f>
        <v>1</v>
      </c>
      <c r="D76" s="154" t="str">
        <f>IF('Suivi Projets'!D76&lt;&gt;"",'Suivi Projets'!D76,"")</f>
        <v/>
      </c>
      <c r="E76" s="154" t="str">
        <f>IF('Suivi Projets'!E76&lt;&gt;"",'Suivi Projets'!E76,"")</f>
        <v/>
      </c>
      <c r="F76" s="154" t="str">
        <f>IF('Suivi Projets'!F76&lt;&gt;"",'Suivi Projets'!F76,"")</f>
        <v/>
      </c>
    </row>
    <row r="77" spans="1:6" x14ac:dyDescent="0.25">
      <c r="A77" s="156" t="s">
        <v>27</v>
      </c>
      <c r="B77" s="154" t="str">
        <f>IF('Suivi Projets'!B77&lt;&gt;"",'Suivi Projets'!B77,"")</f>
        <v/>
      </c>
      <c r="C77" s="154" t="str">
        <f>IF('Suivi Projets'!C77&lt;&gt;"",'Suivi Projets'!C77,"")</f>
        <v/>
      </c>
      <c r="D77" s="152">
        <f>IF('Suivi Projets'!D77&lt;&gt;"",'Suivi Projets'!D77,"")</f>
        <v>1</v>
      </c>
      <c r="E77" s="154" t="str">
        <f>IF('Suivi Projets'!E77&lt;&gt;"",'Suivi Projets'!E77,"")</f>
        <v/>
      </c>
      <c r="F77" s="154" t="str">
        <f>IF('Suivi Projets'!F77&lt;&gt;"",'Suivi Projets'!F77,"")</f>
        <v/>
      </c>
    </row>
    <row r="78" spans="1:6" x14ac:dyDescent="0.25">
      <c r="A78" s="164" t="s">
        <v>109</v>
      </c>
      <c r="B78" s="154">
        <f>IF('Suivi Projets'!B78&lt;&gt;"",'Suivi Projets'!B78,"")</f>
        <v>1</v>
      </c>
      <c r="C78" s="154" t="str">
        <f>IF('Suivi Projets'!C78&lt;&gt;"",'Suivi Projets'!C78,"")</f>
        <v/>
      </c>
      <c r="D78" s="154" t="str">
        <f>IF('Suivi Projets'!D78&lt;&gt;"",'Suivi Projets'!D78,"")</f>
        <v/>
      </c>
      <c r="E78" s="154" t="str">
        <f>IF('Suivi Projets'!E78&lt;&gt;"",'Suivi Projets'!E78,"")</f>
        <v/>
      </c>
      <c r="F78" s="154" t="str">
        <f>IF('Suivi Projets'!F78&lt;&gt;"",'Suivi Projets'!F78,"")</f>
        <v/>
      </c>
    </row>
    <row r="79" spans="1:6" x14ac:dyDescent="0.25">
      <c r="A79" s="155" t="s">
        <v>137</v>
      </c>
      <c r="B79" s="154" t="str">
        <f>IF('Suivi Projets'!B79&lt;&gt;"",'Suivi Projets'!B79,"")</f>
        <v/>
      </c>
      <c r="C79" s="154" t="str">
        <f>IF('Suivi Projets'!C79&lt;&gt;"",'Suivi Projets'!C79,"")</f>
        <v/>
      </c>
      <c r="D79" s="152">
        <f>IF('Suivi Projets'!D79&lt;&gt;"",'Suivi Projets'!D79,"")</f>
        <v>1</v>
      </c>
      <c r="E79" s="154" t="str">
        <f>IF('Suivi Projets'!E79&lt;&gt;"",'Suivi Projets'!E79,"")</f>
        <v/>
      </c>
      <c r="F79" s="154" t="str">
        <f>IF('Suivi Projets'!F79&lt;&gt;"",'Suivi Projets'!F79,"")</f>
        <v/>
      </c>
    </row>
    <row r="80" spans="1:6" x14ac:dyDescent="0.25">
      <c r="A80" s="158" t="s">
        <v>408</v>
      </c>
      <c r="B80" s="161">
        <f>IF('Suivi Projets'!B80&lt;&gt;"",'Suivi Projets'!B80,"")</f>
        <v>1</v>
      </c>
      <c r="C80" s="154" t="str">
        <f>IF('Suivi Projets'!C80&lt;&gt;"",'Suivi Projets'!C80,"")</f>
        <v/>
      </c>
      <c r="D80" s="154" t="str">
        <f>IF('Suivi Projets'!D80&lt;&gt;"",'Suivi Projets'!D80,"")</f>
        <v/>
      </c>
      <c r="E80" s="154" t="str">
        <f>IF('Suivi Projets'!E80&lt;&gt;"",'Suivi Projets'!E80,"")</f>
        <v/>
      </c>
      <c r="F80" s="154" t="str">
        <f>IF('Suivi Projets'!F80&lt;&gt;"",'Suivi Projets'!F80,"")</f>
        <v/>
      </c>
    </row>
    <row r="81" spans="1:6" x14ac:dyDescent="0.25">
      <c r="A81" s="382" t="s">
        <v>116</v>
      </c>
      <c r="B81" s="154" t="str">
        <f>IF('Suivi Projets'!B81&lt;&gt;"",'Suivi Projets'!B81,"")</f>
        <v/>
      </c>
      <c r="C81" s="157">
        <f>IF('Suivi Projets'!C81&lt;&gt;"",'Suivi Projets'!C81,"")</f>
        <v>1</v>
      </c>
      <c r="D81" s="154" t="str">
        <f>IF('Suivi Projets'!D81&lt;&gt;"",'Suivi Projets'!D81,"")</f>
        <v/>
      </c>
      <c r="E81" s="154" t="str">
        <f>IF('Suivi Projets'!E81&lt;&gt;"",'Suivi Projets'!E81,"")</f>
        <v/>
      </c>
      <c r="F81" s="154" t="str">
        <f>IF('Suivi Projets'!F81&lt;&gt;"",'Suivi Projets'!F81,"")</f>
        <v/>
      </c>
    </row>
    <row r="82" spans="1:6" x14ac:dyDescent="0.25">
      <c r="A82" s="382" t="s">
        <v>29</v>
      </c>
      <c r="B82" s="154" t="str">
        <f>IF('Suivi Projets'!B82&lt;&gt;"",'Suivi Projets'!B82,"")</f>
        <v/>
      </c>
      <c r="C82" s="157">
        <f>IF('Suivi Projets'!C82&lt;&gt;"",'Suivi Projets'!C82,"")</f>
        <v>1</v>
      </c>
      <c r="D82" s="154" t="str">
        <f>IF('Suivi Projets'!D82&lt;&gt;"",'Suivi Projets'!D82,"")</f>
        <v/>
      </c>
      <c r="E82" s="154" t="str">
        <f>IF('Suivi Projets'!E82&lt;&gt;"",'Suivi Projets'!E82,"")</f>
        <v/>
      </c>
      <c r="F82" s="154" t="str">
        <f>IF('Suivi Projets'!F82&lt;&gt;"",'Suivi Projets'!F82,"")</f>
        <v/>
      </c>
    </row>
    <row r="83" spans="1:6" x14ac:dyDescent="0.25">
      <c r="A83" s="158" t="s">
        <v>209</v>
      </c>
      <c r="B83" s="161">
        <f>IF('Suivi Projets'!B83&lt;&gt;"",'Suivi Projets'!B83,"")</f>
        <v>1</v>
      </c>
      <c r="C83" s="154" t="str">
        <f>IF('Suivi Projets'!C83&lt;&gt;"",'Suivi Projets'!C83,"")</f>
        <v/>
      </c>
      <c r="D83" s="154" t="str">
        <f>IF('Suivi Projets'!D83&lt;&gt;"",'Suivi Projets'!D83,"")</f>
        <v/>
      </c>
      <c r="E83" s="154" t="str">
        <f>IF('Suivi Projets'!E83&lt;&gt;"",'Suivi Projets'!E83,"")</f>
        <v/>
      </c>
      <c r="F83" s="154" t="str">
        <f>IF('Suivi Projets'!F83&lt;&gt;"",'Suivi Projets'!F83,"")</f>
        <v/>
      </c>
    </row>
    <row r="84" spans="1:6" x14ac:dyDescent="0.25">
      <c r="A84" s="382" t="s">
        <v>75</v>
      </c>
      <c r="B84" s="154" t="str">
        <f>IF('Suivi Projets'!B84&lt;&gt;"",'Suivi Projets'!B84,"")</f>
        <v/>
      </c>
      <c r="C84" s="157">
        <f>IF('Suivi Projets'!C84&lt;&gt;"",'Suivi Projets'!C84,"")</f>
        <v>1</v>
      </c>
      <c r="D84" s="154" t="str">
        <f>IF('Suivi Projets'!D84&lt;&gt;"",'Suivi Projets'!D84,"")</f>
        <v/>
      </c>
      <c r="E84" s="154" t="str">
        <f>IF('Suivi Projets'!E84&lt;&gt;"",'Suivi Projets'!E84,"")</f>
        <v/>
      </c>
      <c r="F84" s="154" t="str">
        <f>IF('Suivi Projets'!F84&lt;&gt;"",'Suivi Projets'!F84,"")</f>
        <v/>
      </c>
    </row>
    <row r="85" spans="1:6" x14ac:dyDescent="0.25">
      <c r="A85" s="158" t="s">
        <v>52</v>
      </c>
      <c r="B85" s="161">
        <f>IF('Suivi Projets'!B85&lt;&gt;"",'Suivi Projets'!B85,"")</f>
        <v>1</v>
      </c>
      <c r="C85" s="154" t="str">
        <f>IF('Suivi Projets'!C85&lt;&gt;"",'Suivi Projets'!C85,"")</f>
        <v/>
      </c>
      <c r="D85" s="154" t="str">
        <f>IF('Suivi Projets'!D85&lt;&gt;"",'Suivi Projets'!D85,"")</f>
        <v/>
      </c>
      <c r="E85" s="154" t="str">
        <f>IF('Suivi Projets'!E85&lt;&gt;"",'Suivi Projets'!E85,"")</f>
        <v/>
      </c>
      <c r="F85" s="154" t="str">
        <f>IF('Suivi Projets'!F85&lt;&gt;"",'Suivi Projets'!F85,"")</f>
        <v/>
      </c>
    </row>
    <row r="86" spans="1:6" x14ac:dyDescent="0.25">
      <c r="A86" s="382" t="s">
        <v>388</v>
      </c>
      <c r="B86" s="154" t="str">
        <f>IF('Suivi Projets'!B86&lt;&gt;"",'Suivi Projets'!B86,"")</f>
        <v/>
      </c>
      <c r="C86" s="157">
        <f>IF('Suivi Projets'!C86&lt;&gt;"",'Suivi Projets'!C86,"")</f>
        <v>1</v>
      </c>
      <c r="D86" s="154" t="str">
        <f>IF('Suivi Projets'!D86&lt;&gt;"",'Suivi Projets'!D86,"")</f>
        <v/>
      </c>
      <c r="E86" s="154" t="str">
        <f>IF('Suivi Projets'!E86&lt;&gt;"",'Suivi Projets'!E86,"")</f>
        <v/>
      </c>
      <c r="F86" s="154" t="str">
        <f>IF('Suivi Projets'!F86&lt;&gt;"",'Suivi Projets'!F86,"")</f>
        <v/>
      </c>
    </row>
    <row r="87" spans="1:6" x14ac:dyDescent="0.25">
      <c r="A87" s="164" t="s">
        <v>118</v>
      </c>
      <c r="B87" s="154">
        <f>IF('Suivi Projets'!B87&lt;&gt;"",'Suivi Projets'!B87,"")</f>
        <v>1</v>
      </c>
      <c r="C87" s="154" t="str">
        <f>IF('Suivi Projets'!C87&lt;&gt;"",'Suivi Projets'!C87,"")</f>
        <v/>
      </c>
      <c r="D87" s="154" t="str">
        <f>IF('Suivi Projets'!D87&lt;&gt;"",'Suivi Projets'!D87,"")</f>
        <v/>
      </c>
      <c r="E87" s="154" t="str">
        <f>IF('Suivi Projets'!E87&lt;&gt;"",'Suivi Projets'!E87,"")</f>
        <v/>
      </c>
      <c r="F87" s="154" t="str">
        <f>IF('Suivi Projets'!F87&lt;&gt;"",'Suivi Projets'!F87,"")</f>
        <v/>
      </c>
    </row>
    <row r="88" spans="1:6" x14ac:dyDescent="0.25">
      <c r="A88" s="155" t="s">
        <v>207</v>
      </c>
      <c r="B88" s="154" t="str">
        <f>IF('Suivi Projets'!B88&lt;&gt;"",'Suivi Projets'!B88,"")</f>
        <v/>
      </c>
      <c r="C88" s="154" t="str">
        <f>IF('Suivi Projets'!C88&lt;&gt;"",'Suivi Projets'!C88,"")</f>
        <v/>
      </c>
      <c r="D88" s="152">
        <f>IF('Suivi Projets'!D88&lt;&gt;"",'Suivi Projets'!D88,"")</f>
        <v>1</v>
      </c>
      <c r="E88" s="154" t="str">
        <f>IF('Suivi Projets'!E88&lt;&gt;"",'Suivi Projets'!E88,"")</f>
        <v/>
      </c>
      <c r="F88" s="154" t="str">
        <f>IF('Suivi Projets'!F88&lt;&gt;"",'Suivi Projets'!F88,"")</f>
        <v/>
      </c>
    </row>
    <row r="89" spans="1:6" x14ac:dyDescent="0.25">
      <c r="A89" s="155" t="s">
        <v>196</v>
      </c>
      <c r="B89" s="154" t="str">
        <f>IF('Suivi Projets'!B89&lt;&gt;"",'Suivi Projets'!B89,"")</f>
        <v/>
      </c>
      <c r="C89" s="154" t="str">
        <f>IF('Suivi Projets'!C89&lt;&gt;"",'Suivi Projets'!C89,"")</f>
        <v/>
      </c>
      <c r="D89" s="152">
        <f>IF('Suivi Projets'!D89&lt;&gt;"",'Suivi Projets'!D89,"")</f>
        <v>1</v>
      </c>
      <c r="E89" s="154" t="str">
        <f>IF('Suivi Projets'!E89&lt;&gt;"",'Suivi Projets'!E89,"")</f>
        <v/>
      </c>
      <c r="F89" s="154" t="str">
        <f>IF('Suivi Projets'!F89&lt;&gt;"",'Suivi Projets'!F89,"")</f>
        <v/>
      </c>
    </row>
    <row r="90" spans="1:6" x14ac:dyDescent="0.25">
      <c r="A90" s="155" t="s">
        <v>138</v>
      </c>
      <c r="B90" s="154" t="str">
        <f>IF('Suivi Projets'!B90&lt;&gt;"",'Suivi Projets'!B90,"")</f>
        <v/>
      </c>
      <c r="C90" s="154" t="str">
        <f>IF('Suivi Projets'!C90&lt;&gt;"",'Suivi Projets'!C90,"")</f>
        <v/>
      </c>
      <c r="D90" s="152">
        <f>IF('Suivi Projets'!D90&lt;&gt;"",'Suivi Projets'!D90,"")</f>
        <v>1</v>
      </c>
      <c r="E90" s="154" t="str">
        <f>IF('Suivi Projets'!E90&lt;&gt;"",'Suivi Projets'!E90,"")</f>
        <v/>
      </c>
      <c r="F90" s="154" t="str">
        <f>IF('Suivi Projets'!F90&lt;&gt;"",'Suivi Projets'!F90,"")</f>
        <v/>
      </c>
    </row>
    <row r="91" spans="1:6" x14ac:dyDescent="0.25">
      <c r="A91" s="158" t="s">
        <v>202</v>
      </c>
      <c r="B91" s="161">
        <f>IF('Suivi Projets'!B91&lt;&gt;"",'Suivi Projets'!B91,"")</f>
        <v>1</v>
      </c>
      <c r="C91" s="154" t="str">
        <f>IF('Suivi Projets'!C91&lt;&gt;"",'Suivi Projets'!C91,"")</f>
        <v/>
      </c>
      <c r="D91" s="154" t="str">
        <f>IF('Suivi Projets'!D91&lt;&gt;"",'Suivi Projets'!D91,"")</f>
        <v/>
      </c>
      <c r="E91" s="154" t="str">
        <f>IF('Suivi Projets'!E91&lt;&gt;"",'Suivi Projets'!E91,"")</f>
        <v/>
      </c>
      <c r="F91" s="154" t="str">
        <f>IF('Suivi Projets'!F91&lt;&gt;"",'Suivi Projets'!F91,"")</f>
        <v/>
      </c>
    </row>
    <row r="92" spans="1:6" x14ac:dyDescent="0.25">
      <c r="A92" s="477" t="s">
        <v>406</v>
      </c>
      <c r="B92" s="161">
        <f>IF('Suivi Projets'!B92&lt;&gt;"",'Suivi Projets'!B92,"")</f>
        <v>1</v>
      </c>
      <c r="C92" s="154" t="str">
        <f>IF('Suivi Projets'!C92&lt;&gt;"",'Suivi Projets'!C92,"")</f>
        <v/>
      </c>
      <c r="D92" s="154" t="str">
        <f>IF('Suivi Projets'!D92&lt;&gt;"",'Suivi Projets'!D92,"")</f>
        <v/>
      </c>
      <c r="E92" s="154" t="str">
        <f>IF('Suivi Projets'!E92&lt;&gt;"",'Suivi Projets'!E92,"")</f>
        <v/>
      </c>
      <c r="F92" s="154" t="str">
        <f>IF('Suivi Projets'!F92&lt;&gt;"",'Suivi Projets'!F92,"")</f>
        <v/>
      </c>
    </row>
    <row r="93" spans="1:6" ht="15.75" thickBot="1" x14ac:dyDescent="0.3">
      <c r="A93" s="430" t="s">
        <v>185</v>
      </c>
      <c r="B93" s="432">
        <f>IF('Suivi Projets'!B93&lt;&gt;"",'Suivi Projets'!B93,"")</f>
        <v>1</v>
      </c>
      <c r="C93" s="166" t="str">
        <f>IF('Suivi Projets'!C93&lt;&gt;"",'Suivi Projets'!C93,"")</f>
        <v/>
      </c>
      <c r="D93" s="166" t="str">
        <f>IF('Suivi Projets'!D93&lt;&gt;"",'Suivi Projets'!D93,"")</f>
        <v/>
      </c>
      <c r="E93" s="166" t="str">
        <f>IF('Suivi Projets'!E93&lt;&gt;"",'Suivi Projets'!E93,"")</f>
        <v/>
      </c>
      <c r="F93" s="166" t="str">
        <f>IF('Suivi Projets'!F93&lt;&gt;"",'Suivi Projets'!F93,"")</f>
        <v/>
      </c>
    </row>
    <row r="94" spans="1:6" ht="16.5" thickTop="1" thickBot="1" x14ac:dyDescent="0.3">
      <c r="A94" s="167"/>
      <c r="B94" s="168">
        <f>SUM(B2:B93)</f>
        <v>30</v>
      </c>
      <c r="C94" s="168">
        <f t="shared" ref="C94:F94" si="0">SUM(C2:C93)</f>
        <v>31</v>
      </c>
      <c r="D94" s="168">
        <f t="shared" si="0"/>
        <v>27</v>
      </c>
      <c r="E94" s="168">
        <f t="shared" si="0"/>
        <v>2</v>
      </c>
      <c r="F94" s="168">
        <f t="shared" si="0"/>
        <v>0</v>
      </c>
    </row>
    <row r="95" spans="1:6" ht="15.75" thickTop="1" x14ac:dyDescent="0.25"/>
  </sheetData>
  <sheetProtection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C93"/>
  <sheetViews>
    <sheetView tabSelected="1" workbookViewId="0">
      <selection activeCell="C2" sqref="C2"/>
    </sheetView>
  </sheetViews>
  <sheetFormatPr baseColWidth="10" defaultRowHeight="15" x14ac:dyDescent="0.25"/>
  <cols>
    <col min="1" max="1" width="26" style="132" customWidth="1"/>
    <col min="3" max="3" width="44.7109375" bestFit="1" customWidth="1"/>
    <col min="12" max="12" width="26" customWidth="1"/>
  </cols>
  <sheetData>
    <row r="1" spans="1:3" ht="15.75" thickBot="1" x14ac:dyDescent="0.3">
      <c r="A1" s="144" t="s">
        <v>309</v>
      </c>
      <c r="C1" s="499" t="s">
        <v>409</v>
      </c>
    </row>
    <row r="2" spans="1:3" ht="15.75" thickTop="1" x14ac:dyDescent="0.25">
      <c r="A2" s="415" t="s">
        <v>321</v>
      </c>
      <c r="C2" s="500" t="s">
        <v>410</v>
      </c>
    </row>
    <row r="3" spans="1:3" x14ac:dyDescent="0.25">
      <c r="A3" s="161" t="s">
        <v>188</v>
      </c>
    </row>
    <row r="4" spans="1:3" x14ac:dyDescent="0.25">
      <c r="A4" s="157" t="s">
        <v>59</v>
      </c>
    </row>
    <row r="5" spans="1:3" x14ac:dyDescent="0.25">
      <c r="A5" s="151" t="s">
        <v>217</v>
      </c>
    </row>
    <row r="6" spans="1:3" x14ac:dyDescent="0.25">
      <c r="A6" s="157" t="s">
        <v>391</v>
      </c>
    </row>
    <row r="7" spans="1:3" x14ac:dyDescent="0.25">
      <c r="A7" s="151" t="s">
        <v>129</v>
      </c>
    </row>
    <row r="8" spans="1:3" x14ac:dyDescent="0.25">
      <c r="A8" s="151" t="s">
        <v>132</v>
      </c>
    </row>
    <row r="9" spans="1:3" x14ac:dyDescent="0.25">
      <c r="A9" s="151" t="s">
        <v>167</v>
      </c>
    </row>
    <row r="10" spans="1:3" x14ac:dyDescent="0.25">
      <c r="A10" s="157" t="s">
        <v>76</v>
      </c>
    </row>
    <row r="11" spans="1:3" x14ac:dyDescent="0.25">
      <c r="A11" s="158" t="s">
        <v>30</v>
      </c>
    </row>
    <row r="12" spans="1:3" x14ac:dyDescent="0.25">
      <c r="A12" s="157" t="s">
        <v>111</v>
      </c>
    </row>
    <row r="13" spans="1:3" x14ac:dyDescent="0.25">
      <c r="A13" s="157" t="s">
        <v>128</v>
      </c>
    </row>
    <row r="14" spans="1:3" x14ac:dyDescent="0.25">
      <c r="A14" s="156" t="s">
        <v>4</v>
      </c>
    </row>
    <row r="15" spans="1:3" x14ac:dyDescent="0.25">
      <c r="A15" s="161" t="s">
        <v>204</v>
      </c>
    </row>
    <row r="16" spans="1:3" x14ac:dyDescent="0.25">
      <c r="A16" s="158" t="s">
        <v>50</v>
      </c>
    </row>
    <row r="17" spans="1:1" x14ac:dyDescent="0.25">
      <c r="A17" s="161" t="s">
        <v>135</v>
      </c>
    </row>
    <row r="18" spans="1:1" x14ac:dyDescent="0.25">
      <c r="A18" s="158" t="s">
        <v>190</v>
      </c>
    </row>
    <row r="19" spans="1:1" x14ac:dyDescent="0.25">
      <c r="A19" s="151" t="s">
        <v>124</v>
      </c>
    </row>
    <row r="20" spans="1:1" x14ac:dyDescent="0.25">
      <c r="A20" s="151" t="s">
        <v>159</v>
      </c>
    </row>
    <row r="21" spans="1:1" x14ac:dyDescent="0.25">
      <c r="A21" s="157" t="s">
        <v>390</v>
      </c>
    </row>
    <row r="22" spans="1:1" x14ac:dyDescent="0.25">
      <c r="A22" s="161" t="s">
        <v>195</v>
      </c>
    </row>
    <row r="23" spans="1:1" x14ac:dyDescent="0.25">
      <c r="A23" s="161" t="s">
        <v>200</v>
      </c>
    </row>
    <row r="24" spans="1:1" x14ac:dyDescent="0.25">
      <c r="A24" s="161" t="s">
        <v>368</v>
      </c>
    </row>
    <row r="25" spans="1:1" x14ac:dyDescent="0.25">
      <c r="A25" s="151" t="s">
        <v>53</v>
      </c>
    </row>
    <row r="26" spans="1:1" x14ac:dyDescent="0.25">
      <c r="A26" s="382" t="s">
        <v>191</v>
      </c>
    </row>
    <row r="27" spans="1:1" x14ac:dyDescent="0.25">
      <c r="A27" s="157" t="s">
        <v>230</v>
      </c>
    </row>
    <row r="28" spans="1:1" x14ac:dyDescent="0.25">
      <c r="A28" s="151" t="s">
        <v>134</v>
      </c>
    </row>
    <row r="29" spans="1:1" x14ac:dyDescent="0.25">
      <c r="A29" s="382" t="s">
        <v>97</v>
      </c>
    </row>
    <row r="30" spans="1:1" x14ac:dyDescent="0.25">
      <c r="A30" s="237" t="s">
        <v>3</v>
      </c>
    </row>
    <row r="31" spans="1:1" x14ac:dyDescent="0.25">
      <c r="A31" s="237" t="s">
        <v>3</v>
      </c>
    </row>
    <row r="32" spans="1:1" x14ac:dyDescent="0.25">
      <c r="A32" s="237" t="s">
        <v>3</v>
      </c>
    </row>
    <row r="33" spans="1:1" x14ac:dyDescent="0.25">
      <c r="A33" s="157" t="s">
        <v>227</v>
      </c>
    </row>
    <row r="34" spans="1:1" x14ac:dyDescent="0.25">
      <c r="A34" s="157" t="s">
        <v>122</v>
      </c>
    </row>
    <row r="35" spans="1:1" ht="24" x14ac:dyDescent="0.25">
      <c r="A35" s="151" t="s">
        <v>184</v>
      </c>
    </row>
    <row r="36" spans="1:1" x14ac:dyDescent="0.25">
      <c r="A36" s="158" t="s">
        <v>193</v>
      </c>
    </row>
    <row r="37" spans="1:1" x14ac:dyDescent="0.25">
      <c r="A37" s="161" t="s">
        <v>211</v>
      </c>
    </row>
    <row r="38" spans="1:1" x14ac:dyDescent="0.25">
      <c r="A38" s="151" t="s">
        <v>370</v>
      </c>
    </row>
    <row r="39" spans="1:1" x14ac:dyDescent="0.25">
      <c r="A39" s="163" t="s">
        <v>51</v>
      </c>
    </row>
    <row r="40" spans="1:1" x14ac:dyDescent="0.25">
      <c r="A40" s="151" t="s">
        <v>85</v>
      </c>
    </row>
    <row r="41" spans="1:1" x14ac:dyDescent="0.25">
      <c r="A41" s="157" t="s">
        <v>225</v>
      </c>
    </row>
    <row r="42" spans="1:1" x14ac:dyDescent="0.25">
      <c r="A42" s="163" t="s">
        <v>102</v>
      </c>
    </row>
    <row r="43" spans="1:1" x14ac:dyDescent="0.25">
      <c r="A43" s="237" t="s">
        <v>6</v>
      </c>
    </row>
    <row r="44" spans="1:1" x14ac:dyDescent="0.25">
      <c r="A44" s="160" t="s">
        <v>23</v>
      </c>
    </row>
    <row r="45" spans="1:1" x14ac:dyDescent="0.25">
      <c r="A45" s="161" t="s">
        <v>5</v>
      </c>
    </row>
    <row r="46" spans="1:1" x14ac:dyDescent="0.25">
      <c r="A46" s="151" t="s">
        <v>213</v>
      </c>
    </row>
    <row r="47" spans="1:1" x14ac:dyDescent="0.25">
      <c r="A47" s="157" t="s">
        <v>26</v>
      </c>
    </row>
    <row r="48" spans="1:1" x14ac:dyDescent="0.25">
      <c r="A48" s="151" t="s">
        <v>389</v>
      </c>
    </row>
    <row r="49" spans="1:1" x14ac:dyDescent="0.25">
      <c r="A49" s="165" t="s">
        <v>164</v>
      </c>
    </row>
    <row r="50" spans="1:1" x14ac:dyDescent="0.25">
      <c r="A50" s="165" t="s">
        <v>117</v>
      </c>
    </row>
    <row r="51" spans="1:1" x14ac:dyDescent="0.25">
      <c r="A51" s="151" t="s">
        <v>25</v>
      </c>
    </row>
    <row r="52" spans="1:1" x14ac:dyDescent="0.25">
      <c r="A52" s="157" t="s">
        <v>264</v>
      </c>
    </row>
    <row r="53" spans="1:1" x14ac:dyDescent="0.25">
      <c r="A53" s="155" t="s">
        <v>153</v>
      </c>
    </row>
    <row r="54" spans="1:1" x14ac:dyDescent="0.25">
      <c r="A54" s="157" t="s">
        <v>98</v>
      </c>
    </row>
    <row r="55" spans="1:1" x14ac:dyDescent="0.25">
      <c r="A55" s="151" t="s">
        <v>183</v>
      </c>
    </row>
    <row r="56" spans="1:1" x14ac:dyDescent="0.25">
      <c r="A56" s="162" t="s">
        <v>24</v>
      </c>
    </row>
    <row r="57" spans="1:1" x14ac:dyDescent="0.25">
      <c r="A57" s="151" t="s">
        <v>198</v>
      </c>
    </row>
    <row r="58" spans="1:1" x14ac:dyDescent="0.25">
      <c r="A58" s="157" t="s">
        <v>395</v>
      </c>
    </row>
    <row r="59" spans="1:1" x14ac:dyDescent="0.25">
      <c r="A59" s="157" t="s">
        <v>385</v>
      </c>
    </row>
    <row r="60" spans="1:1" x14ac:dyDescent="0.25">
      <c r="A60" s="161" t="s">
        <v>62</v>
      </c>
    </row>
    <row r="61" spans="1:1" x14ac:dyDescent="0.25">
      <c r="A61" s="429" t="s">
        <v>99</v>
      </c>
    </row>
    <row r="62" spans="1:1" x14ac:dyDescent="0.25">
      <c r="A62" s="151" t="s">
        <v>166</v>
      </c>
    </row>
    <row r="63" spans="1:1" x14ac:dyDescent="0.25">
      <c r="A63" s="161" t="s">
        <v>206</v>
      </c>
    </row>
    <row r="64" spans="1:1" x14ac:dyDescent="0.25">
      <c r="A64" s="157" t="s">
        <v>392</v>
      </c>
    </row>
    <row r="65" spans="1:1" x14ac:dyDescent="0.25">
      <c r="A65" s="157" t="s">
        <v>155</v>
      </c>
    </row>
    <row r="66" spans="1:1" x14ac:dyDescent="0.25">
      <c r="A66" s="157" t="s">
        <v>77</v>
      </c>
    </row>
    <row r="67" spans="1:1" x14ac:dyDescent="0.25">
      <c r="A67" s="157" t="s">
        <v>387</v>
      </c>
    </row>
    <row r="68" spans="1:1" x14ac:dyDescent="0.25">
      <c r="A68" s="157" t="s">
        <v>28</v>
      </c>
    </row>
    <row r="69" spans="1:1" x14ac:dyDescent="0.25">
      <c r="A69" s="157" t="s">
        <v>222</v>
      </c>
    </row>
    <row r="70" spans="1:1" x14ac:dyDescent="0.25">
      <c r="A70" s="164" t="s">
        <v>31</v>
      </c>
    </row>
    <row r="71" spans="1:1" x14ac:dyDescent="0.25">
      <c r="A71" s="151" t="s">
        <v>229</v>
      </c>
    </row>
    <row r="72" spans="1:1" x14ac:dyDescent="0.25">
      <c r="A72" s="161" t="s">
        <v>265</v>
      </c>
    </row>
    <row r="73" spans="1:1" x14ac:dyDescent="0.25">
      <c r="A73" s="157" t="s">
        <v>386</v>
      </c>
    </row>
    <row r="74" spans="1:1" x14ac:dyDescent="0.25">
      <c r="A74" s="155" t="s">
        <v>157</v>
      </c>
    </row>
    <row r="75" spans="1:1" x14ac:dyDescent="0.25">
      <c r="A75" s="151" t="s">
        <v>216</v>
      </c>
    </row>
    <row r="76" spans="1:1" x14ac:dyDescent="0.25">
      <c r="A76" s="157" t="s">
        <v>219</v>
      </c>
    </row>
    <row r="77" spans="1:1" x14ac:dyDescent="0.25">
      <c r="A77" s="156" t="s">
        <v>27</v>
      </c>
    </row>
    <row r="78" spans="1:1" x14ac:dyDescent="0.25">
      <c r="A78" s="164" t="s">
        <v>109</v>
      </c>
    </row>
    <row r="79" spans="1:1" x14ac:dyDescent="0.25">
      <c r="A79" s="151" t="s">
        <v>137</v>
      </c>
    </row>
    <row r="80" spans="1:1" x14ac:dyDescent="0.25">
      <c r="A80" s="518" t="s">
        <v>116</v>
      </c>
    </row>
    <row r="81" spans="1:1" x14ac:dyDescent="0.25">
      <c r="A81" s="503" t="s">
        <v>408</v>
      </c>
    </row>
    <row r="82" spans="1:1" x14ac:dyDescent="0.25">
      <c r="A82" s="518" t="s">
        <v>29</v>
      </c>
    </row>
    <row r="83" spans="1:1" x14ac:dyDescent="0.25">
      <c r="A83" s="503" t="s">
        <v>209</v>
      </c>
    </row>
    <row r="84" spans="1:1" x14ac:dyDescent="0.25">
      <c r="A84" s="514" t="s">
        <v>75</v>
      </c>
    </row>
    <row r="85" spans="1:1" x14ac:dyDescent="0.25">
      <c r="A85" s="515" t="s">
        <v>52</v>
      </c>
    </row>
    <row r="86" spans="1:1" x14ac:dyDescent="0.25">
      <c r="A86" s="514" t="s">
        <v>388</v>
      </c>
    </row>
    <row r="87" spans="1:1" x14ac:dyDescent="0.25">
      <c r="A87" s="513" t="s">
        <v>118</v>
      </c>
    </row>
    <row r="88" spans="1:1" x14ac:dyDescent="0.25">
      <c r="A88" s="512" t="s">
        <v>207</v>
      </c>
    </row>
    <row r="89" spans="1:1" x14ac:dyDescent="0.25">
      <c r="A89" s="512" t="s">
        <v>196</v>
      </c>
    </row>
    <row r="90" spans="1:1" x14ac:dyDescent="0.25">
      <c r="A90" s="512" t="s">
        <v>138</v>
      </c>
    </row>
    <row r="91" spans="1:1" x14ac:dyDescent="0.25">
      <c r="A91" s="503" t="s">
        <v>202</v>
      </c>
    </row>
    <row r="92" spans="1:1" x14ac:dyDescent="0.25">
      <c r="A92" s="501" t="s">
        <v>185</v>
      </c>
    </row>
    <row r="93" spans="1:1" x14ac:dyDescent="0.25">
      <c r="A93" s="501" t="s">
        <v>406</v>
      </c>
    </row>
  </sheetData>
  <sortState ref="A2:A94">
    <sortCondition ref="A1"/>
  </sortState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2050" r:id="rId4" name="CommandButton2">
          <controlPr defaultSize="0" autoLine="0" r:id="rId5">
            <anchor moveWithCells="1">
              <from>
                <xdr:col>5</xdr:col>
                <xdr:colOff>0</xdr:colOff>
                <xdr:row>4</xdr:row>
                <xdr:rowOff>0</xdr:rowOff>
              </from>
              <to>
                <xdr:col>7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050" r:id="rId4" name="CommandButton2"/>
      </mc:Fallback>
    </mc:AlternateContent>
    <mc:AlternateContent xmlns:mc="http://schemas.openxmlformats.org/markup-compatibility/2006">
      <mc:Choice Requires="x14">
        <control shapeId="2049" r:id="rId6" name="CommandButton1">
          <controlPr defaultSize="0" autoLine="0" r:id="rId7">
            <anchor moveWithCells="1">
              <from>
                <xdr:col>5</xdr:col>
                <xdr:colOff>0</xdr:colOff>
                <xdr:row>1</xdr:row>
                <xdr:rowOff>0</xdr:rowOff>
              </from>
              <to>
                <xdr:col>7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2049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12</vt:i4>
      </vt:variant>
    </vt:vector>
  </HeadingPairs>
  <TitlesOfParts>
    <vt:vector size="22" baseType="lpstr">
      <vt:lpstr>Suivi IIN</vt:lpstr>
      <vt:lpstr>Suivi Projets</vt:lpstr>
      <vt:lpstr>Suivi Commandes</vt:lpstr>
      <vt:lpstr>Suivi Contrats</vt:lpstr>
      <vt:lpstr>Suivi Paies</vt:lpstr>
      <vt:lpstr>Suivi Consultants</vt:lpstr>
      <vt:lpstr>Suivi VM</vt:lpstr>
      <vt:lpstr>Suivi FIDAA-PEI</vt:lpstr>
      <vt:lpstr>Suivi Détachement</vt:lpstr>
      <vt:lpstr>Ajout_Suppression</vt:lpstr>
      <vt:lpstr>Alerte_commande</vt:lpstr>
      <vt:lpstr>alerte_date</vt:lpstr>
      <vt:lpstr>Commande_à_renouvelé</vt:lpstr>
      <vt:lpstr>Convocation_à_Envoyer</vt:lpstr>
      <vt:lpstr>PE_à_Renouvelée</vt:lpstr>
      <vt:lpstr>Procédrure_à_Envoyer</vt:lpstr>
      <vt:lpstr>'Suivi Commandes'!Zone_d_impression</vt:lpstr>
      <vt:lpstr>'Suivi Consultants'!Zone_d_impression</vt:lpstr>
      <vt:lpstr>'Suivi Contrats'!Zone_d_impression</vt:lpstr>
      <vt:lpstr>'Suivi IIN'!Zone_d_impression</vt:lpstr>
      <vt:lpstr>'Suivi Paies'!Zone_d_impression</vt:lpstr>
      <vt:lpstr>'Suivi Projets'!Zone_d_impression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Brignone</dc:creator>
  <cp:lastModifiedBy>Robert BALAGUER</cp:lastModifiedBy>
  <cp:lastPrinted>2019-01-10T15:08:23Z</cp:lastPrinted>
  <dcterms:created xsi:type="dcterms:W3CDTF">2015-07-01T11:08:40Z</dcterms:created>
  <dcterms:modified xsi:type="dcterms:W3CDTF">2019-01-16T15:05:41Z</dcterms:modified>
</cp:coreProperties>
</file>