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720" activeTab="1"/>
  </bookViews>
  <sheets>
    <sheet name="DETAIL RATION ET BESOINS" sheetId="1" r:id="rId1"/>
    <sheet name="Archive" sheetId="2" r:id="rId2"/>
  </sheets>
  <externalReferences>
    <externalReference r:id="rId3"/>
  </externalReferences>
  <definedNames>
    <definedName name="_xlnm.Print_Titles" localSheetId="0">'DETAIL RATION ET BESOINS'!$1:$1</definedName>
    <definedName name="_xlnm.Print_Area" localSheetId="0">'DETAIL RATION ET BESOINS'!$G$1:$S$88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8" i="2" l="1"/>
  <c r="O88" i="2"/>
  <c r="M88" i="2"/>
  <c r="N88" i="2" s="1"/>
  <c r="K88" i="2"/>
  <c r="I88" i="2"/>
  <c r="G88" i="2"/>
  <c r="F88" i="2"/>
  <c r="D88" i="2"/>
  <c r="P87" i="2"/>
  <c r="M87" i="2"/>
  <c r="N87" i="2" s="1"/>
  <c r="K87" i="2"/>
  <c r="I87" i="2"/>
  <c r="G87" i="2"/>
  <c r="F87" i="2"/>
  <c r="D87" i="2"/>
  <c r="O87" i="2" s="1"/>
  <c r="P86" i="2"/>
  <c r="M86" i="2"/>
  <c r="N86" i="2" s="1"/>
  <c r="K86" i="2"/>
  <c r="I86" i="2"/>
  <c r="G86" i="2"/>
  <c r="F86" i="2"/>
  <c r="D86" i="2"/>
  <c r="O86" i="2" s="1"/>
  <c r="P85" i="2"/>
  <c r="M85" i="2"/>
  <c r="N85" i="2" s="1"/>
  <c r="K85" i="2"/>
  <c r="I85" i="2"/>
  <c r="G85" i="2"/>
  <c r="F85" i="2"/>
  <c r="D85" i="2"/>
  <c r="O85" i="2" s="1"/>
  <c r="P84" i="2"/>
  <c r="N84" i="2"/>
  <c r="M84" i="2"/>
  <c r="K84" i="2"/>
  <c r="I84" i="2"/>
  <c r="G84" i="2"/>
  <c r="F84" i="2"/>
  <c r="D84" i="2"/>
  <c r="O84" i="2" s="1"/>
  <c r="P83" i="2"/>
  <c r="M83" i="2"/>
  <c r="N83" i="2" s="1"/>
  <c r="K83" i="2"/>
  <c r="I83" i="2"/>
  <c r="G83" i="2"/>
  <c r="F83" i="2"/>
  <c r="D83" i="2"/>
  <c r="O83" i="2" s="1"/>
  <c r="P82" i="2"/>
  <c r="M82" i="2"/>
  <c r="N82" i="2" s="1"/>
  <c r="K82" i="2"/>
  <c r="I82" i="2"/>
  <c r="G82" i="2"/>
  <c r="F82" i="2"/>
  <c r="D82" i="2"/>
  <c r="O82" i="2" s="1"/>
  <c r="P81" i="2"/>
  <c r="M81" i="2"/>
  <c r="N81" i="2" s="1"/>
  <c r="K81" i="2"/>
  <c r="I81" i="2"/>
  <c r="G81" i="2"/>
  <c r="F81" i="2"/>
  <c r="D81" i="2"/>
  <c r="O81" i="2" s="1"/>
  <c r="P80" i="2"/>
  <c r="M80" i="2"/>
  <c r="N80" i="2" s="1"/>
  <c r="K80" i="2"/>
  <c r="I80" i="2"/>
  <c r="G80" i="2"/>
  <c r="F80" i="2"/>
  <c r="D80" i="2"/>
  <c r="O80" i="2" s="1"/>
  <c r="P79" i="2"/>
  <c r="M79" i="2"/>
  <c r="N79" i="2" s="1"/>
  <c r="K79" i="2"/>
  <c r="I79" i="2"/>
  <c r="G79" i="2"/>
  <c r="F79" i="2"/>
  <c r="D79" i="2"/>
  <c r="O79" i="2" s="1"/>
  <c r="P78" i="2"/>
  <c r="M78" i="2"/>
  <c r="N78" i="2" s="1"/>
  <c r="K78" i="2"/>
  <c r="I78" i="2"/>
  <c r="G78" i="2"/>
  <c r="F78" i="2"/>
  <c r="D78" i="2"/>
  <c r="O78" i="2" s="1"/>
  <c r="P77" i="2"/>
  <c r="M77" i="2"/>
  <c r="N77" i="2" s="1"/>
  <c r="K77" i="2"/>
  <c r="I77" i="2"/>
  <c r="G77" i="2"/>
  <c r="F77" i="2"/>
  <c r="D77" i="2"/>
  <c r="O77" i="2" s="1"/>
  <c r="P76" i="2"/>
  <c r="N76" i="2"/>
  <c r="M76" i="2"/>
  <c r="K76" i="2"/>
  <c r="I76" i="2"/>
  <c r="G76" i="2"/>
  <c r="F76" i="2"/>
  <c r="D76" i="2"/>
  <c r="O76" i="2" s="1"/>
  <c r="P75" i="2"/>
  <c r="M75" i="2"/>
  <c r="N75" i="2" s="1"/>
  <c r="K75" i="2"/>
  <c r="I75" i="2"/>
  <c r="G75" i="2"/>
  <c r="F75" i="2"/>
  <c r="D75" i="2"/>
  <c r="O75" i="2" s="1"/>
  <c r="P74" i="2"/>
  <c r="M74" i="2"/>
  <c r="N74" i="2" s="1"/>
  <c r="K74" i="2"/>
  <c r="I74" i="2"/>
  <c r="G74" i="2"/>
  <c r="F74" i="2"/>
  <c r="D74" i="2"/>
  <c r="O74" i="2" s="1"/>
  <c r="P73" i="2"/>
  <c r="M73" i="2"/>
  <c r="N73" i="2" s="1"/>
  <c r="K73" i="2"/>
  <c r="I73" i="2"/>
  <c r="G73" i="2"/>
  <c r="F73" i="2"/>
  <c r="D73" i="2"/>
  <c r="O73" i="2" s="1"/>
  <c r="P72" i="2"/>
  <c r="M72" i="2"/>
  <c r="N72" i="2" s="1"/>
  <c r="K72" i="2"/>
  <c r="I72" i="2"/>
  <c r="G72" i="2"/>
  <c r="F72" i="2"/>
  <c r="D72" i="2"/>
  <c r="O72" i="2" s="1"/>
  <c r="P71" i="2"/>
  <c r="M71" i="2"/>
  <c r="N71" i="2" s="1"/>
  <c r="K71" i="2"/>
  <c r="I71" i="2"/>
  <c r="G71" i="2"/>
  <c r="F71" i="2"/>
  <c r="D71" i="2"/>
  <c r="O71" i="2" s="1"/>
  <c r="P70" i="2"/>
  <c r="M70" i="2"/>
  <c r="N70" i="2" s="1"/>
  <c r="K70" i="2"/>
  <c r="I70" i="2"/>
  <c r="G70" i="2"/>
  <c r="F70" i="2"/>
  <c r="D70" i="2"/>
  <c r="O70" i="2" s="1"/>
  <c r="P69" i="2"/>
  <c r="M69" i="2"/>
  <c r="N69" i="2" s="1"/>
  <c r="K69" i="2"/>
  <c r="I69" i="2"/>
  <c r="G69" i="2"/>
  <c r="F69" i="2"/>
  <c r="D69" i="2"/>
  <c r="O69" i="2" s="1"/>
  <c r="P68" i="2"/>
  <c r="M68" i="2"/>
  <c r="N68" i="2" s="1"/>
  <c r="K68" i="2"/>
  <c r="I68" i="2"/>
  <c r="G68" i="2"/>
  <c r="F68" i="2"/>
  <c r="D68" i="2"/>
  <c r="O68" i="2" s="1"/>
  <c r="P67" i="2"/>
  <c r="M67" i="2"/>
  <c r="N67" i="2" s="1"/>
  <c r="K67" i="2"/>
  <c r="I67" i="2"/>
  <c r="G67" i="2"/>
  <c r="F67" i="2"/>
  <c r="D67" i="2"/>
  <c r="O67" i="2" s="1"/>
  <c r="P66" i="2"/>
  <c r="M66" i="2"/>
  <c r="N66" i="2" s="1"/>
  <c r="K66" i="2"/>
  <c r="I66" i="2"/>
  <c r="G66" i="2"/>
  <c r="F66" i="2"/>
  <c r="D66" i="2"/>
  <c r="O66" i="2" s="1"/>
  <c r="P65" i="2"/>
  <c r="M65" i="2"/>
  <c r="N65" i="2" s="1"/>
  <c r="K65" i="2"/>
  <c r="I65" i="2"/>
  <c r="G65" i="2"/>
  <c r="F65" i="2"/>
  <c r="D65" i="2"/>
  <c r="O65" i="2" s="1"/>
  <c r="P64" i="2"/>
  <c r="M64" i="2"/>
  <c r="N64" i="2" s="1"/>
  <c r="K64" i="2"/>
  <c r="I64" i="2"/>
  <c r="G64" i="2"/>
  <c r="F64" i="2"/>
  <c r="D64" i="2"/>
  <c r="O64" i="2" s="1"/>
  <c r="P63" i="2"/>
  <c r="O63" i="2"/>
  <c r="N63" i="2"/>
  <c r="M63" i="2"/>
  <c r="K63" i="2"/>
  <c r="I63" i="2"/>
  <c r="G63" i="2"/>
  <c r="F63" i="2"/>
  <c r="D63" i="2"/>
  <c r="P62" i="2"/>
  <c r="M62" i="2"/>
  <c r="N62" i="2" s="1"/>
  <c r="K62" i="2"/>
  <c r="I62" i="2"/>
  <c r="G62" i="2"/>
  <c r="F62" i="2"/>
  <c r="D62" i="2"/>
  <c r="O62" i="2" s="1"/>
  <c r="P61" i="2"/>
  <c r="M61" i="2"/>
  <c r="N61" i="2" s="1"/>
  <c r="K61" i="2"/>
  <c r="I61" i="2"/>
  <c r="G61" i="2"/>
  <c r="F61" i="2"/>
  <c r="D61" i="2"/>
  <c r="O61" i="2" s="1"/>
  <c r="P60" i="2"/>
  <c r="M60" i="2"/>
  <c r="N60" i="2" s="1"/>
  <c r="K60" i="2"/>
  <c r="I60" i="2"/>
  <c r="G60" i="2"/>
  <c r="F60" i="2"/>
  <c r="D60" i="2"/>
  <c r="O60" i="2" s="1"/>
  <c r="P59" i="2"/>
  <c r="M59" i="2"/>
  <c r="N59" i="2" s="1"/>
  <c r="K59" i="2"/>
  <c r="I59" i="2"/>
  <c r="G59" i="2"/>
  <c r="F59" i="2"/>
  <c r="D59" i="2"/>
  <c r="O59" i="2" s="1"/>
  <c r="P58" i="2"/>
  <c r="M58" i="2"/>
  <c r="N58" i="2" s="1"/>
  <c r="K58" i="2"/>
  <c r="I58" i="2"/>
  <c r="G58" i="2"/>
  <c r="F58" i="2"/>
  <c r="D58" i="2"/>
  <c r="O58" i="2" s="1"/>
  <c r="P57" i="2"/>
  <c r="M57" i="2"/>
  <c r="N57" i="2" s="1"/>
  <c r="K57" i="2"/>
  <c r="I57" i="2"/>
  <c r="G57" i="2"/>
  <c r="F57" i="2"/>
  <c r="D57" i="2"/>
  <c r="O57" i="2" s="1"/>
  <c r="P56" i="2"/>
  <c r="M56" i="2"/>
  <c r="N56" i="2" s="1"/>
  <c r="I56" i="2"/>
  <c r="G56" i="2"/>
  <c r="F56" i="2"/>
  <c r="D56" i="2"/>
  <c r="O56" i="2" s="1"/>
  <c r="P55" i="2"/>
  <c r="M55" i="2"/>
  <c r="N55" i="2" s="1"/>
  <c r="I55" i="2"/>
  <c r="G55" i="2"/>
  <c r="F55" i="2"/>
  <c r="D55" i="2"/>
  <c r="O55" i="2" s="1"/>
  <c r="P54" i="2"/>
  <c r="M54" i="2"/>
  <c r="N54" i="2" s="1"/>
  <c r="K54" i="2"/>
  <c r="I54" i="2"/>
  <c r="G54" i="2"/>
  <c r="F54" i="2"/>
  <c r="D54" i="2"/>
  <c r="O54" i="2" s="1"/>
  <c r="P53" i="2"/>
  <c r="M53" i="2"/>
  <c r="N53" i="2" s="1"/>
  <c r="K53" i="2"/>
  <c r="I53" i="2"/>
  <c r="G53" i="2"/>
  <c r="F53" i="2"/>
  <c r="D53" i="2"/>
  <c r="O53" i="2" s="1"/>
  <c r="P52" i="2"/>
  <c r="M52" i="2"/>
  <c r="N52" i="2" s="1"/>
  <c r="I52" i="2"/>
  <c r="G52" i="2"/>
  <c r="F52" i="2"/>
  <c r="D52" i="2"/>
  <c r="O52" i="2" s="1"/>
  <c r="P51" i="2"/>
  <c r="O51" i="2"/>
  <c r="M51" i="2"/>
  <c r="N51" i="2" s="1"/>
  <c r="I51" i="2"/>
  <c r="G51" i="2"/>
  <c r="F51" i="2"/>
  <c r="D51" i="2"/>
  <c r="P50" i="2"/>
  <c r="M50" i="2"/>
  <c r="N50" i="2" s="1"/>
  <c r="I50" i="2"/>
  <c r="G50" i="2"/>
  <c r="F50" i="2"/>
  <c r="D50" i="2"/>
  <c r="O50" i="2" s="1"/>
  <c r="P49" i="2"/>
  <c r="M49" i="2"/>
  <c r="N49" i="2" s="1"/>
  <c r="I49" i="2"/>
  <c r="G49" i="2"/>
  <c r="F49" i="2"/>
  <c r="D49" i="2"/>
  <c r="O49" i="2" s="1"/>
  <c r="P48" i="2"/>
  <c r="M48" i="2"/>
  <c r="N48" i="2" s="1"/>
  <c r="I48" i="2"/>
  <c r="G48" i="2"/>
  <c r="F48" i="2"/>
  <c r="D48" i="2"/>
  <c r="O48" i="2" s="1"/>
  <c r="P47" i="2"/>
  <c r="M47" i="2"/>
  <c r="N47" i="2" s="1"/>
  <c r="I47" i="2"/>
  <c r="G47" i="2"/>
  <c r="F47" i="2"/>
  <c r="D47" i="2"/>
  <c r="O47" i="2" s="1"/>
  <c r="P46" i="2"/>
  <c r="O46" i="2"/>
  <c r="M46" i="2"/>
  <c r="N46" i="2" s="1"/>
  <c r="I46" i="2"/>
  <c r="G46" i="2"/>
  <c r="F46" i="2"/>
  <c r="D46" i="2"/>
  <c r="P45" i="2"/>
  <c r="M45" i="2"/>
  <c r="N45" i="2" s="1"/>
  <c r="I45" i="2"/>
  <c r="G45" i="2"/>
  <c r="F45" i="2"/>
  <c r="D45" i="2"/>
  <c r="O45" i="2" s="1"/>
  <c r="P44" i="2"/>
  <c r="M44" i="2"/>
  <c r="N44" i="2" s="1"/>
  <c r="K44" i="2"/>
  <c r="I44" i="2"/>
  <c r="G44" i="2"/>
  <c r="F44" i="2"/>
  <c r="D44" i="2"/>
  <c r="O44" i="2" s="1"/>
  <c r="P43" i="2"/>
  <c r="M43" i="2"/>
  <c r="N43" i="2" s="1"/>
  <c r="I43" i="2"/>
  <c r="G43" i="2"/>
  <c r="F43" i="2"/>
  <c r="D43" i="2"/>
  <c r="O43" i="2" s="1"/>
  <c r="P42" i="2"/>
  <c r="M42" i="2"/>
  <c r="N42" i="2" s="1"/>
  <c r="I42" i="2"/>
  <c r="G42" i="2"/>
  <c r="F42" i="2"/>
  <c r="D42" i="2"/>
  <c r="O42" i="2" s="1"/>
  <c r="P41" i="2"/>
  <c r="M41" i="2"/>
  <c r="N41" i="2" s="1"/>
  <c r="I41" i="2"/>
  <c r="G41" i="2"/>
  <c r="F41" i="2"/>
  <c r="D41" i="2"/>
  <c r="O41" i="2" s="1"/>
  <c r="P40" i="2"/>
  <c r="M40" i="2"/>
  <c r="N40" i="2" s="1"/>
  <c r="I40" i="2"/>
  <c r="G40" i="2"/>
  <c r="F40" i="2"/>
  <c r="D40" i="2"/>
  <c r="O40" i="2" s="1"/>
  <c r="P39" i="2"/>
  <c r="M39" i="2"/>
  <c r="N39" i="2" s="1"/>
  <c r="I39" i="2"/>
  <c r="G39" i="2"/>
  <c r="F39" i="2"/>
  <c r="D39" i="2"/>
  <c r="O39" i="2" s="1"/>
  <c r="P38" i="2"/>
  <c r="M38" i="2"/>
  <c r="N38" i="2" s="1"/>
  <c r="I38" i="2"/>
  <c r="G38" i="2"/>
  <c r="F38" i="2"/>
  <c r="D38" i="2"/>
  <c r="O38" i="2" s="1"/>
  <c r="P37" i="2"/>
  <c r="M37" i="2"/>
  <c r="N37" i="2" s="1"/>
  <c r="I37" i="2"/>
  <c r="G37" i="2"/>
  <c r="F37" i="2"/>
  <c r="D37" i="2"/>
  <c r="O37" i="2" s="1"/>
  <c r="P36" i="2"/>
  <c r="M36" i="2"/>
  <c r="N36" i="2" s="1"/>
  <c r="I36" i="2"/>
  <c r="G36" i="2"/>
  <c r="F36" i="2"/>
  <c r="D36" i="2"/>
  <c r="O36" i="2" s="1"/>
  <c r="P35" i="2"/>
  <c r="M35" i="2"/>
  <c r="N35" i="2" s="1"/>
  <c r="I35" i="2"/>
  <c r="G35" i="2"/>
  <c r="F35" i="2"/>
  <c r="D35" i="2"/>
  <c r="O35" i="2" s="1"/>
  <c r="P34" i="2"/>
  <c r="M34" i="2"/>
  <c r="N34" i="2" s="1"/>
  <c r="I34" i="2"/>
  <c r="G34" i="2"/>
  <c r="F34" i="2"/>
  <c r="D34" i="2"/>
  <c r="O34" i="2" s="1"/>
  <c r="P33" i="2"/>
  <c r="M33" i="2"/>
  <c r="N33" i="2" s="1"/>
  <c r="I33" i="2"/>
  <c r="G33" i="2"/>
  <c r="F33" i="2"/>
  <c r="D33" i="2"/>
  <c r="O33" i="2" s="1"/>
  <c r="P32" i="2"/>
  <c r="M32" i="2"/>
  <c r="N32" i="2" s="1"/>
  <c r="I32" i="2"/>
  <c r="G32" i="2"/>
  <c r="F32" i="2"/>
  <c r="D32" i="2"/>
  <c r="O32" i="2" s="1"/>
  <c r="P31" i="2"/>
  <c r="M31" i="2"/>
  <c r="N31" i="2" s="1"/>
  <c r="I31" i="2"/>
  <c r="G31" i="2"/>
  <c r="F31" i="2"/>
  <c r="D31" i="2"/>
  <c r="O31" i="2" s="1"/>
  <c r="P30" i="2"/>
  <c r="M30" i="2"/>
  <c r="N30" i="2" s="1"/>
  <c r="I30" i="2"/>
  <c r="G30" i="2"/>
  <c r="F30" i="2"/>
  <c r="D30" i="2"/>
  <c r="O30" i="2" s="1"/>
  <c r="P29" i="2"/>
  <c r="M29" i="2"/>
  <c r="N29" i="2" s="1"/>
  <c r="I29" i="2"/>
  <c r="G29" i="2"/>
  <c r="F29" i="2"/>
  <c r="D29" i="2"/>
  <c r="O29" i="2" s="1"/>
  <c r="P28" i="2"/>
  <c r="M28" i="2"/>
  <c r="N28" i="2" s="1"/>
  <c r="I28" i="2"/>
  <c r="G28" i="2"/>
  <c r="F28" i="2"/>
  <c r="D28" i="2"/>
  <c r="O28" i="2" s="1"/>
  <c r="P27" i="2"/>
  <c r="M27" i="2"/>
  <c r="N27" i="2" s="1"/>
  <c r="I27" i="2"/>
  <c r="G27" i="2"/>
  <c r="F27" i="2"/>
  <c r="D27" i="2"/>
  <c r="O27" i="2" s="1"/>
  <c r="P26" i="2"/>
  <c r="M26" i="2"/>
  <c r="N26" i="2" s="1"/>
  <c r="I26" i="2"/>
  <c r="G26" i="2"/>
  <c r="F26" i="2"/>
  <c r="D26" i="2"/>
  <c r="O26" i="2" s="1"/>
  <c r="P25" i="2"/>
  <c r="M25" i="2"/>
  <c r="N25" i="2" s="1"/>
  <c r="I25" i="2"/>
  <c r="G25" i="2"/>
  <c r="F25" i="2"/>
  <c r="D25" i="2"/>
  <c r="O25" i="2" s="1"/>
  <c r="P24" i="2"/>
  <c r="M24" i="2"/>
  <c r="N24" i="2" s="1"/>
  <c r="I24" i="2"/>
  <c r="G24" i="2"/>
  <c r="F24" i="2"/>
  <c r="D24" i="2"/>
  <c r="O24" i="2" s="1"/>
  <c r="P23" i="2"/>
  <c r="M23" i="2"/>
  <c r="N23" i="2" s="1"/>
  <c r="I23" i="2"/>
  <c r="G23" i="2"/>
  <c r="F23" i="2"/>
  <c r="D23" i="2"/>
  <c r="O23" i="2" s="1"/>
  <c r="P22" i="2"/>
  <c r="M22" i="2"/>
  <c r="N22" i="2" s="1"/>
  <c r="K22" i="2"/>
  <c r="I22" i="2"/>
  <c r="G22" i="2"/>
  <c r="F22" i="2"/>
  <c r="D22" i="2"/>
  <c r="O22" i="2" s="1"/>
  <c r="P21" i="2"/>
  <c r="M21" i="2"/>
  <c r="N21" i="2" s="1"/>
  <c r="I21" i="2"/>
  <c r="G21" i="2"/>
  <c r="F21" i="2"/>
  <c r="D21" i="2"/>
  <c r="O21" i="2" s="1"/>
  <c r="P20" i="2"/>
  <c r="M20" i="2"/>
  <c r="N20" i="2" s="1"/>
  <c r="I20" i="2"/>
  <c r="G20" i="2"/>
  <c r="F20" i="2"/>
  <c r="D20" i="2"/>
  <c r="O20" i="2" s="1"/>
  <c r="P19" i="2"/>
  <c r="M19" i="2"/>
  <c r="N19" i="2" s="1"/>
  <c r="G19" i="2"/>
  <c r="F19" i="2"/>
  <c r="D19" i="2"/>
  <c r="O19" i="2" s="1"/>
  <c r="P18" i="2"/>
  <c r="M18" i="2"/>
  <c r="N18" i="2" s="1"/>
  <c r="I18" i="2"/>
  <c r="G18" i="2"/>
  <c r="F18" i="2"/>
  <c r="D18" i="2"/>
  <c r="O18" i="2" s="1"/>
  <c r="P17" i="2"/>
  <c r="M17" i="2"/>
  <c r="N17" i="2" s="1"/>
  <c r="G17" i="2"/>
  <c r="I17" i="2" s="1"/>
  <c r="F17" i="2"/>
  <c r="D17" i="2"/>
  <c r="O17" i="2" s="1"/>
  <c r="P16" i="2"/>
  <c r="M16" i="2"/>
  <c r="N16" i="2" s="1"/>
  <c r="G16" i="2"/>
  <c r="F16" i="2"/>
  <c r="D16" i="2"/>
  <c r="O16" i="2" s="1"/>
  <c r="P15" i="2"/>
  <c r="M15" i="2"/>
  <c r="N15" i="2" s="1"/>
  <c r="G15" i="2"/>
  <c r="F15" i="2"/>
  <c r="D15" i="2"/>
  <c r="O15" i="2" s="1"/>
  <c r="P14" i="2"/>
  <c r="M14" i="2"/>
  <c r="N14" i="2" s="1"/>
  <c r="G14" i="2"/>
  <c r="F14" i="2"/>
  <c r="D14" i="2"/>
  <c r="O14" i="2" s="1"/>
  <c r="P13" i="2"/>
  <c r="M13" i="2"/>
  <c r="N13" i="2" s="1"/>
  <c r="I13" i="2"/>
  <c r="G13" i="2"/>
  <c r="F13" i="2"/>
  <c r="D13" i="2"/>
  <c r="O13" i="2" s="1"/>
  <c r="P12" i="2"/>
  <c r="M12" i="2"/>
  <c r="N12" i="2" s="1"/>
  <c r="I12" i="2"/>
  <c r="G12" i="2"/>
  <c r="F12" i="2"/>
  <c r="D12" i="2"/>
  <c r="O12" i="2" s="1"/>
  <c r="P11" i="2"/>
  <c r="O11" i="2"/>
  <c r="M11" i="2"/>
  <c r="N11" i="2" s="1"/>
  <c r="G11" i="2"/>
  <c r="F11" i="2"/>
  <c r="P10" i="2"/>
  <c r="O10" i="2"/>
  <c r="M10" i="2"/>
  <c r="N10" i="2" s="1"/>
  <c r="G10" i="2"/>
  <c r="F10" i="2"/>
  <c r="P9" i="2"/>
  <c r="O9" i="2"/>
  <c r="M9" i="2"/>
  <c r="N9" i="2" s="1"/>
  <c r="I9" i="2"/>
  <c r="G9" i="2"/>
  <c r="F9" i="2"/>
  <c r="P8" i="2"/>
  <c r="O8" i="2"/>
  <c r="M8" i="2"/>
  <c r="N8" i="2" s="1"/>
  <c r="G8" i="2"/>
  <c r="F8" i="2"/>
  <c r="P7" i="2"/>
  <c r="O7" i="2"/>
  <c r="M7" i="2"/>
  <c r="N7" i="2" s="1"/>
  <c r="G7" i="2"/>
  <c r="F7" i="2"/>
  <c r="P6" i="2"/>
  <c r="O6" i="2"/>
  <c r="M6" i="2"/>
  <c r="N6" i="2" s="1"/>
  <c r="G6" i="2"/>
  <c r="F6" i="2"/>
  <c r="I6" i="2" s="1"/>
  <c r="P5" i="2"/>
  <c r="O5" i="2"/>
  <c r="M5" i="2"/>
  <c r="N5" i="2" s="1"/>
  <c r="G5" i="2"/>
  <c r="F5" i="2"/>
  <c r="P4" i="2"/>
  <c r="O4" i="2"/>
  <c r="M4" i="2"/>
  <c r="N4" i="2" s="1"/>
  <c r="I4" i="2"/>
  <c r="G4" i="2"/>
  <c r="F4" i="2"/>
  <c r="P3" i="2"/>
  <c r="O3" i="2"/>
  <c r="M3" i="2"/>
  <c r="N3" i="2" s="1"/>
  <c r="I3" i="2"/>
  <c r="G3" i="2"/>
  <c r="F3" i="2"/>
  <c r="I11" i="2" l="1"/>
  <c r="I16" i="2"/>
  <c r="I19" i="2"/>
  <c r="I14" i="2"/>
  <c r="I15" i="2"/>
  <c r="I8" i="2"/>
  <c r="I10" i="2"/>
  <c r="I7" i="2"/>
  <c r="I5" i="2"/>
</calcChain>
</file>

<file path=xl/sharedStrings.xml><?xml version="1.0" encoding="utf-8"?>
<sst xmlns="http://schemas.openxmlformats.org/spreadsheetml/2006/main" count="43" uniqueCount="34">
  <si>
    <t>QTE TOTAL
T MS</t>
  </si>
  <si>
    <t>Ares PAT/al</t>
  </si>
  <si>
    <t>PRIX</t>
  </si>
  <si>
    <t>TRI</t>
  </si>
  <si>
    <t>RDT</t>
  </si>
  <si>
    <t>BESOIN HA</t>
  </si>
  <si>
    <t>€ CONCENTRE ACHAT</t>
  </si>
  <si>
    <t>ATELIER DE RATTACHEMENT</t>
  </si>
  <si>
    <t>ALIMENTS</t>
  </si>
  <si>
    <t>QTE</t>
  </si>
  <si>
    <t>RAZ PERIODE ET VAL QTE</t>
  </si>
  <si>
    <t>alim</t>
  </si>
  <si>
    <t>type2</t>
  </si>
  <si>
    <t>r</t>
  </si>
  <si>
    <t>jr</t>
  </si>
  <si>
    <t xml:space="preserve">QTE
</t>
  </si>
  <si>
    <t>GL</t>
  </si>
  <si>
    <t>SEV</t>
  </si>
  <si>
    <t>saisir valeur</t>
  </si>
  <si>
    <t>alt</t>
  </si>
  <si>
    <t>ed</t>
  </si>
  <si>
    <t>rt</t>
  </si>
  <si>
    <t>fo</t>
  </si>
  <si>
    <t>mi</t>
  </si>
  <si>
    <t>fr</t>
  </si>
  <si>
    <t>ty</t>
  </si>
  <si>
    <t>po</t>
  </si>
  <si>
    <t>uk</t>
  </si>
  <si>
    <t>TROU</t>
  </si>
  <si>
    <t xml:space="preserve">PER </t>
  </si>
  <si>
    <t>trou</t>
  </si>
  <si>
    <t>per</t>
  </si>
  <si>
    <t>AR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</si>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</sst>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hair">
        <color rgb="FFFF0000"/>
      </bottom>
      <diagonal/>
    </border>
    <border>
      <left/>
      <right/>
      <top style="medium">
        <color auto="1"/>
      </top>
      <bottom style="hair">
        <color rgb="FFFF0000"/>
      </bottom>
      <diagonal/>
    </border>
    <border>
      <left/>
      <right style="medium">
        <color auto="1"/>
      </right>
      <top style="medium">
        <color auto="1"/>
      </top>
      <bottom style="hair">
        <color rgb="FFFF0000"/>
      </bottom>
      <diagonal/>
    </border>
    <border>
      <left style="medium">
        <color auto="1"/>
      </left>
      <right/>
      <top style="hair">
        <color rgb="FFFF0000"/>
      </top>
      <bottom style="hair">
        <color rgb="FFFF0000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 style="medium">
        <color auto="1"/>
      </right>
      <top style="hair">
        <color rgb="FFFF0000"/>
      </top>
      <bottom style="hair">
        <color rgb="FFFF0000"/>
      </bottom>
      <diagonal/>
    </border>
    <border>
      <left style="medium">
        <color auto="1"/>
      </left>
      <right/>
      <top style="hair">
        <color rgb="FFFF0000"/>
      </top>
      <bottom style="medium">
        <color auto="1"/>
      </bottom>
      <diagonal/>
    </border>
    <border>
      <left/>
      <right/>
      <top style="hair">
        <color rgb="FFFF0000"/>
      </top>
      <bottom style="medium">
        <color auto="1"/>
      </bottom>
      <diagonal/>
    </border>
    <border>
      <left/>
      <right style="medium">
        <color auto="1"/>
      </right>
      <top style="hair">
        <color rgb="FFFF0000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/>
    <xf numFmtId="0" fontId="0" fillId="0" borderId="5" xfId="0" applyNumberFormat="1" applyBorder="1"/>
    <xf numFmtId="0" fontId="0" fillId="0" borderId="5" xfId="0" applyNumberFormat="1" applyBorder="1" applyAlignment="1">
      <alignment horizontal="center"/>
    </xf>
    <xf numFmtId="0" fontId="0" fillId="0" borderId="6" xfId="0" applyNumberFormat="1" applyBorder="1"/>
    <xf numFmtId="0" fontId="0" fillId="0" borderId="7" xfId="0" applyBorder="1"/>
    <xf numFmtId="0" fontId="0" fillId="3" borderId="8" xfId="0" applyFill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10" xfId="0" applyNumberFormat="1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1" xfId="0" applyNumberFormat="1" applyBorder="1"/>
    <xf numFmtId="0" fontId="0" fillId="0" borderId="21" xfId="0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22" xfId="0" applyNumberFormat="1" applyBorder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9" xfId="0" applyFont="1" applyBorder="1"/>
    <xf numFmtId="0" fontId="1" fillId="3" borderId="2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bottom style="medium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HSCE-Mr%20Dubief\RATION%20ET%20BF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BASE ALIMENT"/>
      <sheetName val="bdd_EFFECTIF TROUPEAU"/>
      <sheetName val="bdd_PERIODE ALIM ET LOT"/>
      <sheetName val="bdd_BASE TYPE DE SURFACE"/>
      <sheetName val="SELECTION ELEVAGE"/>
      <sheetName val="MASQUE_TCD_BDD"/>
      <sheetName val="DETAIL RATION ET BESOINS"/>
      <sheetName val="TCD BESOIN SUITE A RATION"/>
      <sheetName val="ARCHIVES"/>
      <sheetName val="SYNTHESE CHIFFRES CLEFS"/>
      <sheetName val="Infos_Fiche d'aide"/>
      <sheetName val="infos_REF PATURAGE GENISSES"/>
      <sheetName val="infos_CALCUL RATION SIMPLE"/>
      <sheetName val="infos_REFERENCES DIVERSES"/>
      <sheetName val="RATION ET BF new"/>
    </sheetNames>
    <sheetDataSet>
      <sheetData sheetId="0"/>
      <sheetData sheetId="1"/>
      <sheetData sheetId="2"/>
      <sheetData sheetId="3"/>
      <sheetData sheetId="4">
        <row r="14">
          <cell r="A14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ables/table1.xml><?xml version="1.0" encoding="utf-8"?>
<table xmlns="http://schemas.openxmlformats.org/spreadsheetml/2006/main" id="2" name="BESOINS3" displayName="BESOINS3" ref="A1:P88" totalsRowShown="0" headerRowDxfId="15" headerRowBorderDxfId="14">
  <autoFilter ref="A1:P88"/>
  <sortState ref="B2:N59">
    <sortCondition ref="L3:L61"/>
  </sortState>
  <tableColumns count="16">
    <tableColumn id="16" name="Colonne1" dataDxfId="0"/>
    <tableColumn id="1" name="trou" dataDxfId="13"/>
    <tableColumn id="2" name="alim" dataDxfId="12"/>
    <tableColumn id="3" name="type2" dataDxfId="11">
      <calculatedColumnFormula>IF(ISNA(VLOOKUP(C2,[1]!ALIMENTS4[#Data],2,FALSE)),"",VLOOKUP(C2,[1]!ALIMENTS4[#Data],2,FALSE))</calculatedColumnFormula>
    </tableColumn>
    <tableColumn id="4" name="per"/>
    <tableColumn id="5" name="jr" dataDxfId="10">
      <calculatedColumnFormula>IF(ISNA(VLOOKUP(E2,[1]!PERIODE[#Data],2,FALSE)),0,VLOOKUP(E2,[1]!PERIODE[#Data],2,FALSE))</calculatedColumnFormula>
    </tableColumn>
    <tableColumn id="6" name="r" dataDxfId="9">
      <calculatedColumnFormula>IF(ISNA(VLOOKUP(B2,[1]!troupeau_elevage[#Data],4,FALSE)),0,VLOOKUP(B2,[1]!troupeau_elevage[#Data],4,FALSE))</calculatedColumnFormula>
    </tableColumn>
    <tableColumn id="7" name="QTE_x000a_" dataDxfId="8"/>
    <tableColumn id="8" name="QTE TOTAL_x000a_T MS" dataDxfId="7">
      <calculatedColumnFormula>IF(H2="","",F2*G2*H2/1000)</calculatedColumnFormula>
    </tableColumn>
    <tableColumn id="13" name="Ares PAT/al"/>
    <tableColumn id="9" name="PRIX" dataDxfId="6"/>
    <tableColumn id="10" name="TRI" dataDxfId="5"/>
    <tableColumn id="11" name="RDT" dataDxfId="4">
      <calculatedColumnFormula>IF(ISNA(VLOOKUP(C2,[1]!aliment_elevage[#Data],3,FALSE)),0,IF(VLOOKUP(C2,[1]!aliment_elevage[#Data],3,FALSE)="",0,VLOOKUP(C2,[1]!aliment_elevage[#Data],3,FALSE)))</calculatedColumnFormula>
    </tableColumn>
    <tableColumn id="12" name="BESOIN HA" dataDxfId="3">
      <calculatedColumnFormula>IF(AND(M2=0,J2=""),"",IF(J2="",ROUND(I2/M2,1),IF(J2&lt;&gt;"",G2*J2)))</calculatedColumnFormula>
    </tableColumn>
    <tableColumn id="14" name="€ CONCENTRE ACHAT" dataDxfId="2">
      <calculatedColumnFormula>IF(BESOINS3[[#This Row],[type2]]="CONC ACHAT",BESOINS3[[#This Row],[QTE TOTAL
T MS]]*VLOOKUP(BESOINS3[[#This Row],[alim]],[1]!aliment_elevage[#Data],2,FALSE),"")</calculatedColumnFormula>
    </tableColumn>
    <tableColumn id="15" name="ATELIER DE RATTACHEMENT" dataDxfId="1">
      <calculatedColumnFormula>VLOOKUP(BESOINS3[[#This Row],[trou]],[1]!TPEAU_EFF[#Data],3,FALSE)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U88"/>
  <sheetViews>
    <sheetView showGridLines="0" topLeftCell="A2" zoomScale="90" zoomScaleNormal="90" workbookViewId="0">
      <selection activeCell="A10" sqref="A10"/>
    </sheetView>
  </sheetViews>
  <sheetFormatPr baseColWidth="10" defaultRowHeight="15" x14ac:dyDescent="0.25"/>
  <cols>
    <col min="1" max="1" width="22" customWidth="1"/>
    <col min="2" max="2" width="28.7109375" customWidth="1"/>
    <col min="3" max="3" width="29.42578125" bestFit="1" customWidth="1"/>
    <col min="7" max="7" width="17.28515625" customWidth="1"/>
    <col min="8" max="8" width="18" customWidth="1"/>
    <col min="9" max="9" width="14.28515625" customWidth="1"/>
    <col min="10" max="10" width="27" bestFit="1" customWidth="1"/>
    <col min="11" max="11" width="9.7109375" customWidth="1"/>
    <col min="12" max="12" width="8.7109375" customWidth="1"/>
    <col min="13" max="13" width="12.7109375" style="33" customWidth="1"/>
    <col min="15" max="15" width="8.5703125" customWidth="1"/>
    <col min="16" max="16" width="7.42578125" hidden="1" customWidth="1"/>
    <col min="17" max="17" width="5.85546875" hidden="1" customWidth="1"/>
    <col min="18" max="18" width="6.7109375" customWidth="1"/>
    <col min="19" max="19" width="9.42578125" style="33" customWidth="1"/>
    <col min="20" max="20" width="12.85546875" style="33" customWidth="1"/>
    <col min="21" max="21" width="18.28515625" bestFit="1" customWidth="1"/>
  </cols>
  <sheetData>
    <row r="1" spans="1:21" s="1" customFormat="1" ht="23.25" x14ac:dyDescent="0.25">
      <c r="A1" s="42" t="s">
        <v>18</v>
      </c>
      <c r="B1" s="42"/>
      <c r="C1" s="42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x14ac:dyDescent="0.25">
      <c r="E2" t="s">
        <v>17</v>
      </c>
      <c r="H2">
        <v>10</v>
      </c>
      <c r="M2"/>
      <c r="S2"/>
      <c r="T2"/>
    </row>
    <row r="3" spans="1:21" x14ac:dyDescent="0.25">
      <c r="A3" s="9" t="s">
        <v>28</v>
      </c>
      <c r="B3" s="10" t="s">
        <v>16</v>
      </c>
      <c r="E3" t="s">
        <v>17</v>
      </c>
      <c r="J3">
        <v>14</v>
      </c>
      <c r="M3"/>
      <c r="S3"/>
      <c r="T3"/>
    </row>
    <row r="4" spans="1:21" x14ac:dyDescent="0.25">
      <c r="A4" s="9" t="s">
        <v>29</v>
      </c>
      <c r="B4" s="10" t="s">
        <v>17</v>
      </c>
      <c r="E4" t="s">
        <v>17</v>
      </c>
      <c r="J4">
        <v>28</v>
      </c>
      <c r="M4"/>
      <c r="S4"/>
      <c r="T4"/>
    </row>
    <row r="5" spans="1:21" ht="16.5" customHeight="1" x14ac:dyDescent="0.25">
      <c r="E5" t="s">
        <v>17</v>
      </c>
      <c r="H5">
        <v>26</v>
      </c>
      <c r="M5"/>
      <c r="S5"/>
      <c r="T5"/>
    </row>
    <row r="6" spans="1:21" ht="15.75" thickBot="1" x14ac:dyDescent="0.3">
      <c r="E6" t="s">
        <v>17</v>
      </c>
      <c r="H6">
        <v>10</v>
      </c>
      <c r="M6"/>
      <c r="S6"/>
      <c r="T6"/>
    </row>
    <row r="7" spans="1:21" x14ac:dyDescent="0.25">
      <c r="A7" s="17" t="s">
        <v>8</v>
      </c>
      <c r="B7" s="18" t="s">
        <v>9</v>
      </c>
      <c r="C7" s="19" t="s">
        <v>32</v>
      </c>
      <c r="E7" t="s">
        <v>17</v>
      </c>
      <c r="H7">
        <v>25</v>
      </c>
      <c r="M7"/>
      <c r="S7"/>
      <c r="T7"/>
    </row>
    <row r="8" spans="1:21" x14ac:dyDescent="0.25">
      <c r="A8" s="20" t="s">
        <v>19</v>
      </c>
      <c r="B8" s="21">
        <v>10</v>
      </c>
      <c r="C8" s="22"/>
      <c r="E8" t="s">
        <v>17</v>
      </c>
      <c r="H8">
        <v>11</v>
      </c>
      <c r="M8"/>
      <c r="S8"/>
      <c r="T8"/>
    </row>
    <row r="9" spans="1:21" x14ac:dyDescent="0.25">
      <c r="A9" s="20" t="s">
        <v>20</v>
      </c>
      <c r="B9" s="21"/>
      <c r="C9" s="22">
        <v>14</v>
      </c>
      <c r="E9" t="s">
        <v>17</v>
      </c>
      <c r="J9">
        <v>19</v>
      </c>
      <c r="M9"/>
      <c r="S9"/>
      <c r="T9"/>
    </row>
    <row r="10" spans="1:21" x14ac:dyDescent="0.25">
      <c r="A10" s="20" t="s">
        <v>21</v>
      </c>
      <c r="B10" s="21"/>
      <c r="C10" s="22">
        <v>28</v>
      </c>
      <c r="E10" t="s">
        <v>17</v>
      </c>
      <c r="H10">
        <v>12</v>
      </c>
      <c r="M10"/>
      <c r="S10"/>
      <c r="T10"/>
    </row>
    <row r="11" spans="1:21" x14ac:dyDescent="0.25">
      <c r="A11" s="20" t="s">
        <v>22</v>
      </c>
      <c r="B11" s="21">
        <v>26</v>
      </c>
      <c r="C11" s="22"/>
      <c r="M11"/>
      <c r="S11"/>
      <c r="T11"/>
    </row>
    <row r="12" spans="1:21" x14ac:dyDescent="0.25">
      <c r="A12" s="20" t="s">
        <v>23</v>
      </c>
      <c r="B12" s="21">
        <v>10</v>
      </c>
      <c r="C12" s="22"/>
      <c r="M12"/>
      <c r="S12"/>
      <c r="T12"/>
    </row>
    <row r="13" spans="1:21" x14ac:dyDescent="0.25">
      <c r="A13" s="20" t="s">
        <v>24</v>
      </c>
      <c r="B13" s="21">
        <v>25</v>
      </c>
      <c r="C13" s="22"/>
      <c r="M13"/>
      <c r="S13"/>
      <c r="T13"/>
    </row>
    <row r="14" spans="1:21" x14ac:dyDescent="0.25">
      <c r="A14" s="20" t="s">
        <v>25</v>
      </c>
      <c r="B14" s="21">
        <v>11</v>
      </c>
      <c r="C14" s="22"/>
      <c r="M14"/>
      <c r="S14"/>
      <c r="T14"/>
    </row>
    <row r="15" spans="1:21" x14ac:dyDescent="0.25">
      <c r="A15" s="20" t="s">
        <v>26</v>
      </c>
      <c r="B15" s="21"/>
      <c r="C15" s="22">
        <v>19</v>
      </c>
      <c r="M15"/>
      <c r="S15"/>
      <c r="T15"/>
    </row>
    <row r="16" spans="1:21" x14ac:dyDescent="0.25">
      <c r="A16" s="20" t="s">
        <v>27</v>
      </c>
      <c r="B16" s="21">
        <v>12</v>
      </c>
      <c r="C16" s="22"/>
      <c r="M16"/>
      <c r="S16"/>
      <c r="T16"/>
    </row>
    <row r="17" spans="1:20" x14ac:dyDescent="0.25">
      <c r="A17" s="20"/>
      <c r="B17" s="21"/>
      <c r="C17" s="22"/>
      <c r="M17"/>
      <c r="S17"/>
      <c r="T17"/>
    </row>
    <row r="18" spans="1:20" x14ac:dyDescent="0.25">
      <c r="A18" s="20"/>
      <c r="B18" s="21"/>
      <c r="C18" s="22"/>
      <c r="M18"/>
      <c r="S18"/>
      <c r="T18"/>
    </row>
    <row r="19" spans="1:20" x14ac:dyDescent="0.25">
      <c r="A19" s="20"/>
      <c r="B19" s="21"/>
      <c r="C19" s="22"/>
      <c r="M19"/>
      <c r="S19"/>
      <c r="T19"/>
    </row>
    <row r="20" spans="1:20" x14ac:dyDescent="0.25">
      <c r="A20" s="20"/>
      <c r="B20" s="21"/>
      <c r="C20" s="22"/>
      <c r="M20"/>
      <c r="S20"/>
      <c r="T20"/>
    </row>
    <row r="21" spans="1:20" x14ac:dyDescent="0.25">
      <c r="A21" s="20"/>
      <c r="B21" s="21"/>
      <c r="C21" s="22"/>
      <c r="M21"/>
      <c r="S21"/>
      <c r="T21"/>
    </row>
    <row r="22" spans="1:20" x14ac:dyDescent="0.25">
      <c r="A22" s="20"/>
      <c r="B22" s="21"/>
      <c r="C22" s="22"/>
      <c r="M22"/>
      <c r="S22"/>
      <c r="T22"/>
    </row>
    <row r="23" spans="1:20" x14ac:dyDescent="0.25">
      <c r="A23" s="20"/>
      <c r="B23" s="21"/>
      <c r="C23" s="22"/>
      <c r="M23"/>
      <c r="S23"/>
      <c r="T23"/>
    </row>
    <row r="24" spans="1:20" x14ac:dyDescent="0.25">
      <c r="A24" s="20"/>
      <c r="B24" s="21"/>
      <c r="C24" s="22"/>
      <c r="M24"/>
      <c r="S24"/>
      <c r="T24"/>
    </row>
    <row r="25" spans="1:20" x14ac:dyDescent="0.25">
      <c r="A25" s="20"/>
      <c r="B25" s="21"/>
      <c r="C25" s="22"/>
      <c r="M25"/>
      <c r="S25"/>
      <c r="T25"/>
    </row>
    <row r="26" spans="1:20" x14ac:dyDescent="0.25">
      <c r="A26" s="20"/>
      <c r="B26" s="21"/>
      <c r="C26" s="22"/>
      <c r="M26"/>
      <c r="S26"/>
      <c r="T26"/>
    </row>
    <row r="27" spans="1:20" x14ac:dyDescent="0.25">
      <c r="A27" s="20"/>
      <c r="B27" s="21"/>
      <c r="C27" s="22"/>
      <c r="M27"/>
      <c r="S27"/>
      <c r="T27"/>
    </row>
    <row r="28" spans="1:20" x14ac:dyDescent="0.25">
      <c r="A28" s="20"/>
      <c r="B28" s="21"/>
      <c r="C28" s="22"/>
      <c r="M28"/>
      <c r="S28"/>
      <c r="T28"/>
    </row>
    <row r="29" spans="1:20" x14ac:dyDescent="0.25">
      <c r="A29" s="20"/>
      <c r="B29" s="21"/>
      <c r="C29" s="22"/>
      <c r="M29"/>
      <c r="S29"/>
      <c r="T29"/>
    </row>
    <row r="30" spans="1:20" x14ac:dyDescent="0.25">
      <c r="A30" s="20"/>
      <c r="B30" s="21"/>
      <c r="C30" s="22"/>
      <c r="M30"/>
      <c r="S30"/>
      <c r="T30"/>
    </row>
    <row r="31" spans="1:20" x14ac:dyDescent="0.25">
      <c r="A31" s="20"/>
      <c r="B31" s="21"/>
      <c r="C31" s="22"/>
      <c r="M31"/>
      <c r="S31"/>
      <c r="T31"/>
    </row>
    <row r="32" spans="1:20" ht="18.75" x14ac:dyDescent="0.3">
      <c r="A32" s="20"/>
      <c r="B32" s="21"/>
      <c r="C32" s="23" t="s">
        <v>10</v>
      </c>
      <c r="M32"/>
      <c r="S32"/>
      <c r="T32"/>
    </row>
    <row r="33" spans="1:20" x14ac:dyDescent="0.25">
      <c r="A33" s="20"/>
      <c r="B33" s="21"/>
      <c r="C33" s="22"/>
      <c r="M33"/>
      <c r="S33"/>
      <c r="T33"/>
    </row>
    <row r="34" spans="1:20" x14ac:dyDescent="0.25">
      <c r="A34" s="20"/>
      <c r="B34" s="21"/>
      <c r="C34" s="22"/>
      <c r="M34"/>
      <c r="S34"/>
      <c r="T34"/>
    </row>
    <row r="35" spans="1:20" x14ac:dyDescent="0.25">
      <c r="A35" s="20"/>
      <c r="B35" s="21"/>
      <c r="C35" s="22"/>
      <c r="M35"/>
      <c r="S35"/>
      <c r="T35"/>
    </row>
    <row r="36" spans="1:20" x14ac:dyDescent="0.25">
      <c r="A36" s="20"/>
      <c r="B36" s="21"/>
      <c r="C36" s="22"/>
      <c r="M36"/>
      <c r="S36"/>
      <c r="T36"/>
    </row>
    <row r="37" spans="1:20" x14ac:dyDescent="0.25">
      <c r="A37" s="20"/>
      <c r="B37" s="21"/>
      <c r="C37" s="22"/>
      <c r="M37"/>
      <c r="S37"/>
      <c r="T37"/>
    </row>
    <row r="38" spans="1:20" x14ac:dyDescent="0.25">
      <c r="A38" s="20"/>
      <c r="B38" s="21"/>
      <c r="C38" s="22"/>
      <c r="M38"/>
      <c r="S38"/>
      <c r="T38"/>
    </row>
    <row r="39" spans="1:20" x14ac:dyDescent="0.25">
      <c r="A39" s="20"/>
      <c r="B39" s="21"/>
      <c r="C39" s="22"/>
      <c r="M39"/>
      <c r="S39"/>
      <c r="T39"/>
    </row>
    <row r="40" spans="1:20" x14ac:dyDescent="0.25">
      <c r="A40" s="20"/>
      <c r="B40" s="21"/>
      <c r="C40" s="22"/>
      <c r="M40"/>
      <c r="S40"/>
      <c r="T40"/>
    </row>
    <row r="41" spans="1:20" ht="15.75" thickBot="1" x14ac:dyDescent="0.3">
      <c r="A41" s="24"/>
      <c r="B41" s="25"/>
      <c r="C41" s="26"/>
      <c r="M41"/>
      <c r="S41"/>
      <c r="T41"/>
    </row>
    <row r="42" spans="1:20" x14ac:dyDescent="0.25">
      <c r="M42"/>
      <c r="S42"/>
      <c r="T42"/>
    </row>
    <row r="43" spans="1:20" x14ac:dyDescent="0.25">
      <c r="M43"/>
      <c r="S43"/>
      <c r="T43"/>
    </row>
    <row r="44" spans="1:20" x14ac:dyDescent="0.25">
      <c r="M44"/>
      <c r="S44"/>
      <c r="T44"/>
    </row>
    <row r="45" spans="1:20" x14ac:dyDescent="0.25">
      <c r="M45"/>
      <c r="S45"/>
      <c r="T45"/>
    </row>
    <row r="46" spans="1:20" x14ac:dyDescent="0.25">
      <c r="M46"/>
      <c r="S46"/>
      <c r="T46"/>
    </row>
    <row r="47" spans="1:20" x14ac:dyDescent="0.25">
      <c r="M47"/>
      <c r="S47"/>
      <c r="T47"/>
    </row>
    <row r="48" spans="1:20" x14ac:dyDescent="0.25">
      <c r="M48"/>
      <c r="S48"/>
      <c r="T48"/>
    </row>
    <row r="49" spans="13:20" x14ac:dyDescent="0.25">
      <c r="M49"/>
      <c r="S49"/>
      <c r="T49"/>
    </row>
    <row r="50" spans="13:20" x14ac:dyDescent="0.25">
      <c r="M50"/>
      <c r="S50"/>
      <c r="T50"/>
    </row>
    <row r="51" spans="13:20" x14ac:dyDescent="0.25">
      <c r="M51"/>
      <c r="S51"/>
      <c r="T51"/>
    </row>
    <row r="52" spans="13:20" x14ac:dyDescent="0.25">
      <c r="M52"/>
      <c r="S52"/>
      <c r="T52"/>
    </row>
    <row r="53" spans="13:20" x14ac:dyDescent="0.25">
      <c r="M53"/>
      <c r="S53"/>
      <c r="T53"/>
    </row>
    <row r="54" spans="13:20" x14ac:dyDescent="0.25">
      <c r="M54"/>
      <c r="S54"/>
      <c r="T54"/>
    </row>
    <row r="55" spans="13:20" x14ac:dyDescent="0.25">
      <c r="M55"/>
      <c r="S55"/>
      <c r="T55"/>
    </row>
    <row r="56" spans="13:20" x14ac:dyDescent="0.25">
      <c r="M56"/>
      <c r="S56"/>
      <c r="T56"/>
    </row>
    <row r="57" spans="13:20" x14ac:dyDescent="0.25">
      <c r="M57"/>
      <c r="S57"/>
      <c r="T57"/>
    </row>
    <row r="58" spans="13:20" x14ac:dyDescent="0.25">
      <c r="M58"/>
      <c r="S58"/>
      <c r="T58"/>
    </row>
    <row r="59" spans="13:20" x14ac:dyDescent="0.25">
      <c r="M59"/>
      <c r="S59"/>
      <c r="T59"/>
    </row>
    <row r="60" spans="13:20" x14ac:dyDescent="0.25">
      <c r="M60"/>
      <c r="S60"/>
      <c r="T60"/>
    </row>
    <row r="61" spans="13:20" x14ac:dyDescent="0.25">
      <c r="M61"/>
      <c r="S61"/>
      <c r="T61"/>
    </row>
    <row r="62" spans="13:20" x14ac:dyDescent="0.25">
      <c r="M62"/>
      <c r="S62"/>
      <c r="T62"/>
    </row>
    <row r="63" spans="13:20" x14ac:dyDescent="0.25">
      <c r="M63"/>
      <c r="S63"/>
      <c r="T63"/>
    </row>
    <row r="64" spans="13:20" x14ac:dyDescent="0.25">
      <c r="M64"/>
      <c r="S64"/>
      <c r="T64"/>
    </row>
    <row r="65" spans="13:20" x14ac:dyDescent="0.25">
      <c r="M65"/>
      <c r="S65"/>
      <c r="T65"/>
    </row>
    <row r="66" spans="13:20" x14ac:dyDescent="0.25">
      <c r="M66"/>
      <c r="S66"/>
      <c r="T66"/>
    </row>
    <row r="67" spans="13:20" x14ac:dyDescent="0.25">
      <c r="M67"/>
      <c r="S67"/>
      <c r="T67"/>
    </row>
    <row r="68" spans="13:20" x14ac:dyDescent="0.25">
      <c r="M68"/>
      <c r="S68"/>
      <c r="T68"/>
    </row>
    <row r="69" spans="13:20" x14ac:dyDescent="0.25">
      <c r="M69"/>
      <c r="S69"/>
      <c r="T69"/>
    </row>
    <row r="70" spans="13:20" x14ac:dyDescent="0.25">
      <c r="M70"/>
      <c r="S70"/>
      <c r="T70"/>
    </row>
    <row r="71" spans="13:20" x14ac:dyDescent="0.25">
      <c r="M71"/>
      <c r="S71"/>
      <c r="T71"/>
    </row>
    <row r="72" spans="13:20" x14ac:dyDescent="0.25">
      <c r="M72"/>
      <c r="S72"/>
      <c r="T72"/>
    </row>
    <row r="73" spans="13:20" x14ac:dyDescent="0.25">
      <c r="M73"/>
      <c r="S73"/>
      <c r="T73"/>
    </row>
    <row r="74" spans="13:20" x14ac:dyDescent="0.25">
      <c r="M74"/>
      <c r="S74"/>
      <c r="T74"/>
    </row>
    <row r="75" spans="13:20" x14ac:dyDescent="0.25">
      <c r="M75"/>
      <c r="S75"/>
      <c r="T75"/>
    </row>
    <row r="76" spans="13:20" x14ac:dyDescent="0.25">
      <c r="M76"/>
      <c r="S76"/>
      <c r="T76"/>
    </row>
    <row r="77" spans="13:20" x14ac:dyDescent="0.25">
      <c r="M77"/>
      <c r="S77"/>
      <c r="T77"/>
    </row>
    <row r="78" spans="13:20" x14ac:dyDescent="0.25">
      <c r="M78"/>
      <c r="S78"/>
      <c r="T78"/>
    </row>
    <row r="79" spans="13:20" x14ac:dyDescent="0.25">
      <c r="M79"/>
      <c r="S79"/>
      <c r="T79"/>
    </row>
    <row r="80" spans="13:20" x14ac:dyDescent="0.25">
      <c r="M80"/>
      <c r="S80"/>
      <c r="T80"/>
    </row>
    <row r="81" spans="13:20" x14ac:dyDescent="0.25">
      <c r="M81"/>
      <c r="S81"/>
      <c r="T81"/>
    </row>
    <row r="82" spans="13:20" x14ac:dyDescent="0.25">
      <c r="M82"/>
      <c r="S82"/>
      <c r="T82"/>
    </row>
    <row r="83" spans="13:20" x14ac:dyDescent="0.25">
      <c r="M83"/>
      <c r="S83"/>
      <c r="T83"/>
    </row>
    <row r="84" spans="13:20" x14ac:dyDescent="0.25">
      <c r="M84"/>
      <c r="S84"/>
      <c r="T84"/>
    </row>
    <row r="85" spans="13:20" x14ac:dyDescent="0.25">
      <c r="M85"/>
      <c r="S85"/>
      <c r="T85"/>
    </row>
    <row r="86" spans="13:20" x14ac:dyDescent="0.25">
      <c r="M86"/>
      <c r="S86"/>
      <c r="T86"/>
    </row>
    <row r="87" spans="13:20" x14ac:dyDescent="0.25">
      <c r="M87"/>
      <c r="S87"/>
      <c r="T87"/>
    </row>
    <row r="88" spans="13:20" x14ac:dyDescent="0.25">
      <c r="M88"/>
      <c r="S88"/>
      <c r="T88"/>
    </row>
  </sheetData>
  <mergeCells count="1">
    <mergeCell ref="A1:C1"/>
  </mergeCells>
  <pageMargins left="0.31496062992125984" right="0.31496062992125984" top="0.35433070866141736" bottom="0.55118110236220474" header="0.31496062992125984" footer="0.31496062992125984"/>
  <pageSetup paperSize="9" scale="75" fitToHeight="0" orientation="portrait" r:id="rId1"/>
  <headerFooter>
    <oddFooter>&amp;C&amp;F  &amp;A&amp;R&amp;D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8"/>
  <sheetViews>
    <sheetView tabSelected="1" workbookViewId="0">
      <selection activeCell="K20" sqref="K20"/>
    </sheetView>
  </sheetViews>
  <sheetFormatPr baseColWidth="10" defaultRowHeight="15" x14ac:dyDescent="0.25"/>
  <sheetData>
    <row r="1" spans="1:16" ht="45.75" thickBot="1" x14ac:dyDescent="0.3">
      <c r="A1" s="43" t="s">
        <v>33</v>
      </c>
      <c r="B1" s="34" t="s">
        <v>30</v>
      </c>
      <c r="C1" s="2" t="s">
        <v>11</v>
      </c>
      <c r="D1" s="3" t="s">
        <v>12</v>
      </c>
      <c r="E1" s="37" t="s">
        <v>31</v>
      </c>
      <c r="F1" s="3" t="s">
        <v>14</v>
      </c>
      <c r="G1" s="3" t="s">
        <v>13</v>
      </c>
      <c r="H1" s="37" t="s">
        <v>15</v>
      </c>
      <c r="I1" s="3" t="s">
        <v>0</v>
      </c>
      <c r="J1" s="37" t="s">
        <v>1</v>
      </c>
      <c r="K1" s="3" t="s">
        <v>2</v>
      </c>
      <c r="L1" s="2" t="s">
        <v>3</v>
      </c>
      <c r="M1" s="3" t="s">
        <v>4</v>
      </c>
      <c r="N1" s="3" t="s">
        <v>5</v>
      </c>
      <c r="O1" s="3" t="s">
        <v>6</v>
      </c>
      <c r="P1" s="4" t="s">
        <v>7</v>
      </c>
    </row>
    <row r="2" spans="1:16" x14ac:dyDescent="0.25">
      <c r="A2" s="36"/>
      <c r="B2" s="35"/>
      <c r="C2" s="5"/>
      <c r="D2" s="5"/>
      <c r="E2" s="38"/>
      <c r="F2" s="5"/>
      <c r="G2" s="5"/>
      <c r="H2" s="40"/>
      <c r="I2" s="5"/>
      <c r="J2" s="38"/>
      <c r="K2" s="5"/>
      <c r="L2" s="6"/>
      <c r="M2" s="6"/>
      <c r="N2" s="7"/>
      <c r="O2" s="7"/>
      <c r="P2" s="8"/>
    </row>
    <row r="3" spans="1:16" x14ac:dyDescent="0.25">
      <c r="A3" s="36"/>
      <c r="B3" s="36"/>
      <c r="C3" s="12"/>
      <c r="D3" s="12"/>
      <c r="E3" s="39"/>
      <c r="F3" s="12" t="e">
        <f>IF(ISNA(VLOOKUP(E3,[1]!PERIODE[#Data],2,FALSE)),0,VLOOKUP(E3,[1]!PERIODE[#Data],2,FALSE))</f>
        <v>#REF!</v>
      </c>
      <c r="G3" s="12" t="e">
        <f>IF(ISNA(VLOOKUP(B3,[1]!troupeau_elevage[#Data],4,FALSE)),0,VLOOKUP(B3,[1]!troupeau_elevage[#Data],4,FALSE))</f>
        <v>#REF!</v>
      </c>
      <c r="H3" s="41"/>
      <c r="I3" s="12" t="str">
        <f t="shared" ref="I3:I66" si="0">IF(H3="","",F3*G3*H3/1000)</f>
        <v/>
      </c>
      <c r="J3" s="39"/>
      <c r="K3" s="12"/>
      <c r="L3" s="14"/>
      <c r="M3" s="14" t="e">
        <f>IF(ISNA(VLOOKUP(C3,[1]!aliment_elevage[#Data],3,FALSE)),0,IF(VLOOKUP(C3,[1]!aliment_elevage[#Data],3,FALSE)="",0,VLOOKUP(C3,[1]!aliment_elevage[#Data],3,FALSE)))</f>
        <v>#REF!</v>
      </c>
      <c r="N3" s="15" t="e">
        <f t="shared" ref="N2:N65" si="1">IF(AND(M3=0,J3=""),"",IF(J3="",ROUND(I3/M3,1),IF(J3&lt;&gt;"",G3*J3)))</f>
        <v>#REF!</v>
      </c>
      <c r="O3" s="15" t="str">
        <f>IF(BESOINS3[[#This Row],[type2]]="CONC ACHAT",BESOINS3[[#This Row],[QTE TOTAL
T MS]]*VLOOKUP(BESOINS3[[#This Row],[alim]],[1]!aliment_elevage[#Data],2,FALSE),"")</f>
        <v/>
      </c>
      <c r="P3" s="16" t="e">
        <f>VLOOKUP(BESOINS3[[#This Row],[trou]],[1]!TPEAU_EFF[#Data],3,FALSE)</f>
        <v>#REF!</v>
      </c>
    </row>
    <row r="4" spans="1:16" x14ac:dyDescent="0.25">
      <c r="A4" s="36"/>
      <c r="B4" s="36"/>
      <c r="C4" s="12"/>
      <c r="D4" s="12"/>
      <c r="E4" s="39"/>
      <c r="F4" s="12" t="e">
        <f>IF(ISNA(VLOOKUP(E4,[1]!PERIODE[#Data],2,FALSE)),0,VLOOKUP(E4,[1]!PERIODE[#Data],2,FALSE))</f>
        <v>#REF!</v>
      </c>
      <c r="G4" s="12" t="e">
        <f>IF(ISNA(VLOOKUP(B4,[1]!troupeau_elevage[#Data],4,FALSE)),0,VLOOKUP(B4,[1]!troupeau_elevage[#Data],4,FALSE))</f>
        <v>#REF!</v>
      </c>
      <c r="H4" s="41"/>
      <c r="I4" s="12" t="str">
        <f t="shared" si="0"/>
        <v/>
      </c>
      <c r="J4" s="39"/>
      <c r="K4" s="12"/>
      <c r="L4" s="14"/>
      <c r="M4" s="14" t="e">
        <f>IF(ISNA(VLOOKUP(C4,[1]!aliment_elevage[#Data],3,FALSE)),0,IF(VLOOKUP(C4,[1]!aliment_elevage[#Data],3,FALSE)="",0,VLOOKUP(C4,[1]!aliment_elevage[#Data],3,FALSE)))</f>
        <v>#REF!</v>
      </c>
      <c r="N4" s="15" t="e">
        <f t="shared" si="1"/>
        <v>#REF!</v>
      </c>
      <c r="O4" s="15" t="str">
        <f>IF(BESOINS3[[#This Row],[type2]]="CONC ACHAT",BESOINS3[[#This Row],[QTE TOTAL
T MS]]*VLOOKUP(BESOINS3[[#This Row],[alim]],[1]!aliment_elevage[#Data],2,FALSE),"")</f>
        <v/>
      </c>
      <c r="P4" s="16" t="e">
        <f>VLOOKUP(BESOINS3[[#This Row],[trou]],[1]!TPEAU_EFF[#Data],3,FALSE)</f>
        <v>#REF!</v>
      </c>
    </row>
    <row r="5" spans="1:16" x14ac:dyDescent="0.25">
      <c r="A5" s="36"/>
      <c r="B5" s="36"/>
      <c r="C5" s="12"/>
      <c r="D5" s="12"/>
      <c r="E5" s="39"/>
      <c r="F5" s="12" t="e">
        <f>IF(ISNA(VLOOKUP(E5,[1]!PERIODE[#Data],2,FALSE)),0,VLOOKUP(E5,[1]!PERIODE[#Data],2,FALSE))</f>
        <v>#REF!</v>
      </c>
      <c r="G5" s="12" t="e">
        <f>IF(ISNA(VLOOKUP(B5,[1]!troupeau_elevage[#Data],4,FALSE)),0,VLOOKUP(B5,[1]!troupeau_elevage[#Data],4,FALSE))</f>
        <v>#REF!</v>
      </c>
      <c r="H5" s="41"/>
      <c r="I5" s="12" t="str">
        <f t="shared" si="0"/>
        <v/>
      </c>
      <c r="J5" s="39"/>
      <c r="K5" s="12"/>
      <c r="L5" s="14"/>
      <c r="M5" s="14" t="e">
        <f>IF(ISNA(VLOOKUP(C5,[1]!aliment_elevage[#Data],3,FALSE)),0,IF(VLOOKUP(C5,[1]!aliment_elevage[#Data],3,FALSE)="",0,VLOOKUP(C5,[1]!aliment_elevage[#Data],3,FALSE)))</f>
        <v>#REF!</v>
      </c>
      <c r="N5" s="15" t="e">
        <f t="shared" si="1"/>
        <v>#REF!</v>
      </c>
      <c r="O5" s="15" t="str">
        <f>IF(BESOINS3[[#This Row],[type2]]="CONC ACHAT",BESOINS3[[#This Row],[QTE TOTAL
T MS]]*VLOOKUP(BESOINS3[[#This Row],[alim]],[1]!aliment_elevage[#Data],2,FALSE),"")</f>
        <v/>
      </c>
      <c r="P5" s="16" t="e">
        <f>VLOOKUP(BESOINS3[[#This Row],[trou]],[1]!TPEAU_EFF[#Data],3,FALSE)</f>
        <v>#REF!</v>
      </c>
    </row>
    <row r="6" spans="1:16" x14ac:dyDescent="0.25">
      <c r="A6" s="36"/>
      <c r="B6" s="36"/>
      <c r="C6" s="12"/>
      <c r="D6" s="12"/>
      <c r="E6" s="39"/>
      <c r="F6" s="12" t="e">
        <f>IF(ISNA(VLOOKUP(E6,[1]!PERIODE[#Data],2,FALSE)),0,VLOOKUP(E6,[1]!PERIODE[#Data],2,FALSE))</f>
        <v>#REF!</v>
      </c>
      <c r="G6" s="12" t="e">
        <f>IF(ISNA(VLOOKUP(B6,[1]!troupeau_elevage[#Data],4,FALSE)),0,VLOOKUP(B6,[1]!troupeau_elevage[#Data],4,FALSE))</f>
        <v>#REF!</v>
      </c>
      <c r="H6" s="41"/>
      <c r="I6" s="12" t="str">
        <f t="shared" si="0"/>
        <v/>
      </c>
      <c r="J6" s="39"/>
      <c r="K6" s="12"/>
      <c r="L6" s="14"/>
      <c r="M6" s="14" t="e">
        <f>IF(ISNA(VLOOKUP(C6,[1]!aliment_elevage[#Data],3,FALSE)),0,IF(VLOOKUP(C6,[1]!aliment_elevage[#Data],3,FALSE)="",0,VLOOKUP(C6,[1]!aliment_elevage[#Data],3,FALSE)))</f>
        <v>#REF!</v>
      </c>
      <c r="N6" s="15" t="e">
        <f t="shared" si="1"/>
        <v>#REF!</v>
      </c>
      <c r="O6" s="15" t="str">
        <f>IF(BESOINS3[[#This Row],[type2]]="CONC ACHAT",BESOINS3[[#This Row],[QTE TOTAL
T MS]]*VLOOKUP(BESOINS3[[#This Row],[alim]],[1]!aliment_elevage[#Data],2,FALSE),"")</f>
        <v/>
      </c>
      <c r="P6" s="16" t="e">
        <f>VLOOKUP(BESOINS3[[#This Row],[trou]],[1]!TPEAU_EFF[#Data],3,FALSE)</f>
        <v>#REF!</v>
      </c>
    </row>
    <row r="7" spans="1:16" x14ac:dyDescent="0.25">
      <c r="A7" s="36"/>
      <c r="B7" s="36"/>
      <c r="C7" s="12"/>
      <c r="D7" s="12"/>
      <c r="E7" s="39"/>
      <c r="F7" s="12" t="e">
        <f>IF(ISNA(VLOOKUP(E7,[1]!PERIODE[#Data],2,FALSE)),0,VLOOKUP(E7,[1]!PERIODE[#Data],2,FALSE))</f>
        <v>#REF!</v>
      </c>
      <c r="G7" s="12" t="e">
        <f>IF(ISNA(VLOOKUP(B7,[1]!troupeau_elevage[#Data],4,FALSE)),0,VLOOKUP(B7,[1]!troupeau_elevage[#Data],4,FALSE))</f>
        <v>#REF!</v>
      </c>
      <c r="H7" s="41"/>
      <c r="I7" s="12" t="str">
        <f t="shared" si="0"/>
        <v/>
      </c>
      <c r="J7" s="39"/>
      <c r="K7" s="12"/>
      <c r="L7" s="14"/>
      <c r="M7" s="14" t="e">
        <f>IF(ISNA(VLOOKUP(C7,[1]!aliment_elevage[#Data],3,FALSE)),0,IF(VLOOKUP(C7,[1]!aliment_elevage[#Data],3,FALSE)="",0,VLOOKUP(C7,[1]!aliment_elevage[#Data],3,FALSE)))</f>
        <v>#REF!</v>
      </c>
      <c r="N7" s="15" t="e">
        <f t="shared" si="1"/>
        <v>#REF!</v>
      </c>
      <c r="O7" s="15" t="str">
        <f>IF(BESOINS3[[#This Row],[type2]]="CONC ACHAT",BESOINS3[[#This Row],[QTE TOTAL
T MS]]*VLOOKUP(BESOINS3[[#This Row],[alim]],[1]!aliment_elevage[#Data],2,FALSE),"")</f>
        <v/>
      </c>
      <c r="P7" s="16" t="e">
        <f>VLOOKUP(BESOINS3[[#This Row],[trou]],[1]!TPEAU_EFF[#Data],3,FALSE)</f>
        <v>#REF!</v>
      </c>
    </row>
    <row r="8" spans="1:16" x14ac:dyDescent="0.25">
      <c r="A8" s="36"/>
      <c r="B8" s="36"/>
      <c r="C8" s="12"/>
      <c r="D8" s="12"/>
      <c r="E8" s="39"/>
      <c r="F8" s="12" t="e">
        <f>IF(ISNA(VLOOKUP(E8,[1]!PERIODE[#Data],2,FALSE)),0,VLOOKUP(E8,[1]!PERIODE[#Data],2,FALSE))</f>
        <v>#REF!</v>
      </c>
      <c r="G8" s="12" t="e">
        <f>IF(ISNA(VLOOKUP(B8,[1]!troupeau_elevage[#Data],4,FALSE)),0,VLOOKUP(B8,[1]!troupeau_elevage[#Data],4,FALSE))</f>
        <v>#REF!</v>
      </c>
      <c r="H8" s="41"/>
      <c r="I8" s="12" t="str">
        <f t="shared" si="0"/>
        <v/>
      </c>
      <c r="J8" s="39"/>
      <c r="K8" s="12"/>
      <c r="L8" s="14"/>
      <c r="M8" s="14" t="e">
        <f>IF(ISNA(VLOOKUP(C8,[1]!aliment_elevage[#Data],3,FALSE)),0,IF(VLOOKUP(C8,[1]!aliment_elevage[#Data],3,FALSE)="",0,VLOOKUP(C8,[1]!aliment_elevage[#Data],3,FALSE)))</f>
        <v>#REF!</v>
      </c>
      <c r="N8" s="15" t="e">
        <f t="shared" si="1"/>
        <v>#REF!</v>
      </c>
      <c r="O8" s="15" t="str">
        <f>IF(BESOINS3[[#This Row],[type2]]="CONC ACHAT",BESOINS3[[#This Row],[QTE TOTAL
T MS]]*VLOOKUP(BESOINS3[[#This Row],[alim]],[1]!aliment_elevage[#Data],2,FALSE),"")</f>
        <v/>
      </c>
      <c r="P8" s="16" t="e">
        <f>VLOOKUP(BESOINS3[[#This Row],[trou]],[1]!TPEAU_EFF[#Data],3,FALSE)</f>
        <v>#REF!</v>
      </c>
    </row>
    <row r="9" spans="1:16" x14ac:dyDescent="0.25">
      <c r="A9" s="36"/>
      <c r="B9" s="36"/>
      <c r="C9" s="12"/>
      <c r="D9" s="12"/>
      <c r="E9" s="39"/>
      <c r="F9" s="12" t="e">
        <f>IF(ISNA(VLOOKUP(E9,[1]!PERIODE[#Data],2,FALSE)),0,VLOOKUP(E9,[1]!PERIODE[#Data],2,FALSE))</f>
        <v>#REF!</v>
      </c>
      <c r="G9" s="12" t="e">
        <f>IF(ISNA(VLOOKUP(B9,[1]!troupeau_elevage[#Data],4,FALSE)),0,VLOOKUP(B9,[1]!troupeau_elevage[#Data],4,FALSE))</f>
        <v>#REF!</v>
      </c>
      <c r="H9" s="41"/>
      <c r="I9" s="12" t="str">
        <f t="shared" si="0"/>
        <v/>
      </c>
      <c r="J9" s="39"/>
      <c r="K9" s="12"/>
      <c r="L9" s="14"/>
      <c r="M9" s="14" t="e">
        <f>IF(ISNA(VLOOKUP(C9,[1]!aliment_elevage[#Data],3,FALSE)),0,IF(VLOOKUP(C9,[1]!aliment_elevage[#Data],3,FALSE)="",0,VLOOKUP(C9,[1]!aliment_elevage[#Data],3,FALSE)))</f>
        <v>#REF!</v>
      </c>
      <c r="N9" s="15" t="e">
        <f t="shared" si="1"/>
        <v>#REF!</v>
      </c>
      <c r="O9" s="15" t="str">
        <f>IF(BESOINS3[[#This Row],[type2]]="CONC ACHAT",BESOINS3[[#This Row],[QTE TOTAL
T MS]]*VLOOKUP(BESOINS3[[#This Row],[alim]],[1]!aliment_elevage[#Data],2,FALSE),"")</f>
        <v/>
      </c>
      <c r="P9" s="16" t="e">
        <f>VLOOKUP(BESOINS3[[#This Row],[trou]],[1]!TPEAU_EFF[#Data],3,FALSE)</f>
        <v>#REF!</v>
      </c>
    </row>
    <row r="10" spans="1:16" x14ac:dyDescent="0.25">
      <c r="A10" s="36"/>
      <c r="B10" s="36"/>
      <c r="C10" s="12"/>
      <c r="D10" s="12"/>
      <c r="E10" s="39"/>
      <c r="F10" s="12" t="e">
        <f>IF(ISNA(VLOOKUP(E10,[1]!PERIODE[#Data],2,FALSE)),0,VLOOKUP(E10,[1]!PERIODE[#Data],2,FALSE))</f>
        <v>#REF!</v>
      </c>
      <c r="G10" s="12" t="e">
        <f>IF(ISNA(VLOOKUP(B10,[1]!troupeau_elevage[#Data],4,FALSE)),0,VLOOKUP(B10,[1]!troupeau_elevage[#Data],4,FALSE))</f>
        <v>#REF!</v>
      </c>
      <c r="H10" s="41"/>
      <c r="I10" s="12" t="str">
        <f t="shared" si="0"/>
        <v/>
      </c>
      <c r="J10" s="39"/>
      <c r="K10" s="12"/>
      <c r="L10" s="14"/>
      <c r="M10" s="14" t="e">
        <f>IF(ISNA(VLOOKUP(C10,[1]!aliment_elevage[#Data],3,FALSE)),0,IF(VLOOKUP(C10,[1]!aliment_elevage[#Data],3,FALSE)="",0,VLOOKUP(C10,[1]!aliment_elevage[#Data],3,FALSE)))</f>
        <v>#REF!</v>
      </c>
      <c r="N10" s="15" t="e">
        <f t="shared" si="1"/>
        <v>#REF!</v>
      </c>
      <c r="O10" s="15" t="str">
        <f>IF(BESOINS3[[#This Row],[type2]]="CONC ACHAT",BESOINS3[[#This Row],[QTE TOTAL
T MS]]*VLOOKUP(BESOINS3[[#This Row],[alim]],[1]!aliment_elevage[#Data],2,FALSE),"")</f>
        <v/>
      </c>
      <c r="P10" s="16" t="e">
        <f>VLOOKUP(BESOINS3[[#This Row],[trou]],[1]!TPEAU_EFF[#Data],3,FALSE)</f>
        <v>#REF!</v>
      </c>
    </row>
    <row r="11" spans="1:16" x14ac:dyDescent="0.25">
      <c r="A11" s="11"/>
      <c r="B11" s="11"/>
      <c r="C11" s="12"/>
      <c r="D11" s="12"/>
      <c r="E11" s="12"/>
      <c r="F11" s="12" t="e">
        <f>IF(ISNA(VLOOKUP(E11,[1]!PERIODE[#Data],2,FALSE)),0,VLOOKUP(E11,[1]!PERIODE[#Data],2,FALSE))</f>
        <v>#REF!</v>
      </c>
      <c r="G11" s="12" t="e">
        <f>IF(ISNA(VLOOKUP(B11,[1]!troupeau_elevage[#Data],4,FALSE)),0,VLOOKUP(B11,[1]!troupeau_elevage[#Data],4,FALSE))</f>
        <v>#REF!</v>
      </c>
      <c r="H11" s="13"/>
      <c r="I11" s="12" t="str">
        <f t="shared" si="0"/>
        <v/>
      </c>
      <c r="J11" s="12"/>
      <c r="K11" s="12"/>
      <c r="L11" s="14"/>
      <c r="M11" s="14" t="e">
        <f>IF(ISNA(VLOOKUP(C11,[1]!aliment_elevage[#Data],3,FALSE)),0,IF(VLOOKUP(C11,[1]!aliment_elevage[#Data],3,FALSE)="",0,VLOOKUP(C11,[1]!aliment_elevage[#Data],3,FALSE)))</f>
        <v>#REF!</v>
      </c>
      <c r="N11" s="15" t="e">
        <f t="shared" si="1"/>
        <v>#REF!</v>
      </c>
      <c r="O11" s="15" t="str">
        <f>IF(BESOINS3[[#This Row],[type2]]="CONC ACHAT",BESOINS3[[#This Row],[QTE TOTAL
T MS]]*VLOOKUP(BESOINS3[[#This Row],[alim]],[1]!aliment_elevage[#Data],2,FALSE),"")</f>
        <v/>
      </c>
      <c r="P11" s="16" t="e">
        <f>VLOOKUP(BESOINS3[[#This Row],[trou]],[1]!TPEAU_EFF[#Data],3,FALSE)</f>
        <v>#REF!</v>
      </c>
    </row>
    <row r="12" spans="1:16" x14ac:dyDescent="0.25">
      <c r="A12" s="11"/>
      <c r="B12" s="11"/>
      <c r="C12" s="12"/>
      <c r="D12" s="12" t="e">
        <f>IF(ISNA(VLOOKUP(C12,[1]!ALIMENTS4[#Data],2,FALSE)),"",VLOOKUP(C12,[1]!ALIMENTS4[#Data],2,FALSE))</f>
        <v>#REF!</v>
      </c>
      <c r="E12" s="12"/>
      <c r="F12" s="12" t="e">
        <f>IF(ISNA(VLOOKUP(E12,[1]!PERIODE[#Data],2,FALSE)),0,VLOOKUP(E12,[1]!PERIODE[#Data],2,FALSE))</f>
        <v>#REF!</v>
      </c>
      <c r="G12" s="12" t="e">
        <f>IF(ISNA(VLOOKUP(B12,[1]!troupeau_elevage[#Data],4,FALSE)),0,VLOOKUP(B12,[1]!troupeau_elevage[#Data],4,FALSE))</f>
        <v>#REF!</v>
      </c>
      <c r="H12" s="13"/>
      <c r="I12" s="12" t="str">
        <f t="shared" si="0"/>
        <v/>
      </c>
      <c r="J12" s="12"/>
      <c r="K12" s="12"/>
      <c r="L12" s="14"/>
      <c r="M12" s="14" t="e">
        <f>IF(ISNA(VLOOKUP(C12,[1]!aliment_elevage[#Data],3,FALSE)),0,IF(VLOOKUP(C12,[1]!aliment_elevage[#Data],3,FALSE)="",0,VLOOKUP(C12,[1]!aliment_elevage[#Data],3,FALSE)))</f>
        <v>#REF!</v>
      </c>
      <c r="N12" s="15" t="e">
        <f t="shared" si="1"/>
        <v>#REF!</v>
      </c>
      <c r="O12" s="15" t="e">
        <f>IF(BESOINS3[[#This Row],[type2]]="CONC ACHAT",BESOINS3[[#This Row],[QTE TOTAL
T MS]]*VLOOKUP(BESOINS3[[#This Row],[alim]],[1]!aliment_elevage[#Data],2,FALSE),"")</f>
        <v>#REF!</v>
      </c>
      <c r="P12" s="16" t="e">
        <f>VLOOKUP(BESOINS3[[#This Row],[trou]],[1]!TPEAU_EFF[#Data],3,FALSE)</f>
        <v>#REF!</v>
      </c>
    </row>
    <row r="13" spans="1:16" x14ac:dyDescent="0.25">
      <c r="A13" s="11"/>
      <c r="B13" s="11"/>
      <c r="C13" s="12"/>
      <c r="D13" s="14" t="e">
        <f>IF(ISNA(VLOOKUP(C13,[1]!ALIMENTS4[#Data],2,FALSE)),"",VLOOKUP(C13,[1]!ALIMENTS4[#Data],2,FALSE))</f>
        <v>#REF!</v>
      </c>
      <c r="E13" s="12"/>
      <c r="F13" s="12" t="e">
        <f>IF(ISNA(VLOOKUP(E13,[1]!PERIODE[#Data],2,FALSE)),0,VLOOKUP(E13,[1]!PERIODE[#Data],2,FALSE))</f>
        <v>#REF!</v>
      </c>
      <c r="G13" s="14" t="e">
        <f>IF(ISNA(VLOOKUP(B13,[1]!troupeau_elevage[#Data],4,FALSE)),0,VLOOKUP(B13,[1]!troupeau_elevage[#Data],4,FALSE))</f>
        <v>#REF!</v>
      </c>
      <c r="H13" s="13"/>
      <c r="I13" s="14" t="str">
        <f t="shared" si="0"/>
        <v/>
      </c>
      <c r="J13" s="12"/>
      <c r="K13" s="14"/>
      <c r="L13" s="14"/>
      <c r="M13" s="14" t="e">
        <f>IF(ISNA(VLOOKUP(C13,[1]!aliment_elevage[#Data],3,FALSE)),0,IF(VLOOKUP(C13,[1]!aliment_elevage[#Data],3,FALSE)="",0,VLOOKUP(C13,[1]!aliment_elevage[#Data],3,FALSE)))</f>
        <v>#REF!</v>
      </c>
      <c r="N13" s="15" t="e">
        <f t="shared" si="1"/>
        <v>#REF!</v>
      </c>
      <c r="O13" s="15" t="e">
        <f>IF(BESOINS3[[#This Row],[type2]]="CONC ACHAT",BESOINS3[[#This Row],[QTE TOTAL
T MS]]*VLOOKUP(BESOINS3[[#This Row],[alim]],[1]!aliment_elevage[#Data],2,FALSE),"")</f>
        <v>#REF!</v>
      </c>
      <c r="P13" s="16" t="e">
        <f>VLOOKUP(BESOINS3[[#This Row],[trou]],[1]!TPEAU_EFF[#Data],3,FALSE)</f>
        <v>#REF!</v>
      </c>
    </row>
    <row r="14" spans="1:16" x14ac:dyDescent="0.25">
      <c r="A14" s="11"/>
      <c r="B14" s="11"/>
      <c r="C14" s="12"/>
      <c r="D14" s="12" t="e">
        <f>IF(ISNA(VLOOKUP(C14,[1]!ALIMENTS4[#Data],2,FALSE)),"",VLOOKUP(C14,[1]!ALIMENTS4[#Data],2,FALSE))</f>
        <v>#REF!</v>
      </c>
      <c r="E14" s="12"/>
      <c r="F14" s="12" t="e">
        <f>IF(ISNA(VLOOKUP(E14,[1]!PERIODE[#Data],2,FALSE)),0,VLOOKUP(E14,[1]!PERIODE[#Data],2,FALSE))</f>
        <v>#REF!</v>
      </c>
      <c r="G14" s="12" t="e">
        <f>IF(ISNA(VLOOKUP(B14,[1]!troupeau_elevage[#Data],4,FALSE)),0,VLOOKUP(B14,[1]!troupeau_elevage[#Data],4,FALSE))</f>
        <v>#REF!</v>
      </c>
      <c r="H14" s="13"/>
      <c r="I14" s="12" t="str">
        <f t="shared" si="0"/>
        <v/>
      </c>
      <c r="J14" s="12"/>
      <c r="K14" s="12"/>
      <c r="L14" s="14"/>
      <c r="M14" s="14" t="e">
        <f>IF(ISNA(VLOOKUP(C14,[1]!aliment_elevage[#Data],3,FALSE)),0,IF(VLOOKUP(C14,[1]!aliment_elevage[#Data],3,FALSE)="",0,VLOOKUP(C14,[1]!aliment_elevage[#Data],3,FALSE)))</f>
        <v>#REF!</v>
      </c>
      <c r="N14" s="15" t="e">
        <f t="shared" si="1"/>
        <v>#REF!</v>
      </c>
      <c r="O14" s="15" t="e">
        <f>IF(BESOINS3[[#This Row],[type2]]="CONC ACHAT",BESOINS3[[#This Row],[QTE TOTAL
T MS]]*VLOOKUP(BESOINS3[[#This Row],[alim]],[1]!aliment_elevage[#Data],2,FALSE),"")</f>
        <v>#REF!</v>
      </c>
      <c r="P14" s="16" t="e">
        <f>VLOOKUP(BESOINS3[[#This Row],[trou]],[1]!TPEAU_EFF[#Data],3,FALSE)</f>
        <v>#REF!</v>
      </c>
    </row>
    <row r="15" spans="1:16" x14ac:dyDescent="0.25">
      <c r="A15" s="11"/>
      <c r="B15" s="11"/>
      <c r="C15" s="12"/>
      <c r="D15" s="12" t="e">
        <f>IF(ISNA(VLOOKUP(C15,[1]!ALIMENTS4[#Data],2,FALSE)),"",VLOOKUP(C15,[1]!ALIMENTS4[#Data],2,FALSE))</f>
        <v>#REF!</v>
      </c>
      <c r="E15" s="12"/>
      <c r="F15" s="12" t="e">
        <f>IF(ISNA(VLOOKUP(E15,[1]!PERIODE[#Data],2,FALSE)),0,VLOOKUP(E15,[1]!PERIODE[#Data],2,FALSE))</f>
        <v>#REF!</v>
      </c>
      <c r="G15" s="12" t="e">
        <f>IF(ISNA(VLOOKUP(B15,[1]!troupeau_elevage[#Data],4,FALSE)),0,VLOOKUP(B15,[1]!troupeau_elevage[#Data],4,FALSE))</f>
        <v>#REF!</v>
      </c>
      <c r="H15" s="13"/>
      <c r="I15" s="12" t="str">
        <f t="shared" si="0"/>
        <v/>
      </c>
      <c r="J15" s="12"/>
      <c r="K15" s="12"/>
      <c r="L15" s="14"/>
      <c r="M15" s="14" t="e">
        <f>IF(ISNA(VLOOKUP(C15,[1]!aliment_elevage[#Data],3,FALSE)),0,IF(VLOOKUP(C15,[1]!aliment_elevage[#Data],3,FALSE)="",0,VLOOKUP(C15,[1]!aliment_elevage[#Data],3,FALSE)))</f>
        <v>#REF!</v>
      </c>
      <c r="N15" s="15" t="e">
        <f t="shared" si="1"/>
        <v>#REF!</v>
      </c>
      <c r="O15" s="15" t="e">
        <f>IF(BESOINS3[[#This Row],[type2]]="CONC ACHAT",BESOINS3[[#This Row],[QTE TOTAL
T MS]]*VLOOKUP(BESOINS3[[#This Row],[alim]],[1]!aliment_elevage[#Data],2,FALSE),"")</f>
        <v>#REF!</v>
      </c>
      <c r="P15" s="16" t="e">
        <f>VLOOKUP(BESOINS3[[#This Row],[trou]],[1]!TPEAU_EFF[#Data],3,FALSE)</f>
        <v>#REF!</v>
      </c>
    </row>
    <row r="16" spans="1:16" x14ac:dyDescent="0.25">
      <c r="A16" s="11"/>
      <c r="B16" s="11"/>
      <c r="C16" s="12"/>
      <c r="D16" s="12" t="e">
        <f>IF(ISNA(VLOOKUP(C16,[1]!ALIMENTS4[#Data],2,FALSE)),"",VLOOKUP(C16,[1]!ALIMENTS4[#Data],2,FALSE))</f>
        <v>#REF!</v>
      </c>
      <c r="E16" s="12"/>
      <c r="F16" s="12" t="e">
        <f>IF(ISNA(VLOOKUP(E16,[1]!PERIODE[#Data],2,FALSE)),0,VLOOKUP(E16,[1]!PERIODE[#Data],2,FALSE))</f>
        <v>#REF!</v>
      </c>
      <c r="G16" s="12" t="e">
        <f>IF(ISNA(VLOOKUP(B16,[1]!troupeau_elevage[#Data],4,FALSE)),0,VLOOKUP(B16,[1]!troupeau_elevage[#Data],4,FALSE))</f>
        <v>#REF!</v>
      </c>
      <c r="H16" s="13"/>
      <c r="I16" s="12" t="str">
        <f t="shared" si="0"/>
        <v/>
      </c>
      <c r="J16" s="12"/>
      <c r="K16" s="12"/>
      <c r="L16" s="14"/>
      <c r="M16" s="14" t="e">
        <f>IF(ISNA(VLOOKUP(C16,[1]!aliment_elevage[#Data],3,FALSE)),0,IF(VLOOKUP(C16,[1]!aliment_elevage[#Data],3,FALSE)="",0,VLOOKUP(C16,[1]!aliment_elevage[#Data],3,FALSE)))</f>
        <v>#REF!</v>
      </c>
      <c r="N16" s="15" t="e">
        <f t="shared" si="1"/>
        <v>#REF!</v>
      </c>
      <c r="O16" s="15" t="e">
        <f>IF(BESOINS3[[#This Row],[type2]]="CONC ACHAT",BESOINS3[[#This Row],[QTE TOTAL
T MS]]*VLOOKUP(BESOINS3[[#This Row],[alim]],[1]!aliment_elevage[#Data],2,FALSE),"")</f>
        <v>#REF!</v>
      </c>
      <c r="P16" s="16" t="e">
        <f>VLOOKUP(BESOINS3[[#This Row],[trou]],[1]!TPEAU_EFF[#Data],3,FALSE)</f>
        <v>#REF!</v>
      </c>
    </row>
    <row r="17" spans="1:16" x14ac:dyDescent="0.25">
      <c r="A17" s="11"/>
      <c r="B17" s="11"/>
      <c r="C17" s="12"/>
      <c r="D17" s="14" t="e">
        <f>IF(ISNA(VLOOKUP(C17,[1]!ALIMENTS4[#Data],2,FALSE)),"",VLOOKUP(C17,[1]!ALIMENTS4[#Data],2,FALSE))</f>
        <v>#REF!</v>
      </c>
      <c r="E17" s="12"/>
      <c r="F17" s="12" t="e">
        <f>IF(ISNA(VLOOKUP(E17,[1]!PERIODE[#Data],2,FALSE)),0,VLOOKUP(E17,[1]!PERIODE[#Data],2,FALSE))</f>
        <v>#REF!</v>
      </c>
      <c r="G17" s="14" t="e">
        <f>IF(ISNA(VLOOKUP(B17,[1]!troupeau_elevage[#Data],4,FALSE)),0,VLOOKUP(B17,[1]!troupeau_elevage[#Data],4,FALSE))</f>
        <v>#REF!</v>
      </c>
      <c r="H17" s="13"/>
      <c r="I17" s="14" t="str">
        <f t="shared" si="0"/>
        <v/>
      </c>
      <c r="J17" s="12"/>
      <c r="K17" s="14"/>
      <c r="L17" s="14"/>
      <c r="M17" s="14" t="e">
        <f>IF(ISNA(VLOOKUP(C17,[1]!aliment_elevage[#Data],3,FALSE)),0,IF(VLOOKUP(C17,[1]!aliment_elevage[#Data],3,FALSE)="",0,VLOOKUP(C17,[1]!aliment_elevage[#Data],3,FALSE)))</f>
        <v>#REF!</v>
      </c>
      <c r="N17" s="15" t="e">
        <f t="shared" si="1"/>
        <v>#REF!</v>
      </c>
      <c r="O17" s="15" t="e">
        <f>IF(BESOINS3[[#This Row],[type2]]="CONC ACHAT",BESOINS3[[#This Row],[QTE TOTAL
T MS]]*VLOOKUP(BESOINS3[[#This Row],[alim]],[1]!aliment_elevage[#Data],2,FALSE),"")</f>
        <v>#REF!</v>
      </c>
      <c r="P17" s="16" t="e">
        <f>VLOOKUP(BESOINS3[[#This Row],[trou]],[1]!TPEAU_EFF[#Data],3,FALSE)</f>
        <v>#REF!</v>
      </c>
    </row>
    <row r="18" spans="1:16" x14ac:dyDescent="0.25">
      <c r="A18" s="11"/>
      <c r="B18" s="11"/>
      <c r="C18" s="12"/>
      <c r="D18" s="14" t="e">
        <f>IF(ISNA(VLOOKUP(C18,[1]!ALIMENTS4[#Data],2,FALSE)),"",VLOOKUP(C18,[1]!ALIMENTS4[#Data],2,FALSE))</f>
        <v>#REF!</v>
      </c>
      <c r="E18" s="12"/>
      <c r="F18" s="12" t="e">
        <f>IF(ISNA(VLOOKUP(E18,[1]!PERIODE[#Data],2,FALSE)),0,VLOOKUP(E18,[1]!PERIODE[#Data],2,FALSE))</f>
        <v>#REF!</v>
      </c>
      <c r="G18" s="14" t="e">
        <f>IF(ISNA(VLOOKUP(B18,[1]!troupeau_elevage[#Data],4,FALSE)),0,VLOOKUP(B18,[1]!troupeau_elevage[#Data],4,FALSE))</f>
        <v>#REF!</v>
      </c>
      <c r="H18" s="13"/>
      <c r="I18" s="14" t="str">
        <f t="shared" si="0"/>
        <v/>
      </c>
      <c r="J18" s="12"/>
      <c r="K18" s="14"/>
      <c r="L18" s="14"/>
      <c r="M18" s="14" t="e">
        <f>IF(ISNA(VLOOKUP(C18,[1]!aliment_elevage[#Data],3,FALSE)),0,IF(VLOOKUP(C18,[1]!aliment_elevage[#Data],3,FALSE)="",0,VLOOKUP(C18,[1]!aliment_elevage[#Data],3,FALSE)))</f>
        <v>#REF!</v>
      </c>
      <c r="N18" s="15" t="e">
        <f t="shared" si="1"/>
        <v>#REF!</v>
      </c>
      <c r="O18" s="15" t="e">
        <f>IF(BESOINS3[[#This Row],[type2]]="CONC ACHAT",BESOINS3[[#This Row],[QTE TOTAL
T MS]]*VLOOKUP(BESOINS3[[#This Row],[alim]],[1]!aliment_elevage[#Data],2,FALSE),"")</f>
        <v>#REF!</v>
      </c>
      <c r="P18" s="16" t="e">
        <f>VLOOKUP(BESOINS3[[#This Row],[trou]],[1]!TPEAU_EFF[#Data],3,FALSE)</f>
        <v>#REF!</v>
      </c>
    </row>
    <row r="19" spans="1:16" x14ac:dyDescent="0.25">
      <c r="A19" s="11"/>
      <c r="B19" s="11"/>
      <c r="C19" s="12"/>
      <c r="D19" s="12" t="e">
        <f>IF(ISNA(VLOOKUP(C19,[1]!ALIMENTS4[#Data],2,FALSE)),"",VLOOKUP(C19,[1]!ALIMENTS4[#Data],2,FALSE))</f>
        <v>#REF!</v>
      </c>
      <c r="E19" s="12"/>
      <c r="F19" s="12" t="e">
        <f>IF(ISNA(VLOOKUP(E19,[1]!PERIODE[#Data],2,FALSE)),0,VLOOKUP(E19,[1]!PERIODE[#Data],2,FALSE))</f>
        <v>#REF!</v>
      </c>
      <c r="G19" s="12" t="e">
        <f>IF(ISNA(VLOOKUP(B19,[1]!troupeau_elevage[#Data],4,FALSE)),0,VLOOKUP(B19,[1]!troupeau_elevage[#Data],4,FALSE))</f>
        <v>#REF!</v>
      </c>
      <c r="H19" s="13"/>
      <c r="I19" s="12" t="str">
        <f t="shared" si="0"/>
        <v/>
      </c>
      <c r="J19" s="12"/>
      <c r="K19" s="12"/>
      <c r="L19" s="14"/>
      <c r="M19" s="14" t="e">
        <f>IF(ISNA(VLOOKUP(C19,[1]!aliment_elevage[#Data],3,FALSE)),0,IF(VLOOKUP(C19,[1]!aliment_elevage[#Data],3,FALSE)="",0,VLOOKUP(C19,[1]!aliment_elevage[#Data],3,FALSE)))</f>
        <v>#REF!</v>
      </c>
      <c r="N19" s="15" t="e">
        <f t="shared" si="1"/>
        <v>#REF!</v>
      </c>
      <c r="O19" s="15" t="e">
        <f>IF(BESOINS3[[#This Row],[type2]]="CONC ACHAT",BESOINS3[[#This Row],[QTE TOTAL
T MS]]*VLOOKUP(BESOINS3[[#This Row],[alim]],[1]!aliment_elevage[#Data],2,FALSE),"")</f>
        <v>#REF!</v>
      </c>
      <c r="P19" s="16" t="e">
        <f>VLOOKUP(BESOINS3[[#This Row],[trou]],[1]!TPEAU_EFF[#Data],3,FALSE)</f>
        <v>#REF!</v>
      </c>
    </row>
    <row r="20" spans="1:16" x14ac:dyDescent="0.25">
      <c r="A20" s="11"/>
      <c r="B20" s="11"/>
      <c r="C20" s="12"/>
      <c r="D20" s="12" t="e">
        <f>IF(ISNA(VLOOKUP(C20,[1]!ALIMENTS4[#Data],2,FALSE)),"",VLOOKUP(C20,[1]!ALIMENTS4[#Data],2,FALSE))</f>
        <v>#REF!</v>
      </c>
      <c r="E20" s="12"/>
      <c r="F20" s="12" t="e">
        <f>IF(ISNA(VLOOKUP(E20,[1]!PERIODE[#Data],2,FALSE)),0,VLOOKUP(E20,[1]!PERIODE[#Data],2,FALSE))</f>
        <v>#REF!</v>
      </c>
      <c r="G20" s="12" t="e">
        <f>IF(ISNA(VLOOKUP(B20,[1]!troupeau_elevage[#Data],4,FALSE)),0,VLOOKUP(B20,[1]!troupeau_elevage[#Data],4,FALSE))</f>
        <v>#REF!</v>
      </c>
      <c r="H20" s="13"/>
      <c r="I20" s="12" t="str">
        <f t="shared" si="0"/>
        <v/>
      </c>
      <c r="J20" s="12"/>
      <c r="K20" s="12"/>
      <c r="L20" s="14"/>
      <c r="M20" s="14" t="e">
        <f>IF(ISNA(VLOOKUP(C20,[1]!aliment_elevage[#Data],3,FALSE)),0,IF(VLOOKUP(C20,[1]!aliment_elevage[#Data],3,FALSE)="",0,VLOOKUP(C20,[1]!aliment_elevage[#Data],3,FALSE)))</f>
        <v>#REF!</v>
      </c>
      <c r="N20" s="15" t="e">
        <f t="shared" si="1"/>
        <v>#REF!</v>
      </c>
      <c r="O20" s="15" t="e">
        <f>IF(BESOINS3[[#This Row],[type2]]="CONC ACHAT",BESOINS3[[#This Row],[QTE TOTAL
T MS]]*VLOOKUP(BESOINS3[[#This Row],[alim]],[1]!aliment_elevage[#Data],2,FALSE),"")</f>
        <v>#REF!</v>
      </c>
      <c r="P20" s="16" t="e">
        <f>VLOOKUP(BESOINS3[[#This Row],[trou]],[1]!TPEAU_EFF[#Data],3,FALSE)</f>
        <v>#REF!</v>
      </c>
    </row>
    <row r="21" spans="1:16" x14ac:dyDescent="0.25">
      <c r="A21" s="11"/>
      <c r="B21" s="11"/>
      <c r="C21" s="12"/>
      <c r="D21" s="12" t="e">
        <f>IF(ISNA(VLOOKUP(C21,[1]!ALIMENTS4[#Data],2,FALSE)),"",VLOOKUP(C21,[1]!ALIMENTS4[#Data],2,FALSE))</f>
        <v>#REF!</v>
      </c>
      <c r="E21" s="12"/>
      <c r="F21" s="12" t="e">
        <f>IF(ISNA(VLOOKUP(E21,[1]!PERIODE[#Data],2,FALSE)),0,VLOOKUP(E21,[1]!PERIODE[#Data],2,FALSE))</f>
        <v>#REF!</v>
      </c>
      <c r="G21" s="12" t="e">
        <f>IF(ISNA(VLOOKUP(B21,[1]!troupeau_elevage[#Data],4,FALSE)),0,VLOOKUP(B21,[1]!troupeau_elevage[#Data],4,FALSE))</f>
        <v>#REF!</v>
      </c>
      <c r="H21" s="13"/>
      <c r="I21" s="12" t="str">
        <f t="shared" si="0"/>
        <v/>
      </c>
      <c r="J21" s="12"/>
      <c r="K21" s="12"/>
      <c r="L21" s="14"/>
      <c r="M21" s="14" t="e">
        <f>IF(ISNA(VLOOKUP(C21,[1]!aliment_elevage[#Data],3,FALSE)),0,IF(VLOOKUP(C21,[1]!aliment_elevage[#Data],3,FALSE)="",0,VLOOKUP(C21,[1]!aliment_elevage[#Data],3,FALSE)))</f>
        <v>#REF!</v>
      </c>
      <c r="N21" s="15" t="e">
        <f t="shared" si="1"/>
        <v>#REF!</v>
      </c>
      <c r="O21" s="15" t="e">
        <f>IF(BESOINS3[[#This Row],[type2]]="CONC ACHAT",BESOINS3[[#This Row],[QTE TOTAL
T MS]]*VLOOKUP(BESOINS3[[#This Row],[alim]],[1]!aliment_elevage[#Data],2,FALSE),"")</f>
        <v>#REF!</v>
      </c>
      <c r="P21" s="16" t="e">
        <f>VLOOKUP(BESOINS3[[#This Row],[trou]],[1]!TPEAU_EFF[#Data],3,FALSE)</f>
        <v>#REF!</v>
      </c>
    </row>
    <row r="22" spans="1:16" x14ac:dyDescent="0.25">
      <c r="A22" s="11"/>
      <c r="B22" s="11"/>
      <c r="C22" s="12"/>
      <c r="D22" s="14" t="e">
        <f>IF(ISNA(VLOOKUP(C22,[1]!ALIMENTS4[#Data],2,FALSE)),"",VLOOKUP(C22,[1]!ALIMENTS4[#Data],2,FALSE))</f>
        <v>#REF!</v>
      </c>
      <c r="E22" s="12"/>
      <c r="F22" s="12" t="e">
        <f>IF(ISNA(VLOOKUP(E22,[1]!PERIODE[#Data],2,FALSE)),0,VLOOKUP(E22,[1]!PERIODE[#Data],2,FALSE))</f>
        <v>#REF!</v>
      </c>
      <c r="G22" s="14" t="e">
        <f>IF(ISNA(VLOOKUP(B22,[1]!troupeau_elevage[#Data],4,FALSE)),0,VLOOKUP(B22,[1]!troupeau_elevage[#Data],4,FALSE))</f>
        <v>#REF!</v>
      </c>
      <c r="H22" s="13"/>
      <c r="I22" s="14" t="str">
        <f>IF(H22="","",F22*G22*H22/1000)</f>
        <v/>
      </c>
      <c r="J22" s="12"/>
      <c r="K22" s="14" t="e">
        <f>IF(ISNA(VLOOKUP(C22,#REF!,3,FALSE)),0,VLOOKUP(C22,#REF!,3,FALSE))</f>
        <v>#REF!</v>
      </c>
      <c r="L22" s="14"/>
      <c r="M22" s="14" t="e">
        <f>IF(ISNA(VLOOKUP(C22,[1]!aliment_elevage[#Data],3,FALSE)),0,IF(VLOOKUP(C22,[1]!aliment_elevage[#Data],3,FALSE)="",0,VLOOKUP(C22,[1]!aliment_elevage[#Data],3,FALSE)))</f>
        <v>#REF!</v>
      </c>
      <c r="N22" s="15" t="e">
        <f>IF(AND(M22=0,J22=""),"",IF(J22="",ROUND(I22/M22,1),IF(J22&lt;&gt;"",G22*J22)))</f>
        <v>#REF!</v>
      </c>
      <c r="O22" s="15" t="e">
        <f>IF(BESOINS3[[#This Row],[type2]]="CONC ACHAT",BESOINS3[[#This Row],[QTE TOTAL
T MS]]*VLOOKUP(BESOINS3[[#This Row],[alim]],[1]!aliment_elevage[#Data],2,FALSE),"")</f>
        <v>#REF!</v>
      </c>
      <c r="P22" s="16" t="e">
        <f>VLOOKUP(BESOINS3[[#This Row],[trou]],[1]!TPEAU_EFF[#Data],3,FALSE)</f>
        <v>#REF!</v>
      </c>
    </row>
    <row r="23" spans="1:16" x14ac:dyDescent="0.25">
      <c r="A23" s="11"/>
      <c r="B23" s="11"/>
      <c r="C23" s="12"/>
      <c r="D23" s="14" t="e">
        <f>IF(ISNA(VLOOKUP(C23,[1]!ALIMENTS4[#Data],2,FALSE)),"",VLOOKUP(C23,[1]!ALIMENTS4[#Data],2,FALSE))</f>
        <v>#REF!</v>
      </c>
      <c r="E23" s="12"/>
      <c r="F23" s="12" t="e">
        <f>IF(ISNA(VLOOKUP(E23,[1]!PERIODE[#Data],2,FALSE)),0,VLOOKUP(E23,[1]!PERIODE[#Data],2,FALSE))</f>
        <v>#REF!</v>
      </c>
      <c r="G23" s="14" t="e">
        <f>IF(ISNA(VLOOKUP(B23,[1]!troupeau_elevage[#Data],4,FALSE)),0,VLOOKUP(B23,[1]!troupeau_elevage[#Data],4,FALSE))</f>
        <v>#REF!</v>
      </c>
      <c r="H23" s="13"/>
      <c r="I23" s="12" t="str">
        <f t="shared" si="0"/>
        <v/>
      </c>
      <c r="J23" s="12"/>
      <c r="K23" s="14"/>
      <c r="L23" s="14"/>
      <c r="M23" s="14" t="e">
        <f>IF(ISNA(VLOOKUP(C23,[1]!aliment_elevage[#Data],3,FALSE)),0,IF(VLOOKUP(C23,[1]!aliment_elevage[#Data],3,FALSE)="",0,VLOOKUP(C23,[1]!aliment_elevage[#Data],3,FALSE)))</f>
        <v>#REF!</v>
      </c>
      <c r="N23" s="15" t="e">
        <f t="shared" si="1"/>
        <v>#REF!</v>
      </c>
      <c r="O23" s="15" t="e">
        <f>IF(BESOINS3[[#This Row],[type2]]="CONC ACHAT",BESOINS3[[#This Row],[QTE TOTAL
T MS]]*VLOOKUP(BESOINS3[[#This Row],[alim]],[1]!aliment_elevage[#Data],2,FALSE),"")</f>
        <v>#REF!</v>
      </c>
      <c r="P23" s="16" t="e">
        <f>VLOOKUP(BESOINS3[[#This Row],[trou]],[1]!TPEAU_EFF[#Data],3,FALSE)</f>
        <v>#REF!</v>
      </c>
    </row>
    <row r="24" spans="1:16" x14ac:dyDescent="0.25">
      <c r="A24" s="11"/>
      <c r="B24" s="11"/>
      <c r="C24" s="12"/>
      <c r="D24" s="12" t="e">
        <f>IF(ISNA(VLOOKUP(C24,[1]!ALIMENTS4[#Data],2,FALSE)),"",VLOOKUP(C24,[1]!ALIMENTS4[#Data],2,FALSE))</f>
        <v>#REF!</v>
      </c>
      <c r="E24" s="12"/>
      <c r="F24" s="12" t="e">
        <f>IF(ISNA(VLOOKUP(E24,[1]!PERIODE[#Data],2,FALSE)),0,VLOOKUP(E24,[1]!PERIODE[#Data],2,FALSE))</f>
        <v>#REF!</v>
      </c>
      <c r="G24" s="12" t="e">
        <f>IF(ISNA(VLOOKUP(B24,[1]!troupeau_elevage[#Data],4,FALSE)),0,VLOOKUP(B24,[1]!troupeau_elevage[#Data],4,FALSE))</f>
        <v>#REF!</v>
      </c>
      <c r="H24" s="13"/>
      <c r="I24" s="12" t="str">
        <f t="shared" si="0"/>
        <v/>
      </c>
      <c r="J24" s="12"/>
      <c r="K24" s="12"/>
      <c r="L24" s="14"/>
      <c r="M24" s="14" t="e">
        <f>IF(ISNA(VLOOKUP(C24,[1]!aliment_elevage[#Data],3,FALSE)),0,IF(VLOOKUP(C24,[1]!aliment_elevage[#Data],3,FALSE)="",0,VLOOKUP(C24,[1]!aliment_elevage[#Data],3,FALSE)))</f>
        <v>#REF!</v>
      </c>
      <c r="N24" s="15" t="e">
        <f t="shared" si="1"/>
        <v>#REF!</v>
      </c>
      <c r="O24" s="15" t="e">
        <f>IF(BESOINS3[[#This Row],[type2]]="CONC ACHAT",BESOINS3[[#This Row],[QTE TOTAL
T MS]]*VLOOKUP(BESOINS3[[#This Row],[alim]],[1]!aliment_elevage[#Data],2,FALSE),"")</f>
        <v>#REF!</v>
      </c>
      <c r="P24" s="16" t="e">
        <f>VLOOKUP(BESOINS3[[#This Row],[trou]],[1]!TPEAU_EFF[#Data],3,FALSE)</f>
        <v>#REF!</v>
      </c>
    </row>
    <row r="25" spans="1:16" x14ac:dyDescent="0.25">
      <c r="A25" s="11"/>
      <c r="B25" s="11"/>
      <c r="C25" s="12"/>
      <c r="D25" s="12" t="e">
        <f>IF(ISNA(VLOOKUP(C25,[1]!ALIMENTS4[#Data],2,FALSE)),"",VLOOKUP(C25,[1]!ALIMENTS4[#Data],2,FALSE))</f>
        <v>#REF!</v>
      </c>
      <c r="E25" s="12"/>
      <c r="F25" s="12" t="e">
        <f>IF(ISNA(VLOOKUP(E25,[1]!PERIODE[#Data],2,FALSE)),0,VLOOKUP(E25,[1]!PERIODE[#Data],2,FALSE))</f>
        <v>#REF!</v>
      </c>
      <c r="G25" s="12" t="e">
        <f>IF(ISNA(VLOOKUP(B25,[1]!troupeau_elevage[#Data],4,FALSE)),0,VLOOKUP(B25,[1]!troupeau_elevage[#Data],4,FALSE))</f>
        <v>#REF!</v>
      </c>
      <c r="H25" s="13"/>
      <c r="I25" s="12" t="str">
        <f t="shared" si="0"/>
        <v/>
      </c>
      <c r="J25" s="12"/>
      <c r="K25" s="12"/>
      <c r="L25" s="14"/>
      <c r="M25" s="14" t="e">
        <f>IF(ISNA(VLOOKUP(C25,[1]!aliment_elevage[#Data],3,FALSE)),0,IF(VLOOKUP(C25,[1]!aliment_elevage[#Data],3,FALSE)="",0,VLOOKUP(C25,[1]!aliment_elevage[#Data],3,FALSE)))</f>
        <v>#REF!</v>
      </c>
      <c r="N25" s="15" t="e">
        <f t="shared" si="1"/>
        <v>#REF!</v>
      </c>
      <c r="O25" s="15" t="e">
        <f>IF(BESOINS3[[#This Row],[type2]]="CONC ACHAT",BESOINS3[[#This Row],[QTE TOTAL
T MS]]*VLOOKUP(BESOINS3[[#This Row],[alim]],[1]!aliment_elevage[#Data],2,FALSE),"")</f>
        <v>#REF!</v>
      </c>
      <c r="P25" s="16" t="e">
        <f>VLOOKUP(BESOINS3[[#This Row],[trou]],[1]!TPEAU_EFF[#Data],3,FALSE)</f>
        <v>#REF!</v>
      </c>
    </row>
    <row r="26" spans="1:16" x14ac:dyDescent="0.25">
      <c r="A26" s="11"/>
      <c r="B26" s="11"/>
      <c r="C26" s="12"/>
      <c r="D26" s="12" t="e">
        <f>IF(ISNA(VLOOKUP(C26,[1]!ALIMENTS4[#Data],2,FALSE)),"",VLOOKUP(C26,[1]!ALIMENTS4[#Data],2,FALSE))</f>
        <v>#REF!</v>
      </c>
      <c r="E26" s="12"/>
      <c r="F26" s="12" t="e">
        <f>IF(ISNA(VLOOKUP(E26,[1]!PERIODE[#Data],2,FALSE)),0,VLOOKUP(E26,[1]!PERIODE[#Data],2,FALSE))</f>
        <v>#REF!</v>
      </c>
      <c r="G26" s="12" t="e">
        <f>IF(ISNA(VLOOKUP(B26,[1]!troupeau_elevage[#Data],4,FALSE)),0,VLOOKUP(B26,[1]!troupeau_elevage[#Data],4,FALSE))</f>
        <v>#REF!</v>
      </c>
      <c r="H26" s="13"/>
      <c r="I26" s="12" t="str">
        <f t="shared" si="0"/>
        <v/>
      </c>
      <c r="J26" s="12"/>
      <c r="K26" s="12"/>
      <c r="L26" s="14"/>
      <c r="M26" s="14" t="e">
        <f>IF(ISNA(VLOOKUP(C26,[1]!aliment_elevage[#Data],3,FALSE)),0,IF(VLOOKUP(C26,[1]!aliment_elevage[#Data],3,FALSE)="",0,VLOOKUP(C26,[1]!aliment_elevage[#Data],3,FALSE)))</f>
        <v>#REF!</v>
      </c>
      <c r="N26" s="15" t="e">
        <f t="shared" si="1"/>
        <v>#REF!</v>
      </c>
      <c r="O26" s="15" t="e">
        <f>IF(BESOINS3[[#This Row],[type2]]="CONC ACHAT",BESOINS3[[#This Row],[QTE TOTAL
T MS]]*VLOOKUP(BESOINS3[[#This Row],[alim]],[1]!aliment_elevage[#Data],2,FALSE),"")</f>
        <v>#REF!</v>
      </c>
      <c r="P26" s="16" t="e">
        <f>VLOOKUP(BESOINS3[[#This Row],[trou]],[1]!TPEAU_EFF[#Data],3,FALSE)</f>
        <v>#REF!</v>
      </c>
    </row>
    <row r="27" spans="1:16" x14ac:dyDescent="0.25">
      <c r="A27" s="11"/>
      <c r="B27" s="11"/>
      <c r="C27" s="12"/>
      <c r="D27" s="14" t="e">
        <f>IF(ISNA(VLOOKUP(C27,[1]!ALIMENTS4[#Data],2,FALSE)),"",VLOOKUP(C27,[1]!ALIMENTS4[#Data],2,FALSE))</f>
        <v>#REF!</v>
      </c>
      <c r="E27" s="12"/>
      <c r="F27" s="12" t="e">
        <f>IF(ISNA(VLOOKUP(E27,[1]!PERIODE[#Data],2,FALSE)),0,VLOOKUP(E27,[1]!PERIODE[#Data],2,FALSE))</f>
        <v>#REF!</v>
      </c>
      <c r="G27" s="14" t="e">
        <f>IF(ISNA(VLOOKUP(B27,[1]!troupeau_elevage[#Data],4,FALSE)),0,VLOOKUP(B27,[1]!troupeau_elevage[#Data],4,FALSE))</f>
        <v>#REF!</v>
      </c>
      <c r="H27" s="13"/>
      <c r="I27" s="12" t="str">
        <f t="shared" si="0"/>
        <v/>
      </c>
      <c r="J27" s="12"/>
      <c r="K27" s="14"/>
      <c r="L27" s="14"/>
      <c r="M27" s="14" t="e">
        <f>IF(ISNA(VLOOKUP(C27,[1]!aliment_elevage[#Data],3,FALSE)),0,IF(VLOOKUP(C27,[1]!aliment_elevage[#Data],3,FALSE)="",0,VLOOKUP(C27,[1]!aliment_elevage[#Data],3,FALSE)))</f>
        <v>#REF!</v>
      </c>
      <c r="N27" s="15" t="e">
        <f t="shared" si="1"/>
        <v>#REF!</v>
      </c>
      <c r="O27" s="15" t="e">
        <f>IF(BESOINS3[[#This Row],[type2]]="CONC ACHAT",BESOINS3[[#This Row],[QTE TOTAL
T MS]]*VLOOKUP(BESOINS3[[#This Row],[alim]],[1]!aliment_elevage[#Data],2,FALSE),"")</f>
        <v>#REF!</v>
      </c>
      <c r="P27" s="16" t="e">
        <f>VLOOKUP(BESOINS3[[#This Row],[trou]],[1]!TPEAU_EFF[#Data],3,FALSE)</f>
        <v>#REF!</v>
      </c>
    </row>
    <row r="28" spans="1:16" x14ac:dyDescent="0.25">
      <c r="A28" s="11"/>
      <c r="B28" s="11"/>
      <c r="C28" s="12"/>
      <c r="D28" s="14" t="e">
        <f>IF(ISNA(VLOOKUP(C28,[1]!ALIMENTS4[#Data],2,FALSE)),"",VLOOKUP(C28,[1]!ALIMENTS4[#Data],2,FALSE))</f>
        <v>#REF!</v>
      </c>
      <c r="E28" s="12"/>
      <c r="F28" s="12" t="e">
        <f>IF(ISNA(VLOOKUP(E28,[1]!PERIODE[#Data],2,FALSE)),0,VLOOKUP(E28,[1]!PERIODE[#Data],2,FALSE))</f>
        <v>#REF!</v>
      </c>
      <c r="G28" s="14" t="e">
        <f>IF(ISNA(VLOOKUP(B28,[1]!troupeau_elevage[#Data],4,FALSE)),0,VLOOKUP(B28,[1]!troupeau_elevage[#Data],4,FALSE))</f>
        <v>#REF!</v>
      </c>
      <c r="H28" s="13"/>
      <c r="I28" s="12" t="str">
        <f t="shared" si="0"/>
        <v/>
      </c>
      <c r="J28" s="12"/>
      <c r="K28" s="14"/>
      <c r="L28" s="14"/>
      <c r="M28" s="14" t="e">
        <f>IF(ISNA(VLOOKUP(C28,[1]!aliment_elevage[#Data],3,FALSE)),0,IF(VLOOKUP(C28,[1]!aliment_elevage[#Data],3,FALSE)="",0,VLOOKUP(C28,[1]!aliment_elevage[#Data],3,FALSE)))</f>
        <v>#REF!</v>
      </c>
      <c r="N28" s="15" t="e">
        <f t="shared" si="1"/>
        <v>#REF!</v>
      </c>
      <c r="O28" s="15" t="e">
        <f>IF(BESOINS3[[#This Row],[type2]]="CONC ACHAT",BESOINS3[[#This Row],[QTE TOTAL
T MS]]*VLOOKUP(BESOINS3[[#This Row],[alim]],[1]!aliment_elevage[#Data],2,FALSE),"")</f>
        <v>#REF!</v>
      </c>
      <c r="P28" s="16" t="e">
        <f>VLOOKUP(BESOINS3[[#This Row],[trou]],[1]!TPEAU_EFF[#Data],3,FALSE)</f>
        <v>#REF!</v>
      </c>
    </row>
    <row r="29" spans="1:16" x14ac:dyDescent="0.25">
      <c r="A29" s="11"/>
      <c r="B29" s="11"/>
      <c r="C29" s="12"/>
      <c r="D29" s="14" t="e">
        <f>IF(ISNA(VLOOKUP(C29,[1]!ALIMENTS4[#Data],2,FALSE)),"",VLOOKUP(C29,[1]!ALIMENTS4[#Data],2,FALSE))</f>
        <v>#REF!</v>
      </c>
      <c r="E29" s="12"/>
      <c r="F29" s="12" t="e">
        <f>IF(ISNA(VLOOKUP(E29,[1]!PERIODE[#Data],2,FALSE)),0,VLOOKUP(E29,[1]!PERIODE[#Data],2,FALSE))</f>
        <v>#REF!</v>
      </c>
      <c r="G29" s="14" t="e">
        <f>IF(ISNA(VLOOKUP(B29,[1]!troupeau_elevage[#Data],4,FALSE)),0,VLOOKUP(B29,[1]!troupeau_elevage[#Data],4,FALSE))</f>
        <v>#REF!</v>
      </c>
      <c r="H29" s="13"/>
      <c r="I29" s="12" t="str">
        <f t="shared" si="0"/>
        <v/>
      </c>
      <c r="J29" s="12"/>
      <c r="K29" s="14"/>
      <c r="L29" s="14"/>
      <c r="M29" s="14" t="e">
        <f>IF(ISNA(VLOOKUP(C29,[1]!aliment_elevage[#Data],3,FALSE)),0,IF(VLOOKUP(C29,[1]!aliment_elevage[#Data],3,FALSE)="",0,VLOOKUP(C29,[1]!aliment_elevage[#Data],3,FALSE)))</f>
        <v>#REF!</v>
      </c>
      <c r="N29" s="15" t="e">
        <f t="shared" si="1"/>
        <v>#REF!</v>
      </c>
      <c r="O29" s="15" t="e">
        <f>IF(BESOINS3[[#This Row],[type2]]="CONC ACHAT",BESOINS3[[#This Row],[QTE TOTAL
T MS]]*VLOOKUP(BESOINS3[[#This Row],[alim]],[1]!aliment_elevage[#Data],2,FALSE),"")</f>
        <v>#REF!</v>
      </c>
      <c r="P29" s="16" t="e">
        <f>VLOOKUP(BESOINS3[[#This Row],[trou]],[1]!TPEAU_EFF[#Data],3,FALSE)</f>
        <v>#REF!</v>
      </c>
    </row>
    <row r="30" spans="1:16" x14ac:dyDescent="0.25">
      <c r="A30" s="11"/>
      <c r="B30" s="11"/>
      <c r="C30" s="12"/>
      <c r="D30" s="12" t="e">
        <f>IF(ISNA(VLOOKUP(C30,[1]!ALIMENTS4[#Data],2,FALSE)),"",VLOOKUP(C30,[1]!ALIMENTS4[#Data],2,FALSE))</f>
        <v>#REF!</v>
      </c>
      <c r="E30" s="12"/>
      <c r="F30" s="12" t="e">
        <f>IF(ISNA(VLOOKUP(E30,[1]!PERIODE[#Data],2,FALSE)),0,VLOOKUP(E30,[1]!PERIODE[#Data],2,FALSE))</f>
        <v>#REF!</v>
      </c>
      <c r="G30" s="12" t="e">
        <f>IF(ISNA(VLOOKUP(B30,[1]!troupeau_elevage[#Data],4,FALSE)),0,VLOOKUP(B30,[1]!troupeau_elevage[#Data],4,FALSE))</f>
        <v>#REF!</v>
      </c>
      <c r="H30" s="13"/>
      <c r="I30" s="12" t="str">
        <f t="shared" si="0"/>
        <v/>
      </c>
      <c r="J30" s="12"/>
      <c r="K30" s="12"/>
      <c r="L30" s="14"/>
      <c r="M30" s="14" t="e">
        <f>IF(ISNA(VLOOKUP(C30,[1]!aliment_elevage[#Data],3,FALSE)),0,IF(VLOOKUP(C30,[1]!aliment_elevage[#Data],3,FALSE)="",0,VLOOKUP(C30,[1]!aliment_elevage[#Data],3,FALSE)))</f>
        <v>#REF!</v>
      </c>
      <c r="N30" s="15" t="e">
        <f t="shared" si="1"/>
        <v>#REF!</v>
      </c>
      <c r="O30" s="15" t="e">
        <f>IF(BESOINS3[[#This Row],[type2]]="CONC ACHAT",BESOINS3[[#This Row],[QTE TOTAL
T MS]]*VLOOKUP(BESOINS3[[#This Row],[alim]],[1]!aliment_elevage[#Data],2,FALSE),"")</f>
        <v>#REF!</v>
      </c>
      <c r="P30" s="16" t="e">
        <f>VLOOKUP(BESOINS3[[#This Row],[trou]],[1]!TPEAU_EFF[#Data],3,FALSE)</f>
        <v>#REF!</v>
      </c>
    </row>
    <row r="31" spans="1:16" x14ac:dyDescent="0.25">
      <c r="A31" s="11"/>
      <c r="B31" s="11"/>
      <c r="C31" s="12"/>
      <c r="D31" s="12" t="e">
        <f>IF(ISNA(VLOOKUP(C31,[1]!ALIMENTS4[#Data],2,FALSE)),"",VLOOKUP(C31,[1]!ALIMENTS4[#Data],2,FALSE))</f>
        <v>#REF!</v>
      </c>
      <c r="E31" s="12"/>
      <c r="F31" s="12" t="e">
        <f>IF(ISNA(VLOOKUP(E31,[1]!PERIODE[#Data],2,FALSE)),0,VLOOKUP(E31,[1]!PERIODE[#Data],2,FALSE))</f>
        <v>#REF!</v>
      </c>
      <c r="G31" s="12" t="e">
        <f>IF(ISNA(VLOOKUP(B31,[1]!troupeau_elevage[#Data],4,FALSE)),0,VLOOKUP(B31,[1]!troupeau_elevage[#Data],4,FALSE))</f>
        <v>#REF!</v>
      </c>
      <c r="H31" s="13"/>
      <c r="I31" s="12" t="str">
        <f t="shared" si="0"/>
        <v/>
      </c>
      <c r="J31" s="12"/>
      <c r="K31" s="12"/>
      <c r="L31" s="14"/>
      <c r="M31" s="14" t="e">
        <f>IF(ISNA(VLOOKUP(C31,[1]!aliment_elevage[#Data],3,FALSE)),0,IF(VLOOKUP(C31,[1]!aliment_elevage[#Data],3,FALSE)="",0,VLOOKUP(C31,[1]!aliment_elevage[#Data],3,FALSE)))</f>
        <v>#REF!</v>
      </c>
      <c r="N31" s="15" t="e">
        <f t="shared" si="1"/>
        <v>#REF!</v>
      </c>
      <c r="O31" s="15" t="e">
        <f>IF(BESOINS3[[#This Row],[type2]]="CONC ACHAT",BESOINS3[[#This Row],[QTE TOTAL
T MS]]*VLOOKUP(BESOINS3[[#This Row],[alim]],[1]!aliment_elevage[#Data],2,FALSE),"")</f>
        <v>#REF!</v>
      </c>
      <c r="P31" s="16" t="e">
        <f>VLOOKUP(BESOINS3[[#This Row],[trou]],[1]!TPEAU_EFF[#Data],3,FALSE)</f>
        <v>#REF!</v>
      </c>
    </row>
    <row r="32" spans="1:16" x14ac:dyDescent="0.25">
      <c r="A32" s="11"/>
      <c r="B32" s="11"/>
      <c r="C32" s="12"/>
      <c r="D32" s="12" t="e">
        <f>IF(ISNA(VLOOKUP(C32,[1]!ALIMENTS4[#Data],2,FALSE)),"",VLOOKUP(C32,[1]!ALIMENTS4[#Data],2,FALSE))</f>
        <v>#REF!</v>
      </c>
      <c r="E32" s="12"/>
      <c r="F32" s="12" t="e">
        <f>IF(ISNA(VLOOKUP(E32,[1]!PERIODE[#Data],2,FALSE)),0,VLOOKUP(E32,[1]!PERIODE[#Data],2,FALSE))</f>
        <v>#REF!</v>
      </c>
      <c r="G32" s="12" t="e">
        <f>IF(ISNA(VLOOKUP(B32,[1]!troupeau_elevage[#Data],4,FALSE)),0,VLOOKUP(B32,[1]!troupeau_elevage[#Data],4,FALSE))</f>
        <v>#REF!</v>
      </c>
      <c r="H32" s="13"/>
      <c r="I32" s="12" t="str">
        <f t="shared" si="0"/>
        <v/>
      </c>
      <c r="J32" s="12"/>
      <c r="K32" s="12"/>
      <c r="L32" s="14"/>
      <c r="M32" s="14" t="e">
        <f>IF(ISNA(VLOOKUP(C32,[1]!aliment_elevage[#Data],3,FALSE)),0,IF(VLOOKUP(C32,[1]!aliment_elevage[#Data],3,FALSE)="",0,VLOOKUP(C32,[1]!aliment_elevage[#Data],3,FALSE)))</f>
        <v>#REF!</v>
      </c>
      <c r="N32" s="15" t="e">
        <f t="shared" si="1"/>
        <v>#REF!</v>
      </c>
      <c r="O32" s="15" t="e">
        <f>IF(BESOINS3[[#This Row],[type2]]="CONC ACHAT",BESOINS3[[#This Row],[QTE TOTAL
T MS]]*VLOOKUP(BESOINS3[[#This Row],[alim]],[1]!aliment_elevage[#Data],2,FALSE),"")</f>
        <v>#REF!</v>
      </c>
      <c r="P32" s="16" t="e">
        <f>VLOOKUP(BESOINS3[[#This Row],[trou]],[1]!TPEAU_EFF[#Data],3,FALSE)</f>
        <v>#REF!</v>
      </c>
    </row>
    <row r="33" spans="1:16" x14ac:dyDescent="0.25">
      <c r="A33" s="11"/>
      <c r="B33" s="11"/>
      <c r="C33" s="12"/>
      <c r="D33" s="12" t="e">
        <f>IF(ISNA(VLOOKUP(C33,[1]!ALIMENTS4[#Data],2,FALSE)),"",VLOOKUP(C33,[1]!ALIMENTS4[#Data],2,FALSE))</f>
        <v>#REF!</v>
      </c>
      <c r="E33" s="12"/>
      <c r="F33" s="12" t="e">
        <f>IF(ISNA(VLOOKUP(E33,[1]!PERIODE[#Data],2,FALSE)),0,VLOOKUP(E33,[1]!PERIODE[#Data],2,FALSE))</f>
        <v>#REF!</v>
      </c>
      <c r="G33" s="12" t="e">
        <f>IF(ISNA(VLOOKUP(B33,[1]!troupeau_elevage[#Data],4,FALSE)),0,VLOOKUP(B33,[1]!troupeau_elevage[#Data],4,FALSE))</f>
        <v>#REF!</v>
      </c>
      <c r="H33" s="13"/>
      <c r="I33" s="12" t="str">
        <f t="shared" si="0"/>
        <v/>
      </c>
      <c r="J33" s="12"/>
      <c r="K33" s="12"/>
      <c r="L33" s="14"/>
      <c r="M33" s="14" t="e">
        <f>IF(ISNA(VLOOKUP(C33,[1]!aliment_elevage[#Data],3,FALSE)),0,IF(VLOOKUP(C33,[1]!aliment_elevage[#Data],3,FALSE)="",0,VLOOKUP(C33,[1]!aliment_elevage[#Data],3,FALSE)))</f>
        <v>#REF!</v>
      </c>
      <c r="N33" s="15" t="e">
        <f t="shared" si="1"/>
        <v>#REF!</v>
      </c>
      <c r="O33" s="15" t="e">
        <f>IF(BESOINS3[[#This Row],[type2]]="CONC ACHAT",BESOINS3[[#This Row],[QTE TOTAL
T MS]]*VLOOKUP(BESOINS3[[#This Row],[alim]],[1]!aliment_elevage[#Data],2,FALSE),"")</f>
        <v>#REF!</v>
      </c>
      <c r="P33" s="16" t="e">
        <f>VLOOKUP(BESOINS3[[#This Row],[trou]],[1]!TPEAU_EFF[#Data],3,FALSE)</f>
        <v>#REF!</v>
      </c>
    </row>
    <row r="34" spans="1:16" x14ac:dyDescent="0.25">
      <c r="A34" s="11"/>
      <c r="B34" s="11"/>
      <c r="C34" s="12"/>
      <c r="D34" s="14" t="e">
        <f>IF(ISNA(VLOOKUP(C34,[1]!ALIMENTS4[#Data],2,FALSE)),"",VLOOKUP(C34,[1]!ALIMENTS4[#Data],2,FALSE))</f>
        <v>#REF!</v>
      </c>
      <c r="E34" s="12"/>
      <c r="F34" s="12" t="e">
        <f>IF(ISNA(VLOOKUP(E34,[1]!PERIODE[#Data],2,FALSE)),0,VLOOKUP(E34,[1]!PERIODE[#Data],2,FALSE))</f>
        <v>#REF!</v>
      </c>
      <c r="G34" s="14" t="e">
        <f>IF(ISNA(VLOOKUP(B34,[1]!troupeau_elevage[#Data],4,FALSE)),0,VLOOKUP(B34,[1]!troupeau_elevage[#Data],4,FALSE))</f>
        <v>#REF!</v>
      </c>
      <c r="H34" s="13"/>
      <c r="I34" s="12" t="str">
        <f t="shared" si="0"/>
        <v/>
      </c>
      <c r="J34" s="12"/>
      <c r="K34" s="14"/>
      <c r="L34" s="14"/>
      <c r="M34" s="14" t="e">
        <f>IF(ISNA(VLOOKUP(C34,[1]!aliment_elevage[#Data],3,FALSE)),0,IF(VLOOKUP(C34,[1]!aliment_elevage[#Data],3,FALSE)="",0,VLOOKUP(C34,[1]!aliment_elevage[#Data],3,FALSE)))</f>
        <v>#REF!</v>
      </c>
      <c r="N34" s="15" t="e">
        <f t="shared" si="1"/>
        <v>#REF!</v>
      </c>
      <c r="O34" s="15" t="e">
        <f>IF(BESOINS3[[#This Row],[type2]]="CONC ACHAT",BESOINS3[[#This Row],[QTE TOTAL
T MS]]*VLOOKUP(BESOINS3[[#This Row],[alim]],[1]!aliment_elevage[#Data],2,FALSE),"")</f>
        <v>#REF!</v>
      </c>
      <c r="P34" s="16" t="e">
        <f>VLOOKUP(BESOINS3[[#This Row],[trou]],[1]!TPEAU_EFF[#Data],3,FALSE)</f>
        <v>#REF!</v>
      </c>
    </row>
    <row r="35" spans="1:16" x14ac:dyDescent="0.25">
      <c r="A35" s="11"/>
      <c r="B35" s="11"/>
      <c r="C35" s="12"/>
      <c r="D35" s="14" t="e">
        <f>IF(ISNA(VLOOKUP(C35,[1]!ALIMENTS4[#Data],2,FALSE)),"",VLOOKUP(C35,[1]!ALIMENTS4[#Data],2,FALSE))</f>
        <v>#REF!</v>
      </c>
      <c r="E35" s="12"/>
      <c r="F35" s="12" t="e">
        <f>IF(ISNA(VLOOKUP(E35,[1]!PERIODE[#Data],2,FALSE)),0,VLOOKUP(E35,[1]!PERIODE[#Data],2,FALSE))</f>
        <v>#REF!</v>
      </c>
      <c r="G35" s="14" t="e">
        <f>IF(ISNA(VLOOKUP(B35,[1]!troupeau_elevage[#Data],4,FALSE)),0,VLOOKUP(B35,[1]!troupeau_elevage[#Data],4,FALSE))</f>
        <v>#REF!</v>
      </c>
      <c r="H35" s="13"/>
      <c r="I35" s="12" t="str">
        <f t="shared" si="0"/>
        <v/>
      </c>
      <c r="J35" s="12"/>
      <c r="K35" s="14"/>
      <c r="L35" s="14"/>
      <c r="M35" s="14" t="e">
        <f>IF(ISNA(VLOOKUP(C35,[1]!aliment_elevage[#Data],3,FALSE)),0,IF(VLOOKUP(C35,[1]!aliment_elevage[#Data],3,FALSE)="",0,VLOOKUP(C35,[1]!aliment_elevage[#Data],3,FALSE)))</f>
        <v>#REF!</v>
      </c>
      <c r="N35" s="15" t="e">
        <f t="shared" si="1"/>
        <v>#REF!</v>
      </c>
      <c r="O35" s="15" t="e">
        <f>IF(BESOINS3[[#This Row],[type2]]="CONC ACHAT",BESOINS3[[#This Row],[QTE TOTAL
T MS]]*VLOOKUP(BESOINS3[[#This Row],[alim]],[1]!aliment_elevage[#Data],2,FALSE),"")</f>
        <v>#REF!</v>
      </c>
      <c r="P35" s="16" t="e">
        <f>VLOOKUP(BESOINS3[[#This Row],[trou]],[1]!TPEAU_EFF[#Data],3,FALSE)</f>
        <v>#REF!</v>
      </c>
    </row>
    <row r="36" spans="1:16" x14ac:dyDescent="0.25">
      <c r="A36" s="11"/>
      <c r="B36" s="11"/>
      <c r="C36" s="12"/>
      <c r="D36" s="14" t="e">
        <f>IF(ISNA(VLOOKUP(C36,[1]!ALIMENTS4[#Data],2,FALSE)),"",VLOOKUP(C36,[1]!ALIMENTS4[#Data],2,FALSE))</f>
        <v>#REF!</v>
      </c>
      <c r="E36" s="12"/>
      <c r="F36" s="12" t="e">
        <f>IF(ISNA(VLOOKUP(E36,[1]!PERIODE[#Data],2,FALSE)),0,VLOOKUP(E36,[1]!PERIODE[#Data],2,FALSE))</f>
        <v>#REF!</v>
      </c>
      <c r="G36" s="14" t="e">
        <f>IF(ISNA(VLOOKUP(B36,[1]!troupeau_elevage[#Data],4,FALSE)),0,VLOOKUP(B36,[1]!troupeau_elevage[#Data],4,FALSE))</f>
        <v>#REF!</v>
      </c>
      <c r="H36" s="13"/>
      <c r="I36" s="12" t="str">
        <f t="shared" si="0"/>
        <v/>
      </c>
      <c r="J36" s="12"/>
      <c r="K36" s="14"/>
      <c r="L36" s="14"/>
      <c r="M36" s="14" t="e">
        <f>IF(ISNA(VLOOKUP(C36,[1]!aliment_elevage[#Data],3,FALSE)),0,IF(VLOOKUP(C36,[1]!aliment_elevage[#Data],3,FALSE)="",0,VLOOKUP(C36,[1]!aliment_elevage[#Data],3,FALSE)))</f>
        <v>#REF!</v>
      </c>
      <c r="N36" s="15" t="e">
        <f t="shared" si="1"/>
        <v>#REF!</v>
      </c>
      <c r="O36" s="15" t="e">
        <f>IF(BESOINS3[[#This Row],[type2]]="CONC ACHAT",BESOINS3[[#This Row],[QTE TOTAL
T MS]]*VLOOKUP(BESOINS3[[#This Row],[alim]],[1]!aliment_elevage[#Data],2,FALSE),"")</f>
        <v>#REF!</v>
      </c>
      <c r="P36" s="16" t="e">
        <f>VLOOKUP(BESOINS3[[#This Row],[trou]],[1]!TPEAU_EFF[#Data],3,FALSE)</f>
        <v>#REF!</v>
      </c>
    </row>
    <row r="37" spans="1:16" x14ac:dyDescent="0.25">
      <c r="A37" s="11"/>
      <c r="B37" s="11"/>
      <c r="C37" s="12"/>
      <c r="D37" s="14" t="e">
        <f>IF(ISNA(VLOOKUP(C37,[1]!ALIMENTS4[#Data],2,FALSE)),"",VLOOKUP(C37,[1]!ALIMENTS4[#Data],2,FALSE))</f>
        <v>#REF!</v>
      </c>
      <c r="E37" s="12"/>
      <c r="F37" s="12" t="e">
        <f>IF(ISNA(VLOOKUP(E37,[1]!PERIODE[#Data],2,FALSE)),0,VLOOKUP(E37,[1]!PERIODE[#Data],2,FALSE))</f>
        <v>#REF!</v>
      </c>
      <c r="G37" s="14" t="e">
        <f>IF(ISNA(VLOOKUP(B37,[1]!troupeau_elevage[#Data],4,FALSE)),0,VLOOKUP(B37,[1]!troupeau_elevage[#Data],4,FALSE))</f>
        <v>#REF!</v>
      </c>
      <c r="H37" s="13"/>
      <c r="I37" s="12" t="str">
        <f t="shared" si="0"/>
        <v/>
      </c>
      <c r="J37" s="12"/>
      <c r="K37" s="14"/>
      <c r="L37" s="14"/>
      <c r="M37" s="14" t="e">
        <f>IF(ISNA(VLOOKUP(C37,[1]!aliment_elevage[#Data],3,FALSE)),0,IF(VLOOKUP(C37,[1]!aliment_elevage[#Data],3,FALSE)="",0,VLOOKUP(C37,[1]!aliment_elevage[#Data],3,FALSE)))</f>
        <v>#REF!</v>
      </c>
      <c r="N37" s="15" t="e">
        <f t="shared" si="1"/>
        <v>#REF!</v>
      </c>
      <c r="O37" s="15" t="e">
        <f>IF(BESOINS3[[#This Row],[type2]]="CONC ACHAT",BESOINS3[[#This Row],[QTE TOTAL
T MS]]*VLOOKUP(BESOINS3[[#This Row],[alim]],[1]!aliment_elevage[#Data],2,FALSE),"")</f>
        <v>#REF!</v>
      </c>
      <c r="P37" s="16" t="e">
        <f>VLOOKUP(BESOINS3[[#This Row],[trou]],[1]!TPEAU_EFF[#Data],3,FALSE)</f>
        <v>#REF!</v>
      </c>
    </row>
    <row r="38" spans="1:16" x14ac:dyDescent="0.25">
      <c r="A38" s="11"/>
      <c r="B38" s="11"/>
      <c r="C38" s="12"/>
      <c r="D38" s="12" t="e">
        <f>IF(ISNA(VLOOKUP(C38,[1]!ALIMENTS4[#Data],2,FALSE)),"",VLOOKUP(C38,[1]!ALIMENTS4[#Data],2,FALSE))</f>
        <v>#REF!</v>
      </c>
      <c r="E38" s="12"/>
      <c r="F38" s="12" t="e">
        <f>IF(ISNA(VLOOKUP(E38,[1]!PERIODE[#Data],2,FALSE)),0,VLOOKUP(E38,[1]!PERIODE[#Data],2,FALSE))</f>
        <v>#REF!</v>
      </c>
      <c r="G38" s="12" t="e">
        <f>IF(ISNA(VLOOKUP(B38,[1]!troupeau_elevage[#Data],4,FALSE)),0,VLOOKUP(B38,[1]!troupeau_elevage[#Data],4,FALSE))</f>
        <v>#REF!</v>
      </c>
      <c r="H38" s="13"/>
      <c r="I38" s="12" t="str">
        <f t="shared" si="0"/>
        <v/>
      </c>
      <c r="J38" s="12"/>
      <c r="K38" s="12"/>
      <c r="L38" s="14"/>
      <c r="M38" s="14" t="e">
        <f>IF(ISNA(VLOOKUP(C38,[1]!aliment_elevage[#Data],3,FALSE)),0,IF(VLOOKUP(C38,[1]!aliment_elevage[#Data],3,FALSE)="",0,VLOOKUP(C38,[1]!aliment_elevage[#Data],3,FALSE)))</f>
        <v>#REF!</v>
      </c>
      <c r="N38" s="15" t="e">
        <f t="shared" si="1"/>
        <v>#REF!</v>
      </c>
      <c r="O38" s="15" t="e">
        <f>IF(BESOINS3[[#This Row],[type2]]="CONC ACHAT",BESOINS3[[#This Row],[QTE TOTAL
T MS]]*VLOOKUP(BESOINS3[[#This Row],[alim]],[1]!aliment_elevage[#Data],2,FALSE),"")</f>
        <v>#REF!</v>
      </c>
      <c r="P38" s="16" t="e">
        <f>VLOOKUP(BESOINS3[[#This Row],[trou]],[1]!TPEAU_EFF[#Data],3,FALSE)</f>
        <v>#REF!</v>
      </c>
    </row>
    <row r="39" spans="1:16" x14ac:dyDescent="0.25">
      <c r="A39" s="11"/>
      <c r="B39" s="11"/>
      <c r="C39" s="12"/>
      <c r="D39" s="12" t="e">
        <f>IF(ISNA(VLOOKUP(C39,[1]!ALIMENTS4[#Data],2,FALSE)),"",VLOOKUP(C39,[1]!ALIMENTS4[#Data],2,FALSE))</f>
        <v>#REF!</v>
      </c>
      <c r="E39" s="12"/>
      <c r="F39" s="12" t="e">
        <f>IF(ISNA(VLOOKUP(E39,[1]!PERIODE[#Data],2,FALSE)),0,VLOOKUP(E39,[1]!PERIODE[#Data],2,FALSE))</f>
        <v>#REF!</v>
      </c>
      <c r="G39" s="12" t="e">
        <f>IF(ISNA(VLOOKUP(B39,[1]!troupeau_elevage[#Data],4,FALSE)),0,VLOOKUP(B39,[1]!troupeau_elevage[#Data],4,FALSE))</f>
        <v>#REF!</v>
      </c>
      <c r="H39" s="13"/>
      <c r="I39" s="12" t="str">
        <f t="shared" si="0"/>
        <v/>
      </c>
      <c r="J39" s="12"/>
      <c r="K39" s="12"/>
      <c r="L39" s="14"/>
      <c r="M39" s="14" t="e">
        <f>IF(ISNA(VLOOKUP(C39,[1]!aliment_elevage[#Data],3,FALSE)),0,IF(VLOOKUP(C39,[1]!aliment_elevage[#Data],3,FALSE)="",0,VLOOKUP(C39,[1]!aliment_elevage[#Data],3,FALSE)))</f>
        <v>#REF!</v>
      </c>
      <c r="N39" s="15" t="e">
        <f t="shared" si="1"/>
        <v>#REF!</v>
      </c>
      <c r="O39" s="15" t="e">
        <f>IF(BESOINS3[[#This Row],[type2]]="CONC ACHAT",BESOINS3[[#This Row],[QTE TOTAL
T MS]]*VLOOKUP(BESOINS3[[#This Row],[alim]],[1]!aliment_elevage[#Data],2,FALSE),"")</f>
        <v>#REF!</v>
      </c>
      <c r="P39" s="16" t="e">
        <f>VLOOKUP(BESOINS3[[#This Row],[trou]],[1]!TPEAU_EFF[#Data],3,FALSE)</f>
        <v>#REF!</v>
      </c>
    </row>
    <row r="40" spans="1:16" x14ac:dyDescent="0.25">
      <c r="A40" s="11"/>
      <c r="B40" s="11"/>
      <c r="C40" s="12"/>
      <c r="D40" s="12" t="e">
        <f>IF(ISNA(VLOOKUP(C40,[1]!ALIMENTS4[#Data],2,FALSE)),"",VLOOKUP(C40,[1]!ALIMENTS4[#Data],2,FALSE))</f>
        <v>#REF!</v>
      </c>
      <c r="E40" s="12"/>
      <c r="F40" s="12" t="e">
        <f>IF(ISNA(VLOOKUP(E40,[1]!PERIODE[#Data],2,FALSE)),0,VLOOKUP(E40,[1]!PERIODE[#Data],2,FALSE))</f>
        <v>#REF!</v>
      </c>
      <c r="G40" s="12" t="e">
        <f>IF(ISNA(VLOOKUP(B40,[1]!troupeau_elevage[#Data],4,FALSE)),0,VLOOKUP(B40,[1]!troupeau_elevage[#Data],4,FALSE))</f>
        <v>#REF!</v>
      </c>
      <c r="H40" s="13"/>
      <c r="I40" s="12" t="str">
        <f t="shared" si="0"/>
        <v/>
      </c>
      <c r="J40" s="12"/>
      <c r="K40" s="12"/>
      <c r="L40" s="14"/>
      <c r="M40" s="14" t="e">
        <f>IF(ISNA(VLOOKUP(C40,[1]!aliment_elevage[#Data],3,FALSE)),0,IF(VLOOKUP(C40,[1]!aliment_elevage[#Data],3,FALSE)="",0,VLOOKUP(C40,[1]!aliment_elevage[#Data],3,FALSE)))</f>
        <v>#REF!</v>
      </c>
      <c r="N40" s="15" t="e">
        <f t="shared" si="1"/>
        <v>#REF!</v>
      </c>
      <c r="O40" s="15" t="e">
        <f>IF(BESOINS3[[#This Row],[type2]]="CONC ACHAT",BESOINS3[[#This Row],[QTE TOTAL
T MS]]*VLOOKUP(BESOINS3[[#This Row],[alim]],[1]!aliment_elevage[#Data],2,FALSE),"")</f>
        <v>#REF!</v>
      </c>
      <c r="P40" s="16" t="e">
        <f>VLOOKUP(BESOINS3[[#This Row],[trou]],[1]!TPEAU_EFF[#Data],3,FALSE)</f>
        <v>#REF!</v>
      </c>
    </row>
    <row r="41" spans="1:16" x14ac:dyDescent="0.25">
      <c r="A41" s="11"/>
      <c r="B41" s="11"/>
      <c r="C41" s="12"/>
      <c r="D41" s="12" t="e">
        <f>IF(ISNA(VLOOKUP(C41,[1]!ALIMENTS4[#Data],2,FALSE)),"",VLOOKUP(C41,[1]!ALIMENTS4[#Data],2,FALSE))</f>
        <v>#REF!</v>
      </c>
      <c r="E41" s="12"/>
      <c r="F41" s="12" t="e">
        <f>IF(ISNA(VLOOKUP(E41,[1]!PERIODE[#Data],2,FALSE)),0,VLOOKUP(E41,[1]!PERIODE[#Data],2,FALSE))</f>
        <v>#REF!</v>
      </c>
      <c r="G41" s="12" t="e">
        <f>IF(ISNA(VLOOKUP(B41,[1]!troupeau_elevage[#Data],4,FALSE)),0,VLOOKUP(B41,[1]!troupeau_elevage[#Data],4,FALSE))</f>
        <v>#REF!</v>
      </c>
      <c r="H41" s="13"/>
      <c r="I41" s="12" t="str">
        <f t="shared" si="0"/>
        <v/>
      </c>
      <c r="J41" s="12"/>
      <c r="K41" s="12"/>
      <c r="L41" s="14"/>
      <c r="M41" s="14" t="e">
        <f>IF(ISNA(VLOOKUP(C41,[1]!aliment_elevage[#Data],3,FALSE)),0,IF(VLOOKUP(C41,[1]!aliment_elevage[#Data],3,FALSE)="",0,VLOOKUP(C41,[1]!aliment_elevage[#Data],3,FALSE)))</f>
        <v>#REF!</v>
      </c>
      <c r="N41" s="15" t="e">
        <f t="shared" si="1"/>
        <v>#REF!</v>
      </c>
      <c r="O41" s="15" t="e">
        <f>IF(BESOINS3[[#This Row],[type2]]="CONC ACHAT",BESOINS3[[#This Row],[QTE TOTAL
T MS]]*VLOOKUP(BESOINS3[[#This Row],[alim]],[1]!aliment_elevage[#Data],2,FALSE),"")</f>
        <v>#REF!</v>
      </c>
      <c r="P41" s="16" t="e">
        <f>VLOOKUP(BESOINS3[[#This Row],[trou]],[1]!TPEAU_EFF[#Data],3,FALSE)</f>
        <v>#REF!</v>
      </c>
    </row>
    <row r="42" spans="1:16" x14ac:dyDescent="0.25">
      <c r="A42" s="11"/>
      <c r="B42" s="11"/>
      <c r="C42" s="12"/>
      <c r="D42" s="14" t="e">
        <f>IF(ISNA(VLOOKUP(C42,[1]!ALIMENTS4[#Data],2,FALSE)),"",VLOOKUP(C42,[1]!ALIMENTS4[#Data],2,FALSE))</f>
        <v>#REF!</v>
      </c>
      <c r="E42" s="12"/>
      <c r="F42" s="12" t="e">
        <f>IF(ISNA(VLOOKUP(E42,[1]!PERIODE[#Data],2,FALSE)),0,VLOOKUP(E42,[1]!PERIODE[#Data],2,FALSE))</f>
        <v>#REF!</v>
      </c>
      <c r="G42" s="14" t="e">
        <f>IF(ISNA(VLOOKUP(B42,[1]!troupeau_elevage[#Data],4,FALSE)),0,VLOOKUP(B42,[1]!troupeau_elevage[#Data],4,FALSE))</f>
        <v>#REF!</v>
      </c>
      <c r="H42" s="13"/>
      <c r="I42" s="12" t="str">
        <f t="shared" si="0"/>
        <v/>
      </c>
      <c r="J42" s="12"/>
      <c r="K42" s="14"/>
      <c r="L42" s="14"/>
      <c r="M42" s="14" t="e">
        <f>IF(ISNA(VLOOKUP(C42,[1]!aliment_elevage[#Data],3,FALSE)),0,IF(VLOOKUP(C42,[1]!aliment_elevage[#Data],3,FALSE)="",0,VLOOKUP(C42,[1]!aliment_elevage[#Data],3,FALSE)))</f>
        <v>#REF!</v>
      </c>
      <c r="N42" s="15" t="e">
        <f t="shared" si="1"/>
        <v>#REF!</v>
      </c>
      <c r="O42" s="15" t="e">
        <f>IF(BESOINS3[[#This Row],[type2]]="CONC ACHAT",BESOINS3[[#This Row],[QTE TOTAL
T MS]]*VLOOKUP(BESOINS3[[#This Row],[alim]],[1]!aliment_elevage[#Data],2,FALSE),"")</f>
        <v>#REF!</v>
      </c>
      <c r="P42" s="16" t="e">
        <f>VLOOKUP(BESOINS3[[#This Row],[trou]],[1]!TPEAU_EFF[#Data],3,FALSE)</f>
        <v>#REF!</v>
      </c>
    </row>
    <row r="43" spans="1:16" x14ac:dyDescent="0.25">
      <c r="A43" s="11"/>
      <c r="B43" s="11"/>
      <c r="C43" s="12"/>
      <c r="D43" s="14" t="e">
        <f>IF(ISNA(VLOOKUP(C43,[1]!ALIMENTS4[#Data],2,FALSE)),"",VLOOKUP(C43,[1]!ALIMENTS4[#Data],2,FALSE))</f>
        <v>#REF!</v>
      </c>
      <c r="E43" s="12"/>
      <c r="F43" s="12" t="e">
        <f>IF(ISNA(VLOOKUP(E43,[1]!PERIODE[#Data],2,FALSE)),0,VLOOKUP(E43,[1]!PERIODE[#Data],2,FALSE))</f>
        <v>#REF!</v>
      </c>
      <c r="G43" s="14" t="e">
        <f>IF(ISNA(VLOOKUP(B43,[1]!troupeau_elevage[#Data],4,FALSE)),0,VLOOKUP(B43,[1]!troupeau_elevage[#Data],4,FALSE))</f>
        <v>#REF!</v>
      </c>
      <c r="H43" s="13"/>
      <c r="I43" s="12" t="str">
        <f t="shared" si="0"/>
        <v/>
      </c>
      <c r="J43" s="12"/>
      <c r="K43" s="14"/>
      <c r="L43" s="14"/>
      <c r="M43" s="14" t="e">
        <f>IF(ISNA(VLOOKUP(C43,[1]!aliment_elevage[#Data],3,FALSE)),0,IF(VLOOKUP(C43,[1]!aliment_elevage[#Data],3,FALSE)="",0,VLOOKUP(C43,[1]!aliment_elevage[#Data],3,FALSE)))</f>
        <v>#REF!</v>
      </c>
      <c r="N43" s="15" t="e">
        <f t="shared" si="1"/>
        <v>#REF!</v>
      </c>
      <c r="O43" s="15" t="e">
        <f>IF(BESOINS3[[#This Row],[type2]]="CONC ACHAT",BESOINS3[[#This Row],[QTE TOTAL
T MS]]*VLOOKUP(BESOINS3[[#This Row],[alim]],[1]!aliment_elevage[#Data],2,FALSE),"")</f>
        <v>#REF!</v>
      </c>
      <c r="P43" s="16" t="e">
        <f>VLOOKUP(BESOINS3[[#This Row],[trou]],[1]!TPEAU_EFF[#Data],3,FALSE)</f>
        <v>#REF!</v>
      </c>
    </row>
    <row r="44" spans="1:16" x14ac:dyDescent="0.25">
      <c r="A44" s="11"/>
      <c r="B44" s="11"/>
      <c r="C44" s="12"/>
      <c r="D44" s="14" t="e">
        <f>IF(ISNA(VLOOKUP(C44,[1]!ALIMENTS4[#Data],2,FALSE)),"",VLOOKUP(C44,[1]!ALIMENTS4[#Data],2,FALSE))</f>
        <v>#REF!</v>
      </c>
      <c r="E44" s="12"/>
      <c r="F44" s="12" t="e">
        <f>IF(ISNA(VLOOKUP(E44,[1]!PERIODE[#Data],2,FALSE)),0,VLOOKUP(E44,[1]!PERIODE[#Data],2,FALSE))</f>
        <v>#REF!</v>
      </c>
      <c r="G44" s="14" t="e">
        <f>IF(ISNA(VLOOKUP(B44,[1]!troupeau_elevage[#Data],4,FALSE)),0,VLOOKUP(B44,[1]!troupeau_elevage[#Data],4,FALSE))</f>
        <v>#REF!</v>
      </c>
      <c r="H44" s="13"/>
      <c r="I44" s="14" t="str">
        <f>IF(H44="","",F44*G44*H44/1000)</f>
        <v/>
      </c>
      <c r="J44" s="12"/>
      <c r="K44" s="14" t="e">
        <f>IF(ISNA(VLOOKUP(C44,#REF!,3,FALSE)),0,VLOOKUP(C44,#REF!,3,FALSE))</f>
        <v>#REF!</v>
      </c>
      <c r="L44" s="14"/>
      <c r="M44" s="14" t="e">
        <f>IF(ISNA(VLOOKUP(C44,[1]!aliment_elevage[#Data],3,FALSE)),0,IF(VLOOKUP(C44,[1]!aliment_elevage[#Data],3,FALSE)="",0,VLOOKUP(C44,[1]!aliment_elevage[#Data],3,FALSE)))</f>
        <v>#REF!</v>
      </c>
      <c r="N44" s="15" t="e">
        <f>IF(AND(M44=0,J44=""),"",IF(J44="",ROUND(I44/M44,1),IF(J44&lt;&gt;"",G44*J44)))</f>
        <v>#REF!</v>
      </c>
      <c r="O44" s="15" t="e">
        <f>IF(BESOINS3[[#This Row],[type2]]="CONC ACHAT",BESOINS3[[#This Row],[QTE TOTAL
T MS]]*VLOOKUP(BESOINS3[[#This Row],[alim]],[1]!aliment_elevage[#Data],2,FALSE),"")</f>
        <v>#REF!</v>
      </c>
      <c r="P44" s="16" t="e">
        <f>VLOOKUP(BESOINS3[[#This Row],[trou]],[1]!TPEAU_EFF[#Data],3,FALSE)</f>
        <v>#REF!</v>
      </c>
    </row>
    <row r="45" spans="1:16" x14ac:dyDescent="0.25">
      <c r="A45" s="11"/>
      <c r="B45" s="11"/>
      <c r="C45" s="12"/>
      <c r="D45" s="14" t="e">
        <f>IF(ISNA(VLOOKUP(C45,[1]!ALIMENTS4[#Data],2,FALSE)),"",VLOOKUP(C45,[1]!ALIMENTS4[#Data],2,FALSE))</f>
        <v>#REF!</v>
      </c>
      <c r="E45" s="12"/>
      <c r="F45" s="12" t="e">
        <f>IF(ISNA(VLOOKUP(E45,[1]!PERIODE[#Data],2,FALSE)),0,VLOOKUP(E45,[1]!PERIODE[#Data],2,FALSE))</f>
        <v>#REF!</v>
      </c>
      <c r="G45" s="14" t="e">
        <f>IF(ISNA(VLOOKUP(B45,[1]!troupeau_elevage[#Data],4,FALSE)),0,VLOOKUP(B45,[1]!troupeau_elevage[#Data],4,FALSE))</f>
        <v>#REF!</v>
      </c>
      <c r="H45" s="13"/>
      <c r="I45" s="12" t="str">
        <f t="shared" si="0"/>
        <v/>
      </c>
      <c r="J45" s="12"/>
      <c r="K45" s="14"/>
      <c r="L45" s="14"/>
      <c r="M45" s="14" t="e">
        <f>IF(ISNA(VLOOKUP(C45,[1]!aliment_elevage[#Data],3,FALSE)),0,IF(VLOOKUP(C45,[1]!aliment_elevage[#Data],3,FALSE)="",0,VLOOKUP(C45,[1]!aliment_elevage[#Data],3,FALSE)))</f>
        <v>#REF!</v>
      </c>
      <c r="N45" s="15" t="e">
        <f t="shared" si="1"/>
        <v>#REF!</v>
      </c>
      <c r="O45" s="15" t="e">
        <f>IF(BESOINS3[[#This Row],[type2]]="CONC ACHAT",BESOINS3[[#This Row],[QTE TOTAL
T MS]]*VLOOKUP(BESOINS3[[#This Row],[alim]],[1]!aliment_elevage[#Data],2,FALSE),"")</f>
        <v>#REF!</v>
      </c>
      <c r="P45" s="16" t="e">
        <f>VLOOKUP(BESOINS3[[#This Row],[trou]],[1]!TPEAU_EFF[#Data],3,FALSE)</f>
        <v>#REF!</v>
      </c>
    </row>
    <row r="46" spans="1:16" x14ac:dyDescent="0.25">
      <c r="A46" s="11"/>
      <c r="B46" s="11"/>
      <c r="C46" s="12"/>
      <c r="D46" s="14" t="e">
        <f>IF(ISNA(VLOOKUP(C46,[1]!ALIMENTS4[#Data],2,FALSE)),"",VLOOKUP(C46,[1]!ALIMENTS4[#Data],2,FALSE))</f>
        <v>#REF!</v>
      </c>
      <c r="E46" s="12"/>
      <c r="F46" s="12" t="e">
        <f>IF(ISNA(VLOOKUP(E46,[1]!PERIODE[#Data],2,FALSE)),0,VLOOKUP(E46,[1]!PERIODE[#Data],2,FALSE))</f>
        <v>#REF!</v>
      </c>
      <c r="G46" s="14" t="e">
        <f>IF(ISNA(VLOOKUP(B46,[1]!troupeau_elevage[#Data],4,FALSE)),0,VLOOKUP(B46,[1]!troupeau_elevage[#Data],4,FALSE))</f>
        <v>#REF!</v>
      </c>
      <c r="H46" s="13"/>
      <c r="I46" s="12" t="str">
        <f t="shared" si="0"/>
        <v/>
      </c>
      <c r="J46" s="12"/>
      <c r="K46" s="14"/>
      <c r="L46" s="14"/>
      <c r="M46" s="14" t="e">
        <f>IF(ISNA(VLOOKUP(C46,[1]!aliment_elevage[#Data],3,FALSE)),0,IF(VLOOKUP(C46,[1]!aliment_elevage[#Data],3,FALSE)="",0,VLOOKUP(C46,[1]!aliment_elevage[#Data],3,FALSE)))</f>
        <v>#REF!</v>
      </c>
      <c r="N46" s="15" t="e">
        <f t="shared" si="1"/>
        <v>#REF!</v>
      </c>
      <c r="O46" s="15" t="e">
        <f>IF(BESOINS3[[#This Row],[type2]]="CONC ACHAT",BESOINS3[[#This Row],[QTE TOTAL
T MS]]*VLOOKUP(BESOINS3[[#This Row],[alim]],[1]!aliment_elevage[#Data],2,FALSE),"")</f>
        <v>#REF!</v>
      </c>
      <c r="P46" s="16" t="e">
        <f>VLOOKUP(BESOINS3[[#This Row],[trou]],[1]!TPEAU_EFF[#Data],3,FALSE)</f>
        <v>#REF!</v>
      </c>
    </row>
    <row r="47" spans="1:16" x14ac:dyDescent="0.25">
      <c r="A47" s="11"/>
      <c r="B47" s="11"/>
      <c r="C47" s="12"/>
      <c r="D47" s="14" t="e">
        <f>IF(ISNA(VLOOKUP(C47,[1]!ALIMENTS4[#Data],2,FALSE)),"",VLOOKUP(C47,[1]!ALIMENTS4[#Data],2,FALSE))</f>
        <v>#REF!</v>
      </c>
      <c r="E47" s="12"/>
      <c r="F47" s="12" t="e">
        <f>IF(ISNA(VLOOKUP(E47,[1]!PERIODE[#Data],2,FALSE)),0,VLOOKUP(E47,[1]!PERIODE[#Data],2,FALSE))</f>
        <v>#REF!</v>
      </c>
      <c r="G47" s="14" t="e">
        <f>IF(ISNA(VLOOKUP(B47,[1]!troupeau_elevage[#Data],4,FALSE)),0,VLOOKUP(B47,[1]!troupeau_elevage[#Data],4,FALSE))</f>
        <v>#REF!</v>
      </c>
      <c r="H47" s="13"/>
      <c r="I47" s="12" t="str">
        <f t="shared" si="0"/>
        <v/>
      </c>
      <c r="J47" s="12"/>
      <c r="K47" s="14"/>
      <c r="L47" s="14"/>
      <c r="M47" s="14" t="e">
        <f>IF(ISNA(VLOOKUP(C47,[1]!aliment_elevage[#Data],3,FALSE)),0,IF(VLOOKUP(C47,[1]!aliment_elevage[#Data],3,FALSE)="",0,VLOOKUP(C47,[1]!aliment_elevage[#Data],3,FALSE)))</f>
        <v>#REF!</v>
      </c>
      <c r="N47" s="15" t="e">
        <f t="shared" si="1"/>
        <v>#REF!</v>
      </c>
      <c r="O47" s="15" t="e">
        <f>IF(BESOINS3[[#This Row],[type2]]="CONC ACHAT",BESOINS3[[#This Row],[QTE TOTAL
T MS]]*VLOOKUP(BESOINS3[[#This Row],[alim]],[1]!aliment_elevage[#Data],2,FALSE),"")</f>
        <v>#REF!</v>
      </c>
      <c r="P47" s="16" t="e">
        <f>VLOOKUP(BESOINS3[[#This Row],[trou]],[1]!TPEAU_EFF[#Data],3,FALSE)</f>
        <v>#REF!</v>
      </c>
    </row>
    <row r="48" spans="1:16" x14ac:dyDescent="0.25">
      <c r="A48" s="11"/>
      <c r="B48" s="11"/>
      <c r="C48" s="12"/>
      <c r="D48" s="14" t="e">
        <f>IF(ISNA(VLOOKUP(C48,[1]!ALIMENTS4[#Data],2,FALSE)),"",VLOOKUP(C48,[1]!ALIMENTS4[#Data],2,FALSE))</f>
        <v>#REF!</v>
      </c>
      <c r="E48" s="12"/>
      <c r="F48" s="12" t="e">
        <f>IF(ISNA(VLOOKUP(E48,[1]!PERIODE[#Data],2,FALSE)),0,VLOOKUP(E48,[1]!PERIODE[#Data],2,FALSE))</f>
        <v>#REF!</v>
      </c>
      <c r="G48" s="14" t="e">
        <f>IF(ISNA(VLOOKUP(B48,[1]!troupeau_elevage[#Data],4,FALSE)),0,VLOOKUP(B48,[1]!troupeau_elevage[#Data],4,FALSE))</f>
        <v>#REF!</v>
      </c>
      <c r="H48" s="13"/>
      <c r="I48" s="12" t="str">
        <f t="shared" si="0"/>
        <v/>
      </c>
      <c r="J48" s="12"/>
      <c r="K48" s="14"/>
      <c r="L48" s="14"/>
      <c r="M48" s="14" t="e">
        <f>IF(ISNA(VLOOKUP(C48,[1]!aliment_elevage[#Data],3,FALSE)),0,IF(VLOOKUP(C48,[1]!aliment_elevage[#Data],3,FALSE)="",0,VLOOKUP(C48,[1]!aliment_elevage[#Data],3,FALSE)))</f>
        <v>#REF!</v>
      </c>
      <c r="N48" s="15" t="e">
        <f t="shared" si="1"/>
        <v>#REF!</v>
      </c>
      <c r="O48" s="15" t="e">
        <f>IF(BESOINS3[[#This Row],[type2]]="CONC ACHAT",BESOINS3[[#This Row],[QTE TOTAL
T MS]]*VLOOKUP(BESOINS3[[#This Row],[alim]],[1]!aliment_elevage[#Data],2,FALSE),"")</f>
        <v>#REF!</v>
      </c>
      <c r="P48" s="16" t="e">
        <f>VLOOKUP(BESOINS3[[#This Row],[trou]],[1]!TPEAU_EFF[#Data],3,FALSE)</f>
        <v>#REF!</v>
      </c>
    </row>
    <row r="49" spans="1:16" x14ac:dyDescent="0.25">
      <c r="A49" s="11"/>
      <c r="B49" s="11"/>
      <c r="C49" s="12"/>
      <c r="D49" s="14" t="e">
        <f>IF(ISNA(VLOOKUP(C49,[1]!ALIMENTS4[#Data],2,FALSE)),"",VLOOKUP(C49,[1]!ALIMENTS4[#Data],2,FALSE))</f>
        <v>#REF!</v>
      </c>
      <c r="E49" s="12"/>
      <c r="F49" s="12" t="e">
        <f>IF(ISNA(VLOOKUP(E49,[1]!PERIODE[#Data],2,FALSE)),0,VLOOKUP(E49,[1]!PERIODE[#Data],2,FALSE))</f>
        <v>#REF!</v>
      </c>
      <c r="G49" s="14" t="e">
        <f>IF(ISNA(VLOOKUP(B49,[1]!troupeau_elevage[#Data],4,FALSE)),0,VLOOKUP(B49,[1]!troupeau_elevage[#Data],4,FALSE))</f>
        <v>#REF!</v>
      </c>
      <c r="H49" s="13"/>
      <c r="I49" s="12" t="str">
        <f t="shared" si="0"/>
        <v/>
      </c>
      <c r="J49" s="12"/>
      <c r="K49" s="14"/>
      <c r="L49" s="14"/>
      <c r="M49" s="14" t="e">
        <f>IF(ISNA(VLOOKUP(C49,[1]!aliment_elevage[#Data],3,FALSE)),0,IF(VLOOKUP(C49,[1]!aliment_elevage[#Data],3,FALSE)="",0,VLOOKUP(C49,[1]!aliment_elevage[#Data],3,FALSE)))</f>
        <v>#REF!</v>
      </c>
      <c r="N49" s="15" t="e">
        <f t="shared" si="1"/>
        <v>#REF!</v>
      </c>
      <c r="O49" s="15" t="e">
        <f>IF(BESOINS3[[#This Row],[type2]]="CONC ACHAT",BESOINS3[[#This Row],[QTE TOTAL
T MS]]*VLOOKUP(BESOINS3[[#This Row],[alim]],[1]!aliment_elevage[#Data],2,FALSE),"")</f>
        <v>#REF!</v>
      </c>
      <c r="P49" s="16" t="e">
        <f>VLOOKUP(BESOINS3[[#This Row],[trou]],[1]!TPEAU_EFF[#Data],3,FALSE)</f>
        <v>#REF!</v>
      </c>
    </row>
    <row r="50" spans="1:16" x14ac:dyDescent="0.25">
      <c r="A50" s="11"/>
      <c r="B50" s="11"/>
      <c r="C50" s="12"/>
      <c r="D50" s="14" t="e">
        <f>IF(ISNA(VLOOKUP(C50,[1]!ALIMENTS4[#Data],2,FALSE)),"",VLOOKUP(C50,[1]!ALIMENTS4[#Data],2,FALSE))</f>
        <v>#REF!</v>
      </c>
      <c r="E50" s="12"/>
      <c r="F50" s="12" t="e">
        <f>IF(ISNA(VLOOKUP(E50,[1]!PERIODE[#Data],2,FALSE)),0,VLOOKUP(E50,[1]!PERIODE[#Data],2,FALSE))</f>
        <v>#REF!</v>
      </c>
      <c r="G50" s="14" t="e">
        <f>IF(ISNA(VLOOKUP(B50,[1]!troupeau_elevage[#Data],4,FALSE)),0,VLOOKUP(B50,[1]!troupeau_elevage[#Data],4,FALSE))</f>
        <v>#REF!</v>
      </c>
      <c r="H50" s="13"/>
      <c r="I50" s="12" t="str">
        <f t="shared" si="0"/>
        <v/>
      </c>
      <c r="J50" s="12"/>
      <c r="K50" s="14"/>
      <c r="L50" s="14"/>
      <c r="M50" s="14" t="e">
        <f>IF(ISNA(VLOOKUP(C50,[1]!aliment_elevage[#Data],3,FALSE)),0,IF(VLOOKUP(C50,[1]!aliment_elevage[#Data],3,FALSE)="",0,VLOOKUP(C50,[1]!aliment_elevage[#Data],3,FALSE)))</f>
        <v>#REF!</v>
      </c>
      <c r="N50" s="15" t="e">
        <f t="shared" si="1"/>
        <v>#REF!</v>
      </c>
      <c r="O50" s="15" t="e">
        <f>IF(BESOINS3[[#This Row],[type2]]="CONC ACHAT",BESOINS3[[#This Row],[QTE TOTAL
T MS]]*VLOOKUP(BESOINS3[[#This Row],[alim]],[1]!aliment_elevage[#Data],2,FALSE),"")</f>
        <v>#REF!</v>
      </c>
      <c r="P50" s="16" t="e">
        <f>VLOOKUP(BESOINS3[[#This Row],[trou]],[1]!TPEAU_EFF[#Data],3,FALSE)</f>
        <v>#REF!</v>
      </c>
    </row>
    <row r="51" spans="1:16" x14ac:dyDescent="0.25">
      <c r="A51" s="11"/>
      <c r="B51" s="11"/>
      <c r="C51" s="12"/>
      <c r="D51" s="14" t="e">
        <f>IF(ISNA(VLOOKUP(C51,[1]!ALIMENTS4[#Data],2,FALSE)),"",VLOOKUP(C51,[1]!ALIMENTS4[#Data],2,FALSE))</f>
        <v>#REF!</v>
      </c>
      <c r="E51" s="12"/>
      <c r="F51" s="12" t="e">
        <f>IF(ISNA(VLOOKUP(E51,[1]!PERIODE[#Data],2,FALSE)),0,VLOOKUP(E51,[1]!PERIODE[#Data],2,FALSE))</f>
        <v>#REF!</v>
      </c>
      <c r="G51" s="14" t="e">
        <f>IF(ISNA(VLOOKUP(B51,[1]!troupeau_elevage[#Data],4,FALSE)),0,VLOOKUP(B51,[1]!troupeau_elevage[#Data],4,FALSE))</f>
        <v>#REF!</v>
      </c>
      <c r="H51" s="13"/>
      <c r="I51" s="12" t="str">
        <f t="shared" si="0"/>
        <v/>
      </c>
      <c r="J51" s="12"/>
      <c r="K51" s="14"/>
      <c r="L51" s="14"/>
      <c r="M51" s="14" t="e">
        <f>IF(ISNA(VLOOKUP(C51,[1]!aliment_elevage[#Data],3,FALSE)),0,IF(VLOOKUP(C51,[1]!aliment_elevage[#Data],3,FALSE)="",0,VLOOKUP(C51,[1]!aliment_elevage[#Data],3,FALSE)))</f>
        <v>#REF!</v>
      </c>
      <c r="N51" s="15" t="e">
        <f t="shared" si="1"/>
        <v>#REF!</v>
      </c>
      <c r="O51" s="15" t="e">
        <f>IF(BESOINS3[[#This Row],[type2]]="CONC ACHAT",BESOINS3[[#This Row],[QTE TOTAL
T MS]]*VLOOKUP(BESOINS3[[#This Row],[alim]],[1]!aliment_elevage[#Data],2,FALSE),"")</f>
        <v>#REF!</v>
      </c>
      <c r="P51" s="16" t="e">
        <f>VLOOKUP(BESOINS3[[#This Row],[trou]],[1]!TPEAU_EFF[#Data],3,FALSE)</f>
        <v>#REF!</v>
      </c>
    </row>
    <row r="52" spans="1:16" x14ac:dyDescent="0.25">
      <c r="A52" s="11"/>
      <c r="B52" s="11"/>
      <c r="C52" s="12"/>
      <c r="D52" s="14" t="e">
        <f>IF(ISNA(VLOOKUP(C52,[1]!ALIMENTS4[#Data],2,FALSE)),"",VLOOKUP(C52,[1]!ALIMENTS4[#Data],2,FALSE))</f>
        <v>#REF!</v>
      </c>
      <c r="E52" s="12"/>
      <c r="F52" s="12" t="e">
        <f>IF(ISNA(VLOOKUP(E52,[1]!PERIODE[#Data],2,FALSE)),0,VLOOKUP(E52,[1]!PERIODE[#Data],2,FALSE))</f>
        <v>#REF!</v>
      </c>
      <c r="G52" s="14" t="e">
        <f>IF(ISNA(VLOOKUP(B52,[1]!troupeau_elevage[#Data],4,FALSE)),0,VLOOKUP(B52,[1]!troupeau_elevage[#Data],4,FALSE))</f>
        <v>#REF!</v>
      </c>
      <c r="H52" s="13"/>
      <c r="I52" s="12" t="str">
        <f t="shared" si="0"/>
        <v/>
      </c>
      <c r="J52" s="12"/>
      <c r="K52" s="14"/>
      <c r="L52" s="14"/>
      <c r="M52" s="14" t="e">
        <f>IF(ISNA(VLOOKUP(C52,[1]!aliment_elevage[#Data],3,FALSE)),0,IF(VLOOKUP(C52,[1]!aliment_elevage[#Data],3,FALSE)="",0,VLOOKUP(C52,[1]!aliment_elevage[#Data],3,FALSE)))</f>
        <v>#REF!</v>
      </c>
      <c r="N52" s="15" t="e">
        <f t="shared" si="1"/>
        <v>#REF!</v>
      </c>
      <c r="O52" s="15" t="e">
        <f>IF(BESOINS3[[#This Row],[type2]]="CONC ACHAT",BESOINS3[[#This Row],[QTE TOTAL
T MS]]*VLOOKUP(BESOINS3[[#This Row],[alim]],[1]!aliment_elevage[#Data],2,FALSE),"")</f>
        <v>#REF!</v>
      </c>
      <c r="P52" s="16" t="e">
        <f>VLOOKUP(BESOINS3[[#This Row],[trou]],[1]!TPEAU_EFF[#Data],3,FALSE)</f>
        <v>#REF!</v>
      </c>
    </row>
    <row r="53" spans="1:16" x14ac:dyDescent="0.25">
      <c r="A53" s="11"/>
      <c r="B53" s="11"/>
      <c r="C53" s="12"/>
      <c r="D53" s="14" t="e">
        <f>IF(ISNA(VLOOKUP(C53,[1]!ALIMENTS4[#Data],2,FALSE)),"",VLOOKUP(C53,[1]!ALIMENTS4[#Data],2,FALSE))</f>
        <v>#REF!</v>
      </c>
      <c r="E53" s="12"/>
      <c r="F53" s="12" t="e">
        <f>IF(ISNA(VLOOKUP(E53,[1]!PERIODE[#Data],2,FALSE)),0,VLOOKUP(E53,[1]!PERIODE[#Data],2,FALSE))</f>
        <v>#REF!</v>
      </c>
      <c r="G53" s="14" t="e">
        <f>IF(ISNA(VLOOKUP(B53,[1]!troupeau_elevage[#Data],4,FALSE)),0,VLOOKUP(B53,[1]!troupeau_elevage[#Data],4,FALSE))</f>
        <v>#REF!</v>
      </c>
      <c r="H53" s="13"/>
      <c r="I53" s="14" t="str">
        <f>IF(H53="","",F53*G53*H53/1000)</f>
        <v/>
      </c>
      <c r="J53" s="12"/>
      <c r="K53" s="14" t="e">
        <f>IF(ISNA(VLOOKUP(C53,#REF!,3,FALSE)),0,VLOOKUP(C53,#REF!,3,FALSE))</f>
        <v>#REF!</v>
      </c>
      <c r="L53" s="14"/>
      <c r="M53" s="14" t="e">
        <f>IF(ISNA(VLOOKUP(C53,[1]!aliment_elevage[#Data],3,FALSE)),0,IF(VLOOKUP(C53,[1]!aliment_elevage[#Data],3,FALSE)="",0,VLOOKUP(C53,[1]!aliment_elevage[#Data],3,FALSE)))</f>
        <v>#REF!</v>
      </c>
      <c r="N53" s="15" t="e">
        <f>IF(AND(M53=0,J53=""),"",IF(J53="",ROUND(I53/M53,1),IF(J53&lt;&gt;"",G53*J53)))</f>
        <v>#REF!</v>
      </c>
      <c r="O53" s="15" t="e">
        <f>IF(BESOINS3[[#This Row],[type2]]="CONC ACHAT",BESOINS3[[#This Row],[QTE TOTAL
T MS]]*VLOOKUP(BESOINS3[[#This Row],[alim]],[1]!aliment_elevage[#Data],2,FALSE),"")</f>
        <v>#REF!</v>
      </c>
      <c r="P53" s="16" t="e">
        <f>VLOOKUP(BESOINS3[[#This Row],[trou]],[1]!TPEAU_EFF[#Data],3,FALSE)</f>
        <v>#REF!</v>
      </c>
    </row>
    <row r="54" spans="1:16" x14ac:dyDescent="0.25">
      <c r="A54" s="11"/>
      <c r="B54" s="11"/>
      <c r="C54" s="12"/>
      <c r="D54" s="14" t="e">
        <f>IF(ISNA(VLOOKUP(C54,[1]!ALIMENTS4[#Data],2,FALSE)),"",VLOOKUP(C54,[1]!ALIMENTS4[#Data],2,FALSE))</f>
        <v>#REF!</v>
      </c>
      <c r="E54" s="12"/>
      <c r="F54" s="12" t="e">
        <f>IF(ISNA(VLOOKUP(E54,[1]!PERIODE[#Data],2,FALSE)),0,VLOOKUP(E54,[1]!PERIODE[#Data],2,FALSE))</f>
        <v>#REF!</v>
      </c>
      <c r="G54" s="14" t="e">
        <f>IF(ISNA(VLOOKUP(B54,[1]!troupeau_elevage[#Data],4,FALSE)),0,VLOOKUP(B54,[1]!troupeau_elevage[#Data],4,FALSE))</f>
        <v>#REF!</v>
      </c>
      <c r="H54" s="13"/>
      <c r="I54" s="14" t="str">
        <f>IF(H54="","",F54*G54*H54/1000)</f>
        <v/>
      </c>
      <c r="J54" s="12"/>
      <c r="K54" s="14" t="e">
        <f>IF(ISNA(VLOOKUP(C54,#REF!,3,FALSE)),0,VLOOKUP(C54,#REF!,3,FALSE))</f>
        <v>#REF!</v>
      </c>
      <c r="L54" s="14"/>
      <c r="M54" s="14" t="e">
        <f>IF(ISNA(VLOOKUP(C54,[1]!aliment_elevage[#Data],3,FALSE)),0,IF(VLOOKUP(C54,[1]!aliment_elevage[#Data],3,FALSE)="",0,VLOOKUP(C54,[1]!aliment_elevage[#Data],3,FALSE)))</f>
        <v>#REF!</v>
      </c>
      <c r="N54" s="15" t="e">
        <f>IF(AND(M54=0,J54=""),"",IF(J54="",ROUND(I54/M54,1),IF(J54&lt;&gt;"",G54*J54)))</f>
        <v>#REF!</v>
      </c>
      <c r="O54" s="15" t="e">
        <f>IF(BESOINS3[[#This Row],[type2]]="CONC ACHAT",BESOINS3[[#This Row],[QTE TOTAL
T MS]]*VLOOKUP(BESOINS3[[#This Row],[alim]],[1]!aliment_elevage[#Data],2,FALSE),"")</f>
        <v>#REF!</v>
      </c>
      <c r="P54" s="16" t="e">
        <f>VLOOKUP(BESOINS3[[#This Row],[trou]],[1]!TPEAU_EFF[#Data],3,FALSE)</f>
        <v>#REF!</v>
      </c>
    </row>
    <row r="55" spans="1:16" x14ac:dyDescent="0.25">
      <c r="A55" s="11"/>
      <c r="B55" s="11"/>
      <c r="C55" s="12"/>
      <c r="D55" s="14" t="e">
        <f>IF(ISNA(VLOOKUP(C55,[1]!ALIMENTS4[#Data],2,FALSE)),"",VLOOKUP(C55,[1]!ALIMENTS4[#Data],2,FALSE))</f>
        <v>#REF!</v>
      </c>
      <c r="E55" s="12"/>
      <c r="F55" s="12" t="e">
        <f>IF(ISNA(VLOOKUP(E55,[1]!PERIODE[#Data],2,FALSE)),0,VLOOKUP(E55,[1]!PERIODE[#Data],2,FALSE))</f>
        <v>#REF!</v>
      </c>
      <c r="G55" s="14" t="e">
        <f>IF(ISNA(VLOOKUP(B55,[1]!troupeau_elevage[#Data],4,FALSE)),0,VLOOKUP(B55,[1]!troupeau_elevage[#Data],4,FALSE))</f>
        <v>#REF!</v>
      </c>
      <c r="H55" s="13"/>
      <c r="I55" s="12" t="str">
        <f t="shared" si="0"/>
        <v/>
      </c>
      <c r="J55" s="12"/>
      <c r="K55" s="14"/>
      <c r="L55" s="14"/>
      <c r="M55" s="14" t="e">
        <f>IF(ISNA(VLOOKUP(C55,[1]!aliment_elevage[#Data],3,FALSE)),0,IF(VLOOKUP(C55,[1]!aliment_elevage[#Data],3,FALSE)="",0,VLOOKUP(C55,[1]!aliment_elevage[#Data],3,FALSE)))</f>
        <v>#REF!</v>
      </c>
      <c r="N55" s="15" t="e">
        <f t="shared" si="1"/>
        <v>#REF!</v>
      </c>
      <c r="O55" s="15" t="e">
        <f>IF(BESOINS3[[#This Row],[type2]]="CONC ACHAT",BESOINS3[[#This Row],[QTE TOTAL
T MS]]*VLOOKUP(BESOINS3[[#This Row],[alim]],[1]!aliment_elevage[#Data],2,FALSE),"")</f>
        <v>#REF!</v>
      </c>
      <c r="P55" s="16" t="e">
        <f>VLOOKUP(BESOINS3[[#This Row],[trou]],[1]!TPEAU_EFF[#Data],3,FALSE)</f>
        <v>#REF!</v>
      </c>
    </row>
    <row r="56" spans="1:16" x14ac:dyDescent="0.25">
      <c r="A56" s="11"/>
      <c r="B56" s="11"/>
      <c r="C56" s="12"/>
      <c r="D56" s="14" t="e">
        <f>IF(ISNA(VLOOKUP(C56,[1]!ALIMENTS4[#Data],2,FALSE)),"",VLOOKUP(C56,[1]!ALIMENTS4[#Data],2,FALSE))</f>
        <v>#REF!</v>
      </c>
      <c r="E56" s="12"/>
      <c r="F56" s="12" t="e">
        <f>IF(ISNA(VLOOKUP(E56,[1]!PERIODE[#Data],2,FALSE)),0,VLOOKUP(E56,[1]!PERIODE[#Data],2,FALSE))</f>
        <v>#REF!</v>
      </c>
      <c r="G56" s="14" t="e">
        <f>IF(ISNA(VLOOKUP(B56,[1]!troupeau_elevage[#Data],4,FALSE)),0,VLOOKUP(B56,[1]!troupeau_elevage[#Data],4,FALSE))</f>
        <v>#REF!</v>
      </c>
      <c r="H56" s="13"/>
      <c r="I56" s="12" t="str">
        <f t="shared" si="0"/>
        <v/>
      </c>
      <c r="J56" s="12"/>
      <c r="K56" s="14"/>
      <c r="L56" s="14"/>
      <c r="M56" s="14" t="e">
        <f>IF(ISNA(VLOOKUP(C56,[1]!aliment_elevage[#Data],3,FALSE)),0,IF(VLOOKUP(C56,[1]!aliment_elevage[#Data],3,FALSE)="",0,VLOOKUP(C56,[1]!aliment_elevage[#Data],3,FALSE)))</f>
        <v>#REF!</v>
      </c>
      <c r="N56" s="15" t="e">
        <f t="shared" si="1"/>
        <v>#REF!</v>
      </c>
      <c r="O56" s="15" t="e">
        <f>IF(BESOINS3[[#This Row],[type2]]="CONC ACHAT",BESOINS3[[#This Row],[QTE TOTAL
T MS]]*VLOOKUP(BESOINS3[[#This Row],[alim]],[1]!aliment_elevage[#Data],2,FALSE),"")</f>
        <v>#REF!</v>
      </c>
      <c r="P56" s="16" t="e">
        <f>VLOOKUP(BESOINS3[[#This Row],[trou]],[1]!TPEAU_EFF[#Data],3,FALSE)</f>
        <v>#REF!</v>
      </c>
    </row>
    <row r="57" spans="1:16" x14ac:dyDescent="0.25">
      <c r="A57" s="11"/>
      <c r="B57" s="11"/>
      <c r="C57" s="12"/>
      <c r="D57" s="14" t="e">
        <f>IF(ISNA(VLOOKUP(C57,[1]!ALIMENTS4[#Data],2,FALSE)),"",VLOOKUP(C57,[1]!ALIMENTS4[#Data],2,FALSE))</f>
        <v>#REF!</v>
      </c>
      <c r="E57" s="12"/>
      <c r="F57" s="12" t="e">
        <f>IF(ISNA(VLOOKUP(E57,[1]!PERIODE[#Data],2,FALSE)),0,VLOOKUP(E57,[1]!PERIODE[#Data],2,FALSE))</f>
        <v>#REF!</v>
      </c>
      <c r="G57" s="14" t="e">
        <f>IF(ISNA(VLOOKUP(B57,[1]!troupeau_elevage[#Data],4,FALSE)),0,VLOOKUP(B57,[1]!troupeau_elevage[#Data],4,FALSE))</f>
        <v>#REF!</v>
      </c>
      <c r="H57" s="13"/>
      <c r="I57" s="14" t="str">
        <f t="shared" si="0"/>
        <v/>
      </c>
      <c r="J57" s="12"/>
      <c r="K57" s="14" t="e">
        <f>IF(ISNA(VLOOKUP(C57,#REF!,3,FALSE)),0,VLOOKUP(C57,#REF!,3,FALSE))</f>
        <v>#REF!</v>
      </c>
      <c r="L57" s="14"/>
      <c r="M57" s="14" t="e">
        <f>IF(ISNA(VLOOKUP(C57,[1]!aliment_elevage[#Data],3,FALSE)),0,IF(VLOOKUP(C57,[1]!aliment_elevage[#Data],3,FALSE)="",0,VLOOKUP(C57,[1]!aliment_elevage[#Data],3,FALSE)))</f>
        <v>#REF!</v>
      </c>
      <c r="N57" s="15" t="e">
        <f t="shared" si="1"/>
        <v>#REF!</v>
      </c>
      <c r="O57" s="15" t="e">
        <f>IF(BESOINS3[[#This Row],[type2]]="CONC ACHAT",BESOINS3[[#This Row],[QTE TOTAL
T MS]]*VLOOKUP(BESOINS3[[#This Row],[alim]],[1]!aliment_elevage[#Data],2,FALSE),"")</f>
        <v>#REF!</v>
      </c>
      <c r="P57" s="16" t="e">
        <f>VLOOKUP(BESOINS3[[#This Row],[trou]],[1]!TPEAU_EFF[#Data],3,FALSE)</f>
        <v>#REF!</v>
      </c>
    </row>
    <row r="58" spans="1:16" x14ac:dyDescent="0.25">
      <c r="A58" s="11"/>
      <c r="B58" s="11"/>
      <c r="C58" s="12"/>
      <c r="D58" s="14" t="e">
        <f>IF(ISNA(VLOOKUP(C58,[1]!ALIMENTS4[#Data],2,FALSE)),"",VLOOKUP(C58,[1]!ALIMENTS4[#Data],2,FALSE))</f>
        <v>#REF!</v>
      </c>
      <c r="E58" s="12"/>
      <c r="F58" s="12" t="e">
        <f>IF(ISNA(VLOOKUP(E58,[1]!PERIODE[#Data],2,FALSE)),0,VLOOKUP(E58,[1]!PERIODE[#Data],2,FALSE))</f>
        <v>#REF!</v>
      </c>
      <c r="G58" s="14" t="e">
        <f>IF(ISNA(VLOOKUP(B58,[1]!troupeau_elevage[#Data],4,FALSE)),0,VLOOKUP(B58,[1]!troupeau_elevage[#Data],4,FALSE))</f>
        <v>#REF!</v>
      </c>
      <c r="H58" s="13"/>
      <c r="I58" s="14" t="str">
        <f t="shared" si="0"/>
        <v/>
      </c>
      <c r="J58" s="12"/>
      <c r="K58" s="14" t="e">
        <f>IF(ISNA(VLOOKUP(C58,#REF!,3,FALSE)),0,VLOOKUP(C58,#REF!,3,FALSE))</f>
        <v>#REF!</v>
      </c>
      <c r="L58" s="14"/>
      <c r="M58" s="14" t="e">
        <f>IF(ISNA(VLOOKUP(C58,[1]!aliment_elevage[#Data],3,FALSE)),0,IF(VLOOKUP(C58,[1]!aliment_elevage[#Data],3,FALSE)="",0,VLOOKUP(C58,[1]!aliment_elevage[#Data],3,FALSE)))</f>
        <v>#REF!</v>
      </c>
      <c r="N58" s="15" t="e">
        <f t="shared" si="1"/>
        <v>#REF!</v>
      </c>
      <c r="O58" s="15" t="e">
        <f>IF(BESOINS3[[#This Row],[type2]]="CONC ACHAT",BESOINS3[[#This Row],[QTE TOTAL
T MS]]*VLOOKUP(BESOINS3[[#This Row],[alim]],[1]!aliment_elevage[#Data],2,FALSE),"")</f>
        <v>#REF!</v>
      </c>
      <c r="P58" s="16" t="e">
        <f>VLOOKUP(BESOINS3[[#This Row],[trou]],[1]!TPEAU_EFF[#Data],3,FALSE)</f>
        <v>#REF!</v>
      </c>
    </row>
    <row r="59" spans="1:16" x14ac:dyDescent="0.25">
      <c r="A59" s="11"/>
      <c r="B59" s="11"/>
      <c r="C59" s="12"/>
      <c r="D59" s="14" t="e">
        <f>IF(ISNA(VLOOKUP(C59,[1]!ALIMENTS4[#Data],2,FALSE)),"",VLOOKUP(C59,[1]!ALIMENTS4[#Data],2,FALSE))</f>
        <v>#REF!</v>
      </c>
      <c r="E59" s="12"/>
      <c r="F59" s="12" t="e">
        <f>IF(ISNA(VLOOKUP(E59,[1]!PERIODE[#Data],2,FALSE)),0,VLOOKUP(E59,[1]!PERIODE[#Data],2,FALSE))</f>
        <v>#REF!</v>
      </c>
      <c r="G59" s="14" t="e">
        <f>IF(ISNA(VLOOKUP(B59,[1]!troupeau_elevage[#Data],4,FALSE)),0,VLOOKUP(B59,[1]!troupeau_elevage[#Data],4,FALSE))</f>
        <v>#REF!</v>
      </c>
      <c r="H59" s="13"/>
      <c r="I59" s="14" t="str">
        <f t="shared" si="0"/>
        <v/>
      </c>
      <c r="J59" s="12"/>
      <c r="K59" s="14" t="e">
        <f>IF(ISNA(VLOOKUP(C59,#REF!,3,FALSE)),0,VLOOKUP(C59,#REF!,3,FALSE))</f>
        <v>#REF!</v>
      </c>
      <c r="L59" s="14"/>
      <c r="M59" s="14" t="e">
        <f>IF(ISNA(VLOOKUP(C59,[1]!aliment_elevage[#Data],3,FALSE)),0,IF(VLOOKUP(C59,[1]!aliment_elevage[#Data],3,FALSE)="",0,VLOOKUP(C59,[1]!aliment_elevage[#Data],3,FALSE)))</f>
        <v>#REF!</v>
      </c>
      <c r="N59" s="15" t="e">
        <f t="shared" si="1"/>
        <v>#REF!</v>
      </c>
      <c r="O59" s="15" t="e">
        <f>IF(BESOINS3[[#This Row],[type2]]="CONC ACHAT",BESOINS3[[#This Row],[QTE TOTAL
T MS]]*VLOOKUP(BESOINS3[[#This Row],[alim]],[1]!aliment_elevage[#Data],2,FALSE),"")</f>
        <v>#REF!</v>
      </c>
      <c r="P59" s="16" t="e">
        <f>VLOOKUP(BESOINS3[[#This Row],[trou]],[1]!TPEAU_EFF[#Data],3,FALSE)</f>
        <v>#REF!</v>
      </c>
    </row>
    <row r="60" spans="1:16" x14ac:dyDescent="0.25">
      <c r="A60" s="11"/>
      <c r="B60" s="11"/>
      <c r="C60" s="12"/>
      <c r="D60" s="14" t="e">
        <f>IF(ISNA(VLOOKUP(C60,[1]!ALIMENTS4[#Data],2,FALSE)),"",VLOOKUP(C60,[1]!ALIMENTS4[#Data],2,FALSE))</f>
        <v>#REF!</v>
      </c>
      <c r="E60" s="12"/>
      <c r="F60" s="12" t="e">
        <f>IF(ISNA(VLOOKUP(E60,[1]!PERIODE[#Data],2,FALSE)),0,VLOOKUP(E60,[1]!PERIODE[#Data],2,FALSE))</f>
        <v>#REF!</v>
      </c>
      <c r="G60" s="14" t="e">
        <f>IF(ISNA(VLOOKUP(B60,[1]!troupeau_elevage[#Data],4,FALSE)),0,VLOOKUP(B60,[1]!troupeau_elevage[#Data],4,FALSE))</f>
        <v>#REF!</v>
      </c>
      <c r="H60" s="13"/>
      <c r="I60" s="14" t="str">
        <f t="shared" si="0"/>
        <v/>
      </c>
      <c r="J60" s="12"/>
      <c r="K60" s="14" t="e">
        <f>IF(ISNA(VLOOKUP(C60,#REF!,3,FALSE)),0,VLOOKUP(C60,#REF!,3,FALSE))</f>
        <v>#REF!</v>
      </c>
      <c r="L60" s="14"/>
      <c r="M60" s="14" t="e">
        <f>IF(ISNA(VLOOKUP(C60,[1]!aliment_elevage[#Data],3,FALSE)),0,IF(VLOOKUP(C60,[1]!aliment_elevage[#Data],3,FALSE)="",0,VLOOKUP(C60,[1]!aliment_elevage[#Data],3,FALSE)))</f>
        <v>#REF!</v>
      </c>
      <c r="N60" s="15" t="e">
        <f t="shared" si="1"/>
        <v>#REF!</v>
      </c>
      <c r="O60" s="15" t="e">
        <f>IF(BESOINS3[[#This Row],[type2]]="CONC ACHAT",BESOINS3[[#This Row],[QTE TOTAL
T MS]]*VLOOKUP(BESOINS3[[#This Row],[alim]],[1]!aliment_elevage[#Data],2,FALSE),"")</f>
        <v>#REF!</v>
      </c>
      <c r="P60" s="16" t="e">
        <f>VLOOKUP(BESOINS3[[#This Row],[trou]],[1]!TPEAU_EFF[#Data],3,FALSE)</f>
        <v>#REF!</v>
      </c>
    </row>
    <row r="61" spans="1:16" x14ac:dyDescent="0.25">
      <c r="A61" s="11"/>
      <c r="B61" s="11"/>
      <c r="C61" s="12"/>
      <c r="D61" s="14" t="e">
        <f>IF(ISNA(VLOOKUP(C61,[1]!ALIMENTS4[#Data],2,FALSE)),"",VLOOKUP(C61,[1]!ALIMENTS4[#Data],2,FALSE))</f>
        <v>#REF!</v>
      </c>
      <c r="E61" s="12"/>
      <c r="F61" s="12" t="e">
        <f>IF(ISNA(VLOOKUP(E61,[1]!PERIODE[#Data],2,FALSE)),0,VLOOKUP(E61,[1]!PERIODE[#Data],2,FALSE))</f>
        <v>#REF!</v>
      </c>
      <c r="G61" s="14" t="e">
        <f>IF(ISNA(VLOOKUP(B61,[1]!troupeau_elevage[#Data],4,FALSE)),0,VLOOKUP(B61,[1]!troupeau_elevage[#Data],4,FALSE))</f>
        <v>#REF!</v>
      </c>
      <c r="H61" s="13"/>
      <c r="I61" s="14" t="str">
        <f t="shared" si="0"/>
        <v/>
      </c>
      <c r="J61" s="12"/>
      <c r="K61" s="14" t="e">
        <f>IF(ISNA(VLOOKUP(C61,#REF!,3,FALSE)),0,VLOOKUP(C61,#REF!,3,FALSE))</f>
        <v>#REF!</v>
      </c>
      <c r="L61" s="14"/>
      <c r="M61" s="14" t="e">
        <f>IF(ISNA(VLOOKUP(C61,[1]!aliment_elevage[#Data],3,FALSE)),0,IF(VLOOKUP(C61,[1]!aliment_elevage[#Data],3,FALSE)="",0,VLOOKUP(C61,[1]!aliment_elevage[#Data],3,FALSE)))</f>
        <v>#REF!</v>
      </c>
      <c r="N61" s="15" t="e">
        <f t="shared" si="1"/>
        <v>#REF!</v>
      </c>
      <c r="O61" s="15" t="e">
        <f>IF(BESOINS3[[#This Row],[type2]]="CONC ACHAT",BESOINS3[[#This Row],[QTE TOTAL
T MS]]*VLOOKUP(BESOINS3[[#This Row],[alim]],[1]!aliment_elevage[#Data],2,FALSE),"")</f>
        <v>#REF!</v>
      </c>
      <c r="P61" s="16" t="e">
        <f>VLOOKUP(BESOINS3[[#This Row],[trou]],[1]!TPEAU_EFF[#Data],3,FALSE)</f>
        <v>#REF!</v>
      </c>
    </row>
    <row r="62" spans="1:16" x14ac:dyDescent="0.25">
      <c r="A62" s="11"/>
      <c r="B62" s="11"/>
      <c r="C62" s="12"/>
      <c r="D62" s="14" t="e">
        <f>IF(ISNA(VLOOKUP(C62,[1]!ALIMENTS4[#Data],2,FALSE)),"",VLOOKUP(C62,[1]!ALIMENTS4[#Data],2,FALSE))</f>
        <v>#REF!</v>
      </c>
      <c r="E62" s="12"/>
      <c r="F62" s="12" t="e">
        <f>IF(ISNA(VLOOKUP(E62,[1]!PERIODE[#Data],2,FALSE)),0,VLOOKUP(E62,[1]!PERIODE[#Data],2,FALSE))</f>
        <v>#REF!</v>
      </c>
      <c r="G62" s="14" t="e">
        <f>IF(ISNA(VLOOKUP(B62,[1]!troupeau_elevage[#Data],4,FALSE)),0,VLOOKUP(B62,[1]!troupeau_elevage[#Data],4,FALSE))</f>
        <v>#REF!</v>
      </c>
      <c r="H62" s="13"/>
      <c r="I62" s="14" t="str">
        <f t="shared" si="0"/>
        <v/>
      </c>
      <c r="J62" s="12"/>
      <c r="K62" s="14" t="e">
        <f>IF(ISNA(VLOOKUP(C62,#REF!,3,FALSE)),0,VLOOKUP(C62,#REF!,3,FALSE))</f>
        <v>#REF!</v>
      </c>
      <c r="L62" s="14"/>
      <c r="M62" s="14" t="e">
        <f>IF(ISNA(VLOOKUP(C62,[1]!aliment_elevage[#Data],3,FALSE)),0,IF(VLOOKUP(C62,[1]!aliment_elevage[#Data],3,FALSE)="",0,VLOOKUP(C62,[1]!aliment_elevage[#Data],3,FALSE)))</f>
        <v>#REF!</v>
      </c>
      <c r="N62" s="15" t="e">
        <f t="shared" si="1"/>
        <v>#REF!</v>
      </c>
      <c r="O62" s="15" t="e">
        <f>IF(BESOINS3[[#This Row],[type2]]="CONC ACHAT",BESOINS3[[#This Row],[QTE TOTAL
T MS]]*VLOOKUP(BESOINS3[[#This Row],[alim]],[1]!aliment_elevage[#Data],2,FALSE),"")</f>
        <v>#REF!</v>
      </c>
      <c r="P62" s="16" t="e">
        <f>VLOOKUP(BESOINS3[[#This Row],[trou]],[1]!TPEAU_EFF[#Data],3,FALSE)</f>
        <v>#REF!</v>
      </c>
    </row>
    <row r="63" spans="1:16" x14ac:dyDescent="0.25">
      <c r="A63" s="11"/>
      <c r="B63" s="11"/>
      <c r="C63" s="12"/>
      <c r="D63" s="14" t="e">
        <f>IF(ISNA(VLOOKUP(C63,[1]!ALIMENTS4[#Data],2,FALSE)),"",VLOOKUP(C63,[1]!ALIMENTS4[#Data],2,FALSE))</f>
        <v>#REF!</v>
      </c>
      <c r="E63" s="12"/>
      <c r="F63" s="12" t="e">
        <f>IF(ISNA(VLOOKUP(E63,[1]!PERIODE[#Data],2,FALSE)),0,VLOOKUP(E63,[1]!PERIODE[#Data],2,FALSE))</f>
        <v>#REF!</v>
      </c>
      <c r="G63" s="14" t="e">
        <f>IF(ISNA(VLOOKUP(B63,[1]!troupeau_elevage[#Data],4,FALSE)),0,VLOOKUP(B63,[1]!troupeau_elevage[#Data],4,FALSE))</f>
        <v>#REF!</v>
      </c>
      <c r="H63" s="13"/>
      <c r="I63" s="14" t="str">
        <f t="shared" si="0"/>
        <v/>
      </c>
      <c r="J63" s="12"/>
      <c r="K63" s="14" t="e">
        <f>IF(ISNA(VLOOKUP(C63,#REF!,3,FALSE)),0,VLOOKUP(C63,#REF!,3,FALSE))</f>
        <v>#REF!</v>
      </c>
      <c r="L63" s="14"/>
      <c r="M63" s="14" t="e">
        <f>IF(ISNA(VLOOKUP(C63,[1]!aliment_elevage[#Data],3,FALSE)),0,IF(VLOOKUP(C63,[1]!aliment_elevage[#Data],3,FALSE)="",0,VLOOKUP(C63,[1]!aliment_elevage[#Data],3,FALSE)))</f>
        <v>#REF!</v>
      </c>
      <c r="N63" s="15" t="e">
        <f t="shared" si="1"/>
        <v>#REF!</v>
      </c>
      <c r="O63" s="15" t="e">
        <f>IF(BESOINS3[[#This Row],[type2]]="CONC ACHAT",BESOINS3[[#This Row],[QTE TOTAL
T MS]]*VLOOKUP(BESOINS3[[#This Row],[alim]],[1]!aliment_elevage[#Data],2,FALSE),"")</f>
        <v>#REF!</v>
      </c>
      <c r="P63" s="16" t="e">
        <f>VLOOKUP(BESOINS3[[#This Row],[trou]],[1]!TPEAU_EFF[#Data],3,FALSE)</f>
        <v>#REF!</v>
      </c>
    </row>
    <row r="64" spans="1:16" x14ac:dyDescent="0.25">
      <c r="A64" s="11"/>
      <c r="B64" s="11"/>
      <c r="C64" s="12"/>
      <c r="D64" s="14" t="e">
        <f>IF(ISNA(VLOOKUP(C64,[1]!ALIMENTS4[#Data],2,FALSE)),"",VLOOKUP(C64,[1]!ALIMENTS4[#Data],2,FALSE))</f>
        <v>#REF!</v>
      </c>
      <c r="E64" s="12"/>
      <c r="F64" s="12" t="e">
        <f>IF(ISNA(VLOOKUP(E64,[1]!PERIODE[#Data],2,FALSE)),0,VLOOKUP(E64,[1]!PERIODE[#Data],2,FALSE))</f>
        <v>#REF!</v>
      </c>
      <c r="G64" s="14" t="e">
        <f>IF(ISNA(VLOOKUP(B64,[1]!troupeau_elevage[#Data],4,FALSE)),0,VLOOKUP(B64,[1]!troupeau_elevage[#Data],4,FALSE))</f>
        <v>#REF!</v>
      </c>
      <c r="H64" s="13"/>
      <c r="I64" s="14" t="str">
        <f t="shared" si="0"/>
        <v/>
      </c>
      <c r="J64" s="12"/>
      <c r="K64" s="14" t="e">
        <f>IF(ISNA(VLOOKUP(C64,#REF!,3,FALSE)),0,VLOOKUP(C64,#REF!,3,FALSE))</f>
        <v>#REF!</v>
      </c>
      <c r="L64" s="14"/>
      <c r="M64" s="14" t="e">
        <f>IF(ISNA(VLOOKUP(C64,[1]!aliment_elevage[#Data],3,FALSE)),0,IF(VLOOKUP(C64,[1]!aliment_elevage[#Data],3,FALSE)="",0,VLOOKUP(C64,[1]!aliment_elevage[#Data],3,FALSE)))</f>
        <v>#REF!</v>
      </c>
      <c r="N64" s="15" t="e">
        <f t="shared" si="1"/>
        <v>#REF!</v>
      </c>
      <c r="O64" s="15" t="e">
        <f>IF(BESOINS3[[#This Row],[type2]]="CONC ACHAT",BESOINS3[[#This Row],[QTE TOTAL
T MS]]*VLOOKUP(BESOINS3[[#This Row],[alim]],[1]!aliment_elevage[#Data],2,FALSE),"")</f>
        <v>#REF!</v>
      </c>
      <c r="P64" s="16" t="e">
        <f>VLOOKUP(BESOINS3[[#This Row],[trou]],[1]!TPEAU_EFF[#Data],3,FALSE)</f>
        <v>#REF!</v>
      </c>
    </row>
    <row r="65" spans="1:16" x14ac:dyDescent="0.25">
      <c r="A65" s="11"/>
      <c r="B65" s="11"/>
      <c r="C65" s="12"/>
      <c r="D65" s="14" t="e">
        <f>IF(ISNA(VLOOKUP(C65,[1]!ALIMENTS4[#Data],2,FALSE)),"",VLOOKUP(C65,[1]!ALIMENTS4[#Data],2,FALSE))</f>
        <v>#REF!</v>
      </c>
      <c r="E65" s="12"/>
      <c r="F65" s="12" t="e">
        <f>IF(ISNA(VLOOKUP(E65,[1]!PERIODE[#Data],2,FALSE)),0,VLOOKUP(E65,[1]!PERIODE[#Data],2,FALSE))</f>
        <v>#REF!</v>
      </c>
      <c r="G65" s="14" t="e">
        <f>IF(ISNA(VLOOKUP(B65,[1]!troupeau_elevage[#Data],4,FALSE)),0,VLOOKUP(B65,[1]!troupeau_elevage[#Data],4,FALSE))</f>
        <v>#REF!</v>
      </c>
      <c r="H65" s="13"/>
      <c r="I65" s="14" t="str">
        <f t="shared" si="0"/>
        <v/>
      </c>
      <c r="J65" s="12"/>
      <c r="K65" s="14" t="e">
        <f>IF(ISNA(VLOOKUP(C65,#REF!,3,FALSE)),0,VLOOKUP(C65,#REF!,3,FALSE))</f>
        <v>#REF!</v>
      </c>
      <c r="L65" s="14"/>
      <c r="M65" s="14" t="e">
        <f>IF(ISNA(VLOOKUP(C65,[1]!aliment_elevage[#Data],3,FALSE)),0,IF(VLOOKUP(C65,[1]!aliment_elevage[#Data],3,FALSE)="",0,VLOOKUP(C65,[1]!aliment_elevage[#Data],3,FALSE)))</f>
        <v>#REF!</v>
      </c>
      <c r="N65" s="15" t="e">
        <f t="shared" si="1"/>
        <v>#REF!</v>
      </c>
      <c r="O65" s="15" t="e">
        <f>IF(BESOINS3[[#This Row],[type2]]="CONC ACHAT",BESOINS3[[#This Row],[QTE TOTAL
T MS]]*VLOOKUP(BESOINS3[[#This Row],[alim]],[1]!aliment_elevage[#Data],2,FALSE),"")</f>
        <v>#REF!</v>
      </c>
      <c r="P65" s="16" t="e">
        <f>VLOOKUP(BESOINS3[[#This Row],[trou]],[1]!TPEAU_EFF[#Data],3,FALSE)</f>
        <v>#REF!</v>
      </c>
    </row>
    <row r="66" spans="1:16" x14ac:dyDescent="0.25">
      <c r="A66" s="11"/>
      <c r="B66" s="11"/>
      <c r="C66" s="12"/>
      <c r="D66" s="14" t="e">
        <f>IF(ISNA(VLOOKUP(C66,[1]!ALIMENTS4[#Data],2,FALSE)),"",VLOOKUP(C66,[1]!ALIMENTS4[#Data],2,FALSE))</f>
        <v>#REF!</v>
      </c>
      <c r="E66" s="12"/>
      <c r="F66" s="12" t="e">
        <f>IF(ISNA(VLOOKUP(E66,[1]!PERIODE[#Data],2,FALSE)),0,VLOOKUP(E66,[1]!PERIODE[#Data],2,FALSE))</f>
        <v>#REF!</v>
      </c>
      <c r="G66" s="14" t="e">
        <f>IF(ISNA(VLOOKUP(B66,[1]!troupeau_elevage[#Data],4,FALSE)),0,VLOOKUP(B66,[1]!troupeau_elevage[#Data],4,FALSE))</f>
        <v>#REF!</v>
      </c>
      <c r="H66" s="13"/>
      <c r="I66" s="14" t="str">
        <f t="shared" si="0"/>
        <v/>
      </c>
      <c r="J66" s="12"/>
      <c r="K66" s="14" t="e">
        <f>IF(ISNA(VLOOKUP(C66,#REF!,3,FALSE)),0,VLOOKUP(C66,#REF!,3,FALSE))</f>
        <v>#REF!</v>
      </c>
      <c r="L66" s="14"/>
      <c r="M66" s="14" t="e">
        <f>IF(ISNA(VLOOKUP(C66,[1]!aliment_elevage[#Data],3,FALSE)),0,IF(VLOOKUP(C66,[1]!aliment_elevage[#Data],3,FALSE)="",0,VLOOKUP(C66,[1]!aliment_elevage[#Data],3,FALSE)))</f>
        <v>#REF!</v>
      </c>
      <c r="N66" s="15" t="e">
        <f t="shared" ref="N66:N88" si="2">IF(AND(M66=0,J66=""),"",IF(J66="",ROUND(I66/M66,1),IF(J66&lt;&gt;"",G66*J66)))</f>
        <v>#REF!</v>
      </c>
      <c r="O66" s="15" t="e">
        <f>IF(BESOINS3[[#This Row],[type2]]="CONC ACHAT",BESOINS3[[#This Row],[QTE TOTAL
T MS]]*VLOOKUP(BESOINS3[[#This Row],[alim]],[1]!aliment_elevage[#Data],2,FALSE),"")</f>
        <v>#REF!</v>
      </c>
      <c r="P66" s="16" t="e">
        <f>VLOOKUP(BESOINS3[[#This Row],[trou]],[1]!TPEAU_EFF[#Data],3,FALSE)</f>
        <v>#REF!</v>
      </c>
    </row>
    <row r="67" spans="1:16" x14ac:dyDescent="0.25">
      <c r="A67" s="11"/>
      <c r="B67" s="11"/>
      <c r="C67" s="12"/>
      <c r="D67" s="14" t="e">
        <f>IF(ISNA(VLOOKUP(C67,[1]!ALIMENTS4[#Data],2,FALSE)),"",VLOOKUP(C67,[1]!ALIMENTS4[#Data],2,FALSE))</f>
        <v>#REF!</v>
      </c>
      <c r="E67" s="12"/>
      <c r="F67" s="12" t="e">
        <f>IF(ISNA(VLOOKUP(E67,[1]!PERIODE[#Data],2,FALSE)),0,VLOOKUP(E67,[1]!PERIODE[#Data],2,FALSE))</f>
        <v>#REF!</v>
      </c>
      <c r="G67" s="14" t="e">
        <f>IF(ISNA(VLOOKUP(B67,[1]!troupeau_elevage[#Data],4,FALSE)),0,VLOOKUP(B67,[1]!troupeau_elevage[#Data],4,FALSE))</f>
        <v>#REF!</v>
      </c>
      <c r="H67" s="13"/>
      <c r="I67" s="14" t="str">
        <f t="shared" ref="I67:I88" si="3">IF(H67="","",F67*G67*H67/1000)</f>
        <v/>
      </c>
      <c r="J67" s="12"/>
      <c r="K67" s="14" t="e">
        <f>IF(ISNA(VLOOKUP(C67,#REF!,3,FALSE)),0,VLOOKUP(C67,#REF!,3,FALSE))</f>
        <v>#REF!</v>
      </c>
      <c r="L67" s="14"/>
      <c r="M67" s="14" t="e">
        <f>IF(ISNA(VLOOKUP(C67,[1]!aliment_elevage[#Data],3,FALSE)),0,IF(VLOOKUP(C67,[1]!aliment_elevage[#Data],3,FALSE)="",0,VLOOKUP(C67,[1]!aliment_elevage[#Data],3,FALSE)))</f>
        <v>#REF!</v>
      </c>
      <c r="N67" s="15" t="e">
        <f t="shared" si="2"/>
        <v>#REF!</v>
      </c>
      <c r="O67" s="15" t="e">
        <f>IF(BESOINS3[[#This Row],[type2]]="CONC ACHAT",BESOINS3[[#This Row],[QTE TOTAL
T MS]]*VLOOKUP(BESOINS3[[#This Row],[alim]],[1]!aliment_elevage[#Data],2,FALSE),"")</f>
        <v>#REF!</v>
      </c>
      <c r="P67" s="16" t="e">
        <f>VLOOKUP(BESOINS3[[#This Row],[trou]],[1]!TPEAU_EFF[#Data],3,FALSE)</f>
        <v>#REF!</v>
      </c>
    </row>
    <row r="68" spans="1:16" x14ac:dyDescent="0.25">
      <c r="A68" s="11"/>
      <c r="B68" s="11"/>
      <c r="C68" s="12"/>
      <c r="D68" s="14" t="e">
        <f>IF(ISNA(VLOOKUP(C68,[1]!ALIMENTS4[#Data],2,FALSE)),"",VLOOKUP(C68,[1]!ALIMENTS4[#Data],2,FALSE))</f>
        <v>#REF!</v>
      </c>
      <c r="E68" s="12"/>
      <c r="F68" s="12" t="e">
        <f>IF(ISNA(VLOOKUP(E68,[1]!PERIODE[#Data],2,FALSE)),0,VLOOKUP(E68,[1]!PERIODE[#Data],2,FALSE))</f>
        <v>#REF!</v>
      </c>
      <c r="G68" s="14" t="e">
        <f>IF(ISNA(VLOOKUP(B68,[1]!troupeau_elevage[#Data],4,FALSE)),0,VLOOKUP(B68,[1]!troupeau_elevage[#Data],4,FALSE))</f>
        <v>#REF!</v>
      </c>
      <c r="H68" s="13"/>
      <c r="I68" s="14" t="str">
        <f t="shared" si="3"/>
        <v/>
      </c>
      <c r="J68" s="12"/>
      <c r="K68" s="14" t="e">
        <f>IF(ISNA(VLOOKUP(C68,#REF!,3,FALSE)),0,VLOOKUP(C68,#REF!,3,FALSE))</f>
        <v>#REF!</v>
      </c>
      <c r="L68" s="14"/>
      <c r="M68" s="14" t="e">
        <f>IF(ISNA(VLOOKUP(C68,[1]!aliment_elevage[#Data],3,FALSE)),0,IF(VLOOKUP(C68,[1]!aliment_elevage[#Data],3,FALSE)="",0,VLOOKUP(C68,[1]!aliment_elevage[#Data],3,FALSE)))</f>
        <v>#REF!</v>
      </c>
      <c r="N68" s="15" t="e">
        <f t="shared" si="2"/>
        <v>#REF!</v>
      </c>
      <c r="O68" s="15" t="e">
        <f>IF(BESOINS3[[#This Row],[type2]]="CONC ACHAT",BESOINS3[[#This Row],[QTE TOTAL
T MS]]*VLOOKUP(BESOINS3[[#This Row],[alim]],[1]!aliment_elevage[#Data],2,FALSE),"")</f>
        <v>#REF!</v>
      </c>
      <c r="P68" s="16" t="e">
        <f>VLOOKUP(BESOINS3[[#This Row],[trou]],[1]!TPEAU_EFF[#Data],3,FALSE)</f>
        <v>#REF!</v>
      </c>
    </row>
    <row r="69" spans="1:16" x14ac:dyDescent="0.25">
      <c r="A69" s="11"/>
      <c r="B69" s="11"/>
      <c r="C69" s="12"/>
      <c r="D69" s="14" t="e">
        <f>IF(ISNA(VLOOKUP(C69,[1]!ALIMENTS4[#Data],2,FALSE)),"",VLOOKUP(C69,[1]!ALIMENTS4[#Data],2,FALSE))</f>
        <v>#REF!</v>
      </c>
      <c r="E69" s="12"/>
      <c r="F69" s="12" t="e">
        <f>IF(ISNA(VLOOKUP(E69,[1]!PERIODE[#Data],2,FALSE)),0,VLOOKUP(E69,[1]!PERIODE[#Data],2,FALSE))</f>
        <v>#REF!</v>
      </c>
      <c r="G69" s="14" t="e">
        <f>IF(ISNA(VLOOKUP(B69,[1]!troupeau_elevage[#Data],4,FALSE)),0,VLOOKUP(B69,[1]!troupeau_elevage[#Data],4,FALSE))</f>
        <v>#REF!</v>
      </c>
      <c r="H69" s="13"/>
      <c r="I69" s="14" t="str">
        <f t="shared" si="3"/>
        <v/>
      </c>
      <c r="J69" s="12"/>
      <c r="K69" s="14" t="e">
        <f>IF(ISNA(VLOOKUP(C69,#REF!,3,FALSE)),0,VLOOKUP(C69,#REF!,3,FALSE))</f>
        <v>#REF!</v>
      </c>
      <c r="L69" s="14"/>
      <c r="M69" s="14" t="e">
        <f>IF(ISNA(VLOOKUP(C69,[1]!aliment_elevage[#Data],3,FALSE)),0,IF(VLOOKUP(C69,[1]!aliment_elevage[#Data],3,FALSE)="",0,VLOOKUP(C69,[1]!aliment_elevage[#Data],3,FALSE)))</f>
        <v>#REF!</v>
      </c>
      <c r="N69" s="15" t="e">
        <f t="shared" si="2"/>
        <v>#REF!</v>
      </c>
      <c r="O69" s="15" t="e">
        <f>IF(BESOINS3[[#This Row],[type2]]="CONC ACHAT",BESOINS3[[#This Row],[QTE TOTAL
T MS]]*VLOOKUP(BESOINS3[[#This Row],[alim]],[1]!aliment_elevage[#Data],2,FALSE),"")</f>
        <v>#REF!</v>
      </c>
      <c r="P69" s="16" t="e">
        <f>VLOOKUP(BESOINS3[[#This Row],[trou]],[1]!TPEAU_EFF[#Data],3,FALSE)</f>
        <v>#REF!</v>
      </c>
    </row>
    <row r="70" spans="1:16" x14ac:dyDescent="0.25">
      <c r="A70" s="11"/>
      <c r="B70" s="11"/>
      <c r="C70" s="12"/>
      <c r="D70" s="14" t="e">
        <f>IF(ISNA(VLOOKUP(C70,[1]!ALIMENTS4[#Data],2,FALSE)),"",VLOOKUP(C70,[1]!ALIMENTS4[#Data],2,FALSE))</f>
        <v>#REF!</v>
      </c>
      <c r="E70" s="12"/>
      <c r="F70" s="12" t="e">
        <f>IF(ISNA(VLOOKUP(E70,[1]!PERIODE[#Data],2,FALSE)),0,VLOOKUP(E70,[1]!PERIODE[#Data],2,FALSE))</f>
        <v>#REF!</v>
      </c>
      <c r="G70" s="14" t="e">
        <f>IF(ISNA(VLOOKUP(B70,[1]!troupeau_elevage[#Data],4,FALSE)),0,VLOOKUP(B70,[1]!troupeau_elevage[#Data],4,FALSE))</f>
        <v>#REF!</v>
      </c>
      <c r="H70" s="13"/>
      <c r="I70" s="14" t="str">
        <f t="shared" si="3"/>
        <v/>
      </c>
      <c r="J70" s="12"/>
      <c r="K70" s="14" t="e">
        <f>IF(ISNA(VLOOKUP(C70,#REF!,3,FALSE)),0,VLOOKUP(C70,#REF!,3,FALSE))</f>
        <v>#REF!</v>
      </c>
      <c r="L70" s="14"/>
      <c r="M70" s="14" t="e">
        <f>IF(ISNA(VLOOKUP(C70,[1]!aliment_elevage[#Data],3,FALSE)),0,IF(VLOOKUP(C70,[1]!aliment_elevage[#Data],3,FALSE)="",0,VLOOKUP(C70,[1]!aliment_elevage[#Data],3,FALSE)))</f>
        <v>#REF!</v>
      </c>
      <c r="N70" s="15" t="e">
        <f t="shared" si="2"/>
        <v>#REF!</v>
      </c>
      <c r="O70" s="15" t="e">
        <f>IF(BESOINS3[[#This Row],[type2]]="CONC ACHAT",BESOINS3[[#This Row],[QTE TOTAL
T MS]]*VLOOKUP(BESOINS3[[#This Row],[alim]],[1]!aliment_elevage[#Data],2,FALSE),"")</f>
        <v>#REF!</v>
      </c>
      <c r="P70" s="16" t="e">
        <f>VLOOKUP(BESOINS3[[#This Row],[trou]],[1]!TPEAU_EFF[#Data],3,FALSE)</f>
        <v>#REF!</v>
      </c>
    </row>
    <row r="71" spans="1:16" x14ac:dyDescent="0.25">
      <c r="A71" s="11"/>
      <c r="B71" s="11"/>
      <c r="C71" s="12"/>
      <c r="D71" s="14" t="e">
        <f>IF(ISNA(VLOOKUP(C71,[1]!ALIMENTS4[#Data],2,FALSE)),"",VLOOKUP(C71,[1]!ALIMENTS4[#Data],2,FALSE))</f>
        <v>#REF!</v>
      </c>
      <c r="E71" s="12"/>
      <c r="F71" s="12" t="e">
        <f>IF(ISNA(VLOOKUP(E71,[1]!PERIODE[#Data],2,FALSE)),0,VLOOKUP(E71,[1]!PERIODE[#Data],2,FALSE))</f>
        <v>#REF!</v>
      </c>
      <c r="G71" s="14" t="e">
        <f>IF(ISNA(VLOOKUP(B71,[1]!troupeau_elevage[#Data],4,FALSE)),0,VLOOKUP(B71,[1]!troupeau_elevage[#Data],4,FALSE))</f>
        <v>#REF!</v>
      </c>
      <c r="H71" s="13"/>
      <c r="I71" s="14" t="str">
        <f t="shared" si="3"/>
        <v/>
      </c>
      <c r="J71" s="12"/>
      <c r="K71" s="14" t="e">
        <f>IF(ISNA(VLOOKUP(C71,#REF!,3,FALSE)),0,VLOOKUP(C71,#REF!,3,FALSE))</f>
        <v>#REF!</v>
      </c>
      <c r="L71" s="14"/>
      <c r="M71" s="14" t="e">
        <f>IF(ISNA(VLOOKUP(C71,[1]!aliment_elevage[#Data],3,FALSE)),0,IF(VLOOKUP(C71,[1]!aliment_elevage[#Data],3,FALSE)="",0,VLOOKUP(C71,[1]!aliment_elevage[#Data],3,FALSE)))</f>
        <v>#REF!</v>
      </c>
      <c r="N71" s="15" t="e">
        <f t="shared" si="2"/>
        <v>#REF!</v>
      </c>
      <c r="O71" s="15" t="e">
        <f>IF(BESOINS3[[#This Row],[type2]]="CONC ACHAT",BESOINS3[[#This Row],[QTE TOTAL
T MS]]*VLOOKUP(BESOINS3[[#This Row],[alim]],[1]!aliment_elevage[#Data],2,FALSE),"")</f>
        <v>#REF!</v>
      </c>
      <c r="P71" s="16" t="e">
        <f>VLOOKUP(BESOINS3[[#This Row],[trou]],[1]!TPEAU_EFF[#Data],3,FALSE)</f>
        <v>#REF!</v>
      </c>
    </row>
    <row r="72" spans="1:16" x14ac:dyDescent="0.25">
      <c r="A72" s="11"/>
      <c r="B72" s="11"/>
      <c r="C72" s="12"/>
      <c r="D72" s="14" t="e">
        <f>IF(ISNA(VLOOKUP(C72,[1]!ALIMENTS4[#Data],2,FALSE)),"",VLOOKUP(C72,[1]!ALIMENTS4[#Data],2,FALSE))</f>
        <v>#REF!</v>
      </c>
      <c r="E72" s="12"/>
      <c r="F72" s="12" t="e">
        <f>IF(ISNA(VLOOKUP(E72,[1]!PERIODE[#Data],2,FALSE)),0,VLOOKUP(E72,[1]!PERIODE[#Data],2,FALSE))</f>
        <v>#REF!</v>
      </c>
      <c r="G72" s="14" t="e">
        <f>IF(ISNA(VLOOKUP(B72,[1]!troupeau_elevage[#Data],4,FALSE)),0,VLOOKUP(B72,[1]!troupeau_elevage[#Data],4,FALSE))</f>
        <v>#REF!</v>
      </c>
      <c r="H72" s="13"/>
      <c r="I72" s="14" t="str">
        <f t="shared" si="3"/>
        <v/>
      </c>
      <c r="J72" s="12"/>
      <c r="K72" s="14" t="e">
        <f>IF(ISNA(VLOOKUP(C72,#REF!,3,FALSE)),0,VLOOKUP(C72,#REF!,3,FALSE))</f>
        <v>#REF!</v>
      </c>
      <c r="L72" s="14"/>
      <c r="M72" s="14" t="e">
        <f>IF(ISNA(VLOOKUP(C72,[1]!aliment_elevage[#Data],3,FALSE)),0,IF(VLOOKUP(C72,[1]!aliment_elevage[#Data],3,FALSE)="",0,VLOOKUP(C72,[1]!aliment_elevage[#Data],3,FALSE)))</f>
        <v>#REF!</v>
      </c>
      <c r="N72" s="15" t="e">
        <f t="shared" si="2"/>
        <v>#REF!</v>
      </c>
      <c r="O72" s="15" t="e">
        <f>IF(BESOINS3[[#This Row],[type2]]="CONC ACHAT",BESOINS3[[#This Row],[QTE TOTAL
T MS]]*VLOOKUP(BESOINS3[[#This Row],[alim]],[1]!aliment_elevage[#Data],2,FALSE),"")</f>
        <v>#REF!</v>
      </c>
      <c r="P72" s="16" t="e">
        <f>VLOOKUP(BESOINS3[[#This Row],[trou]],[1]!TPEAU_EFF[#Data],3,FALSE)</f>
        <v>#REF!</v>
      </c>
    </row>
    <row r="73" spans="1:16" x14ac:dyDescent="0.25">
      <c r="A73" s="11"/>
      <c r="B73" s="11"/>
      <c r="C73" s="12"/>
      <c r="D73" s="14" t="e">
        <f>IF(ISNA(VLOOKUP(C73,[1]!ALIMENTS4[#Data],2,FALSE)),"",VLOOKUP(C73,[1]!ALIMENTS4[#Data],2,FALSE))</f>
        <v>#REF!</v>
      </c>
      <c r="E73" s="12"/>
      <c r="F73" s="12" t="e">
        <f>IF(ISNA(VLOOKUP(E73,[1]!PERIODE[#Data],2,FALSE)),0,VLOOKUP(E73,[1]!PERIODE[#Data],2,FALSE))</f>
        <v>#REF!</v>
      </c>
      <c r="G73" s="14" t="e">
        <f>IF(ISNA(VLOOKUP(B73,[1]!troupeau_elevage[#Data],4,FALSE)),0,VLOOKUP(B73,[1]!troupeau_elevage[#Data],4,FALSE))</f>
        <v>#REF!</v>
      </c>
      <c r="H73" s="13"/>
      <c r="I73" s="14" t="str">
        <f t="shared" si="3"/>
        <v/>
      </c>
      <c r="J73" s="12"/>
      <c r="K73" s="14" t="e">
        <f>IF(ISNA(VLOOKUP(C73,#REF!,3,FALSE)),0,VLOOKUP(C73,#REF!,3,FALSE))</f>
        <v>#REF!</v>
      </c>
      <c r="L73" s="14"/>
      <c r="M73" s="14" t="e">
        <f>IF(ISNA(VLOOKUP(C73,[1]!aliment_elevage[#Data],3,FALSE)),0,IF(VLOOKUP(C73,[1]!aliment_elevage[#Data],3,FALSE)="",0,VLOOKUP(C73,[1]!aliment_elevage[#Data],3,FALSE)))</f>
        <v>#REF!</v>
      </c>
      <c r="N73" s="15" t="e">
        <f t="shared" si="2"/>
        <v>#REF!</v>
      </c>
      <c r="O73" s="15" t="e">
        <f>IF(BESOINS3[[#This Row],[type2]]="CONC ACHAT",BESOINS3[[#This Row],[QTE TOTAL
T MS]]*VLOOKUP(BESOINS3[[#This Row],[alim]],[1]!aliment_elevage[#Data],2,FALSE),"")</f>
        <v>#REF!</v>
      </c>
      <c r="P73" s="16" t="e">
        <f>VLOOKUP(BESOINS3[[#This Row],[trou]],[1]!TPEAU_EFF[#Data],3,FALSE)</f>
        <v>#REF!</v>
      </c>
    </row>
    <row r="74" spans="1:16" x14ac:dyDescent="0.25">
      <c r="A74" s="11"/>
      <c r="B74" s="11"/>
      <c r="C74" s="12"/>
      <c r="D74" s="14" t="e">
        <f>IF(ISNA(VLOOKUP(C74,[1]!ALIMENTS4[#Data],2,FALSE)),"",VLOOKUP(C74,[1]!ALIMENTS4[#Data],2,FALSE))</f>
        <v>#REF!</v>
      </c>
      <c r="E74" s="12"/>
      <c r="F74" s="12" t="e">
        <f>IF(ISNA(VLOOKUP(E74,[1]!PERIODE[#Data],2,FALSE)),0,VLOOKUP(E74,[1]!PERIODE[#Data],2,FALSE))</f>
        <v>#REF!</v>
      </c>
      <c r="G74" s="14" t="e">
        <f>IF(ISNA(VLOOKUP(B74,[1]!troupeau_elevage[#Data],4,FALSE)),0,VLOOKUP(B74,[1]!troupeau_elevage[#Data],4,FALSE))</f>
        <v>#REF!</v>
      </c>
      <c r="H74" s="13"/>
      <c r="I74" s="14" t="str">
        <f t="shared" si="3"/>
        <v/>
      </c>
      <c r="J74" s="12"/>
      <c r="K74" s="14" t="e">
        <f>IF(ISNA(VLOOKUP(C74,#REF!,3,FALSE)),0,VLOOKUP(C74,#REF!,3,FALSE))</f>
        <v>#REF!</v>
      </c>
      <c r="L74" s="14"/>
      <c r="M74" s="14" t="e">
        <f>IF(ISNA(VLOOKUP(C74,[1]!aliment_elevage[#Data],3,FALSE)),0,IF(VLOOKUP(C74,[1]!aliment_elevage[#Data],3,FALSE)="",0,VLOOKUP(C74,[1]!aliment_elevage[#Data],3,FALSE)))</f>
        <v>#REF!</v>
      </c>
      <c r="N74" s="15" t="e">
        <f t="shared" si="2"/>
        <v>#REF!</v>
      </c>
      <c r="O74" s="15" t="e">
        <f>IF(BESOINS3[[#This Row],[type2]]="CONC ACHAT",BESOINS3[[#This Row],[QTE TOTAL
T MS]]*VLOOKUP(BESOINS3[[#This Row],[alim]],[1]!aliment_elevage[#Data],2,FALSE),"")</f>
        <v>#REF!</v>
      </c>
      <c r="P74" s="16" t="e">
        <f>VLOOKUP(BESOINS3[[#This Row],[trou]],[1]!TPEAU_EFF[#Data],3,FALSE)</f>
        <v>#REF!</v>
      </c>
    </row>
    <row r="75" spans="1:16" x14ac:dyDescent="0.25">
      <c r="A75" s="11"/>
      <c r="B75" s="11"/>
      <c r="C75" s="12"/>
      <c r="D75" s="14" t="e">
        <f>IF(ISNA(VLOOKUP(C75,[1]!ALIMENTS4[#Data],2,FALSE)),"",VLOOKUP(C75,[1]!ALIMENTS4[#Data],2,FALSE))</f>
        <v>#REF!</v>
      </c>
      <c r="E75" s="12"/>
      <c r="F75" s="12" t="e">
        <f>IF(ISNA(VLOOKUP(E75,[1]!PERIODE[#Data],2,FALSE)),0,VLOOKUP(E75,[1]!PERIODE[#Data],2,FALSE))</f>
        <v>#REF!</v>
      </c>
      <c r="G75" s="14" t="e">
        <f>IF(ISNA(VLOOKUP(B75,[1]!troupeau_elevage[#Data],4,FALSE)),0,VLOOKUP(B75,[1]!troupeau_elevage[#Data],4,FALSE))</f>
        <v>#REF!</v>
      </c>
      <c r="H75" s="13"/>
      <c r="I75" s="14" t="str">
        <f t="shared" si="3"/>
        <v/>
      </c>
      <c r="J75" s="12"/>
      <c r="K75" s="14" t="e">
        <f>IF(ISNA(VLOOKUP(C75,#REF!,3,FALSE)),0,VLOOKUP(C75,#REF!,3,FALSE))</f>
        <v>#REF!</v>
      </c>
      <c r="L75" s="14"/>
      <c r="M75" s="14" t="e">
        <f>IF(ISNA(VLOOKUP(C75,[1]!aliment_elevage[#Data],3,FALSE)),0,IF(VLOOKUP(C75,[1]!aliment_elevage[#Data],3,FALSE)="",0,VLOOKUP(C75,[1]!aliment_elevage[#Data],3,FALSE)))</f>
        <v>#REF!</v>
      </c>
      <c r="N75" s="15" t="e">
        <f t="shared" si="2"/>
        <v>#REF!</v>
      </c>
      <c r="O75" s="15" t="e">
        <f>IF(BESOINS3[[#This Row],[type2]]="CONC ACHAT",BESOINS3[[#This Row],[QTE TOTAL
T MS]]*VLOOKUP(BESOINS3[[#This Row],[alim]],[1]!aliment_elevage[#Data],2,FALSE),"")</f>
        <v>#REF!</v>
      </c>
      <c r="P75" s="16" t="e">
        <f>VLOOKUP(BESOINS3[[#This Row],[trou]],[1]!TPEAU_EFF[#Data],3,FALSE)</f>
        <v>#REF!</v>
      </c>
    </row>
    <row r="76" spans="1:16" x14ac:dyDescent="0.25">
      <c r="A76" s="11"/>
      <c r="B76" s="11"/>
      <c r="C76" s="12"/>
      <c r="D76" s="14" t="e">
        <f>IF(ISNA(VLOOKUP(C76,[1]!ALIMENTS4[#Data],2,FALSE)),"",VLOOKUP(C76,[1]!ALIMENTS4[#Data],2,FALSE))</f>
        <v>#REF!</v>
      </c>
      <c r="E76" s="12"/>
      <c r="F76" s="12" t="e">
        <f>IF(ISNA(VLOOKUP(E76,[1]!PERIODE[#Data],2,FALSE)),0,VLOOKUP(E76,[1]!PERIODE[#Data],2,FALSE))</f>
        <v>#REF!</v>
      </c>
      <c r="G76" s="14" t="e">
        <f>IF(ISNA(VLOOKUP(B76,[1]!troupeau_elevage[#Data],4,FALSE)),0,VLOOKUP(B76,[1]!troupeau_elevage[#Data],4,FALSE))</f>
        <v>#REF!</v>
      </c>
      <c r="H76" s="13"/>
      <c r="I76" s="14" t="str">
        <f t="shared" si="3"/>
        <v/>
      </c>
      <c r="J76" s="12"/>
      <c r="K76" s="14" t="e">
        <f>IF(ISNA(VLOOKUP(C76,#REF!,3,FALSE)),0,VLOOKUP(C76,#REF!,3,FALSE))</f>
        <v>#REF!</v>
      </c>
      <c r="L76" s="14"/>
      <c r="M76" s="14" t="e">
        <f>IF(ISNA(VLOOKUP(C76,[1]!aliment_elevage[#Data],3,FALSE)),0,IF(VLOOKUP(C76,[1]!aliment_elevage[#Data],3,FALSE)="",0,VLOOKUP(C76,[1]!aliment_elevage[#Data],3,FALSE)))</f>
        <v>#REF!</v>
      </c>
      <c r="N76" s="15" t="e">
        <f t="shared" si="2"/>
        <v>#REF!</v>
      </c>
      <c r="O76" s="15" t="e">
        <f>IF(BESOINS3[[#This Row],[type2]]="CONC ACHAT",BESOINS3[[#This Row],[QTE TOTAL
T MS]]*VLOOKUP(BESOINS3[[#This Row],[alim]],[1]!aliment_elevage[#Data],2,FALSE),"")</f>
        <v>#REF!</v>
      </c>
      <c r="P76" s="16" t="e">
        <f>VLOOKUP(BESOINS3[[#This Row],[trou]],[1]!TPEAU_EFF[#Data],3,FALSE)</f>
        <v>#REF!</v>
      </c>
    </row>
    <row r="77" spans="1:16" x14ac:dyDescent="0.25">
      <c r="A77" s="11"/>
      <c r="B77" s="11"/>
      <c r="C77" s="12"/>
      <c r="D77" s="14" t="e">
        <f>IF(ISNA(VLOOKUP(C77,[1]!ALIMENTS4[#Data],2,FALSE)),"",VLOOKUP(C77,[1]!ALIMENTS4[#Data],2,FALSE))</f>
        <v>#REF!</v>
      </c>
      <c r="E77" s="12"/>
      <c r="F77" s="12" t="e">
        <f>IF(ISNA(VLOOKUP(E77,[1]!PERIODE[#Data],2,FALSE)),0,VLOOKUP(E77,[1]!PERIODE[#Data],2,FALSE))</f>
        <v>#REF!</v>
      </c>
      <c r="G77" s="14" t="e">
        <f>IF(ISNA(VLOOKUP(B77,[1]!troupeau_elevage[#Data],4,FALSE)),0,VLOOKUP(B77,[1]!troupeau_elevage[#Data],4,FALSE))</f>
        <v>#REF!</v>
      </c>
      <c r="H77" s="13"/>
      <c r="I77" s="14" t="str">
        <f t="shared" si="3"/>
        <v/>
      </c>
      <c r="J77" s="12"/>
      <c r="K77" s="14" t="e">
        <f>IF(ISNA(VLOOKUP(C77,#REF!,3,FALSE)),0,VLOOKUP(C77,#REF!,3,FALSE))</f>
        <v>#REF!</v>
      </c>
      <c r="L77" s="14"/>
      <c r="M77" s="14" t="e">
        <f>IF(ISNA(VLOOKUP(C77,[1]!aliment_elevage[#Data],3,FALSE)),0,IF(VLOOKUP(C77,[1]!aliment_elevage[#Data],3,FALSE)="",0,VLOOKUP(C77,[1]!aliment_elevage[#Data],3,FALSE)))</f>
        <v>#REF!</v>
      </c>
      <c r="N77" s="15" t="e">
        <f t="shared" si="2"/>
        <v>#REF!</v>
      </c>
      <c r="O77" s="15" t="e">
        <f>IF(BESOINS3[[#This Row],[type2]]="CONC ACHAT",BESOINS3[[#This Row],[QTE TOTAL
T MS]]*VLOOKUP(BESOINS3[[#This Row],[alim]],[1]!aliment_elevage[#Data],2,FALSE),"")</f>
        <v>#REF!</v>
      </c>
      <c r="P77" s="16" t="e">
        <f>VLOOKUP(BESOINS3[[#This Row],[trou]],[1]!TPEAU_EFF[#Data],3,FALSE)</f>
        <v>#REF!</v>
      </c>
    </row>
    <row r="78" spans="1:16" x14ac:dyDescent="0.25">
      <c r="A78" s="11"/>
      <c r="B78" s="11"/>
      <c r="C78" s="12"/>
      <c r="D78" s="14" t="e">
        <f>IF(ISNA(VLOOKUP(C78,[1]!ALIMENTS4[#Data],2,FALSE)),"",VLOOKUP(C78,[1]!ALIMENTS4[#Data],2,FALSE))</f>
        <v>#REF!</v>
      </c>
      <c r="E78" s="12"/>
      <c r="F78" s="12" t="e">
        <f>IF(ISNA(VLOOKUP(E78,[1]!PERIODE[#Data],2,FALSE)),0,VLOOKUP(E78,[1]!PERIODE[#Data],2,FALSE))</f>
        <v>#REF!</v>
      </c>
      <c r="G78" s="14" t="e">
        <f>IF(ISNA(VLOOKUP(B78,[1]!troupeau_elevage[#Data],4,FALSE)),0,VLOOKUP(B78,[1]!troupeau_elevage[#Data],4,FALSE))</f>
        <v>#REF!</v>
      </c>
      <c r="H78" s="13"/>
      <c r="I78" s="14" t="str">
        <f t="shared" si="3"/>
        <v/>
      </c>
      <c r="J78" s="12"/>
      <c r="K78" s="14" t="e">
        <f>IF(ISNA(VLOOKUP(C78,#REF!,3,FALSE)),0,VLOOKUP(C78,#REF!,3,FALSE))</f>
        <v>#REF!</v>
      </c>
      <c r="L78" s="14"/>
      <c r="M78" s="14" t="e">
        <f>IF(ISNA(VLOOKUP(C78,[1]!aliment_elevage[#Data],3,FALSE)),0,IF(VLOOKUP(C78,[1]!aliment_elevage[#Data],3,FALSE)="",0,VLOOKUP(C78,[1]!aliment_elevage[#Data],3,FALSE)))</f>
        <v>#REF!</v>
      </c>
      <c r="N78" s="15" t="e">
        <f t="shared" si="2"/>
        <v>#REF!</v>
      </c>
      <c r="O78" s="15" t="e">
        <f>IF(BESOINS3[[#This Row],[type2]]="CONC ACHAT",BESOINS3[[#This Row],[QTE TOTAL
T MS]]*VLOOKUP(BESOINS3[[#This Row],[alim]],[1]!aliment_elevage[#Data],2,FALSE),"")</f>
        <v>#REF!</v>
      </c>
      <c r="P78" s="16" t="e">
        <f>VLOOKUP(BESOINS3[[#This Row],[trou]],[1]!TPEAU_EFF[#Data],3,FALSE)</f>
        <v>#REF!</v>
      </c>
    </row>
    <row r="79" spans="1:16" x14ac:dyDescent="0.25">
      <c r="A79" s="11"/>
      <c r="B79" s="11"/>
      <c r="C79" s="12"/>
      <c r="D79" s="14" t="e">
        <f>IF(ISNA(VLOOKUP(C79,[1]!ALIMENTS4[#Data],2,FALSE)),"",VLOOKUP(C79,[1]!ALIMENTS4[#Data],2,FALSE))</f>
        <v>#REF!</v>
      </c>
      <c r="E79" s="12"/>
      <c r="F79" s="12" t="e">
        <f>IF(ISNA(VLOOKUP(E79,[1]!PERIODE[#Data],2,FALSE)),0,VLOOKUP(E79,[1]!PERIODE[#Data],2,FALSE))</f>
        <v>#REF!</v>
      </c>
      <c r="G79" s="14" t="e">
        <f>IF(ISNA(VLOOKUP(B79,[1]!troupeau_elevage[#Data],4,FALSE)),0,VLOOKUP(B79,[1]!troupeau_elevage[#Data],4,FALSE))</f>
        <v>#REF!</v>
      </c>
      <c r="H79" s="13"/>
      <c r="I79" s="14" t="str">
        <f t="shared" si="3"/>
        <v/>
      </c>
      <c r="J79" s="12"/>
      <c r="K79" s="14" t="e">
        <f>IF(ISNA(VLOOKUP(C79,#REF!,3,FALSE)),0,VLOOKUP(C79,#REF!,3,FALSE))</f>
        <v>#REF!</v>
      </c>
      <c r="L79" s="14"/>
      <c r="M79" s="14" t="e">
        <f>IF(ISNA(VLOOKUP(C79,[1]!aliment_elevage[#Data],3,FALSE)),0,IF(VLOOKUP(C79,[1]!aliment_elevage[#Data],3,FALSE)="",0,VLOOKUP(C79,[1]!aliment_elevage[#Data],3,FALSE)))</f>
        <v>#REF!</v>
      </c>
      <c r="N79" s="15" t="e">
        <f t="shared" si="2"/>
        <v>#REF!</v>
      </c>
      <c r="O79" s="15" t="e">
        <f>IF(BESOINS3[[#This Row],[type2]]="CONC ACHAT",BESOINS3[[#This Row],[QTE TOTAL
T MS]]*VLOOKUP(BESOINS3[[#This Row],[alim]],[1]!aliment_elevage[#Data],2,FALSE),"")</f>
        <v>#REF!</v>
      </c>
      <c r="P79" s="16" t="e">
        <f>VLOOKUP(BESOINS3[[#This Row],[trou]],[1]!TPEAU_EFF[#Data],3,FALSE)</f>
        <v>#REF!</v>
      </c>
    </row>
    <row r="80" spans="1:16" x14ac:dyDescent="0.25">
      <c r="A80" s="11"/>
      <c r="B80" s="11"/>
      <c r="C80" s="12"/>
      <c r="D80" s="14" t="e">
        <f>IF(ISNA(VLOOKUP(C80,[1]!ALIMENTS4[#Data],2,FALSE)),"",VLOOKUP(C80,[1]!ALIMENTS4[#Data],2,FALSE))</f>
        <v>#REF!</v>
      </c>
      <c r="E80" s="12"/>
      <c r="F80" s="12" t="e">
        <f>IF(ISNA(VLOOKUP(E80,[1]!PERIODE[#Data],2,FALSE)),0,VLOOKUP(E80,[1]!PERIODE[#Data],2,FALSE))</f>
        <v>#REF!</v>
      </c>
      <c r="G80" s="14" t="e">
        <f>IF(ISNA(VLOOKUP(B80,[1]!troupeau_elevage[#Data],4,FALSE)),0,VLOOKUP(B80,[1]!troupeau_elevage[#Data],4,FALSE))</f>
        <v>#REF!</v>
      </c>
      <c r="H80" s="13"/>
      <c r="I80" s="14" t="str">
        <f t="shared" si="3"/>
        <v/>
      </c>
      <c r="J80" s="12"/>
      <c r="K80" s="14" t="e">
        <f>IF(ISNA(VLOOKUP(C80,#REF!,3,FALSE)),0,VLOOKUP(C80,#REF!,3,FALSE))</f>
        <v>#REF!</v>
      </c>
      <c r="L80" s="14"/>
      <c r="M80" s="14" t="e">
        <f>IF(ISNA(VLOOKUP(C80,[1]!aliment_elevage[#Data],3,FALSE)),0,IF(VLOOKUP(C80,[1]!aliment_elevage[#Data],3,FALSE)="",0,VLOOKUP(C80,[1]!aliment_elevage[#Data],3,FALSE)))</f>
        <v>#REF!</v>
      </c>
      <c r="N80" s="15" t="e">
        <f t="shared" si="2"/>
        <v>#REF!</v>
      </c>
      <c r="O80" s="15" t="e">
        <f>IF(BESOINS3[[#This Row],[type2]]="CONC ACHAT",BESOINS3[[#This Row],[QTE TOTAL
T MS]]*VLOOKUP(BESOINS3[[#This Row],[alim]],[1]!aliment_elevage[#Data],2,FALSE),"")</f>
        <v>#REF!</v>
      </c>
      <c r="P80" s="16" t="e">
        <f>VLOOKUP(BESOINS3[[#This Row],[trou]],[1]!TPEAU_EFF[#Data],3,FALSE)</f>
        <v>#REF!</v>
      </c>
    </row>
    <row r="81" spans="1:16" x14ac:dyDescent="0.25">
      <c r="A81" s="11"/>
      <c r="B81" s="11"/>
      <c r="C81" s="12"/>
      <c r="D81" s="14" t="e">
        <f>IF(ISNA(VLOOKUP(C81,[1]!ALIMENTS4[#Data],2,FALSE)),"",VLOOKUP(C81,[1]!ALIMENTS4[#Data],2,FALSE))</f>
        <v>#REF!</v>
      </c>
      <c r="E81" s="12"/>
      <c r="F81" s="14" t="e">
        <f>IF(ISNA(VLOOKUP(E81,[1]!PERIODE[#Data],2,FALSE)),0,VLOOKUP(E81,[1]!PERIODE[#Data],2,FALSE))</f>
        <v>#REF!</v>
      </c>
      <c r="G81" s="14" t="e">
        <f>IF(ISNA(VLOOKUP(B81,[1]!troupeau_elevage[#Data],4,FALSE)),0,VLOOKUP(B81,[1]!troupeau_elevage[#Data],4,FALSE))</f>
        <v>#REF!</v>
      </c>
      <c r="H81" s="13"/>
      <c r="I81" s="14" t="str">
        <f t="shared" si="3"/>
        <v/>
      </c>
      <c r="J81" s="12"/>
      <c r="K81" s="14" t="e">
        <f>IF(ISNA(VLOOKUP(C81,#REF!,3,FALSE)),0,VLOOKUP(C81,#REF!,3,FALSE))</f>
        <v>#REF!</v>
      </c>
      <c r="L81" s="14"/>
      <c r="M81" s="14" t="e">
        <f>IF(ISNA(VLOOKUP(C81,[1]!aliment_elevage[#Data],3,FALSE)),0,IF(VLOOKUP(C81,[1]!aliment_elevage[#Data],3,FALSE)="",0,VLOOKUP(C81,[1]!aliment_elevage[#Data],3,FALSE)))</f>
        <v>#REF!</v>
      </c>
      <c r="N81" s="15" t="e">
        <f t="shared" si="2"/>
        <v>#REF!</v>
      </c>
      <c r="O81" s="15" t="e">
        <f>IF(BESOINS3[[#This Row],[type2]]="CONC ACHAT",BESOINS3[[#This Row],[QTE TOTAL
T MS]]*VLOOKUP(BESOINS3[[#This Row],[alim]],[1]!aliment_elevage[#Data],2,FALSE),"")</f>
        <v>#REF!</v>
      </c>
      <c r="P81" s="16" t="e">
        <f>VLOOKUP(BESOINS3[[#This Row],[trou]],[1]!TPEAU_EFF[#Data],3,FALSE)</f>
        <v>#REF!</v>
      </c>
    </row>
    <row r="82" spans="1:16" x14ac:dyDescent="0.25">
      <c r="A82" s="11"/>
      <c r="B82" s="11"/>
      <c r="C82" s="12"/>
      <c r="D82" s="14" t="e">
        <f>IF(ISNA(VLOOKUP(C82,[1]!ALIMENTS4[#Data],2,FALSE)),"",VLOOKUP(C82,[1]!ALIMENTS4[#Data],2,FALSE))</f>
        <v>#REF!</v>
      </c>
      <c r="E82" s="12"/>
      <c r="F82" s="14" t="e">
        <f>IF(ISNA(VLOOKUP(E82,[1]!PERIODE[#Data],2,FALSE)),0,VLOOKUP(E82,[1]!PERIODE[#Data],2,FALSE))</f>
        <v>#REF!</v>
      </c>
      <c r="G82" s="14" t="e">
        <f>IF(ISNA(VLOOKUP(B82,[1]!troupeau_elevage[#Data],4,FALSE)),0,VLOOKUP(B82,[1]!troupeau_elevage[#Data],4,FALSE))</f>
        <v>#REF!</v>
      </c>
      <c r="H82" s="13"/>
      <c r="I82" s="14" t="str">
        <f t="shared" si="3"/>
        <v/>
      </c>
      <c r="J82" s="12"/>
      <c r="K82" s="14" t="e">
        <f>IF(ISNA(VLOOKUP(C82,#REF!,3,FALSE)),0,VLOOKUP(C82,#REF!,3,FALSE))</f>
        <v>#REF!</v>
      </c>
      <c r="L82" s="14"/>
      <c r="M82" s="14" t="e">
        <f>IF(ISNA(VLOOKUP(C82,[1]!aliment_elevage[#Data],3,FALSE)),0,IF(VLOOKUP(C82,[1]!aliment_elevage[#Data],3,FALSE)="",0,VLOOKUP(C82,[1]!aliment_elevage[#Data],3,FALSE)))</f>
        <v>#REF!</v>
      </c>
      <c r="N82" s="15" t="e">
        <f t="shared" si="2"/>
        <v>#REF!</v>
      </c>
      <c r="O82" s="15" t="e">
        <f>IF(BESOINS3[[#This Row],[type2]]="CONC ACHAT",BESOINS3[[#This Row],[QTE TOTAL
T MS]]*VLOOKUP(BESOINS3[[#This Row],[alim]],[1]!aliment_elevage[#Data],2,FALSE),"")</f>
        <v>#REF!</v>
      </c>
      <c r="P82" s="16" t="e">
        <f>VLOOKUP(BESOINS3[[#This Row],[trou]],[1]!TPEAU_EFF[#Data],3,FALSE)</f>
        <v>#REF!</v>
      </c>
    </row>
    <row r="83" spans="1:16" x14ac:dyDescent="0.25">
      <c r="A83" s="11"/>
      <c r="B83" s="11"/>
      <c r="C83" s="12"/>
      <c r="D83" s="14" t="e">
        <f>IF(ISNA(VLOOKUP(C83,[1]!ALIMENTS4[#Data],2,FALSE)),"",VLOOKUP(C83,[1]!ALIMENTS4[#Data],2,FALSE))</f>
        <v>#REF!</v>
      </c>
      <c r="E83" s="12"/>
      <c r="F83" s="14" t="e">
        <f>IF(ISNA(VLOOKUP(E83,[1]!PERIODE[#Data],2,FALSE)),0,VLOOKUP(E83,[1]!PERIODE[#Data],2,FALSE))</f>
        <v>#REF!</v>
      </c>
      <c r="G83" s="14" t="e">
        <f>IF(ISNA(VLOOKUP(B83,[1]!troupeau_elevage[#Data],4,FALSE)),0,VLOOKUP(B83,[1]!troupeau_elevage[#Data],4,FALSE))</f>
        <v>#REF!</v>
      </c>
      <c r="H83" s="13"/>
      <c r="I83" s="14" t="str">
        <f t="shared" si="3"/>
        <v/>
      </c>
      <c r="J83" s="12"/>
      <c r="K83" s="14" t="e">
        <f>IF(ISNA(VLOOKUP(C83,#REF!,3,FALSE)),0,VLOOKUP(C83,#REF!,3,FALSE))</f>
        <v>#REF!</v>
      </c>
      <c r="L83" s="14"/>
      <c r="M83" s="14" t="e">
        <f>IF(ISNA(VLOOKUP(C83,[1]!aliment_elevage[#Data],3,FALSE)),0,IF(VLOOKUP(C83,[1]!aliment_elevage[#Data],3,FALSE)="",0,VLOOKUP(C83,[1]!aliment_elevage[#Data],3,FALSE)))</f>
        <v>#REF!</v>
      </c>
      <c r="N83" s="15" t="e">
        <f t="shared" si="2"/>
        <v>#REF!</v>
      </c>
      <c r="O83" s="15" t="e">
        <f>IF(BESOINS3[[#This Row],[type2]]="CONC ACHAT",BESOINS3[[#This Row],[QTE TOTAL
T MS]]*VLOOKUP(BESOINS3[[#This Row],[alim]],[1]!aliment_elevage[#Data],2,FALSE),"")</f>
        <v>#REF!</v>
      </c>
      <c r="P83" s="16" t="e">
        <f>VLOOKUP(BESOINS3[[#This Row],[trou]],[1]!TPEAU_EFF[#Data],3,FALSE)</f>
        <v>#REF!</v>
      </c>
    </row>
    <row r="84" spans="1:16" x14ac:dyDescent="0.25">
      <c r="A84" s="11"/>
      <c r="B84" s="11"/>
      <c r="C84" s="12"/>
      <c r="D84" s="14" t="e">
        <f>IF(ISNA(VLOOKUP(C84,[1]!ALIMENTS4[#Data],2,FALSE)),"",VLOOKUP(C84,[1]!ALIMENTS4[#Data],2,FALSE))</f>
        <v>#REF!</v>
      </c>
      <c r="E84" s="12"/>
      <c r="F84" s="14" t="e">
        <f>IF(ISNA(VLOOKUP(E84,[1]!PERIODE[#Data],2,FALSE)),0,VLOOKUP(E84,[1]!PERIODE[#Data],2,FALSE))</f>
        <v>#REF!</v>
      </c>
      <c r="G84" s="14" t="e">
        <f>IF(ISNA(VLOOKUP(B84,[1]!troupeau_elevage[#Data],4,FALSE)),0,VLOOKUP(B84,[1]!troupeau_elevage[#Data],4,FALSE))</f>
        <v>#REF!</v>
      </c>
      <c r="H84" s="13"/>
      <c r="I84" s="14" t="str">
        <f t="shared" si="3"/>
        <v/>
      </c>
      <c r="J84" s="12"/>
      <c r="K84" s="14" t="e">
        <f>IF(ISNA(VLOOKUP(C84,#REF!,3,FALSE)),0,VLOOKUP(C84,#REF!,3,FALSE))</f>
        <v>#REF!</v>
      </c>
      <c r="L84" s="14"/>
      <c r="M84" s="14" t="e">
        <f>IF(ISNA(VLOOKUP(C84,[1]!aliment_elevage[#Data],3,FALSE)),0,IF(VLOOKUP(C84,[1]!aliment_elevage[#Data],3,FALSE)="",0,VLOOKUP(C84,[1]!aliment_elevage[#Data],3,FALSE)))</f>
        <v>#REF!</v>
      </c>
      <c r="N84" s="15" t="e">
        <f t="shared" si="2"/>
        <v>#REF!</v>
      </c>
      <c r="O84" s="15" t="e">
        <f>IF(BESOINS3[[#This Row],[type2]]="CONC ACHAT",BESOINS3[[#This Row],[QTE TOTAL
T MS]]*VLOOKUP(BESOINS3[[#This Row],[alim]],[1]!aliment_elevage[#Data],2,FALSE),"")</f>
        <v>#REF!</v>
      </c>
      <c r="P84" s="16" t="e">
        <f>VLOOKUP(BESOINS3[[#This Row],[trou]],[1]!TPEAU_EFF[#Data],3,FALSE)</f>
        <v>#REF!</v>
      </c>
    </row>
    <row r="85" spans="1:16" x14ac:dyDescent="0.25">
      <c r="A85" s="11"/>
      <c r="B85" s="11"/>
      <c r="C85" s="12"/>
      <c r="D85" s="14" t="e">
        <f>IF(ISNA(VLOOKUP(C85,[1]!ALIMENTS4[#Data],2,FALSE)),"",VLOOKUP(C85,[1]!ALIMENTS4[#Data],2,FALSE))</f>
        <v>#REF!</v>
      </c>
      <c r="E85" s="12"/>
      <c r="F85" s="14" t="e">
        <f>IF(ISNA(VLOOKUP(E85,[1]!PERIODE[#Data],2,FALSE)),0,VLOOKUP(E85,[1]!PERIODE[#Data],2,FALSE))</f>
        <v>#REF!</v>
      </c>
      <c r="G85" s="14" t="e">
        <f>IF(ISNA(VLOOKUP(B85,[1]!troupeau_elevage[#Data],4,FALSE)),0,VLOOKUP(B85,[1]!troupeau_elevage[#Data],4,FALSE))</f>
        <v>#REF!</v>
      </c>
      <c r="H85" s="13"/>
      <c r="I85" s="14" t="str">
        <f t="shared" si="3"/>
        <v/>
      </c>
      <c r="J85" s="12"/>
      <c r="K85" s="14" t="e">
        <f>IF(ISNA(VLOOKUP(C85,#REF!,3,FALSE)),0,VLOOKUP(C85,#REF!,3,FALSE))</f>
        <v>#REF!</v>
      </c>
      <c r="L85" s="14"/>
      <c r="M85" s="14" t="e">
        <f>IF(ISNA(VLOOKUP(C85,[1]!aliment_elevage[#Data],3,FALSE)),0,IF(VLOOKUP(C85,[1]!aliment_elevage[#Data],3,FALSE)="",0,VLOOKUP(C85,[1]!aliment_elevage[#Data],3,FALSE)))</f>
        <v>#REF!</v>
      </c>
      <c r="N85" s="15" t="e">
        <f t="shared" si="2"/>
        <v>#REF!</v>
      </c>
      <c r="O85" s="15" t="e">
        <f>IF(BESOINS3[[#This Row],[type2]]="CONC ACHAT",BESOINS3[[#This Row],[QTE TOTAL
T MS]]*VLOOKUP(BESOINS3[[#This Row],[alim]],[1]!aliment_elevage[#Data],2,FALSE),"")</f>
        <v>#REF!</v>
      </c>
      <c r="P85" s="16" t="e">
        <f>VLOOKUP(BESOINS3[[#This Row],[trou]],[1]!TPEAU_EFF[#Data],3,FALSE)</f>
        <v>#REF!</v>
      </c>
    </row>
    <row r="86" spans="1:16" x14ac:dyDescent="0.25">
      <c r="A86" s="11"/>
      <c r="B86" s="11"/>
      <c r="C86" s="12"/>
      <c r="D86" s="14" t="e">
        <f>IF(ISNA(VLOOKUP(C86,[1]!ALIMENTS4[#Data],2,FALSE)),"",VLOOKUP(C86,[1]!ALIMENTS4[#Data],2,FALSE))</f>
        <v>#REF!</v>
      </c>
      <c r="E86" s="12"/>
      <c r="F86" s="14" t="e">
        <f>IF(ISNA(VLOOKUP(E86,[1]!PERIODE[#Data],2,FALSE)),0,VLOOKUP(E86,[1]!PERIODE[#Data],2,FALSE))</f>
        <v>#REF!</v>
      </c>
      <c r="G86" s="14" t="e">
        <f>IF(ISNA(VLOOKUP(B86,[1]!troupeau_elevage[#Data],4,FALSE)),0,VLOOKUP(B86,[1]!troupeau_elevage[#Data],4,FALSE))</f>
        <v>#REF!</v>
      </c>
      <c r="H86" s="13"/>
      <c r="I86" s="14" t="str">
        <f t="shared" si="3"/>
        <v/>
      </c>
      <c r="J86" s="12"/>
      <c r="K86" s="14" t="e">
        <f>IF(ISNA(VLOOKUP(C86,#REF!,3,FALSE)),0,VLOOKUP(C86,#REF!,3,FALSE))</f>
        <v>#REF!</v>
      </c>
      <c r="L86" s="14"/>
      <c r="M86" s="14" t="e">
        <f>IF(ISNA(VLOOKUP(C86,[1]!aliment_elevage[#Data],3,FALSE)),0,IF(VLOOKUP(C86,[1]!aliment_elevage[#Data],3,FALSE)="",0,VLOOKUP(C86,[1]!aliment_elevage[#Data],3,FALSE)))</f>
        <v>#REF!</v>
      </c>
      <c r="N86" s="15" t="e">
        <f t="shared" si="2"/>
        <v>#REF!</v>
      </c>
      <c r="O86" s="15" t="e">
        <f>IF(BESOINS3[[#This Row],[type2]]="CONC ACHAT",BESOINS3[[#This Row],[QTE TOTAL
T MS]]*VLOOKUP(BESOINS3[[#This Row],[alim]],[1]!aliment_elevage[#Data],2,FALSE),"")</f>
        <v>#REF!</v>
      </c>
      <c r="P86" s="16" t="e">
        <f>VLOOKUP(BESOINS3[[#This Row],[trou]],[1]!TPEAU_EFF[#Data],3,FALSE)</f>
        <v>#REF!</v>
      </c>
    </row>
    <row r="87" spans="1:16" x14ac:dyDescent="0.25">
      <c r="A87" s="11"/>
      <c r="B87" s="11"/>
      <c r="C87" s="12"/>
      <c r="D87" s="14" t="e">
        <f>IF(ISNA(VLOOKUP(C87,[1]!ALIMENTS4[#Data],2,FALSE)),"",VLOOKUP(C87,[1]!ALIMENTS4[#Data],2,FALSE))</f>
        <v>#REF!</v>
      </c>
      <c r="E87" s="12"/>
      <c r="F87" s="14" t="e">
        <f>IF(ISNA(VLOOKUP(E87,[1]!PERIODE[#Data],2,FALSE)),0,VLOOKUP(E87,[1]!PERIODE[#Data],2,FALSE))</f>
        <v>#REF!</v>
      </c>
      <c r="G87" s="14" t="e">
        <f>IF(ISNA(VLOOKUP(B87,[1]!troupeau_elevage[#Data],4,FALSE)),0,VLOOKUP(B87,[1]!troupeau_elevage[#Data],4,FALSE))</f>
        <v>#REF!</v>
      </c>
      <c r="H87" s="13"/>
      <c r="I87" s="14" t="str">
        <f t="shared" si="3"/>
        <v/>
      </c>
      <c r="J87" s="12"/>
      <c r="K87" s="14" t="e">
        <f>IF(ISNA(VLOOKUP(C87,#REF!,3,FALSE)),0,VLOOKUP(C87,#REF!,3,FALSE))</f>
        <v>#REF!</v>
      </c>
      <c r="L87" s="14"/>
      <c r="M87" s="14" t="e">
        <f>IF(ISNA(VLOOKUP(C87,[1]!aliment_elevage[#Data],3,FALSE)),0,IF(VLOOKUP(C87,[1]!aliment_elevage[#Data],3,FALSE)="",0,VLOOKUP(C87,[1]!aliment_elevage[#Data],3,FALSE)))</f>
        <v>#REF!</v>
      </c>
      <c r="N87" s="15" t="e">
        <f t="shared" si="2"/>
        <v>#REF!</v>
      </c>
      <c r="O87" s="15" t="e">
        <f>IF(BESOINS3[[#This Row],[type2]]="CONC ACHAT",BESOINS3[[#This Row],[QTE TOTAL
T MS]]*VLOOKUP(BESOINS3[[#This Row],[alim]],[1]!aliment_elevage[#Data],2,FALSE),"")</f>
        <v>#REF!</v>
      </c>
      <c r="P87" s="16" t="e">
        <f>VLOOKUP(BESOINS3[[#This Row],[trou]],[1]!TPEAU_EFF[#Data],3,FALSE)</f>
        <v>#REF!</v>
      </c>
    </row>
    <row r="88" spans="1:16" ht="15.75" thickBot="1" x14ac:dyDescent="0.3">
      <c r="A88" s="11"/>
      <c r="B88" s="27"/>
      <c r="C88" s="28"/>
      <c r="D88" s="29" t="e">
        <f>IF(ISNA(VLOOKUP(C88,[1]!ALIMENTS4[#Data],2,FALSE)),"",VLOOKUP(C88,[1]!ALIMENTS4[#Data],2,FALSE))</f>
        <v>#REF!</v>
      </c>
      <c r="E88" s="28"/>
      <c r="F88" s="29" t="e">
        <f>IF(ISNA(VLOOKUP(E88,[1]!PERIODE[#Data],2,FALSE)),0,VLOOKUP(E88,[1]!PERIODE[#Data],2,FALSE))</f>
        <v>#REF!</v>
      </c>
      <c r="G88" s="29" t="e">
        <f>IF(ISNA(VLOOKUP(B88,[1]!troupeau_elevage[#Data],4,FALSE)),0,VLOOKUP(B88,[1]!troupeau_elevage[#Data],4,FALSE))</f>
        <v>#REF!</v>
      </c>
      <c r="H88" s="30"/>
      <c r="I88" s="29" t="str">
        <f t="shared" si="3"/>
        <v/>
      </c>
      <c r="J88" s="28"/>
      <c r="K88" s="29" t="e">
        <f>IF(ISNA(VLOOKUP(C88,#REF!,3,FALSE)),0,VLOOKUP(C88,#REF!,3,FALSE))</f>
        <v>#REF!</v>
      </c>
      <c r="L88" s="29"/>
      <c r="M88" s="29" t="e">
        <f>IF(ISNA(VLOOKUP(C88,[1]!aliment_elevage[#Data],3,FALSE)),0,IF(VLOOKUP(C88,[1]!aliment_elevage[#Data],3,FALSE)="",0,VLOOKUP(C88,[1]!aliment_elevage[#Data],3,FALSE)))</f>
        <v>#REF!</v>
      </c>
      <c r="N88" s="31" t="e">
        <f t="shared" si="2"/>
        <v>#REF!</v>
      </c>
      <c r="O88" s="31" t="e">
        <f>IF(BESOINS3[[#This Row],[type2]]="CONC ACHAT",BESOINS3[[#This Row],[QTE TOTAL
T MS]]*VLOOKUP(BESOINS3[[#This Row],[alim]],[1]!aliment_elevage[#Data],2,FALSE),"")</f>
        <v>#REF!</v>
      </c>
      <c r="P88" s="32" t="e">
        <f>VLOOKUP(BESOINS3[[#This Row],[trou]],[1]!TPEAU_EFF[#Data],3,FALSE)</f>
        <v>#REF!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'[1]bdd_EFFECTIF TROUPEAU'!#REF!</xm:f>
          </x14:formula1>
          <xm:sqref>A11:B88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DETAIL RATION ET BESOINS</vt:lpstr>
      <vt:lpstr>Archive</vt:lpstr>
      <vt:lpstr>'DETAIL RATION ET BESOINS'!Impression_des_titres</vt:lpstr>
      <vt:lpstr>'DETAIL RATION ET BESOINS'!Zone_d_impression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Robert BALAGUER</cp:lastModifiedBy>
  <dcterms:created xsi:type="dcterms:W3CDTF">2018-06-07T11:38:26Z</dcterms:created>
  <dcterms:modified xsi:type="dcterms:W3CDTF">2018-06-07T15:16:08Z</dcterms:modified>
</cp:coreProperties>
</file>