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defaultThemeVersion="124226"/>
  <bookViews>
    <workbookView xWindow="0" yWindow="96" windowWidth="15192" windowHeight="8700" firstSheet="2" activeTab="2"/>
  </bookViews>
  <sheets>
    <sheet name="Rapport sur la compatibilité" sheetId="3" state="hidden" r:id="rId1"/>
    <sheet name="Rapport sur la compatibilité (1" sheetId="4" state="hidden" r:id="rId2"/>
    <sheet name="test" sheetId="10" r:id="rId3"/>
    <sheet name="Légende" sheetId="5" r:id="rId4"/>
  </sheets>
  <definedNames>
    <definedName name="_xlnm.Print_Titles" localSheetId="2">test!$A:$A,test!$2:$3</definedName>
    <definedName name="Z_FF8D0746_8419_482A_ABC6_3B2DE1FFD05C_.wvu.PrintArea" localSheetId="2" hidden="1">test!$A$2:$AR$14</definedName>
    <definedName name="Z_FF8D0746_8419_482A_ABC6_3B2DE1FFD05C_.wvu.PrintTitles" localSheetId="2" hidden="1">test!$A:$A,test!$2:$3</definedName>
    <definedName name="_xlnm.Print_Area" localSheetId="2">test!$A$2:$AR$14</definedName>
  </definedNames>
  <calcPr calcId="145621"/>
  <customWorkbookViews>
    <customWorkbookView name="Sophie Tripard - Affichage personnalisé" guid="{FF8D0746-8419-482A-ABC6-3B2DE1FFD05C}" mergeInterval="0" personalView="1" maximized="1" windowWidth="1596" windowHeight="597" activeSheetId="1"/>
  </customWorkbookViews>
</workbook>
</file>

<file path=xl/calcChain.xml><?xml version="1.0" encoding="utf-8"?>
<calcChain xmlns="http://schemas.openxmlformats.org/spreadsheetml/2006/main">
  <c r="H13" i="10" l="1"/>
  <c r="H10" i="10"/>
  <c r="C2" i="10" l="1"/>
  <c r="D2" i="10"/>
  <c r="E2" i="10"/>
  <c r="F2" i="10"/>
  <c r="G2" i="10"/>
  <c r="G8" i="10" s="1"/>
  <c r="H2" i="10"/>
  <c r="I2" i="10"/>
  <c r="I7" i="10" s="1"/>
  <c r="J2" i="10"/>
  <c r="J7" i="10" s="1"/>
  <c r="K2" i="10"/>
  <c r="K8" i="10" s="1"/>
  <c r="L2" i="10"/>
  <c r="M2" i="10"/>
  <c r="N2" i="10"/>
  <c r="O2" i="10"/>
  <c r="O7" i="10" s="1"/>
  <c r="P2" i="10"/>
  <c r="Q2" i="10"/>
  <c r="R2" i="10"/>
  <c r="S2" i="10"/>
  <c r="T2" i="10"/>
  <c r="U2" i="10"/>
  <c r="V2" i="10"/>
  <c r="W2" i="10"/>
  <c r="W7" i="10" s="1"/>
  <c r="X2" i="10"/>
  <c r="Y2" i="10"/>
  <c r="Z2" i="10"/>
  <c r="AA2" i="10"/>
  <c r="AA8" i="10" s="1"/>
  <c r="AB2" i="10"/>
  <c r="AC2" i="10"/>
  <c r="AD2" i="10"/>
  <c r="AE2" i="10"/>
  <c r="AE7" i="10" s="1"/>
  <c r="AF2" i="10"/>
  <c r="AF7" i="10" s="1"/>
  <c r="B2" i="10"/>
  <c r="E13" i="5"/>
  <c r="E12" i="5"/>
  <c r="E11" i="5"/>
  <c r="E10" i="5"/>
  <c r="E9" i="5"/>
  <c r="E8" i="5"/>
  <c r="E5" i="5"/>
  <c r="E4" i="5"/>
  <c r="E2" i="5"/>
  <c r="E7" i="5" s="1"/>
  <c r="E1" i="5"/>
  <c r="B13" i="5"/>
  <c r="B12" i="5"/>
  <c r="B11" i="5"/>
  <c r="B10" i="5"/>
  <c r="B9" i="5"/>
  <c r="B5" i="5"/>
  <c r="B4" i="5"/>
  <c r="B2" i="5"/>
  <c r="B8" i="5" s="1"/>
  <c r="B1" i="5"/>
  <c r="W8" i="10" l="1"/>
  <c r="H7" i="10"/>
  <c r="P7" i="10"/>
  <c r="S8" i="10"/>
  <c r="X7" i="10"/>
  <c r="D8" i="10"/>
  <c r="H8" i="10"/>
  <c r="L8" i="10"/>
  <c r="P8" i="10"/>
  <c r="T8" i="10"/>
  <c r="X8" i="10"/>
  <c r="AB8" i="10"/>
  <c r="AF8" i="10"/>
  <c r="C8" i="10"/>
  <c r="B8" i="10"/>
  <c r="B7" i="10"/>
  <c r="F8" i="10"/>
  <c r="F7" i="10"/>
  <c r="J8" i="10"/>
  <c r="N8" i="10"/>
  <c r="N7" i="10"/>
  <c r="R8" i="10"/>
  <c r="R7" i="10"/>
  <c r="V8" i="10"/>
  <c r="V7" i="10"/>
  <c r="Z8" i="10"/>
  <c r="Z7" i="10"/>
  <c r="AD8" i="10"/>
  <c r="AD7" i="10"/>
  <c r="D7" i="10"/>
  <c r="L7" i="10"/>
  <c r="T7" i="10"/>
  <c r="AB7" i="10"/>
  <c r="O8" i="10"/>
  <c r="AE8" i="10"/>
  <c r="E7" i="10"/>
  <c r="E8" i="10"/>
  <c r="I8" i="10"/>
  <c r="M7" i="10"/>
  <c r="M8" i="10"/>
  <c r="Q7" i="10"/>
  <c r="Q8" i="10"/>
  <c r="U7" i="10"/>
  <c r="U8" i="10"/>
  <c r="Y7" i="10"/>
  <c r="Y8" i="10"/>
  <c r="AC7" i="10"/>
  <c r="AC8" i="10"/>
  <c r="G7" i="10"/>
  <c r="C7" i="10"/>
  <c r="K7" i="10"/>
  <c r="S7" i="10"/>
  <c r="AA7" i="10"/>
  <c r="E6" i="5"/>
  <c r="E3" i="5"/>
  <c r="B6" i="5"/>
  <c r="B3" i="5"/>
  <c r="B7" i="5"/>
</calcChain>
</file>

<file path=xl/sharedStrings.xml><?xml version="1.0" encoding="utf-8"?>
<sst xmlns="http://schemas.openxmlformats.org/spreadsheetml/2006/main" count="442" uniqueCount="228">
  <si>
    <t>B</t>
  </si>
  <si>
    <t>Rapport sur la compatibilité concernant Copie de AS-2 bis.xls</t>
  </si>
  <si>
    <t>Exécuté le 08/08/2014 10:50</t>
  </si>
  <si>
    <t>Les fonctionnalités suivantes de ce classeur ne sont pas prises en charge dans les versions antérieures d’Excel. Ces fonctionnalités seront peut-être perdues ou dégradées si vous ouvrez le classeur dans une version antérieure du programme ou si vous l’enregistrez dans un format de fichier antérieur.</t>
  </si>
  <si>
    <t>Perte significative de fonctionnalité</t>
  </si>
  <si>
    <t>Nb d'occurrences</t>
  </si>
  <si>
    <t>Version</t>
  </si>
  <si>
    <t>Une ou plusieurs fonctions dans ce classeur ne sont pas disponibles dans les versions antérieures à Excel 2007. Lorsqu’elles sont recalculées dans des versions antérieures, ces fonctions renvoient une erreur #NOM? au lieu de renvoyer les résultats actuels.</t>
  </si>
  <si>
    <t>Septembre'!AL4:AM4</t>
  </si>
  <si>
    <t>Septembre'!AO4</t>
  </si>
  <si>
    <t>Septembre'!AN5</t>
  </si>
  <si>
    <t>Septembre'!AP5:AQ5</t>
  </si>
  <si>
    <t>Septembre'!AL7:AM7</t>
  </si>
  <si>
    <t>Septembre'!AO7</t>
  </si>
  <si>
    <t>Septembre'!AN8</t>
  </si>
  <si>
    <t>Septembre'!AP8:AQ8</t>
  </si>
  <si>
    <t>Septembre'!AL10:AM10</t>
  </si>
  <si>
    <t>Septembre'!AO10</t>
  </si>
  <si>
    <t>Septembre'!AN11</t>
  </si>
  <si>
    <t>Septembre'!AP11:AQ11</t>
  </si>
  <si>
    <t>Septembre'!AL13:AM13</t>
  </si>
  <si>
    <t>Septembre'!AO13</t>
  </si>
  <si>
    <t>Septembre'!AN14</t>
  </si>
  <si>
    <t>Septembre'!AP14:AQ14</t>
  </si>
  <si>
    <t>Septembre'!AL16:AM16</t>
  </si>
  <si>
    <t>Septembre'!AO16</t>
  </si>
  <si>
    <t>Septembre'!AN17</t>
  </si>
  <si>
    <t>Septembre'!AP17:AQ17</t>
  </si>
  <si>
    <t>Septembre'!AL19:AM19</t>
  </si>
  <si>
    <t>Septembre'!AO19</t>
  </si>
  <si>
    <t>Septembre'!AN20</t>
  </si>
  <si>
    <t>Septembre'!AP20:AQ20</t>
  </si>
  <si>
    <t>Septembre'!AL22:AM22</t>
  </si>
  <si>
    <t>Septembre'!AO22</t>
  </si>
  <si>
    <t>Septembre'!AN23</t>
  </si>
  <si>
    <t>Septembre'!AP23:AQ23</t>
  </si>
  <si>
    <t>Septembre'!B24:AF25</t>
  </si>
  <si>
    <t>Septembre'!AL25:AM25</t>
  </si>
  <si>
    <t>Septembre'!AO25</t>
  </si>
  <si>
    <t>Septembre'!AN26</t>
  </si>
  <si>
    <t>Septembre'!AP26:AQ26</t>
  </si>
  <si>
    <t>Septembre'!AL28:AM28</t>
  </si>
  <si>
    <t>Septembre'!AO28</t>
  </si>
  <si>
    <t>Septembre'!AN29</t>
  </si>
  <si>
    <t>Septembre'!AP29:AQ29</t>
  </si>
  <si>
    <t>Septembre'!AL31:AM31</t>
  </si>
  <si>
    <t>Septembre'!AO31</t>
  </si>
  <si>
    <t>Septembre'!AN32</t>
  </si>
  <si>
    <t>Septembre'!AP32:AQ32</t>
  </si>
  <si>
    <t>Septembre'!AL36:AM36</t>
  </si>
  <si>
    <t>Septembre'!AO36</t>
  </si>
  <si>
    <t>Septembre'!AN37</t>
  </si>
  <si>
    <t>Septembre'!AP37:AQ37</t>
  </si>
  <si>
    <t>Septembre'!AL39:AO39</t>
  </si>
  <si>
    <t>Septembre'!AP40:AQ40</t>
  </si>
  <si>
    <t>Septembre'!AL42:AM42</t>
  </si>
  <si>
    <t>Septembre'!AO42</t>
  </si>
  <si>
    <t>Septembre'!AN43</t>
  </si>
  <si>
    <t>Septembre'!AP43:AQ43</t>
  </si>
  <si>
    <t>Septembre'!AL45:AM45</t>
  </si>
  <si>
    <t>Septembre'!AO45</t>
  </si>
  <si>
    <t>Septembre'!AN46</t>
  </si>
  <si>
    <t>Septembre'!AP46:AQ46</t>
  </si>
  <si>
    <t>Septembre'!AL48:AO48</t>
  </si>
  <si>
    <t>Septembre'!AP49:AQ49</t>
  </si>
  <si>
    <t>Septembre'!AL51:AM51</t>
  </si>
  <si>
    <t>Septembre'!AO51</t>
  </si>
  <si>
    <t>Septembre'!AN52</t>
  </si>
  <si>
    <t>Septembre'!AP52:AQ52</t>
  </si>
  <si>
    <t>Septembre'!AL54:AO54</t>
  </si>
  <si>
    <t>Septembre'!AP55:AQ55</t>
  </si>
  <si>
    <t>Septembre'!AL57:AO57</t>
  </si>
  <si>
    <t>Septembre'!B58:AF58</t>
  </si>
  <si>
    <t>Septembre'!AP58:AQ58</t>
  </si>
  <si>
    <t>Septembre'!B59:AF59</t>
  </si>
  <si>
    <t>Septembre'!AL60:AM60</t>
  </si>
  <si>
    <t>Septembre'!AO60</t>
  </si>
  <si>
    <t>Septembre'!AN61</t>
  </si>
  <si>
    <t>Septembre'!AP61:AQ61</t>
  </si>
  <si>
    <t>Septembre'!AL63:AM63</t>
  </si>
  <si>
    <t>Septembre'!AO63</t>
  </si>
  <si>
    <t>Septembre'!AN64</t>
  </si>
  <si>
    <t>Septembre'!AP64:AQ64</t>
  </si>
  <si>
    <t>Septembre'!AL66:AM66</t>
  </si>
  <si>
    <t>Septembre'!AO66</t>
  </si>
  <si>
    <t>Septembre'!AN67</t>
  </si>
  <si>
    <t>Septembre'!AP67:AQ67</t>
  </si>
  <si>
    <t>Septembre'!AL69:AM69</t>
  </si>
  <si>
    <t>Septembre'!AO69</t>
  </si>
  <si>
    <t>Septembre'!AN70</t>
  </si>
  <si>
    <t>Septembre'!AP70:AQ70</t>
  </si>
  <si>
    <t>Septembre'!AL72:AM72</t>
  </si>
  <si>
    <t>Septembre'!AO72</t>
  </si>
  <si>
    <t>Septembre'!AN73</t>
  </si>
  <si>
    <t>Septembre'!AP73:AQ73</t>
  </si>
  <si>
    <t>Septembre'!B74:AF75</t>
  </si>
  <si>
    <t>Septembre'!AL75:AM75</t>
  </si>
  <si>
    <t>Septembre'!AO75</t>
  </si>
  <si>
    <t>Septembre'!AN76</t>
  </si>
  <si>
    <t>Septembre'!AP76:AQ76</t>
  </si>
  <si>
    <t>Septembre'!AL78:AM78</t>
  </si>
  <si>
    <t>Septembre'!AO78</t>
  </si>
  <si>
    <t>Septembre'!AN79</t>
  </si>
  <si>
    <t>Septembre'!AP79:AQ79</t>
  </si>
  <si>
    <t>Septembre'!AL81:AO81</t>
  </si>
  <si>
    <t>Septembre'!AP82:AQ82</t>
  </si>
  <si>
    <t>Septembre'!AL86:AM86</t>
  </si>
  <si>
    <t>Septembre'!AO86</t>
  </si>
  <si>
    <t>Septembre'!AN87</t>
  </si>
  <si>
    <t>Septembre'!AP87:AQ87</t>
  </si>
  <si>
    <t>Septembre'!AL89:AM89</t>
  </si>
  <si>
    <t>Septembre'!AO89</t>
  </si>
  <si>
    <t>Septembre'!AN90</t>
  </si>
  <si>
    <t>Septembre'!AP90:AQ90</t>
  </si>
  <si>
    <t>Septembre'!AL92:AM92</t>
  </si>
  <si>
    <t>Septembre'!AO92</t>
  </si>
  <si>
    <t>Septembre'!AN93</t>
  </si>
  <si>
    <t>Septembre'!AP93:AQ93</t>
  </si>
  <si>
    <t>Septembre'!AL95:AM95</t>
  </si>
  <si>
    <t>Septembre'!AO95</t>
  </si>
  <si>
    <t>Septembre'!AN96</t>
  </si>
  <si>
    <t>Septembre'!AP96:AQ96</t>
  </si>
  <si>
    <t>Septembre'!AL98:AM98</t>
  </si>
  <si>
    <t>Septembre'!AO98</t>
  </si>
  <si>
    <t>Septembre'!AN99</t>
  </si>
  <si>
    <t>Septembre'!AP99:AQ99</t>
  </si>
  <si>
    <t>Septembre'!AL101:AM101</t>
  </si>
  <si>
    <t>Septembre'!AO101</t>
  </si>
  <si>
    <t>Septembre'!AN102</t>
  </si>
  <si>
    <t>Septembre'!AP102:AQ102</t>
  </si>
  <si>
    <t>Septembre'!AL104:AM104</t>
  </si>
  <si>
    <t>Septembre'!AO104</t>
  </si>
  <si>
    <t>Septembre'!AN105</t>
  </si>
  <si>
    <t>Septembre'!AP105:AQ105</t>
  </si>
  <si>
    <t>Septembre'!AL107:AM107</t>
  </si>
  <si>
    <t>Septembre'!AO107</t>
  </si>
  <si>
    <t>Septembre'!B108:AF108</t>
  </si>
  <si>
    <t>Septembre'!AN108</t>
  </si>
  <si>
    <t>Septembre'!AP108:AQ108</t>
  </si>
  <si>
    <t>Septembre'!B109:AF109</t>
  </si>
  <si>
    <t>Septembre'!AL110:AM110</t>
  </si>
  <si>
    <t>Septembre'!AO110</t>
  </si>
  <si>
    <t>Septembre'!AN111</t>
  </si>
  <si>
    <t>Septembre'!AP111:AQ111</t>
  </si>
  <si>
    <t>Septembre'!AL113:AM113</t>
  </si>
  <si>
    <t>Septembre'!AO113</t>
  </si>
  <si>
    <t>Septembre'!AN114</t>
  </si>
  <si>
    <t>Septembre'!AP114:AQ114</t>
  </si>
  <si>
    <t>Septembre'!AL116:AM116</t>
  </si>
  <si>
    <t>Septembre'!AO116</t>
  </si>
  <si>
    <t>Septembre'!AN117</t>
  </si>
  <si>
    <t>Septembre'!AP117:AQ117</t>
  </si>
  <si>
    <t>Septembre'!AL120:AM120</t>
  </si>
  <si>
    <t>Septembre'!AO120</t>
  </si>
  <si>
    <t>Septembre'!AN121</t>
  </si>
  <si>
    <t>Septembre'!AP121:AQ121</t>
  </si>
  <si>
    <t>Septembre'!AL123:AM123</t>
  </si>
  <si>
    <t>Septembre'!AO123</t>
  </si>
  <si>
    <t>Septembre'!AN124</t>
  </si>
  <si>
    <t>Septembre'!AP124:AQ124</t>
  </si>
  <si>
    <t>Septembre'!AL126:AM126</t>
  </si>
  <si>
    <t>Septembre'!AO126</t>
  </si>
  <si>
    <t>Septembre'!AN127</t>
  </si>
  <si>
    <t>Septembre'!AP127:AQ127</t>
  </si>
  <si>
    <t>Septembre'!AL129:AM129</t>
  </si>
  <si>
    <t>Septembre'!AO129</t>
  </si>
  <si>
    <t>Septembre'!AN130</t>
  </si>
  <si>
    <t>Septembre'!AP130:AQ130</t>
  </si>
  <si>
    <t>Septembre'!AL132:AM132</t>
  </si>
  <si>
    <t>Septembre'!AO132</t>
  </si>
  <si>
    <t>Septembre'!AN133</t>
  </si>
  <si>
    <t>Septembre'!AP133:AQ133</t>
  </si>
  <si>
    <t>Excel 97-2003</t>
  </si>
  <si>
    <t>Certaines cellules ont plus de formats conditionnels que ce qui est pris en charge par le format de fichier sélectionné. Seules les trois premières conditions seront affichées dans les versions antérieures d'Excel.</t>
  </si>
  <si>
    <t>Septembre'!AN2:AO2</t>
  </si>
  <si>
    <t>Septembre'!B121:AF142</t>
  </si>
  <si>
    <t>Septembre'!B156:AF173</t>
  </si>
  <si>
    <t>Septembre'!B86:AF107</t>
  </si>
  <si>
    <t>Septembre'!B62:AF73</t>
  </si>
  <si>
    <t>Septembre'!B36:AF57</t>
  </si>
  <si>
    <t>Septembre'!B4:AF23</t>
  </si>
  <si>
    <t>Certaines cellules ont des plages de mise en forme conditionnelle qui se chevauchent. Les versions antérieures d'Excel n'évalueront pas toutes les règles de mise en forme conditionnelle sur les cellules qui se chevauchent. Ces cellules auront une mise en forme conditionnelle différente.</t>
  </si>
  <si>
    <t>Septembre'!B169:AF175</t>
  </si>
  <si>
    <t>Septembre'!B143:AF144</t>
  </si>
  <si>
    <t>Septembre'!B58:AF60</t>
  </si>
  <si>
    <t>Septembre'!B108:AF109</t>
  </si>
  <si>
    <t>Septembre'!B184:AF185</t>
  </si>
  <si>
    <t>Septembre'!B74:AF85</t>
  </si>
  <si>
    <t>Septembre'!B25:AF34</t>
  </si>
  <si>
    <t>Septembre'!C24:AF24</t>
  </si>
  <si>
    <t>Septembre'!B157:AF167</t>
  </si>
  <si>
    <t>Certaines cellules contiennent une mise en forme conditionnelle avec l'option « Interrompre si Vrai » désactivée. Les versions antérieures d'Excel ne reconnaissent pas cette option et s'interrompront après la première condition vraie.</t>
  </si>
  <si>
    <t>Perte mineure de fidélité</t>
  </si>
  <si>
    <t>Certaines cellules ou certains styles de ce classeur contiennent une mise en forme qui n'est pas prise en charge par le format de fichier sélectionné. Ces formats seront convertis au format le plus proche disponible.</t>
  </si>
  <si>
    <t>Exécuté le 26/08/2014 09:27</t>
  </si>
  <si>
    <t>Septembre'!C184:AF184</t>
  </si>
  <si>
    <t>Septembre'!B169:AF173</t>
  </si>
  <si>
    <t>Septembre'!C174:AF174</t>
  </si>
  <si>
    <t>Septembre'!C143:AF144</t>
  </si>
  <si>
    <t>Septembre'!C74:AF75</t>
  </si>
  <si>
    <t>Septembre'!C58:AF59</t>
  </si>
  <si>
    <t>Septembre'!C24:AF25</t>
  </si>
  <si>
    <t>si dim ou sam et = 0</t>
  </si>
  <si>
    <t>si dim ou sam et &lt;1</t>
  </si>
  <si>
    <t>si sem et &lt;3</t>
  </si>
  <si>
    <t>si sem et =3</t>
  </si>
  <si>
    <t>si sem et &gt;3</t>
  </si>
  <si>
    <t xml:space="preserve">&gt;2 </t>
  </si>
  <si>
    <t>&lt;2</t>
  </si>
  <si>
    <t>&gt;1</t>
  </si>
  <si>
    <t>&lt;1</t>
  </si>
  <si>
    <t>Pâques</t>
  </si>
  <si>
    <t>Lundi de Pâques</t>
  </si>
  <si>
    <t>Fête du travail</t>
  </si>
  <si>
    <t>Victoire 1945</t>
  </si>
  <si>
    <t>Ascension</t>
  </si>
  <si>
    <t>Pentecôte</t>
  </si>
  <si>
    <t>Lundi de Pentecôte</t>
  </si>
  <si>
    <t>Fête nationale</t>
  </si>
  <si>
    <t>Assomption</t>
  </si>
  <si>
    <t>Toussaint</t>
  </si>
  <si>
    <t>Armistice</t>
  </si>
  <si>
    <t>Noël</t>
  </si>
  <si>
    <t>si dim ou sam ou férié et Ligne A &gt; 1</t>
  </si>
  <si>
    <t>Jour de l'An 2014</t>
  </si>
  <si>
    <t>Jour de l'An 2015</t>
  </si>
  <si>
    <t>Cas A</t>
  </si>
  <si>
    <t>Cas B</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</si>
</sst>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
    <numFmt numFmtId="165" formatCode="ddd"/>
    <numFmt numFmtId="166" formatCode="mmmm\ yyyy"/>
  </numFmts>
  <fonts count="10" x14ac:knownFonts="1">
    <font>
      <sz val="11"/>
      <name val="Comic Sans MS"/>
    </font>
    <font>
      <sz val="10"/>
      <name val="MS Sans Serif"/>
      <family val="2"/>
    </font>
    <font>
      <sz val="14"/>
      <name val="Comic Sans MS"/>
      <family val="4"/>
    </font>
    <font>
      <u/>
      <sz val="5.5"/>
      <color indexed="12"/>
      <name val="Comic Sans MS"/>
      <family val="4"/>
    </font>
    <font>
      <b/>
      <sz val="18"/>
      <name val="Times New Roman"/>
      <family val="1"/>
    </font>
    <font>
      <sz val="11"/>
      <name val="Comic Sans MS"/>
      <family val="4"/>
    </font>
    <font>
      <b/>
      <sz val="11"/>
      <name val="Comic Sans MS"/>
      <family val="4"/>
    </font>
    <font>
      <b/>
      <sz val="11"/>
      <name val="Comic Sans MS"/>
      <family val="4"/>
    </font>
    <font>
      <b/>
      <sz val="16"/>
      <color rgb="FF0070C0"/>
      <name val="Comic Sans MS"/>
      <family val="4"/>
    </font>
    <font>
      <sz val="11"/>
      <name val="Arial"/>
      <family val="2"/>
    </font>
  </fonts>
  <fills count="3">
    <fill>
      <patternFill patternType="none"/>
    </fill>
    <fill>
      <patternFill patternType="gray125"/>
    </fill>
    <fill>
      <patternFill patternType="solid">
        <fgColor theme="0"/>
        <bgColor indexed="64"/>
      </patternFill>
    </fill>
  </fills>
  <borders count="2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diagonal/>
    </border>
    <border>
      <left/>
      <right style="medium">
        <color indexed="8"/>
      </right>
      <top/>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s>
  <cellStyleXfs count="4">
    <xf numFmtId="0" fontId="0" fillId="0" borderId="0"/>
    <xf numFmtId="0" fontId="3" fillId="0" borderId="0" applyNumberFormat="0" applyFill="0" applyBorder="0" applyAlignment="0" applyProtection="0">
      <alignment vertical="top"/>
      <protection locked="0"/>
    </xf>
    <xf numFmtId="0" fontId="5" fillId="0" borderId="0"/>
    <xf numFmtId="0" fontId="1" fillId="0" borderId="0"/>
  </cellStyleXfs>
  <cellXfs count="52">
    <xf numFmtId="0" fontId="0" fillId="0" borderId="0" xfId="0"/>
    <xf numFmtId="0" fontId="2" fillId="0" borderId="0" xfId="0" applyFont="1" applyAlignment="1">
      <alignment horizontal="center" vertical="center"/>
    </xf>
    <xf numFmtId="0" fontId="4" fillId="0" borderId="0" xfId="0" applyFont="1" applyBorder="1" applyAlignment="1">
      <alignment horizontal="center" vertical="center"/>
    </xf>
    <xf numFmtId="165" fontId="4" fillId="0" borderId="1" xfId="3" applyNumberFormat="1" applyFont="1" applyFill="1" applyBorder="1" applyAlignment="1">
      <alignment horizontal="center" vertical="center"/>
    </xf>
    <xf numFmtId="0" fontId="4" fillId="0" borderId="0" xfId="0" applyFont="1" applyAlignment="1">
      <alignment horizontal="center" vertical="center"/>
    </xf>
    <xf numFmtId="0" fontId="4" fillId="0" borderId="0" xfId="0" applyFont="1" applyFill="1" applyBorder="1" applyAlignment="1">
      <alignment horizontal="center" vertical="center"/>
    </xf>
    <xf numFmtId="0" fontId="4" fillId="0" borderId="0" xfId="0" applyFont="1" applyFill="1" applyAlignment="1">
      <alignment horizontal="center" vertical="center"/>
    </xf>
    <xf numFmtId="49" fontId="4" fillId="0" borderId="0" xfId="0" applyNumberFormat="1" applyFont="1" applyFill="1" applyBorder="1" applyAlignment="1">
      <alignment horizontal="center" vertical="center"/>
    </xf>
    <xf numFmtId="49" fontId="4" fillId="2" borderId="2" xfId="0" applyNumberFormat="1" applyFont="1" applyFill="1" applyBorder="1" applyAlignment="1" applyProtection="1">
      <alignment horizontal="center" vertical="center"/>
      <protection locked="0"/>
    </xf>
    <xf numFmtId="49" fontId="4" fillId="0" borderId="0" xfId="0" applyNumberFormat="1" applyFont="1" applyFill="1" applyBorder="1" applyAlignment="1" applyProtection="1">
      <alignment horizontal="center" vertical="center"/>
      <protection locked="0"/>
    </xf>
    <xf numFmtId="0" fontId="4" fillId="0" borderId="0" xfId="0" applyFont="1" applyFill="1" applyBorder="1" applyAlignment="1" applyProtection="1">
      <alignment horizontal="center" vertical="center"/>
    </xf>
    <xf numFmtId="0" fontId="4" fillId="2" borderId="4" xfId="0" applyFont="1" applyFill="1" applyBorder="1" applyAlignment="1" applyProtection="1">
      <alignment horizontal="center" vertical="center"/>
    </xf>
    <xf numFmtId="0" fontId="4" fillId="0" borderId="6" xfId="0" applyFont="1" applyFill="1" applyBorder="1" applyAlignment="1" applyProtection="1">
      <alignment horizontal="center" vertical="center"/>
    </xf>
    <xf numFmtId="0" fontId="4" fillId="0" borderId="0" xfId="0" applyNumberFormat="1" applyFont="1" applyFill="1" applyBorder="1" applyAlignment="1" applyProtection="1">
      <alignment horizontal="center" vertical="center"/>
    </xf>
    <xf numFmtId="166" fontId="4" fillId="0" borderId="8" xfId="0" applyNumberFormat="1" applyFont="1" applyFill="1" applyBorder="1" applyAlignment="1">
      <alignment horizontal="center" vertical="center"/>
    </xf>
    <xf numFmtId="0" fontId="6" fillId="0" borderId="0" xfId="0" applyNumberFormat="1" applyFont="1" applyAlignment="1">
      <alignment vertical="top" wrapText="1"/>
    </xf>
    <xf numFmtId="0" fontId="0" fillId="0" borderId="0" xfId="0" applyNumberFormat="1" applyAlignment="1">
      <alignment vertical="top" wrapText="1"/>
    </xf>
    <xf numFmtId="0" fontId="0" fillId="0" borderId="9" xfId="0" applyNumberFormat="1" applyBorder="1" applyAlignment="1">
      <alignment vertical="top" wrapText="1"/>
    </xf>
    <xf numFmtId="0" fontId="0" fillId="0" borderId="10" xfId="0" applyNumberFormat="1" applyBorder="1" applyAlignment="1">
      <alignment vertical="top" wrapText="1"/>
    </xf>
    <xf numFmtId="0" fontId="0" fillId="0" borderId="11" xfId="0" applyNumberFormat="1" applyBorder="1" applyAlignment="1">
      <alignment vertical="top" wrapText="1"/>
    </xf>
    <xf numFmtId="0" fontId="0" fillId="0" borderId="12" xfId="0" applyNumberFormat="1" applyBorder="1" applyAlignment="1">
      <alignment vertical="top" wrapText="1"/>
    </xf>
    <xf numFmtId="0" fontId="0" fillId="0" borderId="13" xfId="0" applyNumberFormat="1" applyBorder="1" applyAlignment="1">
      <alignment vertical="top" wrapText="1"/>
    </xf>
    <xf numFmtId="0" fontId="0" fillId="0" borderId="14" xfId="0" applyNumberFormat="1" applyBorder="1" applyAlignment="1">
      <alignment vertical="top" wrapText="1"/>
    </xf>
    <xf numFmtId="0" fontId="0" fillId="0" borderId="15" xfId="0" applyNumberFormat="1" applyBorder="1" applyAlignment="1">
      <alignment vertical="top" wrapText="1"/>
    </xf>
    <xf numFmtId="0" fontId="6" fillId="0" borderId="0" xfId="0" applyNumberFormat="1" applyFont="1" applyAlignment="1">
      <alignment horizontal="center" vertical="top" wrapText="1"/>
    </xf>
    <xf numFmtId="0" fontId="0" fillId="0" borderId="0" xfId="0" applyNumberFormat="1" applyAlignment="1">
      <alignment horizontal="center" vertical="top" wrapText="1"/>
    </xf>
    <xf numFmtId="0" fontId="0" fillId="0" borderId="10" xfId="0" applyNumberFormat="1" applyBorder="1" applyAlignment="1">
      <alignment horizontal="center" vertical="top" wrapText="1"/>
    </xf>
    <xf numFmtId="0" fontId="0" fillId="0" borderId="16" xfId="0" applyNumberFormat="1" applyBorder="1" applyAlignment="1">
      <alignment horizontal="center" vertical="top" wrapText="1"/>
    </xf>
    <xf numFmtId="0" fontId="3" fillId="0" borderId="0" xfId="1" quotePrefix="1" applyNumberFormat="1" applyAlignment="1" applyProtection="1">
      <alignment horizontal="center" vertical="top" wrapText="1"/>
    </xf>
    <xf numFmtId="0" fontId="0" fillId="0" borderId="17" xfId="0" applyNumberFormat="1" applyBorder="1" applyAlignment="1">
      <alignment horizontal="center" vertical="top" wrapText="1"/>
    </xf>
    <xf numFmtId="0" fontId="0" fillId="0" borderId="13" xfId="0" applyNumberFormat="1" applyBorder="1" applyAlignment="1">
      <alignment horizontal="center" vertical="top" wrapText="1"/>
    </xf>
    <xf numFmtId="0" fontId="3" fillId="0" borderId="13" xfId="1" quotePrefix="1" applyNumberFormat="1" applyBorder="1" applyAlignment="1" applyProtection="1">
      <alignment horizontal="center" vertical="top" wrapText="1"/>
    </xf>
    <xf numFmtId="0" fontId="0" fillId="0" borderId="18" xfId="0" applyNumberFormat="1" applyBorder="1" applyAlignment="1">
      <alignment horizontal="center" vertical="top" wrapText="1"/>
    </xf>
    <xf numFmtId="0" fontId="0" fillId="0" borderId="15" xfId="0" applyNumberFormat="1" applyBorder="1" applyAlignment="1">
      <alignment horizontal="center" vertical="top" wrapText="1"/>
    </xf>
    <xf numFmtId="0" fontId="0" fillId="0" borderId="19" xfId="0" applyNumberFormat="1" applyBorder="1" applyAlignment="1">
      <alignment horizontal="center" vertical="top" wrapText="1"/>
    </xf>
    <xf numFmtId="0" fontId="7" fillId="0" borderId="0" xfId="0" applyNumberFormat="1" applyFont="1" applyAlignment="1">
      <alignment vertical="top" wrapText="1"/>
    </xf>
    <xf numFmtId="0" fontId="7" fillId="0" borderId="0" xfId="0" applyNumberFormat="1" applyFont="1" applyAlignment="1">
      <alignment horizontal="center" vertical="top" wrapText="1"/>
    </xf>
    <xf numFmtId="164" fontId="4" fillId="2" borderId="5" xfId="3" applyNumberFormat="1" applyFont="1" applyFill="1" applyBorder="1" applyAlignment="1">
      <alignment horizontal="center" vertical="center"/>
    </xf>
    <xf numFmtId="0" fontId="4" fillId="0" borderId="0" xfId="0" applyNumberFormat="1" applyFont="1" applyFill="1" applyBorder="1" applyAlignment="1">
      <alignment horizontal="center" vertical="center"/>
    </xf>
    <xf numFmtId="0" fontId="4" fillId="0" borderId="0" xfId="0" applyFont="1" applyFill="1" applyBorder="1" applyAlignment="1" applyProtection="1">
      <alignment horizontal="center" vertical="center"/>
      <protection hidden="1"/>
    </xf>
    <xf numFmtId="0" fontId="4" fillId="0" borderId="0" xfId="0" applyNumberFormat="1" applyFont="1" applyFill="1" applyBorder="1" applyAlignment="1" applyProtection="1">
      <alignment horizontal="center" vertical="center"/>
      <protection hidden="1"/>
    </xf>
    <xf numFmtId="0" fontId="4" fillId="0" borderId="0" xfId="0" applyFont="1" applyFill="1" applyAlignment="1" applyProtection="1">
      <alignment horizontal="center" vertical="center"/>
      <protection hidden="1"/>
    </xf>
    <xf numFmtId="0" fontId="4" fillId="0" borderId="0" xfId="0" applyFont="1" applyAlignment="1" applyProtection="1">
      <alignment horizontal="center" vertical="center"/>
      <protection hidden="1"/>
    </xf>
    <xf numFmtId="0" fontId="4" fillId="2" borderId="3" xfId="0" applyFont="1" applyFill="1" applyBorder="1" applyAlignment="1" applyProtection="1">
      <alignment horizontal="center" vertical="center"/>
      <protection locked="0"/>
    </xf>
    <xf numFmtId="49" fontId="4" fillId="0" borderId="7" xfId="0" applyNumberFormat="1" applyFont="1" applyFill="1" applyBorder="1" applyAlignment="1" applyProtection="1">
      <alignment horizontal="center" vertical="center"/>
      <protection hidden="1"/>
    </xf>
    <xf numFmtId="0" fontId="4" fillId="0" borderId="7" xfId="0" applyNumberFormat="1" applyFont="1" applyFill="1" applyBorder="1" applyAlignment="1" applyProtection="1">
      <alignment horizontal="center" vertical="center"/>
      <protection hidden="1"/>
    </xf>
    <xf numFmtId="0" fontId="8" fillId="0" borderId="0" xfId="0" applyFont="1" applyAlignment="1" applyProtection="1">
      <alignment vertical="center"/>
      <protection locked="0"/>
    </xf>
    <xf numFmtId="0" fontId="2" fillId="0" borderId="0" xfId="0" applyFont="1" applyAlignment="1" applyProtection="1">
      <alignment vertical="center"/>
      <protection locked="0"/>
    </xf>
    <xf numFmtId="0" fontId="4" fillId="0" borderId="0" xfId="0" applyNumberFormat="1" applyFont="1" applyFill="1" applyBorder="1" applyAlignment="1" applyProtection="1">
      <alignment horizontal="right" vertical="center"/>
    </xf>
    <xf numFmtId="0" fontId="4" fillId="2" borderId="0" xfId="0" applyNumberFormat="1" applyFont="1" applyFill="1" applyBorder="1" applyAlignment="1" applyProtection="1">
      <alignment horizontal="center" vertical="center"/>
      <protection hidden="1"/>
    </xf>
    <xf numFmtId="0" fontId="9" fillId="0" borderId="0" xfId="0" applyFont="1"/>
    <xf numFmtId="14" fontId="9" fillId="0" borderId="0" xfId="0" applyNumberFormat="1" applyFont="1"/>
  </cellXfs>
  <cellStyles count="4">
    <cellStyle name="Lien hypertexte" xfId="1" builtinId="8"/>
    <cellStyle name="Normal" xfId="0" builtinId="0"/>
    <cellStyle name="Normal 2" xfId="2"/>
    <cellStyle name="Normal_Feuil1" xfId="3"/>
  </cellStyles>
  <dxfs count="70">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rgb="FFFFFF00"/>
        </patternFill>
      </fill>
    </dxf>
    <dxf>
      <fill>
        <patternFill>
          <bgColor theme="9"/>
        </patternFill>
      </fill>
    </dxf>
    <dxf>
      <fill>
        <patternFill>
          <bgColor theme="9"/>
        </patternFill>
      </fill>
    </dxf>
    <dxf>
      <fill>
        <patternFill>
          <bgColor theme="3" tint="0.79998168889431442"/>
        </patternFill>
      </fill>
    </dxf>
    <dxf>
      <fill>
        <patternFill>
          <bgColor theme="6" tint="0.39994506668294322"/>
        </patternFill>
      </fill>
    </dxf>
    <dxf>
      <fill>
        <patternFill>
          <bgColor theme="7" tint="0.59996337778862885"/>
        </patternFill>
      </fill>
    </dxf>
    <dxf>
      <fill>
        <patternFill>
          <bgColor rgb="FFFF99FF"/>
        </patternFill>
      </fill>
    </dxf>
    <dxf>
      <fill>
        <patternFill>
          <bgColor theme="4" tint="0.59996337778862885"/>
        </patternFill>
      </fill>
    </dxf>
    <dxf>
      <fill>
        <patternFill>
          <bgColor rgb="FFFFFF66"/>
        </patternFill>
      </fill>
    </dxf>
    <dxf>
      <fill>
        <patternFill>
          <bgColor theme="4" tint="0.59996337778862885"/>
        </patternFill>
      </fill>
    </dxf>
    <dxf>
      <fill>
        <patternFill>
          <bgColor theme="0" tint="-0.24994659260841701"/>
        </patternFill>
      </fill>
    </dxf>
    <dxf>
      <fill>
        <patternFill>
          <bgColor theme="9"/>
        </patternFill>
      </fill>
    </dxf>
    <dxf>
      <fill>
        <patternFill>
          <bgColor theme="9"/>
        </patternFill>
      </fill>
    </dxf>
    <dxf>
      <fill>
        <patternFill>
          <bgColor theme="3" tint="0.79998168889431442"/>
        </patternFill>
      </fill>
    </dxf>
    <dxf>
      <fill>
        <patternFill>
          <bgColor rgb="FFFFFFCC"/>
        </patternFill>
      </fill>
    </dxf>
    <dxf>
      <fill>
        <patternFill>
          <bgColor theme="3" tint="0.79998168889431442"/>
        </patternFill>
      </fill>
    </dxf>
    <dxf>
      <fill>
        <patternFill>
          <bgColor theme="3" tint="0.79998168889431442"/>
        </patternFill>
      </fill>
    </dxf>
    <dxf>
      <fill>
        <patternFill>
          <bgColor rgb="FFFF99FF"/>
        </patternFill>
      </fill>
    </dxf>
    <dxf>
      <fill>
        <patternFill>
          <bgColor theme="7" tint="0.59996337778862885"/>
        </patternFill>
      </fill>
    </dxf>
    <dxf>
      <fill>
        <patternFill>
          <bgColor theme="6" tint="0.39994506668294322"/>
        </patternFill>
      </fill>
    </dxf>
    <dxf>
      <fill>
        <patternFill>
          <bgColor theme="3" tint="0.79998168889431442"/>
        </patternFill>
      </fill>
    </dxf>
    <dxf>
      <fill>
        <patternFill>
          <bgColor theme="3" tint="0.79998168889431442"/>
        </patternFill>
      </fill>
    </dxf>
    <dxf>
      <fill>
        <patternFill>
          <bgColor rgb="FFFF99FF"/>
        </patternFill>
      </fill>
    </dxf>
    <dxf>
      <fill>
        <patternFill>
          <bgColor theme="7" tint="0.59996337778862885"/>
        </patternFill>
      </fill>
    </dxf>
    <dxf>
      <fill>
        <patternFill>
          <bgColor theme="6" tint="0.39994506668294322"/>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theme="0" tint="-0.24994659260841701"/>
        </patternFill>
      </fill>
    </dxf>
    <dxf>
      <fill>
        <patternFill>
          <bgColor theme="0" tint="-0.2499465926084170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rgb="FFFFFF00"/>
        </patternFill>
      </fill>
    </dxf>
    <dxf>
      <fill>
        <patternFill>
          <bgColor theme="9"/>
        </patternFill>
      </fill>
    </dxf>
    <dxf>
      <fill>
        <patternFill>
          <bgColor theme="9"/>
        </patternFill>
      </fill>
    </dxf>
    <dxf>
      <fill>
        <patternFill>
          <bgColor theme="3" tint="0.79998168889431442"/>
        </patternFill>
      </fill>
    </dxf>
    <dxf>
      <fill>
        <patternFill>
          <bgColor theme="6" tint="0.39994506668294322"/>
        </patternFill>
      </fill>
    </dxf>
    <dxf>
      <fill>
        <patternFill>
          <bgColor theme="7" tint="0.59996337778862885"/>
        </patternFill>
      </fill>
    </dxf>
    <dxf>
      <fill>
        <patternFill>
          <bgColor rgb="FFFF99FF"/>
        </patternFill>
      </fill>
    </dxf>
    <dxf>
      <fill>
        <patternFill>
          <bgColor theme="4" tint="0.59996337778862885"/>
        </patternFill>
      </fill>
    </dxf>
    <dxf>
      <fill>
        <patternFill>
          <bgColor rgb="FFFFFF66"/>
        </patternFill>
      </fill>
    </dxf>
    <dxf>
      <fill>
        <patternFill>
          <bgColor theme="4" tint="0.59996337778862885"/>
        </patternFill>
      </fill>
    </dxf>
    <dxf>
      <fill>
        <patternFill>
          <bgColor theme="0" tint="-0.24994659260841701"/>
        </patternFill>
      </fill>
    </dxf>
    <dxf>
      <fill>
        <patternFill>
          <bgColor theme="9"/>
        </patternFill>
      </fill>
    </dxf>
    <dxf>
      <fill>
        <patternFill>
          <bgColor theme="9"/>
        </patternFill>
      </fill>
    </dxf>
    <dxf>
      <fill>
        <patternFill>
          <bgColor theme="3" tint="0.79998168889431442"/>
        </patternFill>
      </fill>
    </dxf>
    <dxf>
      <fill>
        <patternFill>
          <bgColor rgb="FFFFFFCC"/>
        </patternFill>
      </fill>
    </dxf>
    <dxf>
      <fill>
        <patternFill>
          <bgColor theme="3" tint="0.79998168889431442"/>
        </patternFill>
      </fill>
    </dxf>
    <dxf>
      <fill>
        <patternFill>
          <bgColor theme="3" tint="0.79998168889431442"/>
        </patternFill>
      </fill>
    </dxf>
    <dxf>
      <fill>
        <patternFill>
          <bgColor rgb="FFFF99FF"/>
        </patternFill>
      </fill>
    </dxf>
    <dxf>
      <fill>
        <patternFill>
          <bgColor theme="7" tint="0.59996337778862885"/>
        </patternFill>
      </fill>
    </dxf>
    <dxf>
      <fill>
        <patternFill>
          <bgColor theme="6" tint="0.39994506668294322"/>
        </patternFill>
      </fill>
    </dxf>
    <dxf>
      <fill>
        <patternFill>
          <bgColor theme="3" tint="0.79998168889431442"/>
        </patternFill>
      </fill>
    </dxf>
    <dxf>
      <fill>
        <patternFill>
          <bgColor theme="3" tint="0.79998168889431442"/>
        </patternFill>
      </fill>
    </dxf>
    <dxf>
      <fill>
        <patternFill>
          <bgColor rgb="FFFF99FF"/>
        </patternFill>
      </fill>
    </dxf>
    <dxf>
      <fill>
        <patternFill>
          <bgColor theme="7" tint="0.59996337778862885"/>
        </patternFill>
      </fill>
    </dxf>
    <dxf>
      <fill>
        <patternFill>
          <bgColor theme="6" tint="0.39994506668294322"/>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theme="0" tint="-0.24994659260841701"/>
        </patternFill>
      </fill>
    </dxf>
    <dxf>
      <fill>
        <patternFill>
          <bgColor theme="0" tint="-0.24994659260841701"/>
        </patternFill>
      </fill>
    </dxf>
  </dxfs>
  <tableStyles count="0" defaultTableStyle="TableStyleMedium9" defaultPivotStyle="PivotStyleLight16"/>
  <colors>
    <mruColors>
      <color rgb="FFFFFF66"/>
      <color rgb="FFFFFF99"/>
      <color rgb="FFFF99FF"/>
      <color rgb="FF99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204"/>
  <sheetViews>
    <sheetView showGridLines="0" topLeftCell="A184" workbookViewId="0">
      <selection activeCell="B191" sqref="B191"/>
    </sheetView>
  </sheetViews>
  <sheetFormatPr baseColWidth="10" defaultRowHeight="15.6" x14ac:dyDescent="0.35"/>
  <cols>
    <col min="1" max="1" width="0.90625" customWidth="1"/>
    <col min="2" max="2" width="50.08984375" customWidth="1"/>
    <col min="3" max="3" width="1.1796875" customWidth="1"/>
    <col min="4" max="4" width="4.36328125" customWidth="1"/>
    <col min="5" max="6" width="12.453125" customWidth="1"/>
  </cols>
  <sheetData>
    <row r="1" spans="2:6" ht="32.4" x14ac:dyDescent="0.35">
      <c r="B1" s="15" t="s">
        <v>1</v>
      </c>
      <c r="C1" s="15"/>
      <c r="D1" s="24"/>
      <c r="E1" s="24"/>
      <c r="F1" s="24"/>
    </row>
    <row r="2" spans="2:6" ht="16.2" x14ac:dyDescent="0.35">
      <c r="B2" s="15" t="s">
        <v>2</v>
      </c>
      <c r="C2" s="15"/>
      <c r="D2" s="24"/>
      <c r="E2" s="24"/>
      <c r="F2" s="24"/>
    </row>
    <row r="3" spans="2:6" x14ac:dyDescent="0.35">
      <c r="B3" s="16"/>
      <c r="C3" s="16"/>
      <c r="D3" s="25"/>
      <c r="E3" s="25"/>
      <c r="F3" s="25"/>
    </row>
    <row r="4" spans="2:6" ht="78" x14ac:dyDescent="0.35">
      <c r="B4" s="16" t="s">
        <v>3</v>
      </c>
      <c r="C4" s="16"/>
      <c r="D4" s="25"/>
      <c r="E4" s="25"/>
      <c r="F4" s="25"/>
    </row>
    <row r="5" spans="2:6" x14ac:dyDescent="0.35">
      <c r="B5" s="16"/>
      <c r="C5" s="16"/>
      <c r="D5" s="25"/>
      <c r="E5" s="25"/>
      <c r="F5" s="25"/>
    </row>
    <row r="6" spans="2:6" ht="32.4" x14ac:dyDescent="0.35">
      <c r="B6" s="15" t="s">
        <v>4</v>
      </c>
      <c r="C6" s="15"/>
      <c r="D6" s="24"/>
      <c r="E6" s="24" t="s">
        <v>5</v>
      </c>
      <c r="F6" s="24" t="s">
        <v>6</v>
      </c>
    </row>
    <row r="7" spans="2:6" ht="16.2" thickBot="1" x14ac:dyDescent="0.4">
      <c r="B7" s="16"/>
      <c r="C7" s="16"/>
      <c r="D7" s="25"/>
      <c r="E7" s="25"/>
      <c r="F7" s="25"/>
    </row>
    <row r="8" spans="2:6" ht="78" x14ac:dyDescent="0.35">
      <c r="B8" s="17" t="s">
        <v>7</v>
      </c>
      <c r="C8" s="18"/>
      <c r="D8" s="26"/>
      <c r="E8" s="26">
        <v>500</v>
      </c>
      <c r="F8" s="27"/>
    </row>
    <row r="9" spans="2:6" x14ac:dyDescent="0.35">
      <c r="B9" s="19"/>
      <c r="C9" s="16"/>
      <c r="D9" s="25"/>
      <c r="E9" s="28" t="s">
        <v>8</v>
      </c>
      <c r="F9" s="29" t="s">
        <v>172</v>
      </c>
    </row>
    <row r="10" spans="2:6" x14ac:dyDescent="0.35">
      <c r="B10" s="19"/>
      <c r="C10" s="16"/>
      <c r="D10" s="25"/>
      <c r="E10" s="28" t="s">
        <v>9</v>
      </c>
      <c r="F10" s="29"/>
    </row>
    <row r="11" spans="2:6" x14ac:dyDescent="0.35">
      <c r="B11" s="19"/>
      <c r="C11" s="16"/>
      <c r="D11" s="25"/>
      <c r="E11" s="28" t="s">
        <v>10</v>
      </c>
      <c r="F11" s="29"/>
    </row>
    <row r="12" spans="2:6" x14ac:dyDescent="0.35">
      <c r="B12" s="19"/>
      <c r="C12" s="16"/>
      <c r="D12" s="25"/>
      <c r="E12" s="28" t="s">
        <v>11</v>
      </c>
      <c r="F12" s="29"/>
    </row>
    <row r="13" spans="2:6" x14ac:dyDescent="0.35">
      <c r="B13" s="19"/>
      <c r="C13" s="16"/>
      <c r="D13" s="25"/>
      <c r="E13" s="28" t="s">
        <v>12</v>
      </c>
      <c r="F13" s="29"/>
    </row>
    <row r="14" spans="2:6" x14ac:dyDescent="0.35">
      <c r="B14" s="19"/>
      <c r="C14" s="16"/>
      <c r="D14" s="25"/>
      <c r="E14" s="28" t="s">
        <v>13</v>
      </c>
      <c r="F14" s="29"/>
    </row>
    <row r="15" spans="2:6" x14ac:dyDescent="0.35">
      <c r="B15" s="19"/>
      <c r="C15" s="16"/>
      <c r="D15" s="25"/>
      <c r="E15" s="28" t="s">
        <v>14</v>
      </c>
      <c r="F15" s="29"/>
    </row>
    <row r="16" spans="2:6" x14ac:dyDescent="0.35">
      <c r="B16" s="19"/>
      <c r="C16" s="16"/>
      <c r="D16" s="25"/>
      <c r="E16" s="28" t="s">
        <v>15</v>
      </c>
      <c r="F16" s="29"/>
    </row>
    <row r="17" spans="2:6" x14ac:dyDescent="0.35">
      <c r="B17" s="19"/>
      <c r="C17" s="16"/>
      <c r="D17" s="25"/>
      <c r="E17" s="28" t="s">
        <v>16</v>
      </c>
      <c r="F17" s="29"/>
    </row>
    <row r="18" spans="2:6" x14ac:dyDescent="0.35">
      <c r="B18" s="19"/>
      <c r="C18" s="16"/>
      <c r="D18" s="25"/>
      <c r="E18" s="28" t="s">
        <v>17</v>
      </c>
      <c r="F18" s="29"/>
    </row>
    <row r="19" spans="2:6" x14ac:dyDescent="0.35">
      <c r="B19" s="19"/>
      <c r="C19" s="16"/>
      <c r="D19" s="25"/>
      <c r="E19" s="28" t="s">
        <v>18</v>
      </c>
      <c r="F19" s="29"/>
    </row>
    <row r="20" spans="2:6" x14ac:dyDescent="0.35">
      <c r="B20" s="19"/>
      <c r="C20" s="16"/>
      <c r="D20" s="25"/>
      <c r="E20" s="28" t="s">
        <v>19</v>
      </c>
      <c r="F20" s="29"/>
    </row>
    <row r="21" spans="2:6" x14ac:dyDescent="0.35">
      <c r="B21" s="19"/>
      <c r="C21" s="16"/>
      <c r="D21" s="25"/>
      <c r="E21" s="28" t="s">
        <v>20</v>
      </c>
      <c r="F21" s="29"/>
    </row>
    <row r="22" spans="2:6" x14ac:dyDescent="0.35">
      <c r="B22" s="19"/>
      <c r="C22" s="16"/>
      <c r="D22" s="25"/>
      <c r="E22" s="28" t="s">
        <v>21</v>
      </c>
      <c r="F22" s="29"/>
    </row>
    <row r="23" spans="2:6" x14ac:dyDescent="0.35">
      <c r="B23" s="19"/>
      <c r="C23" s="16"/>
      <c r="D23" s="25"/>
      <c r="E23" s="28" t="s">
        <v>22</v>
      </c>
      <c r="F23" s="29"/>
    </row>
    <row r="24" spans="2:6" x14ac:dyDescent="0.35">
      <c r="B24" s="19"/>
      <c r="C24" s="16"/>
      <c r="D24" s="25"/>
      <c r="E24" s="28" t="s">
        <v>23</v>
      </c>
      <c r="F24" s="29"/>
    </row>
    <row r="25" spans="2:6" x14ac:dyDescent="0.35">
      <c r="B25" s="19"/>
      <c r="C25" s="16"/>
      <c r="D25" s="25"/>
      <c r="E25" s="28" t="s">
        <v>24</v>
      </c>
      <c r="F25" s="29"/>
    </row>
    <row r="26" spans="2:6" x14ac:dyDescent="0.35">
      <c r="B26" s="19"/>
      <c r="C26" s="16"/>
      <c r="D26" s="25"/>
      <c r="E26" s="28" t="s">
        <v>25</v>
      </c>
      <c r="F26" s="29"/>
    </row>
    <row r="27" spans="2:6" x14ac:dyDescent="0.35">
      <c r="B27" s="19"/>
      <c r="C27" s="16"/>
      <c r="D27" s="25"/>
      <c r="E27" s="28" t="s">
        <v>26</v>
      </c>
      <c r="F27" s="29"/>
    </row>
    <row r="28" spans="2:6" x14ac:dyDescent="0.35">
      <c r="B28" s="19"/>
      <c r="C28" s="16"/>
      <c r="D28" s="25"/>
      <c r="E28" s="28" t="s">
        <v>27</v>
      </c>
      <c r="F28" s="29"/>
    </row>
    <row r="29" spans="2:6" x14ac:dyDescent="0.35">
      <c r="B29" s="19"/>
      <c r="C29" s="16"/>
      <c r="D29" s="25"/>
      <c r="E29" s="28" t="s">
        <v>28</v>
      </c>
      <c r="F29" s="29"/>
    </row>
    <row r="30" spans="2:6" x14ac:dyDescent="0.35">
      <c r="B30" s="19"/>
      <c r="C30" s="16"/>
      <c r="D30" s="25"/>
      <c r="E30" s="28" t="s">
        <v>29</v>
      </c>
      <c r="F30" s="29"/>
    </row>
    <row r="31" spans="2:6" x14ac:dyDescent="0.35">
      <c r="B31" s="19"/>
      <c r="C31" s="16"/>
      <c r="D31" s="25"/>
      <c r="E31" s="28" t="s">
        <v>30</v>
      </c>
      <c r="F31" s="29"/>
    </row>
    <row r="32" spans="2:6" x14ac:dyDescent="0.35">
      <c r="B32" s="19"/>
      <c r="C32" s="16"/>
      <c r="D32" s="25"/>
      <c r="E32" s="28" t="s">
        <v>31</v>
      </c>
      <c r="F32" s="29"/>
    </row>
    <row r="33" spans="2:6" x14ac:dyDescent="0.35">
      <c r="B33" s="19"/>
      <c r="C33" s="16"/>
      <c r="D33" s="25"/>
      <c r="E33" s="28" t="s">
        <v>32</v>
      </c>
      <c r="F33" s="29"/>
    </row>
    <row r="34" spans="2:6" x14ac:dyDescent="0.35">
      <c r="B34" s="19"/>
      <c r="C34" s="16"/>
      <c r="D34" s="25"/>
      <c r="E34" s="28" t="s">
        <v>33</v>
      </c>
      <c r="F34" s="29"/>
    </row>
    <row r="35" spans="2:6" x14ac:dyDescent="0.35">
      <c r="B35" s="19"/>
      <c r="C35" s="16"/>
      <c r="D35" s="25"/>
      <c r="E35" s="28" t="s">
        <v>34</v>
      </c>
      <c r="F35" s="29"/>
    </row>
    <row r="36" spans="2:6" x14ac:dyDescent="0.35">
      <c r="B36" s="19"/>
      <c r="C36" s="16"/>
      <c r="D36" s="25"/>
      <c r="E36" s="28" t="s">
        <v>35</v>
      </c>
      <c r="F36" s="29"/>
    </row>
    <row r="37" spans="2:6" x14ac:dyDescent="0.35">
      <c r="B37" s="19"/>
      <c r="C37" s="16"/>
      <c r="D37" s="25"/>
      <c r="E37" s="28" t="s">
        <v>36</v>
      </c>
      <c r="F37" s="29"/>
    </row>
    <row r="38" spans="2:6" x14ac:dyDescent="0.35">
      <c r="B38" s="19"/>
      <c r="C38" s="16"/>
      <c r="D38" s="25"/>
      <c r="E38" s="28" t="s">
        <v>37</v>
      </c>
      <c r="F38" s="29"/>
    </row>
    <row r="39" spans="2:6" x14ac:dyDescent="0.35">
      <c r="B39" s="19"/>
      <c r="C39" s="16"/>
      <c r="D39" s="25"/>
      <c r="E39" s="28" t="s">
        <v>38</v>
      </c>
      <c r="F39" s="29"/>
    </row>
    <row r="40" spans="2:6" x14ac:dyDescent="0.35">
      <c r="B40" s="19"/>
      <c r="C40" s="16"/>
      <c r="D40" s="25"/>
      <c r="E40" s="28" t="s">
        <v>39</v>
      </c>
      <c r="F40" s="29"/>
    </row>
    <row r="41" spans="2:6" x14ac:dyDescent="0.35">
      <c r="B41" s="19"/>
      <c r="C41" s="16"/>
      <c r="D41" s="25"/>
      <c r="E41" s="28" t="s">
        <v>40</v>
      </c>
      <c r="F41" s="29"/>
    </row>
    <row r="42" spans="2:6" x14ac:dyDescent="0.35">
      <c r="B42" s="19"/>
      <c r="C42" s="16"/>
      <c r="D42" s="25"/>
      <c r="E42" s="28" t="s">
        <v>41</v>
      </c>
      <c r="F42" s="29"/>
    </row>
    <row r="43" spans="2:6" x14ac:dyDescent="0.35">
      <c r="B43" s="19"/>
      <c r="C43" s="16"/>
      <c r="D43" s="25"/>
      <c r="E43" s="28" t="s">
        <v>42</v>
      </c>
      <c r="F43" s="29"/>
    </row>
    <row r="44" spans="2:6" x14ac:dyDescent="0.35">
      <c r="B44" s="19"/>
      <c r="C44" s="16"/>
      <c r="D44" s="25"/>
      <c r="E44" s="28" t="s">
        <v>43</v>
      </c>
      <c r="F44" s="29"/>
    </row>
    <row r="45" spans="2:6" x14ac:dyDescent="0.35">
      <c r="B45" s="19"/>
      <c r="C45" s="16"/>
      <c r="D45" s="25"/>
      <c r="E45" s="28" t="s">
        <v>44</v>
      </c>
      <c r="F45" s="29"/>
    </row>
    <row r="46" spans="2:6" x14ac:dyDescent="0.35">
      <c r="B46" s="19"/>
      <c r="C46" s="16"/>
      <c r="D46" s="25"/>
      <c r="E46" s="28" t="s">
        <v>45</v>
      </c>
      <c r="F46" s="29"/>
    </row>
    <row r="47" spans="2:6" x14ac:dyDescent="0.35">
      <c r="B47" s="19"/>
      <c r="C47" s="16"/>
      <c r="D47" s="25"/>
      <c r="E47" s="28" t="s">
        <v>46</v>
      </c>
      <c r="F47" s="29"/>
    </row>
    <row r="48" spans="2:6" x14ac:dyDescent="0.35">
      <c r="B48" s="19"/>
      <c r="C48" s="16"/>
      <c r="D48" s="25"/>
      <c r="E48" s="28" t="s">
        <v>47</v>
      </c>
      <c r="F48" s="29"/>
    </row>
    <row r="49" spans="2:6" x14ac:dyDescent="0.35">
      <c r="B49" s="19"/>
      <c r="C49" s="16"/>
      <c r="D49" s="25"/>
      <c r="E49" s="28" t="s">
        <v>48</v>
      </c>
      <c r="F49" s="29"/>
    </row>
    <row r="50" spans="2:6" x14ac:dyDescent="0.35">
      <c r="B50" s="19"/>
      <c r="C50" s="16"/>
      <c r="D50" s="25"/>
      <c r="E50" s="28" t="s">
        <v>49</v>
      </c>
      <c r="F50" s="29"/>
    </row>
    <row r="51" spans="2:6" x14ac:dyDescent="0.35">
      <c r="B51" s="19"/>
      <c r="C51" s="16"/>
      <c r="D51" s="25"/>
      <c r="E51" s="28" t="s">
        <v>50</v>
      </c>
      <c r="F51" s="29"/>
    </row>
    <row r="52" spans="2:6" x14ac:dyDescent="0.35">
      <c r="B52" s="19"/>
      <c r="C52" s="16"/>
      <c r="D52" s="25"/>
      <c r="E52" s="28" t="s">
        <v>51</v>
      </c>
      <c r="F52" s="29"/>
    </row>
    <row r="53" spans="2:6" x14ac:dyDescent="0.35">
      <c r="B53" s="19"/>
      <c r="C53" s="16"/>
      <c r="D53" s="25"/>
      <c r="E53" s="28" t="s">
        <v>52</v>
      </c>
      <c r="F53" s="29"/>
    </row>
    <row r="54" spans="2:6" x14ac:dyDescent="0.35">
      <c r="B54" s="19"/>
      <c r="C54" s="16"/>
      <c r="D54" s="25"/>
      <c r="E54" s="28" t="s">
        <v>53</v>
      </c>
      <c r="F54" s="29"/>
    </row>
    <row r="55" spans="2:6" x14ac:dyDescent="0.35">
      <c r="B55" s="19"/>
      <c r="C55" s="16"/>
      <c r="D55" s="25"/>
      <c r="E55" s="28" t="s">
        <v>54</v>
      </c>
      <c r="F55" s="29"/>
    </row>
    <row r="56" spans="2:6" x14ac:dyDescent="0.35">
      <c r="B56" s="19"/>
      <c r="C56" s="16"/>
      <c r="D56" s="25"/>
      <c r="E56" s="28" t="s">
        <v>55</v>
      </c>
      <c r="F56" s="29"/>
    </row>
    <row r="57" spans="2:6" x14ac:dyDescent="0.35">
      <c r="B57" s="19"/>
      <c r="C57" s="16"/>
      <c r="D57" s="25"/>
      <c r="E57" s="28" t="s">
        <v>56</v>
      </c>
      <c r="F57" s="29"/>
    </row>
    <row r="58" spans="2:6" x14ac:dyDescent="0.35">
      <c r="B58" s="19"/>
      <c r="C58" s="16"/>
      <c r="D58" s="25"/>
      <c r="E58" s="28" t="s">
        <v>57</v>
      </c>
      <c r="F58" s="29"/>
    </row>
    <row r="59" spans="2:6" x14ac:dyDescent="0.35">
      <c r="B59" s="19"/>
      <c r="C59" s="16"/>
      <c r="D59" s="25"/>
      <c r="E59" s="28" t="s">
        <v>58</v>
      </c>
      <c r="F59" s="29"/>
    </row>
    <row r="60" spans="2:6" x14ac:dyDescent="0.35">
      <c r="B60" s="19"/>
      <c r="C60" s="16"/>
      <c r="D60" s="25"/>
      <c r="E60" s="28" t="s">
        <v>59</v>
      </c>
      <c r="F60" s="29"/>
    </row>
    <row r="61" spans="2:6" x14ac:dyDescent="0.35">
      <c r="B61" s="19"/>
      <c r="C61" s="16"/>
      <c r="D61" s="25"/>
      <c r="E61" s="28" t="s">
        <v>60</v>
      </c>
      <c r="F61" s="29"/>
    </row>
    <row r="62" spans="2:6" x14ac:dyDescent="0.35">
      <c r="B62" s="19"/>
      <c r="C62" s="16"/>
      <c r="D62" s="25"/>
      <c r="E62" s="28" t="s">
        <v>61</v>
      </c>
      <c r="F62" s="29"/>
    </row>
    <row r="63" spans="2:6" x14ac:dyDescent="0.35">
      <c r="B63" s="19"/>
      <c r="C63" s="16"/>
      <c r="D63" s="25"/>
      <c r="E63" s="28" t="s">
        <v>62</v>
      </c>
      <c r="F63" s="29"/>
    </row>
    <row r="64" spans="2:6" x14ac:dyDescent="0.35">
      <c r="B64" s="19"/>
      <c r="C64" s="16"/>
      <c r="D64" s="25"/>
      <c r="E64" s="28" t="s">
        <v>63</v>
      </c>
      <c r="F64" s="29"/>
    </row>
    <row r="65" spans="2:6" x14ac:dyDescent="0.35">
      <c r="B65" s="19"/>
      <c r="C65" s="16"/>
      <c r="D65" s="25"/>
      <c r="E65" s="28" t="s">
        <v>64</v>
      </c>
      <c r="F65" s="29"/>
    </row>
    <row r="66" spans="2:6" x14ac:dyDescent="0.35">
      <c r="B66" s="19"/>
      <c r="C66" s="16"/>
      <c r="D66" s="25"/>
      <c r="E66" s="28" t="s">
        <v>65</v>
      </c>
      <c r="F66" s="29"/>
    </row>
    <row r="67" spans="2:6" x14ac:dyDescent="0.35">
      <c r="B67" s="19"/>
      <c r="C67" s="16"/>
      <c r="D67" s="25"/>
      <c r="E67" s="28" t="s">
        <v>66</v>
      </c>
      <c r="F67" s="29"/>
    </row>
    <row r="68" spans="2:6" x14ac:dyDescent="0.35">
      <c r="B68" s="19"/>
      <c r="C68" s="16"/>
      <c r="D68" s="25"/>
      <c r="E68" s="28" t="s">
        <v>67</v>
      </c>
      <c r="F68" s="29"/>
    </row>
    <row r="69" spans="2:6" x14ac:dyDescent="0.35">
      <c r="B69" s="19"/>
      <c r="C69" s="16"/>
      <c r="D69" s="25"/>
      <c r="E69" s="28" t="s">
        <v>68</v>
      </c>
      <c r="F69" s="29"/>
    </row>
    <row r="70" spans="2:6" x14ac:dyDescent="0.35">
      <c r="B70" s="19"/>
      <c r="C70" s="16"/>
      <c r="D70" s="25"/>
      <c r="E70" s="28" t="s">
        <v>69</v>
      </c>
      <c r="F70" s="29"/>
    </row>
    <row r="71" spans="2:6" x14ac:dyDescent="0.35">
      <c r="B71" s="19"/>
      <c r="C71" s="16"/>
      <c r="D71" s="25"/>
      <c r="E71" s="28" t="s">
        <v>70</v>
      </c>
      <c r="F71" s="29"/>
    </row>
    <row r="72" spans="2:6" x14ac:dyDescent="0.35">
      <c r="B72" s="19"/>
      <c r="C72" s="16"/>
      <c r="D72" s="25"/>
      <c r="E72" s="28" t="s">
        <v>71</v>
      </c>
      <c r="F72" s="29"/>
    </row>
    <row r="73" spans="2:6" x14ac:dyDescent="0.35">
      <c r="B73" s="19"/>
      <c r="C73" s="16"/>
      <c r="D73" s="25"/>
      <c r="E73" s="28" t="s">
        <v>72</v>
      </c>
      <c r="F73" s="29"/>
    </row>
    <row r="74" spans="2:6" x14ac:dyDescent="0.35">
      <c r="B74" s="19"/>
      <c r="C74" s="16"/>
      <c r="D74" s="25"/>
      <c r="E74" s="28" t="s">
        <v>73</v>
      </c>
      <c r="F74" s="29"/>
    </row>
    <row r="75" spans="2:6" x14ac:dyDescent="0.35">
      <c r="B75" s="19"/>
      <c r="C75" s="16"/>
      <c r="D75" s="25"/>
      <c r="E75" s="28" t="s">
        <v>74</v>
      </c>
      <c r="F75" s="29"/>
    </row>
    <row r="76" spans="2:6" x14ac:dyDescent="0.35">
      <c r="B76" s="19"/>
      <c r="C76" s="16"/>
      <c r="D76" s="25"/>
      <c r="E76" s="28" t="s">
        <v>75</v>
      </c>
      <c r="F76" s="29"/>
    </row>
    <row r="77" spans="2:6" x14ac:dyDescent="0.35">
      <c r="B77" s="19"/>
      <c r="C77" s="16"/>
      <c r="D77" s="25"/>
      <c r="E77" s="28" t="s">
        <v>76</v>
      </c>
      <c r="F77" s="29"/>
    </row>
    <row r="78" spans="2:6" x14ac:dyDescent="0.35">
      <c r="B78" s="19"/>
      <c r="C78" s="16"/>
      <c r="D78" s="25"/>
      <c r="E78" s="28" t="s">
        <v>77</v>
      </c>
      <c r="F78" s="29"/>
    </row>
    <row r="79" spans="2:6" x14ac:dyDescent="0.35">
      <c r="B79" s="19"/>
      <c r="C79" s="16"/>
      <c r="D79" s="25"/>
      <c r="E79" s="28" t="s">
        <v>78</v>
      </c>
      <c r="F79" s="29"/>
    </row>
    <row r="80" spans="2:6" x14ac:dyDescent="0.35">
      <c r="B80" s="19"/>
      <c r="C80" s="16"/>
      <c r="D80" s="25"/>
      <c r="E80" s="28" t="s">
        <v>79</v>
      </c>
      <c r="F80" s="29"/>
    </row>
    <row r="81" spans="2:6" x14ac:dyDescent="0.35">
      <c r="B81" s="19"/>
      <c r="C81" s="16"/>
      <c r="D81" s="25"/>
      <c r="E81" s="28" t="s">
        <v>80</v>
      </c>
      <c r="F81" s="29"/>
    </row>
    <row r="82" spans="2:6" x14ac:dyDescent="0.35">
      <c r="B82" s="19"/>
      <c r="C82" s="16"/>
      <c r="D82" s="25"/>
      <c r="E82" s="28" t="s">
        <v>81</v>
      </c>
      <c r="F82" s="29"/>
    </row>
    <row r="83" spans="2:6" x14ac:dyDescent="0.35">
      <c r="B83" s="19"/>
      <c r="C83" s="16"/>
      <c r="D83" s="25"/>
      <c r="E83" s="28" t="s">
        <v>82</v>
      </c>
      <c r="F83" s="29"/>
    </row>
    <row r="84" spans="2:6" x14ac:dyDescent="0.35">
      <c r="B84" s="19"/>
      <c r="C84" s="16"/>
      <c r="D84" s="25"/>
      <c r="E84" s="28" t="s">
        <v>83</v>
      </c>
      <c r="F84" s="29"/>
    </row>
    <row r="85" spans="2:6" x14ac:dyDescent="0.35">
      <c r="B85" s="19"/>
      <c r="C85" s="16"/>
      <c r="D85" s="25"/>
      <c r="E85" s="28" t="s">
        <v>84</v>
      </c>
      <c r="F85" s="29"/>
    </row>
    <row r="86" spans="2:6" x14ac:dyDescent="0.35">
      <c r="B86" s="19"/>
      <c r="C86" s="16"/>
      <c r="D86" s="25"/>
      <c r="E86" s="28" t="s">
        <v>85</v>
      </c>
      <c r="F86" s="29"/>
    </row>
    <row r="87" spans="2:6" x14ac:dyDescent="0.35">
      <c r="B87" s="19"/>
      <c r="C87" s="16"/>
      <c r="D87" s="25"/>
      <c r="E87" s="28" t="s">
        <v>86</v>
      </c>
      <c r="F87" s="29"/>
    </row>
    <row r="88" spans="2:6" x14ac:dyDescent="0.35">
      <c r="B88" s="19"/>
      <c r="C88" s="16"/>
      <c r="D88" s="25"/>
      <c r="E88" s="28" t="s">
        <v>87</v>
      </c>
      <c r="F88" s="29"/>
    </row>
    <row r="89" spans="2:6" x14ac:dyDescent="0.35">
      <c r="B89" s="19"/>
      <c r="C89" s="16"/>
      <c r="D89" s="25"/>
      <c r="E89" s="28" t="s">
        <v>88</v>
      </c>
      <c r="F89" s="29"/>
    </row>
    <row r="90" spans="2:6" x14ac:dyDescent="0.35">
      <c r="B90" s="19"/>
      <c r="C90" s="16"/>
      <c r="D90" s="25"/>
      <c r="E90" s="28" t="s">
        <v>89</v>
      </c>
      <c r="F90" s="29"/>
    </row>
    <row r="91" spans="2:6" x14ac:dyDescent="0.35">
      <c r="B91" s="19"/>
      <c r="C91" s="16"/>
      <c r="D91" s="25"/>
      <c r="E91" s="28" t="s">
        <v>90</v>
      </c>
      <c r="F91" s="29"/>
    </row>
    <row r="92" spans="2:6" x14ac:dyDescent="0.35">
      <c r="B92" s="19"/>
      <c r="C92" s="16"/>
      <c r="D92" s="25"/>
      <c r="E92" s="28" t="s">
        <v>91</v>
      </c>
      <c r="F92" s="29"/>
    </row>
    <row r="93" spans="2:6" x14ac:dyDescent="0.35">
      <c r="B93" s="19"/>
      <c r="C93" s="16"/>
      <c r="D93" s="25"/>
      <c r="E93" s="28" t="s">
        <v>92</v>
      </c>
      <c r="F93" s="29"/>
    </row>
    <row r="94" spans="2:6" x14ac:dyDescent="0.35">
      <c r="B94" s="19"/>
      <c r="C94" s="16"/>
      <c r="D94" s="25"/>
      <c r="E94" s="28" t="s">
        <v>93</v>
      </c>
      <c r="F94" s="29"/>
    </row>
    <row r="95" spans="2:6" x14ac:dyDescent="0.35">
      <c r="B95" s="19"/>
      <c r="C95" s="16"/>
      <c r="D95" s="25"/>
      <c r="E95" s="28" t="s">
        <v>94</v>
      </c>
      <c r="F95" s="29"/>
    </row>
    <row r="96" spans="2:6" x14ac:dyDescent="0.35">
      <c r="B96" s="19"/>
      <c r="C96" s="16"/>
      <c r="D96" s="25"/>
      <c r="E96" s="28" t="s">
        <v>95</v>
      </c>
      <c r="F96" s="29"/>
    </row>
    <row r="97" spans="2:6" x14ac:dyDescent="0.35">
      <c r="B97" s="19"/>
      <c r="C97" s="16"/>
      <c r="D97" s="25"/>
      <c r="E97" s="28" t="s">
        <v>96</v>
      </c>
      <c r="F97" s="29"/>
    </row>
    <row r="98" spans="2:6" x14ac:dyDescent="0.35">
      <c r="B98" s="19"/>
      <c r="C98" s="16"/>
      <c r="D98" s="25"/>
      <c r="E98" s="28" t="s">
        <v>97</v>
      </c>
      <c r="F98" s="29"/>
    </row>
    <row r="99" spans="2:6" x14ac:dyDescent="0.35">
      <c r="B99" s="19"/>
      <c r="C99" s="16"/>
      <c r="D99" s="25"/>
      <c r="E99" s="28" t="s">
        <v>98</v>
      </c>
      <c r="F99" s="29"/>
    </row>
    <row r="100" spans="2:6" x14ac:dyDescent="0.35">
      <c r="B100" s="19"/>
      <c r="C100" s="16"/>
      <c r="D100" s="25"/>
      <c r="E100" s="28" t="s">
        <v>99</v>
      </c>
      <c r="F100" s="29"/>
    </row>
    <row r="101" spans="2:6" x14ac:dyDescent="0.35">
      <c r="B101" s="19"/>
      <c r="C101" s="16"/>
      <c r="D101" s="25"/>
      <c r="E101" s="28" t="s">
        <v>100</v>
      </c>
      <c r="F101" s="29"/>
    </row>
    <row r="102" spans="2:6" x14ac:dyDescent="0.35">
      <c r="B102" s="19"/>
      <c r="C102" s="16"/>
      <c r="D102" s="25"/>
      <c r="E102" s="28" t="s">
        <v>101</v>
      </c>
      <c r="F102" s="29"/>
    </row>
    <row r="103" spans="2:6" x14ac:dyDescent="0.35">
      <c r="B103" s="19"/>
      <c r="C103" s="16"/>
      <c r="D103" s="25"/>
      <c r="E103" s="28" t="s">
        <v>102</v>
      </c>
      <c r="F103" s="29"/>
    </row>
    <row r="104" spans="2:6" x14ac:dyDescent="0.35">
      <c r="B104" s="19"/>
      <c r="C104" s="16"/>
      <c r="D104" s="25"/>
      <c r="E104" s="28" t="s">
        <v>103</v>
      </c>
      <c r="F104" s="29"/>
    </row>
    <row r="105" spans="2:6" x14ac:dyDescent="0.35">
      <c r="B105" s="19"/>
      <c r="C105" s="16"/>
      <c r="D105" s="25"/>
      <c r="E105" s="28" t="s">
        <v>104</v>
      </c>
      <c r="F105" s="29"/>
    </row>
    <row r="106" spans="2:6" x14ac:dyDescent="0.35">
      <c r="B106" s="19"/>
      <c r="C106" s="16"/>
      <c r="D106" s="25"/>
      <c r="E106" s="28" t="s">
        <v>105</v>
      </c>
      <c r="F106" s="29"/>
    </row>
    <row r="107" spans="2:6" x14ac:dyDescent="0.35">
      <c r="B107" s="19"/>
      <c r="C107" s="16"/>
      <c r="D107" s="25"/>
      <c r="E107" s="28" t="s">
        <v>106</v>
      </c>
      <c r="F107" s="29"/>
    </row>
    <row r="108" spans="2:6" x14ac:dyDescent="0.35">
      <c r="B108" s="19"/>
      <c r="C108" s="16"/>
      <c r="D108" s="25"/>
      <c r="E108" s="28" t="s">
        <v>107</v>
      </c>
      <c r="F108" s="29"/>
    </row>
    <row r="109" spans="2:6" x14ac:dyDescent="0.35">
      <c r="B109" s="19"/>
      <c r="C109" s="16"/>
      <c r="D109" s="25"/>
      <c r="E109" s="28" t="s">
        <v>108</v>
      </c>
      <c r="F109" s="29"/>
    </row>
    <row r="110" spans="2:6" x14ac:dyDescent="0.35">
      <c r="B110" s="19"/>
      <c r="C110" s="16"/>
      <c r="D110" s="25"/>
      <c r="E110" s="28" t="s">
        <v>109</v>
      </c>
      <c r="F110" s="29"/>
    </row>
    <row r="111" spans="2:6" x14ac:dyDescent="0.35">
      <c r="B111" s="19"/>
      <c r="C111" s="16"/>
      <c r="D111" s="25"/>
      <c r="E111" s="28" t="s">
        <v>110</v>
      </c>
      <c r="F111" s="29"/>
    </row>
    <row r="112" spans="2:6" x14ac:dyDescent="0.35">
      <c r="B112" s="19"/>
      <c r="C112" s="16"/>
      <c r="D112" s="25"/>
      <c r="E112" s="28" t="s">
        <v>111</v>
      </c>
      <c r="F112" s="29"/>
    </row>
    <row r="113" spans="2:6" x14ac:dyDescent="0.35">
      <c r="B113" s="19"/>
      <c r="C113" s="16"/>
      <c r="D113" s="25"/>
      <c r="E113" s="28" t="s">
        <v>112</v>
      </c>
      <c r="F113" s="29"/>
    </row>
    <row r="114" spans="2:6" x14ac:dyDescent="0.35">
      <c r="B114" s="19"/>
      <c r="C114" s="16"/>
      <c r="D114" s="25"/>
      <c r="E114" s="28" t="s">
        <v>113</v>
      </c>
      <c r="F114" s="29"/>
    </row>
    <row r="115" spans="2:6" x14ac:dyDescent="0.35">
      <c r="B115" s="19"/>
      <c r="C115" s="16"/>
      <c r="D115" s="25"/>
      <c r="E115" s="28" t="s">
        <v>114</v>
      </c>
      <c r="F115" s="29"/>
    </row>
    <row r="116" spans="2:6" x14ac:dyDescent="0.35">
      <c r="B116" s="19"/>
      <c r="C116" s="16"/>
      <c r="D116" s="25"/>
      <c r="E116" s="28" t="s">
        <v>115</v>
      </c>
      <c r="F116" s="29"/>
    </row>
    <row r="117" spans="2:6" x14ac:dyDescent="0.35">
      <c r="B117" s="19"/>
      <c r="C117" s="16"/>
      <c r="D117" s="25"/>
      <c r="E117" s="28" t="s">
        <v>116</v>
      </c>
      <c r="F117" s="29"/>
    </row>
    <row r="118" spans="2:6" x14ac:dyDescent="0.35">
      <c r="B118" s="19"/>
      <c r="C118" s="16"/>
      <c r="D118" s="25"/>
      <c r="E118" s="28" t="s">
        <v>117</v>
      </c>
      <c r="F118" s="29"/>
    </row>
    <row r="119" spans="2:6" x14ac:dyDescent="0.35">
      <c r="B119" s="19"/>
      <c r="C119" s="16"/>
      <c r="D119" s="25"/>
      <c r="E119" s="28" t="s">
        <v>118</v>
      </c>
      <c r="F119" s="29"/>
    </row>
    <row r="120" spans="2:6" x14ac:dyDescent="0.35">
      <c r="B120" s="19"/>
      <c r="C120" s="16"/>
      <c r="D120" s="25"/>
      <c r="E120" s="28" t="s">
        <v>119</v>
      </c>
      <c r="F120" s="29"/>
    </row>
    <row r="121" spans="2:6" x14ac:dyDescent="0.35">
      <c r="B121" s="19"/>
      <c r="C121" s="16"/>
      <c r="D121" s="25"/>
      <c r="E121" s="28" t="s">
        <v>120</v>
      </c>
      <c r="F121" s="29"/>
    </row>
    <row r="122" spans="2:6" x14ac:dyDescent="0.35">
      <c r="B122" s="19"/>
      <c r="C122" s="16"/>
      <c r="D122" s="25"/>
      <c r="E122" s="28" t="s">
        <v>121</v>
      </c>
      <c r="F122" s="29"/>
    </row>
    <row r="123" spans="2:6" x14ac:dyDescent="0.35">
      <c r="B123" s="19"/>
      <c r="C123" s="16"/>
      <c r="D123" s="25"/>
      <c r="E123" s="28" t="s">
        <v>122</v>
      </c>
      <c r="F123" s="29"/>
    </row>
    <row r="124" spans="2:6" x14ac:dyDescent="0.35">
      <c r="B124" s="19"/>
      <c r="C124" s="16"/>
      <c r="D124" s="25"/>
      <c r="E124" s="28" t="s">
        <v>123</v>
      </c>
      <c r="F124" s="29"/>
    </row>
    <row r="125" spans="2:6" x14ac:dyDescent="0.35">
      <c r="B125" s="19"/>
      <c r="C125" s="16"/>
      <c r="D125" s="25"/>
      <c r="E125" s="28" t="s">
        <v>124</v>
      </c>
      <c r="F125" s="29"/>
    </row>
    <row r="126" spans="2:6" x14ac:dyDescent="0.35">
      <c r="B126" s="19"/>
      <c r="C126" s="16"/>
      <c r="D126" s="25"/>
      <c r="E126" s="28" t="s">
        <v>125</v>
      </c>
      <c r="F126" s="29"/>
    </row>
    <row r="127" spans="2:6" x14ac:dyDescent="0.35">
      <c r="B127" s="19"/>
      <c r="C127" s="16"/>
      <c r="D127" s="25"/>
      <c r="E127" s="28" t="s">
        <v>126</v>
      </c>
      <c r="F127" s="29"/>
    </row>
    <row r="128" spans="2:6" x14ac:dyDescent="0.35">
      <c r="B128" s="19"/>
      <c r="C128" s="16"/>
      <c r="D128" s="25"/>
      <c r="E128" s="28" t="s">
        <v>127</v>
      </c>
      <c r="F128" s="29"/>
    </row>
    <row r="129" spans="2:6" x14ac:dyDescent="0.35">
      <c r="B129" s="19"/>
      <c r="C129" s="16"/>
      <c r="D129" s="25"/>
      <c r="E129" s="28" t="s">
        <v>128</v>
      </c>
      <c r="F129" s="29"/>
    </row>
    <row r="130" spans="2:6" x14ac:dyDescent="0.35">
      <c r="B130" s="19"/>
      <c r="C130" s="16"/>
      <c r="D130" s="25"/>
      <c r="E130" s="28" t="s">
        <v>129</v>
      </c>
      <c r="F130" s="29"/>
    </row>
    <row r="131" spans="2:6" x14ac:dyDescent="0.35">
      <c r="B131" s="19"/>
      <c r="C131" s="16"/>
      <c r="D131" s="25"/>
      <c r="E131" s="28" t="s">
        <v>130</v>
      </c>
      <c r="F131" s="29"/>
    </row>
    <row r="132" spans="2:6" x14ac:dyDescent="0.35">
      <c r="B132" s="19"/>
      <c r="C132" s="16"/>
      <c r="D132" s="25"/>
      <c r="E132" s="28" t="s">
        <v>131</v>
      </c>
      <c r="F132" s="29"/>
    </row>
    <row r="133" spans="2:6" x14ac:dyDescent="0.35">
      <c r="B133" s="19"/>
      <c r="C133" s="16"/>
      <c r="D133" s="25"/>
      <c r="E133" s="28" t="s">
        <v>132</v>
      </c>
      <c r="F133" s="29"/>
    </row>
    <row r="134" spans="2:6" x14ac:dyDescent="0.35">
      <c r="B134" s="19"/>
      <c r="C134" s="16"/>
      <c r="D134" s="25"/>
      <c r="E134" s="28" t="s">
        <v>133</v>
      </c>
      <c r="F134" s="29"/>
    </row>
    <row r="135" spans="2:6" x14ac:dyDescent="0.35">
      <c r="B135" s="19"/>
      <c r="C135" s="16"/>
      <c r="D135" s="25"/>
      <c r="E135" s="28" t="s">
        <v>134</v>
      </c>
      <c r="F135" s="29"/>
    </row>
    <row r="136" spans="2:6" x14ac:dyDescent="0.35">
      <c r="B136" s="19"/>
      <c r="C136" s="16"/>
      <c r="D136" s="25"/>
      <c r="E136" s="28" t="s">
        <v>135</v>
      </c>
      <c r="F136" s="29"/>
    </row>
    <row r="137" spans="2:6" x14ac:dyDescent="0.35">
      <c r="B137" s="19"/>
      <c r="C137" s="16"/>
      <c r="D137" s="25"/>
      <c r="E137" s="28" t="s">
        <v>136</v>
      </c>
      <c r="F137" s="29"/>
    </row>
    <row r="138" spans="2:6" x14ac:dyDescent="0.35">
      <c r="B138" s="19"/>
      <c r="C138" s="16"/>
      <c r="D138" s="25"/>
      <c r="E138" s="28" t="s">
        <v>137</v>
      </c>
      <c r="F138" s="29"/>
    </row>
    <row r="139" spans="2:6" x14ac:dyDescent="0.35">
      <c r="B139" s="19"/>
      <c r="C139" s="16"/>
      <c r="D139" s="25"/>
      <c r="E139" s="28" t="s">
        <v>138</v>
      </c>
      <c r="F139" s="29"/>
    </row>
    <row r="140" spans="2:6" x14ac:dyDescent="0.35">
      <c r="B140" s="19"/>
      <c r="C140" s="16"/>
      <c r="D140" s="25"/>
      <c r="E140" s="28" t="s">
        <v>139</v>
      </c>
      <c r="F140" s="29"/>
    </row>
    <row r="141" spans="2:6" x14ac:dyDescent="0.35">
      <c r="B141" s="19"/>
      <c r="C141" s="16"/>
      <c r="D141" s="25"/>
      <c r="E141" s="28" t="s">
        <v>140</v>
      </c>
      <c r="F141" s="29"/>
    </row>
    <row r="142" spans="2:6" x14ac:dyDescent="0.35">
      <c r="B142" s="19"/>
      <c r="C142" s="16"/>
      <c r="D142" s="25"/>
      <c r="E142" s="28" t="s">
        <v>141</v>
      </c>
      <c r="F142" s="29"/>
    </row>
    <row r="143" spans="2:6" x14ac:dyDescent="0.35">
      <c r="B143" s="19"/>
      <c r="C143" s="16"/>
      <c r="D143" s="25"/>
      <c r="E143" s="28" t="s">
        <v>142</v>
      </c>
      <c r="F143" s="29"/>
    </row>
    <row r="144" spans="2:6" x14ac:dyDescent="0.35">
      <c r="B144" s="19"/>
      <c r="C144" s="16"/>
      <c r="D144" s="25"/>
      <c r="E144" s="28" t="s">
        <v>143</v>
      </c>
      <c r="F144" s="29"/>
    </row>
    <row r="145" spans="2:6" x14ac:dyDescent="0.35">
      <c r="B145" s="19"/>
      <c r="C145" s="16"/>
      <c r="D145" s="25"/>
      <c r="E145" s="28" t="s">
        <v>144</v>
      </c>
      <c r="F145" s="29"/>
    </row>
    <row r="146" spans="2:6" x14ac:dyDescent="0.35">
      <c r="B146" s="19"/>
      <c r="C146" s="16"/>
      <c r="D146" s="25"/>
      <c r="E146" s="28" t="s">
        <v>145</v>
      </c>
      <c r="F146" s="29"/>
    </row>
    <row r="147" spans="2:6" x14ac:dyDescent="0.35">
      <c r="B147" s="19"/>
      <c r="C147" s="16"/>
      <c r="D147" s="25"/>
      <c r="E147" s="28" t="s">
        <v>146</v>
      </c>
      <c r="F147" s="29"/>
    </row>
    <row r="148" spans="2:6" x14ac:dyDescent="0.35">
      <c r="B148" s="19"/>
      <c r="C148" s="16"/>
      <c r="D148" s="25"/>
      <c r="E148" s="28" t="s">
        <v>147</v>
      </c>
      <c r="F148" s="29"/>
    </row>
    <row r="149" spans="2:6" x14ac:dyDescent="0.35">
      <c r="B149" s="19"/>
      <c r="C149" s="16"/>
      <c r="D149" s="25"/>
      <c r="E149" s="28" t="s">
        <v>148</v>
      </c>
      <c r="F149" s="29"/>
    </row>
    <row r="150" spans="2:6" x14ac:dyDescent="0.35">
      <c r="B150" s="19"/>
      <c r="C150" s="16"/>
      <c r="D150" s="25"/>
      <c r="E150" s="28" t="s">
        <v>149</v>
      </c>
      <c r="F150" s="29"/>
    </row>
    <row r="151" spans="2:6" x14ac:dyDescent="0.35">
      <c r="B151" s="19"/>
      <c r="C151" s="16"/>
      <c r="D151" s="25"/>
      <c r="E151" s="28" t="s">
        <v>150</v>
      </c>
      <c r="F151" s="29"/>
    </row>
    <row r="152" spans="2:6" x14ac:dyDescent="0.35">
      <c r="B152" s="19"/>
      <c r="C152" s="16"/>
      <c r="D152" s="25"/>
      <c r="E152" s="28" t="s">
        <v>151</v>
      </c>
      <c r="F152" s="29"/>
    </row>
    <row r="153" spans="2:6" x14ac:dyDescent="0.35">
      <c r="B153" s="19"/>
      <c r="C153" s="16"/>
      <c r="D153" s="25"/>
      <c r="E153" s="28" t="s">
        <v>152</v>
      </c>
      <c r="F153" s="29"/>
    </row>
    <row r="154" spans="2:6" x14ac:dyDescent="0.35">
      <c r="B154" s="19"/>
      <c r="C154" s="16"/>
      <c r="D154" s="25"/>
      <c r="E154" s="28" t="s">
        <v>153</v>
      </c>
      <c r="F154" s="29"/>
    </row>
    <row r="155" spans="2:6" x14ac:dyDescent="0.35">
      <c r="B155" s="19"/>
      <c r="C155" s="16"/>
      <c r="D155" s="25"/>
      <c r="E155" s="28" t="s">
        <v>154</v>
      </c>
      <c r="F155" s="29"/>
    </row>
    <row r="156" spans="2:6" x14ac:dyDescent="0.35">
      <c r="B156" s="19"/>
      <c r="C156" s="16"/>
      <c r="D156" s="25"/>
      <c r="E156" s="28" t="s">
        <v>155</v>
      </c>
      <c r="F156" s="29"/>
    </row>
    <row r="157" spans="2:6" x14ac:dyDescent="0.35">
      <c r="B157" s="19"/>
      <c r="C157" s="16"/>
      <c r="D157" s="25"/>
      <c r="E157" s="28" t="s">
        <v>156</v>
      </c>
      <c r="F157" s="29"/>
    </row>
    <row r="158" spans="2:6" x14ac:dyDescent="0.35">
      <c r="B158" s="19"/>
      <c r="C158" s="16"/>
      <c r="D158" s="25"/>
      <c r="E158" s="28" t="s">
        <v>157</v>
      </c>
      <c r="F158" s="29"/>
    </row>
    <row r="159" spans="2:6" x14ac:dyDescent="0.35">
      <c r="B159" s="19"/>
      <c r="C159" s="16"/>
      <c r="D159" s="25"/>
      <c r="E159" s="28" t="s">
        <v>158</v>
      </c>
      <c r="F159" s="29"/>
    </row>
    <row r="160" spans="2:6" x14ac:dyDescent="0.35">
      <c r="B160" s="19"/>
      <c r="C160" s="16"/>
      <c r="D160" s="25"/>
      <c r="E160" s="28" t="s">
        <v>159</v>
      </c>
      <c r="F160" s="29"/>
    </row>
    <row r="161" spans="2:6" x14ac:dyDescent="0.35">
      <c r="B161" s="19"/>
      <c r="C161" s="16"/>
      <c r="D161" s="25"/>
      <c r="E161" s="28" t="s">
        <v>160</v>
      </c>
      <c r="F161" s="29"/>
    </row>
    <row r="162" spans="2:6" x14ac:dyDescent="0.35">
      <c r="B162" s="19"/>
      <c r="C162" s="16"/>
      <c r="D162" s="25"/>
      <c r="E162" s="28" t="s">
        <v>161</v>
      </c>
      <c r="F162" s="29"/>
    </row>
    <row r="163" spans="2:6" x14ac:dyDescent="0.35">
      <c r="B163" s="19"/>
      <c r="C163" s="16"/>
      <c r="D163" s="25"/>
      <c r="E163" s="28" t="s">
        <v>162</v>
      </c>
      <c r="F163" s="29"/>
    </row>
    <row r="164" spans="2:6" x14ac:dyDescent="0.35">
      <c r="B164" s="19"/>
      <c r="C164" s="16"/>
      <c r="D164" s="25"/>
      <c r="E164" s="28" t="s">
        <v>163</v>
      </c>
      <c r="F164" s="29"/>
    </row>
    <row r="165" spans="2:6" x14ac:dyDescent="0.35">
      <c r="B165" s="19"/>
      <c r="C165" s="16"/>
      <c r="D165" s="25"/>
      <c r="E165" s="28" t="s">
        <v>164</v>
      </c>
      <c r="F165" s="29"/>
    </row>
    <row r="166" spans="2:6" x14ac:dyDescent="0.35">
      <c r="B166" s="19"/>
      <c r="C166" s="16"/>
      <c r="D166" s="25"/>
      <c r="E166" s="28" t="s">
        <v>165</v>
      </c>
      <c r="F166" s="29"/>
    </row>
    <row r="167" spans="2:6" x14ac:dyDescent="0.35">
      <c r="B167" s="19"/>
      <c r="C167" s="16"/>
      <c r="D167" s="25"/>
      <c r="E167" s="28" t="s">
        <v>166</v>
      </c>
      <c r="F167" s="29"/>
    </row>
    <row r="168" spans="2:6" x14ac:dyDescent="0.35">
      <c r="B168" s="19"/>
      <c r="C168" s="16"/>
      <c r="D168" s="25"/>
      <c r="E168" s="28" t="s">
        <v>167</v>
      </c>
      <c r="F168" s="29"/>
    </row>
    <row r="169" spans="2:6" x14ac:dyDescent="0.35">
      <c r="B169" s="19"/>
      <c r="C169" s="16"/>
      <c r="D169" s="25"/>
      <c r="E169" s="28" t="s">
        <v>168</v>
      </c>
      <c r="F169" s="29"/>
    </row>
    <row r="170" spans="2:6" x14ac:dyDescent="0.35">
      <c r="B170" s="19"/>
      <c r="C170" s="16"/>
      <c r="D170" s="25"/>
      <c r="E170" s="28" t="s">
        <v>169</v>
      </c>
      <c r="F170" s="29"/>
    </row>
    <row r="171" spans="2:6" x14ac:dyDescent="0.35">
      <c r="B171" s="19"/>
      <c r="C171" s="16"/>
      <c r="D171" s="25"/>
      <c r="E171" s="28" t="s">
        <v>170</v>
      </c>
      <c r="F171" s="29"/>
    </row>
    <row r="172" spans="2:6" ht="16.2" thickBot="1" x14ac:dyDescent="0.4">
      <c r="B172" s="20"/>
      <c r="C172" s="21"/>
      <c r="D172" s="30"/>
      <c r="E172" s="31" t="s">
        <v>171</v>
      </c>
      <c r="F172" s="32"/>
    </row>
    <row r="173" spans="2:6" ht="16.2" thickBot="1" x14ac:dyDescent="0.4">
      <c r="B173" s="16"/>
      <c r="C173" s="16"/>
      <c r="D173" s="25"/>
      <c r="E173" s="25"/>
      <c r="F173" s="25"/>
    </row>
    <row r="174" spans="2:6" ht="62.4" x14ac:dyDescent="0.35">
      <c r="B174" s="17" t="s">
        <v>173</v>
      </c>
      <c r="C174" s="18"/>
      <c r="D174" s="26"/>
      <c r="E174" s="26">
        <v>10</v>
      </c>
      <c r="F174" s="27"/>
    </row>
    <row r="175" spans="2:6" x14ac:dyDescent="0.35">
      <c r="B175" s="19"/>
      <c r="C175" s="16"/>
      <c r="D175" s="25"/>
      <c r="E175" s="28" t="s">
        <v>174</v>
      </c>
      <c r="F175" s="29" t="s">
        <v>172</v>
      </c>
    </row>
    <row r="176" spans="2:6" x14ac:dyDescent="0.35">
      <c r="B176" s="19"/>
      <c r="C176" s="16"/>
      <c r="D176" s="25"/>
      <c r="E176" s="28" t="s">
        <v>175</v>
      </c>
      <c r="F176" s="29"/>
    </row>
    <row r="177" spans="2:6" x14ac:dyDescent="0.35">
      <c r="B177" s="19"/>
      <c r="C177" s="16"/>
      <c r="D177" s="25"/>
      <c r="E177" s="28" t="s">
        <v>176</v>
      </c>
      <c r="F177" s="29"/>
    </row>
    <row r="178" spans="2:6" x14ac:dyDescent="0.35">
      <c r="B178" s="19"/>
      <c r="C178" s="16"/>
      <c r="D178" s="25"/>
      <c r="E178" s="28" t="s">
        <v>177</v>
      </c>
      <c r="F178" s="29"/>
    </row>
    <row r="179" spans="2:6" x14ac:dyDescent="0.35">
      <c r="B179" s="19"/>
      <c r="C179" s="16"/>
      <c r="D179" s="25"/>
      <c r="E179" s="28" t="s">
        <v>178</v>
      </c>
      <c r="F179" s="29"/>
    </row>
    <row r="180" spans="2:6" x14ac:dyDescent="0.35">
      <c r="B180" s="19"/>
      <c r="C180" s="16"/>
      <c r="D180" s="25"/>
      <c r="E180" s="28" t="s">
        <v>179</v>
      </c>
      <c r="F180" s="29"/>
    </row>
    <row r="181" spans="2:6" ht="16.2" thickBot="1" x14ac:dyDescent="0.4">
      <c r="B181" s="20"/>
      <c r="C181" s="21"/>
      <c r="D181" s="30"/>
      <c r="E181" s="31" t="s">
        <v>180</v>
      </c>
      <c r="F181" s="32"/>
    </row>
    <row r="182" spans="2:6" ht="16.2" thickBot="1" x14ac:dyDescent="0.4">
      <c r="B182" s="16"/>
      <c r="C182" s="16"/>
      <c r="D182" s="25"/>
      <c r="E182" s="25"/>
      <c r="F182" s="25"/>
    </row>
    <row r="183" spans="2:6" ht="78" x14ac:dyDescent="0.35">
      <c r="B183" s="17" t="s">
        <v>181</v>
      </c>
      <c r="C183" s="18"/>
      <c r="D183" s="26"/>
      <c r="E183" s="26">
        <v>86</v>
      </c>
      <c r="F183" s="27"/>
    </row>
    <row r="184" spans="2:6" x14ac:dyDescent="0.35">
      <c r="B184" s="19"/>
      <c r="C184" s="16"/>
      <c r="D184" s="25"/>
      <c r="E184" s="28" t="s">
        <v>182</v>
      </c>
      <c r="F184" s="29" t="s">
        <v>172</v>
      </c>
    </row>
    <row r="185" spans="2:6" x14ac:dyDescent="0.35">
      <c r="B185" s="19"/>
      <c r="C185" s="16"/>
      <c r="D185" s="25"/>
      <c r="E185" s="28" t="s">
        <v>183</v>
      </c>
      <c r="F185" s="29"/>
    </row>
    <row r="186" spans="2:6" x14ac:dyDescent="0.35">
      <c r="B186" s="19"/>
      <c r="C186" s="16"/>
      <c r="D186" s="25"/>
      <c r="E186" s="28" t="s">
        <v>184</v>
      </c>
      <c r="F186" s="29"/>
    </row>
    <row r="187" spans="2:6" x14ac:dyDescent="0.35">
      <c r="B187" s="19"/>
      <c r="C187" s="16"/>
      <c r="D187" s="25"/>
      <c r="E187" s="28" t="s">
        <v>185</v>
      </c>
      <c r="F187" s="29"/>
    </row>
    <row r="188" spans="2:6" x14ac:dyDescent="0.35">
      <c r="B188" s="19"/>
      <c r="C188" s="16"/>
      <c r="D188" s="25"/>
      <c r="E188" s="28" t="s">
        <v>186</v>
      </c>
      <c r="F188" s="29"/>
    </row>
    <row r="189" spans="2:6" x14ac:dyDescent="0.35">
      <c r="B189" s="19"/>
      <c r="C189" s="16"/>
      <c r="D189" s="25"/>
      <c r="E189" s="28" t="s">
        <v>187</v>
      </c>
      <c r="F189" s="29"/>
    </row>
    <row r="190" spans="2:6" x14ac:dyDescent="0.35">
      <c r="B190" s="19"/>
      <c r="C190" s="16"/>
      <c r="D190" s="25"/>
      <c r="E190" s="28" t="s">
        <v>188</v>
      </c>
      <c r="F190" s="29"/>
    </row>
    <row r="191" spans="2:6" x14ac:dyDescent="0.35">
      <c r="B191" s="19"/>
      <c r="C191" s="16"/>
      <c r="D191" s="25"/>
      <c r="E191" s="28" t="s">
        <v>189</v>
      </c>
      <c r="F191" s="29"/>
    </row>
    <row r="192" spans="2:6" ht="16.2" thickBot="1" x14ac:dyDescent="0.4">
      <c r="B192" s="20"/>
      <c r="C192" s="21"/>
      <c r="D192" s="30"/>
      <c r="E192" s="31" t="s">
        <v>190</v>
      </c>
      <c r="F192" s="32"/>
    </row>
    <row r="193" spans="2:6" ht="16.2" thickBot="1" x14ac:dyDescent="0.4">
      <c r="B193" s="16"/>
      <c r="C193" s="16"/>
      <c r="D193" s="25"/>
      <c r="E193" s="25"/>
      <c r="F193" s="25"/>
    </row>
    <row r="194" spans="2:6" ht="62.4" x14ac:dyDescent="0.35">
      <c r="B194" s="17" t="s">
        <v>191</v>
      </c>
      <c r="C194" s="18"/>
      <c r="D194" s="26"/>
      <c r="E194" s="26">
        <v>5</v>
      </c>
      <c r="F194" s="27"/>
    </row>
    <row r="195" spans="2:6" x14ac:dyDescent="0.35">
      <c r="B195" s="19"/>
      <c r="C195" s="16"/>
      <c r="D195" s="25"/>
      <c r="E195" s="28" t="s">
        <v>175</v>
      </c>
      <c r="F195" s="29" t="s">
        <v>172</v>
      </c>
    </row>
    <row r="196" spans="2:6" x14ac:dyDescent="0.35">
      <c r="B196" s="19"/>
      <c r="C196" s="16"/>
      <c r="D196" s="25"/>
      <c r="E196" s="28" t="s">
        <v>177</v>
      </c>
      <c r="F196" s="29"/>
    </row>
    <row r="197" spans="2:6" x14ac:dyDescent="0.35">
      <c r="B197" s="19"/>
      <c r="C197" s="16"/>
      <c r="D197" s="25"/>
      <c r="E197" s="28" t="s">
        <v>178</v>
      </c>
      <c r="F197" s="29"/>
    </row>
    <row r="198" spans="2:6" x14ac:dyDescent="0.35">
      <c r="B198" s="19"/>
      <c r="C198" s="16"/>
      <c r="D198" s="25"/>
      <c r="E198" s="28" t="s">
        <v>179</v>
      </c>
      <c r="F198" s="29"/>
    </row>
    <row r="199" spans="2:6" ht="16.2" thickBot="1" x14ac:dyDescent="0.4">
      <c r="B199" s="20"/>
      <c r="C199" s="21"/>
      <c r="D199" s="30"/>
      <c r="E199" s="31" t="s">
        <v>180</v>
      </c>
      <c r="F199" s="32"/>
    </row>
    <row r="200" spans="2:6" x14ac:dyDescent="0.35">
      <c r="B200" s="16"/>
      <c r="C200" s="16"/>
      <c r="D200" s="25"/>
      <c r="E200" s="25"/>
      <c r="F200" s="25"/>
    </row>
    <row r="201" spans="2:6" x14ac:dyDescent="0.35">
      <c r="B201" s="16"/>
      <c r="C201" s="16"/>
      <c r="D201" s="25"/>
      <c r="E201" s="25"/>
      <c r="F201" s="25"/>
    </row>
    <row r="202" spans="2:6" ht="16.2" x14ac:dyDescent="0.35">
      <c r="B202" s="15" t="s">
        <v>192</v>
      </c>
      <c r="C202" s="15"/>
      <c r="D202" s="24"/>
      <c r="E202" s="24"/>
      <c r="F202" s="24"/>
    </row>
    <row r="203" spans="2:6" ht="16.2" thickBot="1" x14ac:dyDescent="0.4">
      <c r="B203" s="16"/>
      <c r="C203" s="16"/>
      <c r="D203" s="25"/>
      <c r="E203" s="25"/>
      <c r="F203" s="25"/>
    </row>
    <row r="204" spans="2:6" ht="63" thickBot="1" x14ac:dyDescent="0.4">
      <c r="B204" s="22" t="s">
        <v>193</v>
      </c>
      <c r="C204" s="23"/>
      <c r="D204" s="33"/>
      <c r="E204" s="33">
        <v>62</v>
      </c>
      <c r="F204" s="34" t="s">
        <v>172</v>
      </c>
    </row>
  </sheetData>
  <customSheetViews>
    <customSheetView guid="{FF8D0746-8419-482A-ABC6-3B2DE1FFD05C}" showGridLines="0" state="hidden" topLeftCell="A184">
      <selection activeCell="B191" sqref="B191"/>
      <pageMargins left="0.7" right="0.7" top="0.75" bottom="0.75" header="0.3" footer="0.3"/>
    </customSheetView>
  </customSheetViews>
  <hyperlinks>
    <hyperlink ref="E9" location="'Septembre'!AL4:AM4" display="'Septembre'!AL4:AM4"/>
    <hyperlink ref="E10" location="'Septembre'!AO4" display="'Septembre'!AO4"/>
    <hyperlink ref="E11" location="'Septembre'!AN5" display="'Septembre'!AN5"/>
    <hyperlink ref="E12" location="'Septembre'!AP5:AQ5" display="'Septembre'!AP5:AQ5"/>
    <hyperlink ref="E13" location="'Septembre'!AL7:AM7" display="'Septembre'!AL7:AM7"/>
    <hyperlink ref="E14" location="'Septembre'!AO7" display="'Septembre'!AO7"/>
    <hyperlink ref="E15" location="'Septembre'!AN8" display="'Septembre'!AN8"/>
    <hyperlink ref="E16" location="'Septembre'!AP8:AQ8" display="'Septembre'!AP8:AQ8"/>
    <hyperlink ref="E17" location="'Septembre'!AL10:AM10" display="'Septembre'!AL10:AM10"/>
    <hyperlink ref="E18" location="'Septembre'!AO10" display="'Septembre'!AO10"/>
    <hyperlink ref="E19" location="'Septembre'!AN11" display="'Septembre'!AN11"/>
    <hyperlink ref="E20" location="'Septembre'!AP11:AQ11" display="'Septembre'!AP11:AQ11"/>
    <hyperlink ref="E21" location="'Septembre'!AL13:AM13" display="'Septembre'!AL13:AM13"/>
    <hyperlink ref="E22" location="'Septembre'!AO13" display="'Septembre'!AO13"/>
    <hyperlink ref="E23" location="'Septembre'!AN14" display="'Septembre'!AN14"/>
    <hyperlink ref="E24" location="'Septembre'!AP14:AQ14" display="'Septembre'!AP14:AQ14"/>
    <hyperlink ref="E25" location="'Septembre'!AL16:AM16" display="'Septembre'!AL16:AM16"/>
    <hyperlink ref="E26" location="'Septembre'!AO16" display="'Septembre'!AO16"/>
    <hyperlink ref="E27" location="'Septembre'!AN17" display="'Septembre'!AN17"/>
    <hyperlink ref="E28" location="'Septembre'!AP17:AQ17" display="'Septembre'!AP17:AQ17"/>
    <hyperlink ref="E29" location="'Septembre'!AL19:AM19" display="'Septembre'!AL19:AM19"/>
    <hyperlink ref="E30" location="'Septembre'!AO19" display="'Septembre'!AO19"/>
    <hyperlink ref="E31" location="'Septembre'!AN20" display="'Septembre'!AN20"/>
    <hyperlink ref="E32" location="'Septembre'!AP20:AQ20" display="'Septembre'!AP20:AQ20"/>
    <hyperlink ref="E33" location="'Septembre'!AL22:AM22" display="'Septembre'!AL22:AM22"/>
    <hyperlink ref="E34" location="'Septembre'!AO22" display="'Septembre'!AO22"/>
    <hyperlink ref="E35" location="'Septembre'!AN23" display="'Septembre'!AN23"/>
    <hyperlink ref="E36" location="'Septembre'!AP23:AQ23" display="'Septembre'!AP23:AQ23"/>
    <hyperlink ref="E37" location="'Septembre'!B24:AF25" display="'Septembre'!B24:AF25"/>
    <hyperlink ref="E38" location="'Septembre'!AL25:AM25" display="'Septembre'!AL25:AM25"/>
    <hyperlink ref="E39" location="'Septembre'!AO25" display="'Septembre'!AO25"/>
    <hyperlink ref="E40" location="'Septembre'!AN26" display="'Septembre'!AN26"/>
    <hyperlink ref="E41" location="'Septembre'!AP26:AQ26" display="'Septembre'!AP26:AQ26"/>
    <hyperlink ref="E42" location="'Septembre'!AL28:AM28" display="'Septembre'!AL28:AM28"/>
    <hyperlink ref="E43" location="'Septembre'!AO28" display="'Septembre'!AO28"/>
    <hyperlink ref="E44" location="'Septembre'!AN29" display="'Septembre'!AN29"/>
    <hyperlink ref="E45" location="'Septembre'!AP29:AQ29" display="'Septembre'!AP29:AQ29"/>
    <hyperlink ref="E46" location="'Septembre'!AL31:AM31" display="'Septembre'!AL31:AM31"/>
    <hyperlink ref="E47" location="'Septembre'!AO31" display="'Septembre'!AO31"/>
    <hyperlink ref="E48" location="'Septembre'!AN32" display="'Septembre'!AN32"/>
    <hyperlink ref="E49" location="'Septembre'!AP32:AQ32" display="'Septembre'!AP32:AQ32"/>
    <hyperlink ref="E50" location="'Septembre'!AL36:AM36" display="'Septembre'!AL36:AM36"/>
    <hyperlink ref="E51" location="'Septembre'!AO36" display="'Septembre'!AO36"/>
    <hyperlink ref="E52" location="'Septembre'!AN37" display="'Septembre'!AN37"/>
    <hyperlink ref="E53" location="'Septembre'!AP37:AQ37" display="'Septembre'!AP37:AQ37"/>
    <hyperlink ref="E54" location="'Septembre'!AL39:AO39" display="'Septembre'!AL39:AO39"/>
    <hyperlink ref="E55" location="'Septembre'!AP40:AQ40" display="'Septembre'!AP40:AQ40"/>
    <hyperlink ref="E56" location="'Septembre'!AL42:AM42" display="'Septembre'!AL42:AM42"/>
    <hyperlink ref="E57" location="'Septembre'!AO42" display="'Septembre'!AO42"/>
    <hyperlink ref="E58" location="'Septembre'!AN43" display="'Septembre'!AN43"/>
    <hyperlink ref="E59" location="'Septembre'!AP43:AQ43" display="'Septembre'!AP43:AQ43"/>
    <hyperlink ref="E60" location="'Septembre'!AL45:AM45" display="'Septembre'!AL45:AM45"/>
    <hyperlink ref="E61" location="'Septembre'!AO45" display="'Septembre'!AO45"/>
    <hyperlink ref="E62" location="'Septembre'!AN46" display="'Septembre'!AN46"/>
    <hyperlink ref="E63" location="'Septembre'!AP46:AQ46" display="'Septembre'!AP46:AQ46"/>
    <hyperlink ref="E64" location="'Septembre'!AL48:AO48" display="'Septembre'!AL48:AO48"/>
    <hyperlink ref="E65" location="'Septembre'!AP49:AQ49" display="'Septembre'!AP49:AQ49"/>
    <hyperlink ref="E66" location="'Septembre'!AL51:AM51" display="'Septembre'!AL51:AM51"/>
    <hyperlink ref="E67" location="'Septembre'!AO51" display="'Septembre'!AO51"/>
    <hyperlink ref="E68" location="'Septembre'!AN52" display="'Septembre'!AN52"/>
    <hyperlink ref="E69" location="'Septembre'!AP52:AQ52" display="'Septembre'!AP52:AQ52"/>
    <hyperlink ref="E70" location="'Septembre'!AL54:AO54" display="'Septembre'!AL54:AO54"/>
    <hyperlink ref="E71" location="'Septembre'!AP55:AQ55" display="'Septembre'!AP55:AQ55"/>
    <hyperlink ref="E72" location="'Septembre'!AL57:AO57" display="'Septembre'!AL57:AO57"/>
    <hyperlink ref="E73" location="'Septembre'!B58:AF58" display="'Septembre'!B58:AF58"/>
    <hyperlink ref="E74" location="'Septembre'!AP58:AQ58" display="'Septembre'!AP58:AQ58"/>
    <hyperlink ref="E75" location="'Septembre'!B59:AF59" display="'Septembre'!B59:AF59"/>
    <hyperlink ref="E76" location="'Septembre'!AL60:AM60" display="'Septembre'!AL60:AM60"/>
    <hyperlink ref="E77" location="'Septembre'!AO60" display="'Septembre'!AO60"/>
    <hyperlink ref="E78" location="'Septembre'!AN61" display="'Septembre'!AN61"/>
    <hyperlink ref="E79" location="'Septembre'!AP61:AQ61" display="'Septembre'!AP61:AQ61"/>
    <hyperlink ref="E80" location="'Septembre'!AL63:AM63" display="'Septembre'!AL63:AM63"/>
    <hyperlink ref="E81" location="'Septembre'!AO63" display="'Septembre'!AO63"/>
    <hyperlink ref="E82" location="'Septembre'!AN64" display="'Septembre'!AN64"/>
    <hyperlink ref="E83" location="'Septembre'!AP64:AQ64" display="'Septembre'!AP64:AQ64"/>
    <hyperlink ref="E84" location="'Septembre'!AL66:AM66" display="'Septembre'!AL66:AM66"/>
    <hyperlink ref="E85" location="'Septembre'!AO66" display="'Septembre'!AO66"/>
    <hyperlink ref="E86" location="'Septembre'!AN67" display="'Septembre'!AN67"/>
    <hyperlink ref="E87" location="'Septembre'!AP67:AQ67" display="'Septembre'!AP67:AQ67"/>
    <hyperlink ref="E88" location="'Septembre'!AL69:AM69" display="'Septembre'!AL69:AM69"/>
    <hyperlink ref="E89" location="'Septembre'!AO69" display="'Septembre'!AO69"/>
    <hyperlink ref="E90" location="'Septembre'!AN70" display="'Septembre'!AN70"/>
    <hyperlink ref="E91" location="'Septembre'!AP70:AQ70" display="'Septembre'!AP70:AQ70"/>
    <hyperlink ref="E92" location="'Septembre'!AL72:AM72" display="'Septembre'!AL72:AM72"/>
    <hyperlink ref="E93" location="'Septembre'!AO72" display="'Septembre'!AO72"/>
    <hyperlink ref="E94" location="'Septembre'!AN73" display="'Septembre'!AN73"/>
    <hyperlink ref="E95" location="'Septembre'!AP73:AQ73" display="'Septembre'!AP73:AQ73"/>
    <hyperlink ref="E96" location="'Septembre'!B74:AF75" display="'Septembre'!B74:AF75"/>
    <hyperlink ref="E97" location="'Septembre'!AL75:AM75" display="'Septembre'!AL75:AM75"/>
    <hyperlink ref="E98" location="'Septembre'!AO75" display="'Septembre'!AO75"/>
    <hyperlink ref="E99" location="'Septembre'!AN76" display="'Septembre'!AN76"/>
    <hyperlink ref="E100" location="'Septembre'!AP76:AQ76" display="'Septembre'!AP76:AQ76"/>
    <hyperlink ref="E101" location="'Septembre'!AL78:AM78" display="'Septembre'!AL78:AM78"/>
    <hyperlink ref="E102" location="'Septembre'!AO78" display="'Septembre'!AO78"/>
    <hyperlink ref="E103" location="'Septembre'!AN79" display="'Septembre'!AN79"/>
    <hyperlink ref="E104" location="'Septembre'!AP79:AQ79" display="'Septembre'!AP79:AQ79"/>
    <hyperlink ref="E105" location="'Septembre'!AL81:AO81" display="'Septembre'!AL81:AO81"/>
    <hyperlink ref="E106" location="'Septembre'!AP82:AQ82" display="'Septembre'!AP82:AQ82"/>
    <hyperlink ref="E107" location="'Septembre'!AL86:AM86" display="'Septembre'!AL86:AM86"/>
    <hyperlink ref="E108" location="'Septembre'!AO86" display="'Septembre'!AO86"/>
    <hyperlink ref="E109" location="'Septembre'!AN87" display="'Septembre'!AN87"/>
    <hyperlink ref="E110" location="'Septembre'!AP87:AQ87" display="'Septembre'!AP87:AQ87"/>
    <hyperlink ref="E111" location="'Septembre'!AL89:AM89" display="'Septembre'!AL89:AM89"/>
    <hyperlink ref="E112" location="'Septembre'!AO89" display="'Septembre'!AO89"/>
    <hyperlink ref="E113" location="'Septembre'!AN90" display="'Septembre'!AN90"/>
    <hyperlink ref="E114" location="'Septembre'!AP90:AQ90" display="'Septembre'!AP90:AQ90"/>
    <hyperlink ref="E115" location="'Septembre'!AL92:AM92" display="'Septembre'!AL92:AM92"/>
    <hyperlink ref="E116" location="'Septembre'!AO92" display="'Septembre'!AO92"/>
    <hyperlink ref="E117" location="'Septembre'!AN93" display="'Septembre'!AN93"/>
    <hyperlink ref="E118" location="'Septembre'!AP93:AQ93" display="'Septembre'!AP93:AQ93"/>
    <hyperlink ref="E119" location="'Septembre'!AL95:AM95" display="'Septembre'!AL95:AM95"/>
    <hyperlink ref="E120" location="'Septembre'!AO95" display="'Septembre'!AO95"/>
    <hyperlink ref="E121" location="'Septembre'!AN96" display="'Septembre'!AN96"/>
    <hyperlink ref="E122" location="'Septembre'!AP96:AQ96" display="'Septembre'!AP96:AQ96"/>
    <hyperlink ref="E123" location="'Septembre'!AL98:AM98" display="'Septembre'!AL98:AM98"/>
    <hyperlink ref="E124" location="'Septembre'!AO98" display="'Septembre'!AO98"/>
    <hyperlink ref="E125" location="'Septembre'!AN99" display="'Septembre'!AN99"/>
    <hyperlink ref="E126" location="'Septembre'!AP99:AQ99" display="'Septembre'!AP99:AQ99"/>
    <hyperlink ref="E127" location="'Septembre'!AL101:AM101" display="'Septembre'!AL101:AM101"/>
    <hyperlink ref="E128" location="'Septembre'!AO101" display="'Septembre'!AO101"/>
    <hyperlink ref="E129" location="'Septembre'!AN102" display="'Septembre'!AN102"/>
    <hyperlink ref="E130" location="'Septembre'!AP102:AQ102" display="'Septembre'!AP102:AQ102"/>
    <hyperlink ref="E131" location="'Septembre'!AL104:AM104" display="'Septembre'!AL104:AM104"/>
    <hyperlink ref="E132" location="'Septembre'!AO104" display="'Septembre'!AO104"/>
    <hyperlink ref="E133" location="'Septembre'!AN105" display="'Septembre'!AN105"/>
    <hyperlink ref="E134" location="'Septembre'!AP105:AQ105" display="'Septembre'!AP105:AQ105"/>
    <hyperlink ref="E135" location="'Septembre'!AL107:AM107" display="'Septembre'!AL107:AM107"/>
    <hyperlink ref="E136" location="'Septembre'!AO107" display="'Septembre'!AO107"/>
    <hyperlink ref="E137" location="'Septembre'!B108:AF108" display="'Septembre'!B108:AF108"/>
    <hyperlink ref="E138" location="'Septembre'!AN108" display="'Septembre'!AN108"/>
    <hyperlink ref="E139" location="'Septembre'!AP108:AQ108" display="'Septembre'!AP108:AQ108"/>
    <hyperlink ref="E140" location="'Septembre'!B109:AF109" display="'Septembre'!B109:AF109"/>
    <hyperlink ref="E141" location="'Septembre'!AL110:AM110" display="'Septembre'!AL110:AM110"/>
    <hyperlink ref="E142" location="'Septembre'!AO110" display="'Septembre'!AO110"/>
    <hyperlink ref="E143" location="'Septembre'!AN111" display="'Septembre'!AN111"/>
    <hyperlink ref="E144" location="'Septembre'!AP111:AQ111" display="'Septembre'!AP111:AQ111"/>
    <hyperlink ref="E145" location="'Septembre'!AL113:AM113" display="'Septembre'!AL113:AM113"/>
    <hyperlink ref="E146" location="'Septembre'!AO113" display="'Septembre'!AO113"/>
    <hyperlink ref="E147" location="'Septembre'!AN114" display="'Septembre'!AN114"/>
    <hyperlink ref="E148" location="'Septembre'!AP114:AQ114" display="'Septembre'!AP114:AQ114"/>
    <hyperlink ref="E149" location="'Septembre'!AL116:AM116" display="'Septembre'!AL116:AM116"/>
    <hyperlink ref="E150" location="'Septembre'!AO116" display="'Septembre'!AO116"/>
    <hyperlink ref="E151" location="'Septembre'!AN117" display="'Septembre'!AN117"/>
    <hyperlink ref="E152" location="'Septembre'!AP117:AQ117" display="'Septembre'!AP117:AQ117"/>
    <hyperlink ref="E153" location="'Septembre'!AL120:AM120" display="'Septembre'!AL120:AM120"/>
    <hyperlink ref="E154" location="'Septembre'!AO120" display="'Septembre'!AO120"/>
    <hyperlink ref="E155" location="'Septembre'!AN121" display="'Septembre'!AN121"/>
    <hyperlink ref="E156" location="'Septembre'!AP121:AQ121" display="'Septembre'!AP121:AQ121"/>
    <hyperlink ref="E157" location="'Septembre'!AL123:AM123" display="'Septembre'!AL123:AM123"/>
    <hyperlink ref="E158" location="'Septembre'!AO123" display="'Septembre'!AO123"/>
    <hyperlink ref="E159" location="'Septembre'!AN124" display="'Septembre'!AN124"/>
    <hyperlink ref="E160" location="'Septembre'!AP124:AQ124" display="'Septembre'!AP124:AQ124"/>
    <hyperlink ref="E161" location="'Septembre'!AL126:AM126" display="'Septembre'!AL126:AM126"/>
    <hyperlink ref="E162" location="'Septembre'!AO126" display="'Septembre'!AO126"/>
    <hyperlink ref="E163" location="'Septembre'!AN127" display="'Septembre'!AN127"/>
    <hyperlink ref="E164" location="'Septembre'!AP127:AQ127" display="'Septembre'!AP127:AQ127"/>
    <hyperlink ref="E165" location="'Septembre'!AL129:AM129" display="'Septembre'!AL129:AM129"/>
    <hyperlink ref="E166" location="'Septembre'!AO129" display="'Septembre'!AO129"/>
    <hyperlink ref="E167" location="'Septembre'!AN130" display="'Septembre'!AN130"/>
    <hyperlink ref="E168" location="'Septembre'!AP130:AQ130" display="'Septembre'!AP130:AQ130"/>
    <hyperlink ref="E169" location="'Septembre'!AL132:AM132" display="'Septembre'!AL132:AM132"/>
    <hyperlink ref="E170" location="'Septembre'!AO132" display="'Septembre'!AO132"/>
    <hyperlink ref="E171" location="'Septembre'!AN133" display="'Septembre'!AN133"/>
    <hyperlink ref="E172" location="'Septembre'!AP133:AQ133" display="'Septembre'!AP133:AQ133"/>
    <hyperlink ref="E175" location="'Septembre'!AN2:AO2" display="'Septembre'!AN2:AO2"/>
    <hyperlink ref="E176" location="'Septembre'!B121:AF142" display="'Septembre'!B121:AF142"/>
    <hyperlink ref="E177" location="'Septembre'!B156:AF173" display="'Septembre'!B156:AF173"/>
    <hyperlink ref="E178" location="'Septembre'!B86:AF107" display="'Septembre'!B86:AF107"/>
    <hyperlink ref="E179" location="'Septembre'!B62:AF73" display="'Septembre'!B62:AF73"/>
    <hyperlink ref="E180" location="'Septembre'!B36:AF57" display="'Septembre'!B36:AF57"/>
    <hyperlink ref="E181" location="'Septembre'!B4:AF23" display="'Septembre'!B4:AF23"/>
    <hyperlink ref="E184" location="'Septembre'!B169:AF175" display="'Septembre'!B169:AF175"/>
    <hyperlink ref="E185" location="'Septembre'!B143:AF144" display="'Septembre'!B143:AF144"/>
    <hyperlink ref="E186" location="'Septembre'!B58:AF60" display="'Septembre'!B58:AF60"/>
    <hyperlink ref="E187" location="'Septembre'!B108:AF109" display="'Septembre'!B108:AF109"/>
    <hyperlink ref="E188" location="'Septembre'!B184:AF185" display="'Septembre'!B184:AF185"/>
    <hyperlink ref="E189" location="'Septembre'!B74:AF85" display="'Septembre'!B74:AF85"/>
    <hyperlink ref="E190" location="'Septembre'!B25:AF34" display="'Septembre'!B25:AF34"/>
    <hyperlink ref="E191" location="'Septembre'!C24:AF24" display="'Septembre'!C24:AF24"/>
    <hyperlink ref="E192" location="'Septembre'!B157:AF167" display="'Septembre'!B157:AF167"/>
    <hyperlink ref="E195" location="'Septembre'!B121:AF142" display="'Septembre'!B121:AF142"/>
    <hyperlink ref="E196" location="'Septembre'!B86:AF107" display="'Septembre'!B86:AF107"/>
    <hyperlink ref="E197" location="'Septembre'!B62:AF73" display="'Septembre'!B62:AF73"/>
    <hyperlink ref="E198" location="'Septembre'!B36:AF57" display="'Septembre'!B36:AF57"/>
    <hyperlink ref="E199" location="'Septembre'!B4:AF23" display="'Septembre'!B4:AF2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204"/>
  <sheetViews>
    <sheetView showGridLines="0" topLeftCell="A184" workbookViewId="0"/>
  </sheetViews>
  <sheetFormatPr baseColWidth="10" defaultRowHeight="15.6" x14ac:dyDescent="0.35"/>
  <cols>
    <col min="1" max="1" width="0.90625" customWidth="1"/>
    <col min="2" max="2" width="50.08984375" customWidth="1"/>
    <col min="3" max="3" width="1.1796875" customWidth="1"/>
    <col min="4" max="4" width="4.36328125" customWidth="1"/>
    <col min="5" max="6" width="12.453125" customWidth="1"/>
  </cols>
  <sheetData>
    <row r="1" spans="2:6" ht="32.4" x14ac:dyDescent="0.35">
      <c r="B1" s="35" t="s">
        <v>1</v>
      </c>
      <c r="C1" s="35"/>
      <c r="D1" s="36"/>
      <c r="E1" s="36"/>
      <c r="F1" s="36"/>
    </row>
    <row r="2" spans="2:6" ht="16.2" x14ac:dyDescent="0.35">
      <c r="B2" s="35" t="s">
        <v>194</v>
      </c>
      <c r="C2" s="35"/>
      <c r="D2" s="36"/>
      <c r="E2" s="36"/>
      <c r="F2" s="36"/>
    </row>
    <row r="3" spans="2:6" x14ac:dyDescent="0.35">
      <c r="B3" s="16"/>
      <c r="C3" s="16"/>
      <c r="D3" s="25"/>
      <c r="E3" s="25"/>
      <c r="F3" s="25"/>
    </row>
    <row r="4" spans="2:6" ht="78" x14ac:dyDescent="0.35">
      <c r="B4" s="16" t="s">
        <v>3</v>
      </c>
      <c r="C4" s="16"/>
      <c r="D4" s="25"/>
      <c r="E4" s="25"/>
      <c r="F4" s="25"/>
    </row>
    <row r="5" spans="2:6" x14ac:dyDescent="0.35">
      <c r="B5" s="16"/>
      <c r="C5" s="16"/>
      <c r="D5" s="25"/>
      <c r="E5" s="25"/>
      <c r="F5" s="25"/>
    </row>
    <row r="6" spans="2:6" ht="32.4" x14ac:dyDescent="0.35">
      <c r="B6" s="35" t="s">
        <v>4</v>
      </c>
      <c r="C6" s="35"/>
      <c r="D6" s="36"/>
      <c r="E6" s="36" t="s">
        <v>5</v>
      </c>
      <c r="F6" s="36" t="s">
        <v>6</v>
      </c>
    </row>
    <row r="7" spans="2:6" ht="16.2" thickBot="1" x14ac:dyDescent="0.4">
      <c r="B7" s="16"/>
      <c r="C7" s="16"/>
      <c r="D7" s="25"/>
      <c r="E7" s="25"/>
      <c r="F7" s="25"/>
    </row>
    <row r="8" spans="2:6" ht="78" x14ac:dyDescent="0.35">
      <c r="B8" s="17" t="s">
        <v>7</v>
      </c>
      <c r="C8" s="18"/>
      <c r="D8" s="26"/>
      <c r="E8" s="26">
        <v>500</v>
      </c>
      <c r="F8" s="27"/>
    </row>
    <row r="9" spans="2:6" x14ac:dyDescent="0.35">
      <c r="B9" s="19"/>
      <c r="C9" s="16"/>
      <c r="D9" s="25"/>
      <c r="E9" s="28" t="s">
        <v>8</v>
      </c>
      <c r="F9" s="29" t="s">
        <v>172</v>
      </c>
    </row>
    <row r="10" spans="2:6" x14ac:dyDescent="0.35">
      <c r="B10" s="19"/>
      <c r="C10" s="16"/>
      <c r="D10" s="25"/>
      <c r="E10" s="28" t="s">
        <v>9</v>
      </c>
      <c r="F10" s="29"/>
    </row>
    <row r="11" spans="2:6" x14ac:dyDescent="0.35">
      <c r="B11" s="19"/>
      <c r="C11" s="16"/>
      <c r="D11" s="25"/>
      <c r="E11" s="28" t="s">
        <v>10</v>
      </c>
      <c r="F11" s="29"/>
    </row>
    <row r="12" spans="2:6" x14ac:dyDescent="0.35">
      <c r="B12" s="19"/>
      <c r="C12" s="16"/>
      <c r="D12" s="25"/>
      <c r="E12" s="28" t="s">
        <v>11</v>
      </c>
      <c r="F12" s="29"/>
    </row>
    <row r="13" spans="2:6" x14ac:dyDescent="0.35">
      <c r="B13" s="19"/>
      <c r="C13" s="16"/>
      <c r="D13" s="25"/>
      <c r="E13" s="28" t="s">
        <v>12</v>
      </c>
      <c r="F13" s="29"/>
    </row>
    <row r="14" spans="2:6" x14ac:dyDescent="0.35">
      <c r="B14" s="19"/>
      <c r="C14" s="16"/>
      <c r="D14" s="25"/>
      <c r="E14" s="28" t="s">
        <v>13</v>
      </c>
      <c r="F14" s="29"/>
    </row>
    <row r="15" spans="2:6" x14ac:dyDescent="0.35">
      <c r="B15" s="19"/>
      <c r="C15" s="16"/>
      <c r="D15" s="25"/>
      <c r="E15" s="28" t="s">
        <v>14</v>
      </c>
      <c r="F15" s="29"/>
    </row>
    <row r="16" spans="2:6" x14ac:dyDescent="0.35">
      <c r="B16" s="19"/>
      <c r="C16" s="16"/>
      <c r="D16" s="25"/>
      <c r="E16" s="28" t="s">
        <v>15</v>
      </c>
      <c r="F16" s="29"/>
    </row>
    <row r="17" spans="2:6" x14ac:dyDescent="0.35">
      <c r="B17" s="19"/>
      <c r="C17" s="16"/>
      <c r="D17" s="25"/>
      <c r="E17" s="28" t="s">
        <v>16</v>
      </c>
      <c r="F17" s="29"/>
    </row>
    <row r="18" spans="2:6" x14ac:dyDescent="0.35">
      <c r="B18" s="19"/>
      <c r="C18" s="16"/>
      <c r="D18" s="25"/>
      <c r="E18" s="28" t="s">
        <v>17</v>
      </c>
      <c r="F18" s="29"/>
    </row>
    <row r="19" spans="2:6" x14ac:dyDescent="0.35">
      <c r="B19" s="19"/>
      <c r="C19" s="16"/>
      <c r="D19" s="25"/>
      <c r="E19" s="28" t="s">
        <v>18</v>
      </c>
      <c r="F19" s="29"/>
    </row>
    <row r="20" spans="2:6" x14ac:dyDescent="0.35">
      <c r="B20" s="19"/>
      <c r="C20" s="16"/>
      <c r="D20" s="25"/>
      <c r="E20" s="28" t="s">
        <v>19</v>
      </c>
      <c r="F20" s="29"/>
    </row>
    <row r="21" spans="2:6" x14ac:dyDescent="0.35">
      <c r="B21" s="19"/>
      <c r="C21" s="16"/>
      <c r="D21" s="25"/>
      <c r="E21" s="28" t="s">
        <v>20</v>
      </c>
      <c r="F21" s="29"/>
    </row>
    <row r="22" spans="2:6" x14ac:dyDescent="0.35">
      <c r="B22" s="19"/>
      <c r="C22" s="16"/>
      <c r="D22" s="25"/>
      <c r="E22" s="28" t="s">
        <v>21</v>
      </c>
      <c r="F22" s="29"/>
    </row>
    <row r="23" spans="2:6" x14ac:dyDescent="0.35">
      <c r="B23" s="19"/>
      <c r="C23" s="16"/>
      <c r="D23" s="25"/>
      <c r="E23" s="28" t="s">
        <v>22</v>
      </c>
      <c r="F23" s="29"/>
    </row>
    <row r="24" spans="2:6" x14ac:dyDescent="0.35">
      <c r="B24" s="19"/>
      <c r="C24" s="16"/>
      <c r="D24" s="25"/>
      <c r="E24" s="28" t="s">
        <v>23</v>
      </c>
      <c r="F24" s="29"/>
    </row>
    <row r="25" spans="2:6" x14ac:dyDescent="0.35">
      <c r="B25" s="19"/>
      <c r="C25" s="16"/>
      <c r="D25" s="25"/>
      <c r="E25" s="28" t="s">
        <v>24</v>
      </c>
      <c r="F25" s="29"/>
    </row>
    <row r="26" spans="2:6" x14ac:dyDescent="0.35">
      <c r="B26" s="19"/>
      <c r="C26" s="16"/>
      <c r="D26" s="25"/>
      <c r="E26" s="28" t="s">
        <v>25</v>
      </c>
      <c r="F26" s="29"/>
    </row>
    <row r="27" spans="2:6" x14ac:dyDescent="0.35">
      <c r="B27" s="19"/>
      <c r="C27" s="16"/>
      <c r="D27" s="25"/>
      <c r="E27" s="28" t="s">
        <v>26</v>
      </c>
      <c r="F27" s="29"/>
    </row>
    <row r="28" spans="2:6" x14ac:dyDescent="0.35">
      <c r="B28" s="19"/>
      <c r="C28" s="16"/>
      <c r="D28" s="25"/>
      <c r="E28" s="28" t="s">
        <v>27</v>
      </c>
      <c r="F28" s="29"/>
    </row>
    <row r="29" spans="2:6" x14ac:dyDescent="0.35">
      <c r="B29" s="19"/>
      <c r="C29" s="16"/>
      <c r="D29" s="25"/>
      <c r="E29" s="28" t="s">
        <v>28</v>
      </c>
      <c r="F29" s="29"/>
    </row>
    <row r="30" spans="2:6" x14ac:dyDescent="0.35">
      <c r="B30" s="19"/>
      <c r="C30" s="16"/>
      <c r="D30" s="25"/>
      <c r="E30" s="28" t="s">
        <v>29</v>
      </c>
      <c r="F30" s="29"/>
    </row>
    <row r="31" spans="2:6" x14ac:dyDescent="0.35">
      <c r="B31" s="19"/>
      <c r="C31" s="16"/>
      <c r="D31" s="25"/>
      <c r="E31" s="28" t="s">
        <v>30</v>
      </c>
      <c r="F31" s="29"/>
    </row>
    <row r="32" spans="2:6" x14ac:dyDescent="0.35">
      <c r="B32" s="19"/>
      <c r="C32" s="16"/>
      <c r="D32" s="25"/>
      <c r="E32" s="28" t="s">
        <v>31</v>
      </c>
      <c r="F32" s="29"/>
    </row>
    <row r="33" spans="2:6" x14ac:dyDescent="0.35">
      <c r="B33" s="19"/>
      <c r="C33" s="16"/>
      <c r="D33" s="25"/>
      <c r="E33" s="28" t="s">
        <v>32</v>
      </c>
      <c r="F33" s="29"/>
    </row>
    <row r="34" spans="2:6" x14ac:dyDescent="0.35">
      <c r="B34" s="19"/>
      <c r="C34" s="16"/>
      <c r="D34" s="25"/>
      <c r="E34" s="28" t="s">
        <v>33</v>
      </c>
      <c r="F34" s="29"/>
    </row>
    <row r="35" spans="2:6" x14ac:dyDescent="0.35">
      <c r="B35" s="19"/>
      <c r="C35" s="16"/>
      <c r="D35" s="25"/>
      <c r="E35" s="28" t="s">
        <v>34</v>
      </c>
      <c r="F35" s="29"/>
    </row>
    <row r="36" spans="2:6" x14ac:dyDescent="0.35">
      <c r="B36" s="19"/>
      <c r="C36" s="16"/>
      <c r="D36" s="25"/>
      <c r="E36" s="28" t="s">
        <v>35</v>
      </c>
      <c r="F36" s="29"/>
    </row>
    <row r="37" spans="2:6" x14ac:dyDescent="0.35">
      <c r="B37" s="19"/>
      <c r="C37" s="16"/>
      <c r="D37" s="25"/>
      <c r="E37" s="28" t="s">
        <v>36</v>
      </c>
      <c r="F37" s="29"/>
    </row>
    <row r="38" spans="2:6" x14ac:dyDescent="0.35">
      <c r="B38" s="19"/>
      <c r="C38" s="16"/>
      <c r="D38" s="25"/>
      <c r="E38" s="28" t="s">
        <v>37</v>
      </c>
      <c r="F38" s="29"/>
    </row>
    <row r="39" spans="2:6" x14ac:dyDescent="0.35">
      <c r="B39" s="19"/>
      <c r="C39" s="16"/>
      <c r="D39" s="25"/>
      <c r="E39" s="28" t="s">
        <v>38</v>
      </c>
      <c r="F39" s="29"/>
    </row>
    <row r="40" spans="2:6" x14ac:dyDescent="0.35">
      <c r="B40" s="19"/>
      <c r="C40" s="16"/>
      <c r="D40" s="25"/>
      <c r="E40" s="28" t="s">
        <v>39</v>
      </c>
      <c r="F40" s="29"/>
    </row>
    <row r="41" spans="2:6" x14ac:dyDescent="0.35">
      <c r="B41" s="19"/>
      <c r="C41" s="16"/>
      <c r="D41" s="25"/>
      <c r="E41" s="28" t="s">
        <v>40</v>
      </c>
      <c r="F41" s="29"/>
    </row>
    <row r="42" spans="2:6" x14ac:dyDescent="0.35">
      <c r="B42" s="19"/>
      <c r="C42" s="16"/>
      <c r="D42" s="25"/>
      <c r="E42" s="28" t="s">
        <v>41</v>
      </c>
      <c r="F42" s="29"/>
    </row>
    <row r="43" spans="2:6" x14ac:dyDescent="0.35">
      <c r="B43" s="19"/>
      <c r="C43" s="16"/>
      <c r="D43" s="25"/>
      <c r="E43" s="28" t="s">
        <v>42</v>
      </c>
      <c r="F43" s="29"/>
    </row>
    <row r="44" spans="2:6" x14ac:dyDescent="0.35">
      <c r="B44" s="19"/>
      <c r="C44" s="16"/>
      <c r="D44" s="25"/>
      <c r="E44" s="28" t="s">
        <v>43</v>
      </c>
      <c r="F44" s="29"/>
    </row>
    <row r="45" spans="2:6" x14ac:dyDescent="0.35">
      <c r="B45" s="19"/>
      <c r="C45" s="16"/>
      <c r="D45" s="25"/>
      <c r="E45" s="28" t="s">
        <v>44</v>
      </c>
      <c r="F45" s="29"/>
    </row>
    <row r="46" spans="2:6" x14ac:dyDescent="0.35">
      <c r="B46" s="19"/>
      <c r="C46" s="16"/>
      <c r="D46" s="25"/>
      <c r="E46" s="28" t="s">
        <v>45</v>
      </c>
      <c r="F46" s="29"/>
    </row>
    <row r="47" spans="2:6" x14ac:dyDescent="0.35">
      <c r="B47" s="19"/>
      <c r="C47" s="16"/>
      <c r="D47" s="25"/>
      <c r="E47" s="28" t="s">
        <v>46</v>
      </c>
      <c r="F47" s="29"/>
    </row>
    <row r="48" spans="2:6" x14ac:dyDescent="0.35">
      <c r="B48" s="19"/>
      <c r="C48" s="16"/>
      <c r="D48" s="25"/>
      <c r="E48" s="28" t="s">
        <v>47</v>
      </c>
      <c r="F48" s="29"/>
    </row>
    <row r="49" spans="2:6" x14ac:dyDescent="0.35">
      <c r="B49" s="19"/>
      <c r="C49" s="16"/>
      <c r="D49" s="25"/>
      <c r="E49" s="28" t="s">
        <v>48</v>
      </c>
      <c r="F49" s="29"/>
    </row>
    <row r="50" spans="2:6" x14ac:dyDescent="0.35">
      <c r="B50" s="19"/>
      <c r="C50" s="16"/>
      <c r="D50" s="25"/>
      <c r="E50" s="28" t="s">
        <v>49</v>
      </c>
      <c r="F50" s="29"/>
    </row>
    <row r="51" spans="2:6" x14ac:dyDescent="0.35">
      <c r="B51" s="19"/>
      <c r="C51" s="16"/>
      <c r="D51" s="25"/>
      <c r="E51" s="28" t="s">
        <v>50</v>
      </c>
      <c r="F51" s="29"/>
    </row>
    <row r="52" spans="2:6" x14ac:dyDescent="0.35">
      <c r="B52" s="19"/>
      <c r="C52" s="16"/>
      <c r="D52" s="25"/>
      <c r="E52" s="28" t="s">
        <v>51</v>
      </c>
      <c r="F52" s="29"/>
    </row>
    <row r="53" spans="2:6" x14ac:dyDescent="0.35">
      <c r="B53" s="19"/>
      <c r="C53" s="16"/>
      <c r="D53" s="25"/>
      <c r="E53" s="28" t="s">
        <v>52</v>
      </c>
      <c r="F53" s="29"/>
    </row>
    <row r="54" spans="2:6" x14ac:dyDescent="0.35">
      <c r="B54" s="19"/>
      <c r="C54" s="16"/>
      <c r="D54" s="25"/>
      <c r="E54" s="28" t="s">
        <v>53</v>
      </c>
      <c r="F54" s="29"/>
    </row>
    <row r="55" spans="2:6" x14ac:dyDescent="0.35">
      <c r="B55" s="19"/>
      <c r="C55" s="16"/>
      <c r="D55" s="25"/>
      <c r="E55" s="28" t="s">
        <v>54</v>
      </c>
      <c r="F55" s="29"/>
    </row>
    <row r="56" spans="2:6" x14ac:dyDescent="0.35">
      <c r="B56" s="19"/>
      <c r="C56" s="16"/>
      <c r="D56" s="25"/>
      <c r="E56" s="28" t="s">
        <v>55</v>
      </c>
      <c r="F56" s="29"/>
    </row>
    <row r="57" spans="2:6" x14ac:dyDescent="0.35">
      <c r="B57" s="19"/>
      <c r="C57" s="16"/>
      <c r="D57" s="25"/>
      <c r="E57" s="28" t="s">
        <v>56</v>
      </c>
      <c r="F57" s="29"/>
    </row>
    <row r="58" spans="2:6" x14ac:dyDescent="0.35">
      <c r="B58" s="19"/>
      <c r="C58" s="16"/>
      <c r="D58" s="25"/>
      <c r="E58" s="28" t="s">
        <v>57</v>
      </c>
      <c r="F58" s="29"/>
    </row>
    <row r="59" spans="2:6" x14ac:dyDescent="0.35">
      <c r="B59" s="19"/>
      <c r="C59" s="16"/>
      <c r="D59" s="25"/>
      <c r="E59" s="28" t="s">
        <v>58</v>
      </c>
      <c r="F59" s="29"/>
    </row>
    <row r="60" spans="2:6" x14ac:dyDescent="0.35">
      <c r="B60" s="19"/>
      <c r="C60" s="16"/>
      <c r="D60" s="25"/>
      <c r="E60" s="28" t="s">
        <v>59</v>
      </c>
      <c r="F60" s="29"/>
    </row>
    <row r="61" spans="2:6" x14ac:dyDescent="0.35">
      <c r="B61" s="19"/>
      <c r="C61" s="16"/>
      <c r="D61" s="25"/>
      <c r="E61" s="28" t="s">
        <v>60</v>
      </c>
      <c r="F61" s="29"/>
    </row>
    <row r="62" spans="2:6" x14ac:dyDescent="0.35">
      <c r="B62" s="19"/>
      <c r="C62" s="16"/>
      <c r="D62" s="25"/>
      <c r="E62" s="28" t="s">
        <v>61</v>
      </c>
      <c r="F62" s="29"/>
    </row>
    <row r="63" spans="2:6" x14ac:dyDescent="0.35">
      <c r="B63" s="19"/>
      <c r="C63" s="16"/>
      <c r="D63" s="25"/>
      <c r="E63" s="28" t="s">
        <v>62</v>
      </c>
      <c r="F63" s="29"/>
    </row>
    <row r="64" spans="2:6" x14ac:dyDescent="0.35">
      <c r="B64" s="19"/>
      <c r="C64" s="16"/>
      <c r="D64" s="25"/>
      <c r="E64" s="28" t="s">
        <v>63</v>
      </c>
      <c r="F64" s="29"/>
    </row>
    <row r="65" spans="2:6" x14ac:dyDescent="0.35">
      <c r="B65" s="19"/>
      <c r="C65" s="16"/>
      <c r="D65" s="25"/>
      <c r="E65" s="28" t="s">
        <v>64</v>
      </c>
      <c r="F65" s="29"/>
    </row>
    <row r="66" spans="2:6" x14ac:dyDescent="0.35">
      <c r="B66" s="19"/>
      <c r="C66" s="16"/>
      <c r="D66" s="25"/>
      <c r="E66" s="28" t="s">
        <v>65</v>
      </c>
      <c r="F66" s="29"/>
    </row>
    <row r="67" spans="2:6" x14ac:dyDescent="0.35">
      <c r="B67" s="19"/>
      <c r="C67" s="16"/>
      <c r="D67" s="25"/>
      <c r="E67" s="28" t="s">
        <v>66</v>
      </c>
      <c r="F67" s="29"/>
    </row>
    <row r="68" spans="2:6" x14ac:dyDescent="0.35">
      <c r="B68" s="19"/>
      <c r="C68" s="16"/>
      <c r="D68" s="25"/>
      <c r="E68" s="28" t="s">
        <v>67</v>
      </c>
      <c r="F68" s="29"/>
    </row>
    <row r="69" spans="2:6" x14ac:dyDescent="0.35">
      <c r="B69" s="19"/>
      <c r="C69" s="16"/>
      <c r="D69" s="25"/>
      <c r="E69" s="28" t="s">
        <v>68</v>
      </c>
      <c r="F69" s="29"/>
    </row>
    <row r="70" spans="2:6" x14ac:dyDescent="0.35">
      <c r="B70" s="19"/>
      <c r="C70" s="16"/>
      <c r="D70" s="25"/>
      <c r="E70" s="28" t="s">
        <v>69</v>
      </c>
      <c r="F70" s="29"/>
    </row>
    <row r="71" spans="2:6" x14ac:dyDescent="0.35">
      <c r="B71" s="19"/>
      <c r="C71" s="16"/>
      <c r="D71" s="25"/>
      <c r="E71" s="28" t="s">
        <v>70</v>
      </c>
      <c r="F71" s="29"/>
    </row>
    <row r="72" spans="2:6" x14ac:dyDescent="0.35">
      <c r="B72" s="19"/>
      <c r="C72" s="16"/>
      <c r="D72" s="25"/>
      <c r="E72" s="28" t="s">
        <v>71</v>
      </c>
      <c r="F72" s="29"/>
    </row>
    <row r="73" spans="2:6" x14ac:dyDescent="0.35">
      <c r="B73" s="19"/>
      <c r="C73" s="16"/>
      <c r="D73" s="25"/>
      <c r="E73" s="28" t="s">
        <v>72</v>
      </c>
      <c r="F73" s="29"/>
    </row>
    <row r="74" spans="2:6" x14ac:dyDescent="0.35">
      <c r="B74" s="19"/>
      <c r="C74" s="16"/>
      <c r="D74" s="25"/>
      <c r="E74" s="28" t="s">
        <v>73</v>
      </c>
      <c r="F74" s="29"/>
    </row>
    <row r="75" spans="2:6" x14ac:dyDescent="0.35">
      <c r="B75" s="19"/>
      <c r="C75" s="16"/>
      <c r="D75" s="25"/>
      <c r="E75" s="28" t="s">
        <v>74</v>
      </c>
      <c r="F75" s="29"/>
    </row>
    <row r="76" spans="2:6" x14ac:dyDescent="0.35">
      <c r="B76" s="19"/>
      <c r="C76" s="16"/>
      <c r="D76" s="25"/>
      <c r="E76" s="28" t="s">
        <v>75</v>
      </c>
      <c r="F76" s="29"/>
    </row>
    <row r="77" spans="2:6" x14ac:dyDescent="0.35">
      <c r="B77" s="19"/>
      <c r="C77" s="16"/>
      <c r="D77" s="25"/>
      <c r="E77" s="28" t="s">
        <v>76</v>
      </c>
      <c r="F77" s="29"/>
    </row>
    <row r="78" spans="2:6" x14ac:dyDescent="0.35">
      <c r="B78" s="19"/>
      <c r="C78" s="16"/>
      <c r="D78" s="25"/>
      <c r="E78" s="28" t="s">
        <v>77</v>
      </c>
      <c r="F78" s="29"/>
    </row>
    <row r="79" spans="2:6" x14ac:dyDescent="0.35">
      <c r="B79" s="19"/>
      <c r="C79" s="16"/>
      <c r="D79" s="25"/>
      <c r="E79" s="28" t="s">
        <v>78</v>
      </c>
      <c r="F79" s="29"/>
    </row>
    <row r="80" spans="2:6" x14ac:dyDescent="0.35">
      <c r="B80" s="19"/>
      <c r="C80" s="16"/>
      <c r="D80" s="25"/>
      <c r="E80" s="28" t="s">
        <v>79</v>
      </c>
      <c r="F80" s="29"/>
    </row>
    <row r="81" spans="2:6" x14ac:dyDescent="0.35">
      <c r="B81" s="19"/>
      <c r="C81" s="16"/>
      <c r="D81" s="25"/>
      <c r="E81" s="28" t="s">
        <v>80</v>
      </c>
      <c r="F81" s="29"/>
    </row>
    <row r="82" spans="2:6" x14ac:dyDescent="0.35">
      <c r="B82" s="19"/>
      <c r="C82" s="16"/>
      <c r="D82" s="25"/>
      <c r="E82" s="28" t="s">
        <v>81</v>
      </c>
      <c r="F82" s="29"/>
    </row>
    <row r="83" spans="2:6" x14ac:dyDescent="0.35">
      <c r="B83" s="19"/>
      <c r="C83" s="16"/>
      <c r="D83" s="25"/>
      <c r="E83" s="28" t="s">
        <v>82</v>
      </c>
      <c r="F83" s="29"/>
    </row>
    <row r="84" spans="2:6" x14ac:dyDescent="0.35">
      <c r="B84" s="19"/>
      <c r="C84" s="16"/>
      <c r="D84" s="25"/>
      <c r="E84" s="28" t="s">
        <v>83</v>
      </c>
      <c r="F84" s="29"/>
    </row>
    <row r="85" spans="2:6" x14ac:dyDescent="0.35">
      <c r="B85" s="19"/>
      <c r="C85" s="16"/>
      <c r="D85" s="25"/>
      <c r="E85" s="28" t="s">
        <v>84</v>
      </c>
      <c r="F85" s="29"/>
    </row>
    <row r="86" spans="2:6" x14ac:dyDescent="0.35">
      <c r="B86" s="19"/>
      <c r="C86" s="16"/>
      <c r="D86" s="25"/>
      <c r="E86" s="28" t="s">
        <v>85</v>
      </c>
      <c r="F86" s="29"/>
    </row>
    <row r="87" spans="2:6" x14ac:dyDescent="0.35">
      <c r="B87" s="19"/>
      <c r="C87" s="16"/>
      <c r="D87" s="25"/>
      <c r="E87" s="28" t="s">
        <v>86</v>
      </c>
      <c r="F87" s="29"/>
    </row>
    <row r="88" spans="2:6" x14ac:dyDescent="0.35">
      <c r="B88" s="19"/>
      <c r="C88" s="16"/>
      <c r="D88" s="25"/>
      <c r="E88" s="28" t="s">
        <v>87</v>
      </c>
      <c r="F88" s="29"/>
    </row>
    <row r="89" spans="2:6" x14ac:dyDescent="0.35">
      <c r="B89" s="19"/>
      <c r="C89" s="16"/>
      <c r="D89" s="25"/>
      <c r="E89" s="28" t="s">
        <v>88</v>
      </c>
      <c r="F89" s="29"/>
    </row>
    <row r="90" spans="2:6" x14ac:dyDescent="0.35">
      <c r="B90" s="19"/>
      <c r="C90" s="16"/>
      <c r="D90" s="25"/>
      <c r="E90" s="28" t="s">
        <v>89</v>
      </c>
      <c r="F90" s="29"/>
    </row>
    <row r="91" spans="2:6" x14ac:dyDescent="0.35">
      <c r="B91" s="19"/>
      <c r="C91" s="16"/>
      <c r="D91" s="25"/>
      <c r="E91" s="28" t="s">
        <v>90</v>
      </c>
      <c r="F91" s="29"/>
    </row>
    <row r="92" spans="2:6" x14ac:dyDescent="0.35">
      <c r="B92" s="19"/>
      <c r="C92" s="16"/>
      <c r="D92" s="25"/>
      <c r="E92" s="28" t="s">
        <v>91</v>
      </c>
      <c r="F92" s="29"/>
    </row>
    <row r="93" spans="2:6" x14ac:dyDescent="0.35">
      <c r="B93" s="19"/>
      <c r="C93" s="16"/>
      <c r="D93" s="25"/>
      <c r="E93" s="28" t="s">
        <v>92</v>
      </c>
      <c r="F93" s="29"/>
    </row>
    <row r="94" spans="2:6" x14ac:dyDescent="0.35">
      <c r="B94" s="19"/>
      <c r="C94" s="16"/>
      <c r="D94" s="25"/>
      <c r="E94" s="28" t="s">
        <v>93</v>
      </c>
      <c r="F94" s="29"/>
    </row>
    <row r="95" spans="2:6" x14ac:dyDescent="0.35">
      <c r="B95" s="19"/>
      <c r="C95" s="16"/>
      <c r="D95" s="25"/>
      <c r="E95" s="28" t="s">
        <v>94</v>
      </c>
      <c r="F95" s="29"/>
    </row>
    <row r="96" spans="2:6" x14ac:dyDescent="0.35">
      <c r="B96" s="19"/>
      <c r="C96" s="16"/>
      <c r="D96" s="25"/>
      <c r="E96" s="28" t="s">
        <v>95</v>
      </c>
      <c r="F96" s="29"/>
    </row>
    <row r="97" spans="2:6" x14ac:dyDescent="0.35">
      <c r="B97" s="19"/>
      <c r="C97" s="16"/>
      <c r="D97" s="25"/>
      <c r="E97" s="28" t="s">
        <v>96</v>
      </c>
      <c r="F97" s="29"/>
    </row>
    <row r="98" spans="2:6" x14ac:dyDescent="0.35">
      <c r="B98" s="19"/>
      <c r="C98" s="16"/>
      <c r="D98" s="25"/>
      <c r="E98" s="28" t="s">
        <v>97</v>
      </c>
      <c r="F98" s="29"/>
    </row>
    <row r="99" spans="2:6" x14ac:dyDescent="0.35">
      <c r="B99" s="19"/>
      <c r="C99" s="16"/>
      <c r="D99" s="25"/>
      <c r="E99" s="28" t="s">
        <v>98</v>
      </c>
      <c r="F99" s="29"/>
    </row>
    <row r="100" spans="2:6" x14ac:dyDescent="0.35">
      <c r="B100" s="19"/>
      <c r="C100" s="16"/>
      <c r="D100" s="25"/>
      <c r="E100" s="28" t="s">
        <v>99</v>
      </c>
      <c r="F100" s="29"/>
    </row>
    <row r="101" spans="2:6" x14ac:dyDescent="0.35">
      <c r="B101" s="19"/>
      <c r="C101" s="16"/>
      <c r="D101" s="25"/>
      <c r="E101" s="28" t="s">
        <v>100</v>
      </c>
      <c r="F101" s="29"/>
    </row>
    <row r="102" spans="2:6" x14ac:dyDescent="0.35">
      <c r="B102" s="19"/>
      <c r="C102" s="16"/>
      <c r="D102" s="25"/>
      <c r="E102" s="28" t="s">
        <v>101</v>
      </c>
      <c r="F102" s="29"/>
    </row>
    <row r="103" spans="2:6" x14ac:dyDescent="0.35">
      <c r="B103" s="19"/>
      <c r="C103" s="16"/>
      <c r="D103" s="25"/>
      <c r="E103" s="28" t="s">
        <v>102</v>
      </c>
      <c r="F103" s="29"/>
    </row>
    <row r="104" spans="2:6" x14ac:dyDescent="0.35">
      <c r="B104" s="19"/>
      <c r="C104" s="16"/>
      <c r="D104" s="25"/>
      <c r="E104" s="28" t="s">
        <v>103</v>
      </c>
      <c r="F104" s="29"/>
    </row>
    <row r="105" spans="2:6" x14ac:dyDescent="0.35">
      <c r="B105" s="19"/>
      <c r="C105" s="16"/>
      <c r="D105" s="25"/>
      <c r="E105" s="28" t="s">
        <v>104</v>
      </c>
      <c r="F105" s="29"/>
    </row>
    <row r="106" spans="2:6" x14ac:dyDescent="0.35">
      <c r="B106" s="19"/>
      <c r="C106" s="16"/>
      <c r="D106" s="25"/>
      <c r="E106" s="28" t="s">
        <v>105</v>
      </c>
      <c r="F106" s="29"/>
    </row>
    <row r="107" spans="2:6" x14ac:dyDescent="0.35">
      <c r="B107" s="19"/>
      <c r="C107" s="16"/>
      <c r="D107" s="25"/>
      <c r="E107" s="28" t="s">
        <v>106</v>
      </c>
      <c r="F107" s="29"/>
    </row>
    <row r="108" spans="2:6" x14ac:dyDescent="0.35">
      <c r="B108" s="19"/>
      <c r="C108" s="16"/>
      <c r="D108" s="25"/>
      <c r="E108" s="28" t="s">
        <v>107</v>
      </c>
      <c r="F108" s="29"/>
    </row>
    <row r="109" spans="2:6" x14ac:dyDescent="0.35">
      <c r="B109" s="19"/>
      <c r="C109" s="16"/>
      <c r="D109" s="25"/>
      <c r="E109" s="28" t="s">
        <v>108</v>
      </c>
      <c r="F109" s="29"/>
    </row>
    <row r="110" spans="2:6" x14ac:dyDescent="0.35">
      <c r="B110" s="19"/>
      <c r="C110" s="16"/>
      <c r="D110" s="25"/>
      <c r="E110" s="28" t="s">
        <v>109</v>
      </c>
      <c r="F110" s="29"/>
    </row>
    <row r="111" spans="2:6" x14ac:dyDescent="0.35">
      <c r="B111" s="19"/>
      <c r="C111" s="16"/>
      <c r="D111" s="25"/>
      <c r="E111" s="28" t="s">
        <v>110</v>
      </c>
      <c r="F111" s="29"/>
    </row>
    <row r="112" spans="2:6" x14ac:dyDescent="0.35">
      <c r="B112" s="19"/>
      <c r="C112" s="16"/>
      <c r="D112" s="25"/>
      <c r="E112" s="28" t="s">
        <v>111</v>
      </c>
      <c r="F112" s="29"/>
    </row>
    <row r="113" spans="2:6" x14ac:dyDescent="0.35">
      <c r="B113" s="19"/>
      <c r="C113" s="16"/>
      <c r="D113" s="25"/>
      <c r="E113" s="28" t="s">
        <v>112</v>
      </c>
      <c r="F113" s="29"/>
    </row>
    <row r="114" spans="2:6" x14ac:dyDescent="0.35">
      <c r="B114" s="19"/>
      <c r="C114" s="16"/>
      <c r="D114" s="25"/>
      <c r="E114" s="28" t="s">
        <v>113</v>
      </c>
      <c r="F114" s="29"/>
    </row>
    <row r="115" spans="2:6" x14ac:dyDescent="0.35">
      <c r="B115" s="19"/>
      <c r="C115" s="16"/>
      <c r="D115" s="25"/>
      <c r="E115" s="28" t="s">
        <v>114</v>
      </c>
      <c r="F115" s="29"/>
    </row>
    <row r="116" spans="2:6" x14ac:dyDescent="0.35">
      <c r="B116" s="19"/>
      <c r="C116" s="16"/>
      <c r="D116" s="25"/>
      <c r="E116" s="28" t="s">
        <v>115</v>
      </c>
      <c r="F116" s="29"/>
    </row>
    <row r="117" spans="2:6" x14ac:dyDescent="0.35">
      <c r="B117" s="19"/>
      <c r="C117" s="16"/>
      <c r="D117" s="25"/>
      <c r="E117" s="28" t="s">
        <v>116</v>
      </c>
      <c r="F117" s="29"/>
    </row>
    <row r="118" spans="2:6" x14ac:dyDescent="0.35">
      <c r="B118" s="19"/>
      <c r="C118" s="16"/>
      <c r="D118" s="25"/>
      <c r="E118" s="28" t="s">
        <v>117</v>
      </c>
      <c r="F118" s="29"/>
    </row>
    <row r="119" spans="2:6" x14ac:dyDescent="0.35">
      <c r="B119" s="19"/>
      <c r="C119" s="16"/>
      <c r="D119" s="25"/>
      <c r="E119" s="28" t="s">
        <v>118</v>
      </c>
      <c r="F119" s="29"/>
    </row>
    <row r="120" spans="2:6" x14ac:dyDescent="0.35">
      <c r="B120" s="19"/>
      <c r="C120" s="16"/>
      <c r="D120" s="25"/>
      <c r="E120" s="28" t="s">
        <v>119</v>
      </c>
      <c r="F120" s="29"/>
    </row>
    <row r="121" spans="2:6" x14ac:dyDescent="0.35">
      <c r="B121" s="19"/>
      <c r="C121" s="16"/>
      <c r="D121" s="25"/>
      <c r="E121" s="28" t="s">
        <v>120</v>
      </c>
      <c r="F121" s="29"/>
    </row>
    <row r="122" spans="2:6" x14ac:dyDescent="0.35">
      <c r="B122" s="19"/>
      <c r="C122" s="16"/>
      <c r="D122" s="25"/>
      <c r="E122" s="28" t="s">
        <v>121</v>
      </c>
      <c r="F122" s="29"/>
    </row>
    <row r="123" spans="2:6" x14ac:dyDescent="0.35">
      <c r="B123" s="19"/>
      <c r="C123" s="16"/>
      <c r="D123" s="25"/>
      <c r="E123" s="28" t="s">
        <v>122</v>
      </c>
      <c r="F123" s="29"/>
    </row>
    <row r="124" spans="2:6" x14ac:dyDescent="0.35">
      <c r="B124" s="19"/>
      <c r="C124" s="16"/>
      <c r="D124" s="25"/>
      <c r="E124" s="28" t="s">
        <v>123</v>
      </c>
      <c r="F124" s="29"/>
    </row>
    <row r="125" spans="2:6" x14ac:dyDescent="0.35">
      <c r="B125" s="19"/>
      <c r="C125" s="16"/>
      <c r="D125" s="25"/>
      <c r="E125" s="28" t="s">
        <v>124</v>
      </c>
      <c r="F125" s="29"/>
    </row>
    <row r="126" spans="2:6" x14ac:dyDescent="0.35">
      <c r="B126" s="19"/>
      <c r="C126" s="16"/>
      <c r="D126" s="25"/>
      <c r="E126" s="28" t="s">
        <v>125</v>
      </c>
      <c r="F126" s="29"/>
    </row>
    <row r="127" spans="2:6" x14ac:dyDescent="0.35">
      <c r="B127" s="19"/>
      <c r="C127" s="16"/>
      <c r="D127" s="25"/>
      <c r="E127" s="28" t="s">
        <v>126</v>
      </c>
      <c r="F127" s="29"/>
    </row>
    <row r="128" spans="2:6" x14ac:dyDescent="0.35">
      <c r="B128" s="19"/>
      <c r="C128" s="16"/>
      <c r="D128" s="25"/>
      <c r="E128" s="28" t="s">
        <v>127</v>
      </c>
      <c r="F128" s="29"/>
    </row>
    <row r="129" spans="2:6" x14ac:dyDescent="0.35">
      <c r="B129" s="19"/>
      <c r="C129" s="16"/>
      <c r="D129" s="25"/>
      <c r="E129" s="28" t="s">
        <v>128</v>
      </c>
      <c r="F129" s="29"/>
    </row>
    <row r="130" spans="2:6" x14ac:dyDescent="0.35">
      <c r="B130" s="19"/>
      <c r="C130" s="16"/>
      <c r="D130" s="25"/>
      <c r="E130" s="28" t="s">
        <v>129</v>
      </c>
      <c r="F130" s="29"/>
    </row>
    <row r="131" spans="2:6" x14ac:dyDescent="0.35">
      <c r="B131" s="19"/>
      <c r="C131" s="16"/>
      <c r="D131" s="25"/>
      <c r="E131" s="28" t="s">
        <v>130</v>
      </c>
      <c r="F131" s="29"/>
    </row>
    <row r="132" spans="2:6" x14ac:dyDescent="0.35">
      <c r="B132" s="19"/>
      <c r="C132" s="16"/>
      <c r="D132" s="25"/>
      <c r="E132" s="28" t="s">
        <v>131</v>
      </c>
      <c r="F132" s="29"/>
    </row>
    <row r="133" spans="2:6" x14ac:dyDescent="0.35">
      <c r="B133" s="19"/>
      <c r="C133" s="16"/>
      <c r="D133" s="25"/>
      <c r="E133" s="28" t="s">
        <v>132</v>
      </c>
      <c r="F133" s="29"/>
    </row>
    <row r="134" spans="2:6" x14ac:dyDescent="0.35">
      <c r="B134" s="19"/>
      <c r="C134" s="16"/>
      <c r="D134" s="25"/>
      <c r="E134" s="28" t="s">
        <v>133</v>
      </c>
      <c r="F134" s="29"/>
    </row>
    <row r="135" spans="2:6" x14ac:dyDescent="0.35">
      <c r="B135" s="19"/>
      <c r="C135" s="16"/>
      <c r="D135" s="25"/>
      <c r="E135" s="28" t="s">
        <v>134</v>
      </c>
      <c r="F135" s="29"/>
    </row>
    <row r="136" spans="2:6" x14ac:dyDescent="0.35">
      <c r="B136" s="19"/>
      <c r="C136" s="16"/>
      <c r="D136" s="25"/>
      <c r="E136" s="28" t="s">
        <v>135</v>
      </c>
      <c r="F136" s="29"/>
    </row>
    <row r="137" spans="2:6" x14ac:dyDescent="0.35">
      <c r="B137" s="19"/>
      <c r="C137" s="16"/>
      <c r="D137" s="25"/>
      <c r="E137" s="28" t="s">
        <v>136</v>
      </c>
      <c r="F137" s="29"/>
    </row>
    <row r="138" spans="2:6" x14ac:dyDescent="0.35">
      <c r="B138" s="19"/>
      <c r="C138" s="16"/>
      <c r="D138" s="25"/>
      <c r="E138" s="28" t="s">
        <v>137</v>
      </c>
      <c r="F138" s="29"/>
    </row>
    <row r="139" spans="2:6" x14ac:dyDescent="0.35">
      <c r="B139" s="19"/>
      <c r="C139" s="16"/>
      <c r="D139" s="25"/>
      <c r="E139" s="28" t="s">
        <v>138</v>
      </c>
      <c r="F139" s="29"/>
    </row>
    <row r="140" spans="2:6" x14ac:dyDescent="0.35">
      <c r="B140" s="19"/>
      <c r="C140" s="16"/>
      <c r="D140" s="25"/>
      <c r="E140" s="28" t="s">
        <v>139</v>
      </c>
      <c r="F140" s="29"/>
    </row>
    <row r="141" spans="2:6" x14ac:dyDescent="0.35">
      <c r="B141" s="19"/>
      <c r="C141" s="16"/>
      <c r="D141" s="25"/>
      <c r="E141" s="28" t="s">
        <v>140</v>
      </c>
      <c r="F141" s="29"/>
    </row>
    <row r="142" spans="2:6" x14ac:dyDescent="0.35">
      <c r="B142" s="19"/>
      <c r="C142" s="16"/>
      <c r="D142" s="25"/>
      <c r="E142" s="28" t="s">
        <v>141</v>
      </c>
      <c r="F142" s="29"/>
    </row>
    <row r="143" spans="2:6" x14ac:dyDescent="0.35">
      <c r="B143" s="19"/>
      <c r="C143" s="16"/>
      <c r="D143" s="25"/>
      <c r="E143" s="28" t="s">
        <v>142</v>
      </c>
      <c r="F143" s="29"/>
    </row>
    <row r="144" spans="2:6" x14ac:dyDescent="0.35">
      <c r="B144" s="19"/>
      <c r="C144" s="16"/>
      <c r="D144" s="25"/>
      <c r="E144" s="28" t="s">
        <v>143</v>
      </c>
      <c r="F144" s="29"/>
    </row>
    <row r="145" spans="2:6" x14ac:dyDescent="0.35">
      <c r="B145" s="19"/>
      <c r="C145" s="16"/>
      <c r="D145" s="25"/>
      <c r="E145" s="28" t="s">
        <v>144</v>
      </c>
      <c r="F145" s="29"/>
    </row>
    <row r="146" spans="2:6" x14ac:dyDescent="0.35">
      <c r="B146" s="19"/>
      <c r="C146" s="16"/>
      <c r="D146" s="25"/>
      <c r="E146" s="28" t="s">
        <v>145</v>
      </c>
      <c r="F146" s="29"/>
    </row>
    <row r="147" spans="2:6" x14ac:dyDescent="0.35">
      <c r="B147" s="19"/>
      <c r="C147" s="16"/>
      <c r="D147" s="25"/>
      <c r="E147" s="28" t="s">
        <v>146</v>
      </c>
      <c r="F147" s="29"/>
    </row>
    <row r="148" spans="2:6" x14ac:dyDescent="0.35">
      <c r="B148" s="19"/>
      <c r="C148" s="16"/>
      <c r="D148" s="25"/>
      <c r="E148" s="28" t="s">
        <v>147</v>
      </c>
      <c r="F148" s="29"/>
    </row>
    <row r="149" spans="2:6" x14ac:dyDescent="0.35">
      <c r="B149" s="19"/>
      <c r="C149" s="16"/>
      <c r="D149" s="25"/>
      <c r="E149" s="28" t="s">
        <v>148</v>
      </c>
      <c r="F149" s="29"/>
    </row>
    <row r="150" spans="2:6" x14ac:dyDescent="0.35">
      <c r="B150" s="19"/>
      <c r="C150" s="16"/>
      <c r="D150" s="25"/>
      <c r="E150" s="28" t="s">
        <v>149</v>
      </c>
      <c r="F150" s="29"/>
    </row>
    <row r="151" spans="2:6" x14ac:dyDescent="0.35">
      <c r="B151" s="19"/>
      <c r="C151" s="16"/>
      <c r="D151" s="25"/>
      <c r="E151" s="28" t="s">
        <v>150</v>
      </c>
      <c r="F151" s="29"/>
    </row>
    <row r="152" spans="2:6" x14ac:dyDescent="0.35">
      <c r="B152" s="19"/>
      <c r="C152" s="16"/>
      <c r="D152" s="25"/>
      <c r="E152" s="28" t="s">
        <v>151</v>
      </c>
      <c r="F152" s="29"/>
    </row>
    <row r="153" spans="2:6" x14ac:dyDescent="0.35">
      <c r="B153" s="19"/>
      <c r="C153" s="16"/>
      <c r="D153" s="25"/>
      <c r="E153" s="28" t="s">
        <v>152</v>
      </c>
      <c r="F153" s="29"/>
    </row>
    <row r="154" spans="2:6" x14ac:dyDescent="0.35">
      <c r="B154" s="19"/>
      <c r="C154" s="16"/>
      <c r="D154" s="25"/>
      <c r="E154" s="28" t="s">
        <v>153</v>
      </c>
      <c r="F154" s="29"/>
    </row>
    <row r="155" spans="2:6" x14ac:dyDescent="0.35">
      <c r="B155" s="19"/>
      <c r="C155" s="16"/>
      <c r="D155" s="25"/>
      <c r="E155" s="28" t="s">
        <v>154</v>
      </c>
      <c r="F155" s="29"/>
    </row>
    <row r="156" spans="2:6" x14ac:dyDescent="0.35">
      <c r="B156" s="19"/>
      <c r="C156" s="16"/>
      <c r="D156" s="25"/>
      <c r="E156" s="28" t="s">
        <v>155</v>
      </c>
      <c r="F156" s="29"/>
    </row>
    <row r="157" spans="2:6" x14ac:dyDescent="0.35">
      <c r="B157" s="19"/>
      <c r="C157" s="16"/>
      <c r="D157" s="25"/>
      <c r="E157" s="28" t="s">
        <v>156</v>
      </c>
      <c r="F157" s="29"/>
    </row>
    <row r="158" spans="2:6" x14ac:dyDescent="0.35">
      <c r="B158" s="19"/>
      <c r="C158" s="16"/>
      <c r="D158" s="25"/>
      <c r="E158" s="28" t="s">
        <v>157</v>
      </c>
      <c r="F158" s="29"/>
    </row>
    <row r="159" spans="2:6" x14ac:dyDescent="0.35">
      <c r="B159" s="19"/>
      <c r="C159" s="16"/>
      <c r="D159" s="25"/>
      <c r="E159" s="28" t="s">
        <v>158</v>
      </c>
      <c r="F159" s="29"/>
    </row>
    <row r="160" spans="2:6" x14ac:dyDescent="0.35">
      <c r="B160" s="19"/>
      <c r="C160" s="16"/>
      <c r="D160" s="25"/>
      <c r="E160" s="28" t="s">
        <v>159</v>
      </c>
      <c r="F160" s="29"/>
    </row>
    <row r="161" spans="2:6" x14ac:dyDescent="0.35">
      <c r="B161" s="19"/>
      <c r="C161" s="16"/>
      <c r="D161" s="25"/>
      <c r="E161" s="28" t="s">
        <v>160</v>
      </c>
      <c r="F161" s="29"/>
    </row>
    <row r="162" spans="2:6" x14ac:dyDescent="0.35">
      <c r="B162" s="19"/>
      <c r="C162" s="16"/>
      <c r="D162" s="25"/>
      <c r="E162" s="28" t="s">
        <v>161</v>
      </c>
      <c r="F162" s="29"/>
    </row>
    <row r="163" spans="2:6" x14ac:dyDescent="0.35">
      <c r="B163" s="19"/>
      <c r="C163" s="16"/>
      <c r="D163" s="25"/>
      <c r="E163" s="28" t="s">
        <v>162</v>
      </c>
      <c r="F163" s="29"/>
    </row>
    <row r="164" spans="2:6" x14ac:dyDescent="0.35">
      <c r="B164" s="19"/>
      <c r="C164" s="16"/>
      <c r="D164" s="25"/>
      <c r="E164" s="28" t="s">
        <v>163</v>
      </c>
      <c r="F164" s="29"/>
    </row>
    <row r="165" spans="2:6" x14ac:dyDescent="0.35">
      <c r="B165" s="19"/>
      <c r="C165" s="16"/>
      <c r="D165" s="25"/>
      <c r="E165" s="28" t="s">
        <v>164</v>
      </c>
      <c r="F165" s="29"/>
    </row>
    <row r="166" spans="2:6" x14ac:dyDescent="0.35">
      <c r="B166" s="19"/>
      <c r="C166" s="16"/>
      <c r="D166" s="25"/>
      <c r="E166" s="28" t="s">
        <v>165</v>
      </c>
      <c r="F166" s="29"/>
    </row>
    <row r="167" spans="2:6" x14ac:dyDescent="0.35">
      <c r="B167" s="19"/>
      <c r="C167" s="16"/>
      <c r="D167" s="25"/>
      <c r="E167" s="28" t="s">
        <v>166</v>
      </c>
      <c r="F167" s="29"/>
    </row>
    <row r="168" spans="2:6" x14ac:dyDescent="0.35">
      <c r="B168" s="19"/>
      <c r="C168" s="16"/>
      <c r="D168" s="25"/>
      <c r="E168" s="28" t="s">
        <v>167</v>
      </c>
      <c r="F168" s="29"/>
    </row>
    <row r="169" spans="2:6" x14ac:dyDescent="0.35">
      <c r="B169" s="19"/>
      <c r="C169" s="16"/>
      <c r="D169" s="25"/>
      <c r="E169" s="28" t="s">
        <v>168</v>
      </c>
      <c r="F169" s="29"/>
    </row>
    <row r="170" spans="2:6" x14ac:dyDescent="0.35">
      <c r="B170" s="19"/>
      <c r="C170" s="16"/>
      <c r="D170" s="25"/>
      <c r="E170" s="28" t="s">
        <v>169</v>
      </c>
      <c r="F170" s="29"/>
    </row>
    <row r="171" spans="2:6" x14ac:dyDescent="0.35">
      <c r="B171" s="19"/>
      <c r="C171" s="16"/>
      <c r="D171" s="25"/>
      <c r="E171" s="28" t="s">
        <v>170</v>
      </c>
      <c r="F171" s="29"/>
    </row>
    <row r="172" spans="2:6" ht="16.2" thickBot="1" x14ac:dyDescent="0.4">
      <c r="B172" s="20"/>
      <c r="C172" s="21"/>
      <c r="D172" s="30"/>
      <c r="E172" s="31" t="s">
        <v>171</v>
      </c>
      <c r="F172" s="32"/>
    </row>
    <row r="173" spans="2:6" ht="16.2" thickBot="1" x14ac:dyDescent="0.4">
      <c r="B173" s="16"/>
      <c r="C173" s="16"/>
      <c r="D173" s="25"/>
      <c r="E173" s="25"/>
      <c r="F173" s="25"/>
    </row>
    <row r="174" spans="2:6" ht="62.4" x14ac:dyDescent="0.35">
      <c r="B174" s="17" t="s">
        <v>173</v>
      </c>
      <c r="C174" s="18"/>
      <c r="D174" s="26"/>
      <c r="E174" s="26">
        <v>10</v>
      </c>
      <c r="F174" s="27"/>
    </row>
    <row r="175" spans="2:6" x14ac:dyDescent="0.35">
      <c r="B175" s="19"/>
      <c r="C175" s="16"/>
      <c r="D175" s="25"/>
      <c r="E175" s="28" t="s">
        <v>174</v>
      </c>
      <c r="F175" s="29" t="s">
        <v>172</v>
      </c>
    </row>
    <row r="176" spans="2:6" x14ac:dyDescent="0.35">
      <c r="B176" s="19"/>
      <c r="C176" s="16"/>
      <c r="D176" s="25"/>
      <c r="E176" s="28" t="s">
        <v>175</v>
      </c>
      <c r="F176" s="29"/>
    </row>
    <row r="177" spans="2:6" x14ac:dyDescent="0.35">
      <c r="B177" s="19"/>
      <c r="C177" s="16"/>
      <c r="D177" s="25"/>
      <c r="E177" s="28" t="s">
        <v>176</v>
      </c>
      <c r="F177" s="29"/>
    </row>
    <row r="178" spans="2:6" x14ac:dyDescent="0.35">
      <c r="B178" s="19"/>
      <c r="C178" s="16"/>
      <c r="D178" s="25"/>
      <c r="E178" s="28" t="s">
        <v>177</v>
      </c>
      <c r="F178" s="29"/>
    </row>
    <row r="179" spans="2:6" x14ac:dyDescent="0.35">
      <c r="B179" s="19"/>
      <c r="C179" s="16"/>
      <c r="D179" s="25"/>
      <c r="E179" s="28" t="s">
        <v>178</v>
      </c>
      <c r="F179" s="29"/>
    </row>
    <row r="180" spans="2:6" x14ac:dyDescent="0.35">
      <c r="B180" s="19"/>
      <c r="C180" s="16"/>
      <c r="D180" s="25"/>
      <c r="E180" s="28" t="s">
        <v>179</v>
      </c>
      <c r="F180" s="29"/>
    </row>
    <row r="181" spans="2:6" ht="16.2" thickBot="1" x14ac:dyDescent="0.4">
      <c r="B181" s="20"/>
      <c r="C181" s="21"/>
      <c r="D181" s="30"/>
      <c r="E181" s="31" t="s">
        <v>180</v>
      </c>
      <c r="F181" s="32"/>
    </row>
    <row r="182" spans="2:6" ht="16.2" thickBot="1" x14ac:dyDescent="0.4">
      <c r="B182" s="16"/>
      <c r="C182" s="16"/>
      <c r="D182" s="25"/>
      <c r="E182" s="25"/>
      <c r="F182" s="25"/>
    </row>
    <row r="183" spans="2:6" ht="78" x14ac:dyDescent="0.35">
      <c r="B183" s="17" t="s">
        <v>181</v>
      </c>
      <c r="C183" s="18"/>
      <c r="D183" s="26"/>
      <c r="E183" s="26">
        <v>36</v>
      </c>
      <c r="F183" s="27"/>
    </row>
    <row r="184" spans="2:6" x14ac:dyDescent="0.35">
      <c r="B184" s="19"/>
      <c r="C184" s="16"/>
      <c r="D184" s="25"/>
      <c r="E184" s="28" t="s">
        <v>195</v>
      </c>
      <c r="F184" s="29" t="s">
        <v>172</v>
      </c>
    </row>
    <row r="185" spans="2:6" x14ac:dyDescent="0.35">
      <c r="B185" s="19"/>
      <c r="C185" s="16"/>
      <c r="D185" s="25"/>
      <c r="E185" s="28" t="s">
        <v>196</v>
      </c>
      <c r="F185" s="29"/>
    </row>
    <row r="186" spans="2:6" x14ac:dyDescent="0.35">
      <c r="B186" s="19"/>
      <c r="C186" s="16"/>
      <c r="D186" s="25"/>
      <c r="E186" s="28" t="s">
        <v>190</v>
      </c>
      <c r="F186" s="29"/>
    </row>
    <row r="187" spans="2:6" x14ac:dyDescent="0.35">
      <c r="B187" s="19"/>
      <c r="C187" s="16"/>
      <c r="D187" s="25"/>
      <c r="E187" s="28" t="s">
        <v>197</v>
      </c>
      <c r="F187" s="29"/>
    </row>
    <row r="188" spans="2:6" x14ac:dyDescent="0.35">
      <c r="B188" s="19"/>
      <c r="C188" s="16"/>
      <c r="D188" s="25"/>
      <c r="E188" s="28" t="s">
        <v>198</v>
      </c>
      <c r="F188" s="29"/>
    </row>
    <row r="189" spans="2:6" x14ac:dyDescent="0.35">
      <c r="B189" s="19"/>
      <c r="C189" s="16"/>
      <c r="D189" s="25"/>
      <c r="E189" s="28" t="s">
        <v>199</v>
      </c>
      <c r="F189" s="29"/>
    </row>
    <row r="190" spans="2:6" x14ac:dyDescent="0.35">
      <c r="B190" s="19"/>
      <c r="C190" s="16"/>
      <c r="D190" s="25"/>
      <c r="E190" s="28" t="s">
        <v>200</v>
      </c>
      <c r="F190" s="29"/>
    </row>
    <row r="191" spans="2:6" ht="16.2" thickBot="1" x14ac:dyDescent="0.4">
      <c r="B191" s="20"/>
      <c r="C191" s="21"/>
      <c r="D191" s="30"/>
      <c r="E191" s="31" t="s">
        <v>201</v>
      </c>
      <c r="F191" s="32"/>
    </row>
    <row r="192" spans="2:6" ht="16.2" thickBot="1" x14ac:dyDescent="0.4">
      <c r="B192" s="16"/>
      <c r="C192" s="16"/>
      <c r="D192" s="25"/>
      <c r="E192" s="25"/>
      <c r="F192" s="25"/>
    </row>
    <row r="193" spans="2:6" ht="62.4" x14ac:dyDescent="0.35">
      <c r="B193" s="17" t="s">
        <v>191</v>
      </c>
      <c r="C193" s="18"/>
      <c r="D193" s="26"/>
      <c r="E193" s="26">
        <v>5</v>
      </c>
      <c r="F193" s="27"/>
    </row>
    <row r="194" spans="2:6" x14ac:dyDescent="0.35">
      <c r="B194" s="19"/>
      <c r="C194" s="16"/>
      <c r="D194" s="25"/>
      <c r="E194" s="28" t="s">
        <v>175</v>
      </c>
      <c r="F194" s="29" t="s">
        <v>172</v>
      </c>
    </row>
    <row r="195" spans="2:6" x14ac:dyDescent="0.35">
      <c r="B195" s="19"/>
      <c r="C195" s="16"/>
      <c r="D195" s="25"/>
      <c r="E195" s="28" t="s">
        <v>177</v>
      </c>
      <c r="F195" s="29"/>
    </row>
    <row r="196" spans="2:6" x14ac:dyDescent="0.35">
      <c r="B196" s="19"/>
      <c r="C196" s="16"/>
      <c r="D196" s="25"/>
      <c r="E196" s="28" t="s">
        <v>178</v>
      </c>
      <c r="F196" s="29"/>
    </row>
    <row r="197" spans="2:6" x14ac:dyDescent="0.35">
      <c r="B197" s="19"/>
      <c r="C197" s="16"/>
      <c r="D197" s="25"/>
      <c r="E197" s="28" t="s">
        <v>179</v>
      </c>
      <c r="F197" s="29"/>
    </row>
    <row r="198" spans="2:6" ht="16.2" thickBot="1" x14ac:dyDescent="0.4">
      <c r="B198" s="20"/>
      <c r="C198" s="21"/>
      <c r="D198" s="30"/>
      <c r="E198" s="31" t="s">
        <v>180</v>
      </c>
      <c r="F198" s="32"/>
    </row>
    <row r="199" spans="2:6" x14ac:dyDescent="0.35">
      <c r="B199" s="16"/>
      <c r="C199" s="16"/>
      <c r="D199" s="25"/>
      <c r="E199" s="25"/>
      <c r="F199" s="25"/>
    </row>
    <row r="200" spans="2:6" x14ac:dyDescent="0.35">
      <c r="B200" s="16"/>
      <c r="C200" s="16"/>
      <c r="D200" s="25"/>
      <c r="E200" s="25"/>
      <c r="F200" s="25"/>
    </row>
    <row r="201" spans="2:6" ht="16.2" x14ac:dyDescent="0.35">
      <c r="B201" s="35" t="s">
        <v>192</v>
      </c>
      <c r="C201" s="35"/>
      <c r="D201" s="36"/>
      <c r="E201" s="36"/>
      <c r="F201" s="36"/>
    </row>
    <row r="202" spans="2:6" ht="16.2" thickBot="1" x14ac:dyDescent="0.4">
      <c r="B202" s="16"/>
      <c r="C202" s="16"/>
      <c r="D202" s="25"/>
      <c r="E202" s="25"/>
      <c r="F202" s="25"/>
    </row>
    <row r="203" spans="2:6" ht="63" thickBot="1" x14ac:dyDescent="0.4">
      <c r="B203" s="22" t="s">
        <v>193</v>
      </c>
      <c r="C203" s="23"/>
      <c r="D203" s="33"/>
      <c r="E203" s="33">
        <v>62</v>
      </c>
      <c r="F203" s="34" t="s">
        <v>172</v>
      </c>
    </row>
    <row r="204" spans="2:6" x14ac:dyDescent="0.35">
      <c r="B204" s="16"/>
      <c r="C204" s="16"/>
      <c r="D204" s="25"/>
      <c r="E204" s="25"/>
      <c r="F204" s="25"/>
    </row>
  </sheetData>
  <customSheetViews>
    <customSheetView guid="{FF8D0746-8419-482A-ABC6-3B2DE1FFD05C}" showGridLines="0" state="hidden" topLeftCell="A184">
      <pageMargins left="0.7" right="0.7" top="0.75" bottom="0.75" header="0.3" footer="0.3"/>
    </customSheetView>
  </customSheetViews>
  <hyperlinks>
    <hyperlink ref="E9" location="'Septembre'!AL4:AM4" display="'Septembre'!AL4:AM4"/>
    <hyperlink ref="E10" location="'Septembre'!AO4" display="'Septembre'!AO4"/>
    <hyperlink ref="E11" location="'Septembre'!AN5" display="'Septembre'!AN5"/>
    <hyperlink ref="E12" location="'Septembre'!AP5:AQ5" display="'Septembre'!AP5:AQ5"/>
    <hyperlink ref="E13" location="'Septembre'!AL7:AM7" display="'Septembre'!AL7:AM7"/>
    <hyperlink ref="E14" location="'Septembre'!AO7" display="'Septembre'!AO7"/>
    <hyperlink ref="E15" location="'Septembre'!AN8" display="'Septembre'!AN8"/>
    <hyperlink ref="E16" location="'Septembre'!AP8:AQ8" display="'Septembre'!AP8:AQ8"/>
    <hyperlink ref="E17" location="'Septembre'!AL10:AM10" display="'Septembre'!AL10:AM10"/>
    <hyperlink ref="E18" location="'Septembre'!AO10" display="'Septembre'!AO10"/>
    <hyperlink ref="E19" location="'Septembre'!AN11" display="'Septembre'!AN11"/>
    <hyperlink ref="E20" location="'Septembre'!AP11:AQ11" display="'Septembre'!AP11:AQ11"/>
    <hyperlink ref="E21" location="'Septembre'!AL13:AM13" display="'Septembre'!AL13:AM13"/>
    <hyperlink ref="E22" location="'Septembre'!AO13" display="'Septembre'!AO13"/>
    <hyperlink ref="E23" location="'Septembre'!AN14" display="'Septembre'!AN14"/>
    <hyperlink ref="E24" location="'Septembre'!AP14:AQ14" display="'Septembre'!AP14:AQ14"/>
    <hyperlink ref="E25" location="'Septembre'!AL16:AM16" display="'Septembre'!AL16:AM16"/>
    <hyperlink ref="E26" location="'Septembre'!AO16" display="'Septembre'!AO16"/>
    <hyperlink ref="E27" location="'Septembre'!AN17" display="'Septembre'!AN17"/>
    <hyperlink ref="E28" location="'Septembre'!AP17:AQ17" display="'Septembre'!AP17:AQ17"/>
    <hyperlink ref="E29" location="'Septembre'!AL19:AM19" display="'Septembre'!AL19:AM19"/>
    <hyperlink ref="E30" location="'Septembre'!AO19" display="'Septembre'!AO19"/>
    <hyperlink ref="E31" location="'Septembre'!AN20" display="'Septembre'!AN20"/>
    <hyperlink ref="E32" location="'Septembre'!AP20:AQ20" display="'Septembre'!AP20:AQ20"/>
    <hyperlink ref="E33" location="'Septembre'!AL22:AM22" display="'Septembre'!AL22:AM22"/>
    <hyperlink ref="E34" location="'Septembre'!AO22" display="'Septembre'!AO22"/>
    <hyperlink ref="E35" location="'Septembre'!AN23" display="'Septembre'!AN23"/>
    <hyperlink ref="E36" location="'Septembre'!AP23:AQ23" display="'Septembre'!AP23:AQ23"/>
    <hyperlink ref="E37" location="'Septembre'!B24:AF25" display="'Septembre'!B24:AF25"/>
    <hyperlink ref="E38" location="'Septembre'!AL25:AM25" display="'Septembre'!AL25:AM25"/>
    <hyperlink ref="E39" location="'Septembre'!AO25" display="'Septembre'!AO25"/>
    <hyperlink ref="E40" location="'Septembre'!AN26" display="'Septembre'!AN26"/>
    <hyperlink ref="E41" location="'Septembre'!AP26:AQ26" display="'Septembre'!AP26:AQ26"/>
    <hyperlink ref="E42" location="'Septembre'!AL28:AM28" display="'Septembre'!AL28:AM28"/>
    <hyperlink ref="E43" location="'Septembre'!AO28" display="'Septembre'!AO28"/>
    <hyperlink ref="E44" location="'Septembre'!AN29" display="'Septembre'!AN29"/>
    <hyperlink ref="E45" location="'Septembre'!AP29:AQ29" display="'Septembre'!AP29:AQ29"/>
    <hyperlink ref="E46" location="'Septembre'!AL31:AM31" display="'Septembre'!AL31:AM31"/>
    <hyperlink ref="E47" location="'Septembre'!AO31" display="'Septembre'!AO31"/>
    <hyperlink ref="E48" location="'Septembre'!AN32" display="'Septembre'!AN32"/>
    <hyperlink ref="E49" location="'Septembre'!AP32:AQ32" display="'Septembre'!AP32:AQ32"/>
    <hyperlink ref="E50" location="'Septembre'!AL36:AM36" display="'Septembre'!AL36:AM36"/>
    <hyperlink ref="E51" location="'Septembre'!AO36" display="'Septembre'!AO36"/>
    <hyperlink ref="E52" location="'Septembre'!AN37" display="'Septembre'!AN37"/>
    <hyperlink ref="E53" location="'Septembre'!AP37:AQ37" display="'Septembre'!AP37:AQ37"/>
    <hyperlink ref="E54" location="'Septembre'!AL39:AO39" display="'Septembre'!AL39:AO39"/>
    <hyperlink ref="E55" location="'Septembre'!AP40:AQ40" display="'Septembre'!AP40:AQ40"/>
    <hyperlink ref="E56" location="'Septembre'!AL42:AM42" display="'Septembre'!AL42:AM42"/>
    <hyperlink ref="E57" location="'Septembre'!AO42" display="'Septembre'!AO42"/>
    <hyperlink ref="E58" location="'Septembre'!AN43" display="'Septembre'!AN43"/>
    <hyperlink ref="E59" location="'Septembre'!AP43:AQ43" display="'Septembre'!AP43:AQ43"/>
    <hyperlink ref="E60" location="'Septembre'!AL45:AM45" display="'Septembre'!AL45:AM45"/>
    <hyperlink ref="E61" location="'Septembre'!AO45" display="'Septembre'!AO45"/>
    <hyperlink ref="E62" location="'Septembre'!AN46" display="'Septembre'!AN46"/>
    <hyperlink ref="E63" location="'Septembre'!AP46:AQ46" display="'Septembre'!AP46:AQ46"/>
    <hyperlink ref="E64" location="'Septembre'!AL48:AO48" display="'Septembre'!AL48:AO48"/>
    <hyperlink ref="E65" location="'Septembre'!AP49:AQ49" display="'Septembre'!AP49:AQ49"/>
    <hyperlink ref="E66" location="'Septembre'!AL51:AM51" display="'Septembre'!AL51:AM51"/>
    <hyperlink ref="E67" location="'Septembre'!AO51" display="'Septembre'!AO51"/>
    <hyperlink ref="E68" location="'Septembre'!AN52" display="'Septembre'!AN52"/>
    <hyperlink ref="E69" location="'Septembre'!AP52:AQ52" display="'Septembre'!AP52:AQ52"/>
    <hyperlink ref="E70" location="'Septembre'!AL54:AO54" display="'Septembre'!AL54:AO54"/>
    <hyperlink ref="E71" location="'Septembre'!AP55:AQ55" display="'Septembre'!AP55:AQ55"/>
    <hyperlink ref="E72" location="'Septembre'!AL57:AO57" display="'Septembre'!AL57:AO57"/>
    <hyperlink ref="E73" location="'Septembre'!B58:AF58" display="'Septembre'!B58:AF58"/>
    <hyperlink ref="E74" location="'Septembre'!AP58:AQ58" display="'Septembre'!AP58:AQ58"/>
    <hyperlink ref="E75" location="'Septembre'!B59:AF59" display="'Septembre'!B59:AF59"/>
    <hyperlink ref="E76" location="'Septembre'!AL60:AM60" display="'Septembre'!AL60:AM60"/>
    <hyperlink ref="E77" location="'Septembre'!AO60" display="'Septembre'!AO60"/>
    <hyperlink ref="E78" location="'Septembre'!AN61" display="'Septembre'!AN61"/>
    <hyperlink ref="E79" location="'Septembre'!AP61:AQ61" display="'Septembre'!AP61:AQ61"/>
    <hyperlink ref="E80" location="'Septembre'!AL63:AM63" display="'Septembre'!AL63:AM63"/>
    <hyperlink ref="E81" location="'Septembre'!AO63" display="'Septembre'!AO63"/>
    <hyperlink ref="E82" location="'Septembre'!AN64" display="'Septembre'!AN64"/>
    <hyperlink ref="E83" location="'Septembre'!AP64:AQ64" display="'Septembre'!AP64:AQ64"/>
    <hyperlink ref="E84" location="'Septembre'!AL66:AM66" display="'Septembre'!AL66:AM66"/>
    <hyperlink ref="E85" location="'Septembre'!AO66" display="'Septembre'!AO66"/>
    <hyperlink ref="E86" location="'Septembre'!AN67" display="'Septembre'!AN67"/>
    <hyperlink ref="E87" location="'Septembre'!AP67:AQ67" display="'Septembre'!AP67:AQ67"/>
    <hyperlink ref="E88" location="'Septembre'!AL69:AM69" display="'Septembre'!AL69:AM69"/>
    <hyperlink ref="E89" location="'Septembre'!AO69" display="'Septembre'!AO69"/>
    <hyperlink ref="E90" location="'Septembre'!AN70" display="'Septembre'!AN70"/>
    <hyperlink ref="E91" location="'Septembre'!AP70:AQ70" display="'Septembre'!AP70:AQ70"/>
    <hyperlink ref="E92" location="'Septembre'!AL72:AM72" display="'Septembre'!AL72:AM72"/>
    <hyperlink ref="E93" location="'Septembre'!AO72" display="'Septembre'!AO72"/>
    <hyperlink ref="E94" location="'Septembre'!AN73" display="'Septembre'!AN73"/>
    <hyperlink ref="E95" location="'Septembre'!AP73:AQ73" display="'Septembre'!AP73:AQ73"/>
    <hyperlink ref="E96" location="'Septembre'!B74:AF75" display="'Septembre'!B74:AF75"/>
    <hyperlink ref="E97" location="'Septembre'!AL75:AM75" display="'Septembre'!AL75:AM75"/>
    <hyperlink ref="E98" location="'Septembre'!AO75" display="'Septembre'!AO75"/>
    <hyperlink ref="E99" location="'Septembre'!AN76" display="'Septembre'!AN76"/>
    <hyperlink ref="E100" location="'Septembre'!AP76:AQ76" display="'Septembre'!AP76:AQ76"/>
    <hyperlink ref="E101" location="'Septembre'!AL78:AM78" display="'Septembre'!AL78:AM78"/>
    <hyperlink ref="E102" location="'Septembre'!AO78" display="'Septembre'!AO78"/>
    <hyperlink ref="E103" location="'Septembre'!AN79" display="'Septembre'!AN79"/>
    <hyperlink ref="E104" location="'Septembre'!AP79:AQ79" display="'Septembre'!AP79:AQ79"/>
    <hyperlink ref="E105" location="'Septembre'!AL81:AO81" display="'Septembre'!AL81:AO81"/>
    <hyperlink ref="E106" location="'Septembre'!AP82:AQ82" display="'Septembre'!AP82:AQ82"/>
    <hyperlink ref="E107" location="'Septembre'!AL86:AM86" display="'Septembre'!AL86:AM86"/>
    <hyperlink ref="E108" location="'Septembre'!AO86" display="'Septembre'!AO86"/>
    <hyperlink ref="E109" location="'Septembre'!AN87" display="'Septembre'!AN87"/>
    <hyperlink ref="E110" location="'Septembre'!AP87:AQ87" display="'Septembre'!AP87:AQ87"/>
    <hyperlink ref="E111" location="'Septembre'!AL89:AM89" display="'Septembre'!AL89:AM89"/>
    <hyperlink ref="E112" location="'Septembre'!AO89" display="'Septembre'!AO89"/>
    <hyperlink ref="E113" location="'Septembre'!AN90" display="'Septembre'!AN90"/>
    <hyperlink ref="E114" location="'Septembre'!AP90:AQ90" display="'Septembre'!AP90:AQ90"/>
    <hyperlink ref="E115" location="'Septembre'!AL92:AM92" display="'Septembre'!AL92:AM92"/>
    <hyperlink ref="E116" location="'Septembre'!AO92" display="'Septembre'!AO92"/>
    <hyperlink ref="E117" location="'Septembre'!AN93" display="'Septembre'!AN93"/>
    <hyperlink ref="E118" location="'Septembre'!AP93:AQ93" display="'Septembre'!AP93:AQ93"/>
    <hyperlink ref="E119" location="'Septembre'!AL95:AM95" display="'Septembre'!AL95:AM95"/>
    <hyperlink ref="E120" location="'Septembre'!AO95" display="'Septembre'!AO95"/>
    <hyperlink ref="E121" location="'Septembre'!AN96" display="'Septembre'!AN96"/>
    <hyperlink ref="E122" location="'Septembre'!AP96:AQ96" display="'Septembre'!AP96:AQ96"/>
    <hyperlink ref="E123" location="'Septembre'!AL98:AM98" display="'Septembre'!AL98:AM98"/>
    <hyperlink ref="E124" location="'Septembre'!AO98" display="'Septembre'!AO98"/>
    <hyperlink ref="E125" location="'Septembre'!AN99" display="'Septembre'!AN99"/>
    <hyperlink ref="E126" location="'Septembre'!AP99:AQ99" display="'Septembre'!AP99:AQ99"/>
    <hyperlink ref="E127" location="'Septembre'!AL101:AM101" display="'Septembre'!AL101:AM101"/>
    <hyperlink ref="E128" location="'Septembre'!AO101" display="'Septembre'!AO101"/>
    <hyperlink ref="E129" location="'Septembre'!AN102" display="'Septembre'!AN102"/>
    <hyperlink ref="E130" location="'Septembre'!AP102:AQ102" display="'Septembre'!AP102:AQ102"/>
    <hyperlink ref="E131" location="'Septembre'!AL104:AM104" display="'Septembre'!AL104:AM104"/>
    <hyperlink ref="E132" location="'Septembre'!AO104" display="'Septembre'!AO104"/>
    <hyperlink ref="E133" location="'Septembre'!AN105" display="'Septembre'!AN105"/>
    <hyperlink ref="E134" location="'Septembre'!AP105:AQ105" display="'Septembre'!AP105:AQ105"/>
    <hyperlink ref="E135" location="'Septembre'!AL107:AM107" display="'Septembre'!AL107:AM107"/>
    <hyperlink ref="E136" location="'Septembre'!AO107" display="'Septembre'!AO107"/>
    <hyperlink ref="E137" location="'Septembre'!B108:AF108" display="'Septembre'!B108:AF108"/>
    <hyperlink ref="E138" location="'Septembre'!AN108" display="'Septembre'!AN108"/>
    <hyperlink ref="E139" location="'Septembre'!AP108:AQ108" display="'Septembre'!AP108:AQ108"/>
    <hyperlink ref="E140" location="'Septembre'!B109:AF109" display="'Septembre'!B109:AF109"/>
    <hyperlink ref="E141" location="'Septembre'!AL110:AM110" display="'Septembre'!AL110:AM110"/>
    <hyperlink ref="E142" location="'Septembre'!AO110" display="'Septembre'!AO110"/>
    <hyperlink ref="E143" location="'Septembre'!AN111" display="'Septembre'!AN111"/>
    <hyperlink ref="E144" location="'Septembre'!AP111:AQ111" display="'Septembre'!AP111:AQ111"/>
    <hyperlink ref="E145" location="'Septembre'!AL113:AM113" display="'Septembre'!AL113:AM113"/>
    <hyperlink ref="E146" location="'Septembre'!AO113" display="'Septembre'!AO113"/>
    <hyperlink ref="E147" location="'Septembre'!AN114" display="'Septembre'!AN114"/>
    <hyperlink ref="E148" location="'Septembre'!AP114:AQ114" display="'Septembre'!AP114:AQ114"/>
    <hyperlink ref="E149" location="'Septembre'!AL116:AM116" display="'Septembre'!AL116:AM116"/>
    <hyperlink ref="E150" location="'Septembre'!AO116" display="'Septembre'!AO116"/>
    <hyperlink ref="E151" location="'Septembre'!AN117" display="'Septembre'!AN117"/>
    <hyperlink ref="E152" location="'Septembre'!AP117:AQ117" display="'Septembre'!AP117:AQ117"/>
    <hyperlink ref="E153" location="'Septembre'!AL120:AM120" display="'Septembre'!AL120:AM120"/>
    <hyperlink ref="E154" location="'Septembre'!AO120" display="'Septembre'!AO120"/>
    <hyperlink ref="E155" location="'Septembre'!AN121" display="'Septembre'!AN121"/>
    <hyperlink ref="E156" location="'Septembre'!AP121:AQ121" display="'Septembre'!AP121:AQ121"/>
    <hyperlink ref="E157" location="'Septembre'!AL123:AM123" display="'Septembre'!AL123:AM123"/>
    <hyperlink ref="E158" location="'Septembre'!AO123" display="'Septembre'!AO123"/>
    <hyperlink ref="E159" location="'Septembre'!AN124" display="'Septembre'!AN124"/>
    <hyperlink ref="E160" location="'Septembre'!AP124:AQ124" display="'Septembre'!AP124:AQ124"/>
    <hyperlink ref="E161" location="'Septembre'!AL126:AM126" display="'Septembre'!AL126:AM126"/>
    <hyperlink ref="E162" location="'Septembre'!AO126" display="'Septembre'!AO126"/>
    <hyperlink ref="E163" location="'Septembre'!AN127" display="'Septembre'!AN127"/>
    <hyperlink ref="E164" location="'Septembre'!AP127:AQ127" display="'Septembre'!AP127:AQ127"/>
    <hyperlink ref="E165" location="'Septembre'!AL129:AM129" display="'Septembre'!AL129:AM129"/>
    <hyperlink ref="E166" location="'Septembre'!AO129" display="'Septembre'!AO129"/>
    <hyperlink ref="E167" location="'Septembre'!AN130" display="'Septembre'!AN130"/>
    <hyperlink ref="E168" location="'Septembre'!AP130:AQ130" display="'Septembre'!AP130:AQ130"/>
    <hyperlink ref="E169" location="'Septembre'!AL132:AM132" display="'Septembre'!AL132:AM132"/>
    <hyperlink ref="E170" location="'Septembre'!AO132" display="'Septembre'!AO132"/>
    <hyperlink ref="E171" location="'Septembre'!AN133" display="'Septembre'!AN133"/>
    <hyperlink ref="E172" location="'Septembre'!AP133:AQ133" display="'Septembre'!AP133:AQ133"/>
    <hyperlink ref="E175" location="'Septembre'!AN2:AO2" display="'Septembre'!AN2:AO2"/>
    <hyperlink ref="E176" location="'Septembre'!B121:AF142" display="'Septembre'!B121:AF142"/>
    <hyperlink ref="E177" location="'Septembre'!B156:AF173" display="'Septembre'!B156:AF173"/>
    <hyperlink ref="E178" location="'Septembre'!B86:AF107" display="'Septembre'!B86:AF107"/>
    <hyperlink ref="E179" location="'Septembre'!B62:AF73" display="'Septembre'!B62:AF73"/>
    <hyperlink ref="E180" location="'Septembre'!B36:AF57" display="'Septembre'!B36:AF57"/>
    <hyperlink ref="E181" location="'Septembre'!B4:AF23" display="'Septembre'!B4:AF23"/>
    <hyperlink ref="E184" location="'Septembre'!C184:AF184" display="'Septembre'!C184:AF184"/>
    <hyperlink ref="E185" location="'Septembre'!B169:AF173" display="'Septembre'!B169:AF173"/>
    <hyperlink ref="E186" location="'Septembre'!B157:AF167" display="'Septembre'!B157:AF167"/>
    <hyperlink ref="E187" location="'Septembre'!C174:AF174" display="'Septembre'!C174:AF174"/>
    <hyperlink ref="E188" location="'Septembre'!C143:AF144" display="'Septembre'!C143:AF144"/>
    <hyperlink ref="E189" location="'Septembre'!C74:AF75" display="'Septembre'!C74:AF75"/>
    <hyperlink ref="E190" location="'Septembre'!C58:AF59" display="'Septembre'!C58:AF59"/>
    <hyperlink ref="E191" location="'Septembre'!C24:AF25" display="'Septembre'!C24:AF25"/>
    <hyperlink ref="E194" location="'Septembre'!B121:AF142" display="'Septembre'!B121:AF142"/>
    <hyperlink ref="E195" location="'Septembre'!B86:AF107" display="'Septembre'!B86:AF107"/>
    <hyperlink ref="E196" location="'Septembre'!B62:AF73" display="'Septembre'!B62:AF73"/>
    <hyperlink ref="E197" location="'Septembre'!B36:AF57" display="'Septembre'!B36:AF57"/>
    <hyperlink ref="E198" location="'Septembre'!B4:AF23" display="'Septembre'!B4:AF2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4"/>
  <sheetViews>
    <sheetView showGridLines="0" tabSelected="1" zoomScale="50" zoomScaleNormal="50" zoomScaleSheetLayoutView="37" workbookViewId="0">
      <pane ySplit="3" topLeftCell="A4" activePane="bottomLeft" state="frozen"/>
      <selection pane="bottomLeft" activeCell="D22" sqref="D22"/>
    </sheetView>
  </sheetViews>
  <sheetFormatPr baseColWidth="10" defaultColWidth="6" defaultRowHeight="22.8" x14ac:dyDescent="0.35"/>
  <cols>
    <col min="1" max="1" width="29.54296875" style="1" bestFit="1" customWidth="1"/>
    <col min="2" max="2" width="8.81640625" style="4" customWidth="1"/>
    <col min="3" max="10" width="7.6328125" style="4" customWidth="1"/>
    <col min="11" max="11" width="9.453125" style="4" customWidth="1"/>
    <col min="12" max="32" width="7.6328125" style="4" customWidth="1"/>
    <col min="33" max="33" width="14.54296875" style="4" customWidth="1"/>
    <col min="34" max="35" width="8.81640625" style="4" customWidth="1"/>
    <col min="36" max="36" width="9" style="4" customWidth="1"/>
    <col min="37" max="37" width="12.54296875" style="4" customWidth="1"/>
    <col min="38" max="38" width="8.81640625" style="4" customWidth="1"/>
    <col min="39" max="39" width="14.54296875" style="4" customWidth="1"/>
    <col min="40" max="63" width="8.81640625" style="4" customWidth="1"/>
    <col min="64" max="16384" width="6" style="4"/>
  </cols>
  <sheetData>
    <row r="1" spans="1:101" ht="25.8" thickBot="1" x14ac:dyDescent="0.4">
      <c r="A1" s="46"/>
      <c r="B1" s="47"/>
    </row>
    <row r="2" spans="1:101" ht="30" customHeight="1" x14ac:dyDescent="0.35">
      <c r="A2" s="5"/>
      <c r="B2" s="3" t="str">
        <f>TEXT(B3,"jjj")</f>
        <v>ven</v>
      </c>
      <c r="C2" s="3" t="str">
        <f t="shared" ref="C2:AF2" si="0">TEXT(C3,"jjj")</f>
        <v>sam</v>
      </c>
      <c r="D2" s="3" t="str">
        <f t="shared" si="0"/>
        <v>dim</v>
      </c>
      <c r="E2" s="3" t="str">
        <f t="shared" si="0"/>
        <v>lun</v>
      </c>
      <c r="F2" s="3" t="str">
        <f t="shared" si="0"/>
        <v>mar</v>
      </c>
      <c r="G2" s="3" t="str">
        <f t="shared" si="0"/>
        <v>mer</v>
      </c>
      <c r="H2" s="3" t="str">
        <f t="shared" si="0"/>
        <v>jeu</v>
      </c>
      <c r="I2" s="3" t="str">
        <f t="shared" si="0"/>
        <v>ven</v>
      </c>
      <c r="J2" s="3" t="str">
        <f t="shared" si="0"/>
        <v>sam</v>
      </c>
      <c r="K2" s="3" t="str">
        <f t="shared" si="0"/>
        <v>dim</v>
      </c>
      <c r="L2" s="3" t="str">
        <f t="shared" si="0"/>
        <v>lun</v>
      </c>
      <c r="M2" s="3" t="str">
        <f t="shared" si="0"/>
        <v>mar</v>
      </c>
      <c r="N2" s="3" t="str">
        <f t="shared" si="0"/>
        <v>mer</v>
      </c>
      <c r="O2" s="3" t="str">
        <f t="shared" si="0"/>
        <v>jeu</v>
      </c>
      <c r="P2" s="3" t="str">
        <f t="shared" si="0"/>
        <v>ven</v>
      </c>
      <c r="Q2" s="3" t="str">
        <f t="shared" si="0"/>
        <v>sam</v>
      </c>
      <c r="R2" s="3" t="str">
        <f t="shared" si="0"/>
        <v>dim</v>
      </c>
      <c r="S2" s="3" t="str">
        <f t="shared" si="0"/>
        <v>lun</v>
      </c>
      <c r="T2" s="3" t="str">
        <f t="shared" si="0"/>
        <v>mar</v>
      </c>
      <c r="U2" s="3" t="str">
        <f t="shared" si="0"/>
        <v>mer</v>
      </c>
      <c r="V2" s="3" t="str">
        <f t="shared" si="0"/>
        <v>jeu</v>
      </c>
      <c r="W2" s="3" t="str">
        <f t="shared" si="0"/>
        <v>ven</v>
      </c>
      <c r="X2" s="3" t="str">
        <f t="shared" si="0"/>
        <v>sam</v>
      </c>
      <c r="Y2" s="3" t="str">
        <f t="shared" si="0"/>
        <v>dim</v>
      </c>
      <c r="Z2" s="3" t="str">
        <f t="shared" si="0"/>
        <v>lun</v>
      </c>
      <c r="AA2" s="3" t="str">
        <f t="shared" si="0"/>
        <v>mar</v>
      </c>
      <c r="AB2" s="3" t="str">
        <f t="shared" si="0"/>
        <v>mer</v>
      </c>
      <c r="AC2" s="3" t="str">
        <f t="shared" si="0"/>
        <v>jeu</v>
      </c>
      <c r="AD2" s="3" t="str">
        <f t="shared" si="0"/>
        <v>ven</v>
      </c>
      <c r="AE2" s="3" t="str">
        <f t="shared" si="0"/>
        <v>sam</v>
      </c>
      <c r="AF2" s="3" t="str">
        <f t="shared" si="0"/>
        <v>dim</v>
      </c>
      <c r="AG2" s="5"/>
      <c r="AH2" s="5"/>
      <c r="AI2" s="5"/>
      <c r="AJ2" s="5"/>
      <c r="AK2" s="14"/>
      <c r="AL2" s="14"/>
      <c r="AM2" s="14"/>
      <c r="AN2" s="14"/>
      <c r="AO2" s="14"/>
      <c r="AP2" s="14"/>
      <c r="AQ2" s="14"/>
      <c r="AR2" s="14"/>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row>
    <row r="3" spans="1:101" s="6" customFormat="1" ht="30" customHeight="1" x14ac:dyDescent="0.35">
      <c r="A3" s="5"/>
      <c r="B3" s="37">
        <v>42125</v>
      </c>
      <c r="C3" s="37">
        <v>42126</v>
      </c>
      <c r="D3" s="37">
        <v>42127</v>
      </c>
      <c r="E3" s="37">
        <v>42128</v>
      </c>
      <c r="F3" s="37">
        <v>42129</v>
      </c>
      <c r="G3" s="37">
        <v>42130</v>
      </c>
      <c r="H3" s="37">
        <v>42131</v>
      </c>
      <c r="I3" s="37">
        <v>42132</v>
      </c>
      <c r="J3" s="37">
        <v>42133</v>
      </c>
      <c r="K3" s="37">
        <v>42134</v>
      </c>
      <c r="L3" s="37">
        <v>42135</v>
      </c>
      <c r="M3" s="37">
        <v>42136</v>
      </c>
      <c r="N3" s="37">
        <v>42137</v>
      </c>
      <c r="O3" s="37">
        <v>42138</v>
      </c>
      <c r="P3" s="37">
        <v>42139</v>
      </c>
      <c r="Q3" s="37">
        <v>42140</v>
      </c>
      <c r="R3" s="37">
        <v>42141</v>
      </c>
      <c r="S3" s="37">
        <v>42142</v>
      </c>
      <c r="T3" s="37">
        <v>42143</v>
      </c>
      <c r="U3" s="37">
        <v>42144</v>
      </c>
      <c r="V3" s="37">
        <v>42145</v>
      </c>
      <c r="W3" s="37">
        <v>42146</v>
      </c>
      <c r="X3" s="37">
        <v>42147</v>
      </c>
      <c r="Y3" s="37">
        <v>42148</v>
      </c>
      <c r="Z3" s="37">
        <v>42149</v>
      </c>
      <c r="AA3" s="37">
        <v>42150</v>
      </c>
      <c r="AB3" s="37">
        <v>42151</v>
      </c>
      <c r="AC3" s="37">
        <v>42152</v>
      </c>
      <c r="AD3" s="37">
        <v>42153</v>
      </c>
      <c r="AE3" s="37">
        <v>42154</v>
      </c>
      <c r="AF3" s="37">
        <v>42155</v>
      </c>
      <c r="AG3" s="5"/>
      <c r="AH3" s="5"/>
      <c r="AI3" s="5"/>
      <c r="AJ3" s="5"/>
      <c r="AK3" s="5"/>
      <c r="AL3" s="5"/>
      <c r="AM3" s="5"/>
      <c r="AN3" s="5"/>
      <c r="AO3" s="5"/>
      <c r="AP3" s="5"/>
      <c r="AQ3" s="5"/>
      <c r="AR3" s="5"/>
    </row>
    <row r="4" spans="1:101" ht="30" customHeight="1" x14ac:dyDescent="0.35">
      <c r="A4" s="43"/>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7"/>
      <c r="AH4" s="7"/>
      <c r="AI4" s="7"/>
      <c r="AJ4" s="7"/>
      <c r="AK4" s="38"/>
      <c r="AL4" s="7"/>
      <c r="AM4" s="7"/>
      <c r="AN4" s="7"/>
      <c r="AO4" s="7"/>
      <c r="AP4" s="7"/>
      <c r="AQ4" s="7"/>
      <c r="AR4" s="7"/>
    </row>
    <row r="5" spans="1:101" ht="30" customHeight="1" thickBot="1" x14ac:dyDescent="0.4">
      <c r="A5" s="11" t="s">
        <v>226</v>
      </c>
      <c r="B5" s="44">
        <v>7</v>
      </c>
      <c r="C5" s="44">
        <v>3</v>
      </c>
      <c r="D5" s="44">
        <v>2</v>
      </c>
      <c r="E5" s="44">
        <v>1</v>
      </c>
      <c r="F5" s="44">
        <v>3</v>
      </c>
      <c r="G5" s="44">
        <v>7</v>
      </c>
      <c r="H5" s="44">
        <v>8</v>
      </c>
      <c r="I5" s="44">
        <v>5</v>
      </c>
      <c r="J5" s="44">
        <v>5</v>
      </c>
      <c r="K5" s="44">
        <v>1</v>
      </c>
      <c r="L5" s="44">
        <v>6</v>
      </c>
      <c r="M5" s="44">
        <v>8</v>
      </c>
      <c r="N5" s="44">
        <v>2</v>
      </c>
      <c r="O5" s="44">
        <v>2</v>
      </c>
      <c r="P5" s="44">
        <v>3</v>
      </c>
      <c r="Q5" s="44">
        <v>5</v>
      </c>
      <c r="R5" s="44">
        <v>5</v>
      </c>
      <c r="S5" s="44">
        <v>3</v>
      </c>
      <c r="T5" s="44">
        <v>5</v>
      </c>
      <c r="U5" s="44">
        <v>1</v>
      </c>
      <c r="V5" s="44">
        <v>3</v>
      </c>
      <c r="W5" s="44">
        <v>7</v>
      </c>
      <c r="X5" s="44">
        <v>5</v>
      </c>
      <c r="Y5" s="44">
        <v>3</v>
      </c>
      <c r="Z5" s="44">
        <v>3</v>
      </c>
      <c r="AA5" s="44">
        <v>4</v>
      </c>
      <c r="AB5" s="44">
        <v>3</v>
      </c>
      <c r="AC5" s="44">
        <v>2</v>
      </c>
      <c r="AD5" s="44">
        <v>8</v>
      </c>
      <c r="AE5" s="44">
        <v>8</v>
      </c>
      <c r="AF5" s="44">
        <v>3</v>
      </c>
      <c r="AG5" s="5"/>
      <c r="AH5" s="5"/>
      <c r="AI5" s="5"/>
      <c r="AJ5" s="5"/>
      <c r="AK5" s="5"/>
      <c r="AL5" s="5"/>
      <c r="AM5" s="5"/>
      <c r="AN5" s="5"/>
      <c r="AO5" s="5"/>
      <c r="AP5" s="5"/>
      <c r="AQ5" s="5"/>
      <c r="AR5" s="5"/>
    </row>
    <row r="6" spans="1:101" ht="30" customHeight="1" thickBot="1" x14ac:dyDescent="0.4">
      <c r="A6" s="12" t="s">
        <v>227</v>
      </c>
      <c r="B6" s="45">
        <v>2</v>
      </c>
      <c r="C6" s="45">
        <v>5</v>
      </c>
      <c r="D6" s="45">
        <v>1</v>
      </c>
      <c r="E6" s="45">
        <v>1</v>
      </c>
      <c r="F6" s="45">
        <v>3</v>
      </c>
      <c r="G6" s="45">
        <v>1</v>
      </c>
      <c r="H6" s="45">
        <v>2</v>
      </c>
      <c r="I6" s="45">
        <v>4</v>
      </c>
      <c r="J6" s="45">
        <v>3</v>
      </c>
      <c r="K6" s="45">
        <v>2</v>
      </c>
      <c r="L6" s="45">
        <v>2</v>
      </c>
      <c r="M6" s="45">
        <v>2</v>
      </c>
      <c r="N6" s="45">
        <v>2</v>
      </c>
      <c r="O6" s="45">
        <v>1</v>
      </c>
      <c r="P6" s="45">
        <v>4</v>
      </c>
      <c r="Q6" s="45">
        <v>2</v>
      </c>
      <c r="R6" s="45">
        <v>2</v>
      </c>
      <c r="S6" s="45">
        <v>4</v>
      </c>
      <c r="T6" s="45">
        <v>4</v>
      </c>
      <c r="U6" s="45">
        <v>2</v>
      </c>
      <c r="V6" s="45">
        <v>1</v>
      </c>
      <c r="W6" s="45">
        <v>3</v>
      </c>
      <c r="X6" s="45">
        <v>1</v>
      </c>
      <c r="Y6" s="45">
        <v>2</v>
      </c>
      <c r="Z6" s="45">
        <v>2</v>
      </c>
      <c r="AA6" s="45">
        <v>6</v>
      </c>
      <c r="AB6" s="45">
        <v>2</v>
      </c>
      <c r="AC6" s="45">
        <v>2</v>
      </c>
      <c r="AD6" s="45">
        <v>1</v>
      </c>
      <c r="AE6" s="45">
        <v>1</v>
      </c>
      <c r="AF6" s="45">
        <v>2</v>
      </c>
      <c r="AG6" s="5"/>
      <c r="AH6" s="5"/>
      <c r="AI6" s="5"/>
      <c r="AJ6" s="5"/>
      <c r="AK6" s="5"/>
      <c r="AL6" s="5"/>
      <c r="AM6" s="5"/>
      <c r="AN6" s="5"/>
      <c r="AO6" s="5"/>
      <c r="AP6" s="5"/>
      <c r="AQ6" s="5"/>
      <c r="AR6" s="5"/>
    </row>
    <row r="7" spans="1:101" s="6" customFormat="1" ht="30" customHeight="1" x14ac:dyDescent="0.35">
      <c r="A7" s="39"/>
      <c r="B7" s="49">
        <f>IF(AND(IF(B$2="sam",1,IF(B$2="dim",1,0)),B$5&gt;1),1,IF(AND(IF(B$2="sam",1,IF(B$2="dim",1,0)),B$5=1),2,IF(AND(IF(B$2="sam",1,IF(B$2="dim",1,0)),B$5&lt;1),3,IF(AND(IF(B$2="sam",1,IF(B$2="dim",0,1)),B$5&gt;3),4,IF(AND(IF(B$2="sam",1,IF(B$2="dim",0,1)),B$5=3),5,IF(AND(IF(B$2="sam",1,IF(B$2="dim",0,1)),B$5&lt;3),6,0))))))</f>
        <v>4</v>
      </c>
      <c r="C7" s="49">
        <f>IF(AND(IF(C$2="sam",1,IF(C$2="dim",1,0)),C$5&gt;1),1,IF(AND(IF(C$2="sam",1,IF(C$2="dim",1,0)),C$5=1),2,IF(AND(IF(C$2="sam",1,IF(C$2="dim",1,0)),C$5&lt;1),3,IF(AND(IF(C$2="sam",1,IF(C$2="dim",0,1)),C$5&gt;3),4,IF(AND(IF(C$2="sam",1,IF(C$2="dim",0,1)),C$5=3),5,IF(AND(IF(C$2="sam",1,IF(C$2="dim",0,1)),C$5&lt;3),6,0))))))</f>
        <v>1</v>
      </c>
      <c r="D7" s="49">
        <f>IF(AND(IF(D$2="sam",1,IF(D$2="dim",1,0)),D$5&gt;2),1,IF(AND(IF(D$2="sam",1,IF(D$2="dim",1,0)),D$5=2),2,IF(AND(IF(D$2="sam",1,IF(D$2="dim",1,0)),D$5&lt;2),3,IF(AND(IF(D$2="sam",1,IF(D$2="dim",0,1)),D$5&gt;3),4,IF(AND(IF(D$2="sam",1,IF(D$2="dim",0,1)),D$5=3),5,IF(AND(IF(D$2="sam",1,IF(D$2="dim",0,1)),D$5&lt;3),6,0))))))</f>
        <v>2</v>
      </c>
      <c r="E7" s="49">
        <f>IF(AND(IF(E$2="sam",1,IF(E$2="dim",1,0)),E$5&gt;2),1,IF(AND(IF(E$2="sam",1,IF(E$2="dim",1,0)),E$5=2),2,IF(AND(IF(E$2="sam",1,IF(E$2="dim",1,0)),E$5&lt;2),3,IF(AND(IF(E$2="sam",1,IF(E$2="dim",0,1)),E$5&gt;3),4,IF(AND(IF(E$2="sam",1,IF(E$2="dim",0,1)),E$5=3),5,IF(AND(IF(E$2="sam",1,IF(E$2="dim",0,1)),E$5&lt;3),6,0))))))</f>
        <v>6</v>
      </c>
      <c r="F7" s="49">
        <f>IF(AND(IF(F$2="sam",1,IF(F$2="dim",1,0)),F$5&gt;1),1,IF(AND(IF(F$2="sam",1,IF(F$2="dim",1,0)),F$5=1),2,IF(AND(IF(F$2="sam",1,IF(F$2="dim",1,0)),F$5&lt;1),3,IF(AND(IF(F$2="sam",1,IF(F$2="dim",0,1)),F$5&gt;3),4,IF(AND(IF(F$2="sam",1,IF(F$2="dim",0,1)),F$5=3),5,IF(AND(IF(F$2="sam",1,IF(F$2="dim",0,1)),F$5&lt;3),6,0))))))</f>
        <v>5</v>
      </c>
      <c r="G7" s="49">
        <f>IF(AND(IF(G$2="sam",1,IF(G$2="dim",1,0)),G$5&gt;1),1,IF(AND(IF(G$2="sam",1,IF(G$2="dim",1,0)),G$5=1),2,IF(AND(IF(G$2="sam",1,IF(G$2="dim",1,0)),G$5&lt;1),3,IF(AND(IF(G$2="sam",1,IF(G$2="dim",0,1)),G$5&gt;3),4,IF(AND(IF(G$2="sam",1,IF(G$2="dim",0,1)),G$5=3),5,IF(AND(IF(G$2="sam",1,IF(G$2="dim",0,1)),G$5&lt;3),6,0))))))</f>
        <v>4</v>
      </c>
      <c r="H7" s="49">
        <f>IF(AND(IF(H$2="sam",1,IF(H$2="dim",1,0)),H$5&gt;1),1,IF(AND(IF(H$2="sam",1,IF(H$2="dim",1,0)),H$5=1),2,IF(AND(IF(H$2="sam",1,IF(H$2="dim",1,0)),H$5&lt;1),3,IF(AND(IF(H$2="sam",1,IF(H$2="dim",0,1)),H$5&gt;3),4,IF(AND(IF(H$2="sam",1,IF(H$2="dim",0,1)),H$5=3),5,IF(AND(IF(H$2="sam",1,IF(H$2="dim",0,1)),H$5&lt;3),6,0))))))</f>
        <v>4</v>
      </c>
      <c r="I7" s="49">
        <f>IF(AND(IF(I$2="sam",1,IF(I$2="dim",1,0)),I$5&gt;1),1,IF(AND(IF(I$2="sam",1,IF(I$2="dim",1,0)),I$5=1),2,IF(AND(IF(I$2="sam",1,IF(I$2="dim",1,0)),I$5&lt;1),3,IF(AND(IF(I$2="sam",1,IF(I$2="dim",0,1)),I$5&gt;3),4,IF(AND(IF(I$2="sam",1,IF(I$2="dim",0,1)),I$5=3),5,IF(AND(IF(I$2="sam",1,IF(I$2="dim",0,1)),I$5&lt;3),6,0))))))</f>
        <v>4</v>
      </c>
      <c r="J7" s="49">
        <f>IF(AND(IF(J$2="sam",1,IF(J$2="dim",1,0)),J$5&gt;1),1,IF(AND(IF(J$2="sam",1,IF(J$2="dim",1,0)),J$5=1),2,IF(AND(IF(J$2="sam",1,IF(J$2="dim",1,0)),J$5&lt;1),3,IF(AND(IF(J$2="sam",1,IF(J$2="dim",0,1)),J$5&gt;3),4,IF(AND(IF(J$2="sam",1,IF(J$2="dim",0,1)),J$5=3),5,IF(AND(IF(J$2="sam",1,IF(J$2="dim",0,1)),J$5&lt;3),6,0))))))</f>
        <v>1</v>
      </c>
      <c r="K7" s="49">
        <f>IF(AND(IF(K$2="sam",1,IF(K$2="dim",1,0)),K$5&gt;2),1,IF(AND(IF(K$2="sam",1,IF(K$2="dim",1,0)),K$5=2),2,IF(AND(IF(K$2="sam",1,IF(K$2="dim",1,0)),K$5&lt;2),3,IF(AND(IF(K$2="sam",1,IF(K$2="dim",0,1)),K$5&gt;3),4,IF(AND(IF(K$2="sam",1,IF(K$2="dim",0,1)),K$5=3),5,IF(AND(IF(K$2="sam",1,IF(K$2="dim",0,1)),K$5&lt;3),6,0))))))</f>
        <v>3</v>
      </c>
      <c r="L7" s="49">
        <f>IF(AND(IF(L$2="sam",1,IF(L$2="dim",1,0)),L$5&gt;1),1,IF(AND(IF(L$2="sam",1,IF(L$2="dim",1,0)),L$5=1),2,IF(AND(IF(L$2="sam",1,IF(L$2="dim",1,0)),L$5&lt;1),3,IF(AND(IF(L$2="sam",1,IF(L$2="dim",0,1)),L$5&gt;3),4,IF(AND(IF(L$2="sam",1,IF(L$2="dim",0,1)),L$5=3),5,IF(AND(IF(L$2="sam",1,IF(L$2="dim",0,1)),L$5&lt;3),6,0))))))</f>
        <v>4</v>
      </c>
      <c r="M7" s="49">
        <f>IF(AND(IF(M$2="sam",1,IF(M$2="dim",1,0)),M$5&gt;1),1,IF(AND(IF(M$2="sam",1,IF(M$2="dim",1,0)),M$5=1),2,IF(AND(IF(M$2="sam",1,IF(M$2="dim",1,0)),M$5&lt;1),3,IF(AND(IF(M$2="sam",1,IF(M$2="dim",0,1)),M$5&gt;3),4,IF(AND(IF(M$2="sam",1,IF(M$2="dim",0,1)),M$5=3),5,IF(AND(IF(M$2="sam",1,IF(M$2="dim",0,1)),M$5&lt;3),6,0))))))</f>
        <v>4</v>
      </c>
      <c r="N7" s="49">
        <f>IF(AND(IF(N$2="sam",1,IF(N$2="dim",1,0)),N$5&gt;1),1,IF(AND(IF(N$2="sam",1,IF(N$2="dim",1,0)),N$5=1),2,IF(AND(IF(N$2="sam",1,IF(N$2="dim",1,0)),N$5&lt;1),3,IF(AND(IF(N$2="sam",1,IF(N$2="dim",0,1)),N$5&gt;3),4,IF(AND(IF(N$2="sam",1,IF(N$2="dim",0,1)),N$5=3),5,IF(AND(IF(N$2="sam",1,IF(N$2="dim",0,1)),N$5&lt;3),6,0))))))</f>
        <v>6</v>
      </c>
      <c r="O7" s="49">
        <f>IF(AND(IF(O$2="sam",1,IF(O$2="dim",1,0)),O$5&gt;1),1,IF(AND(IF(O$2="sam",1,IF(O$2="dim",1,0)),O$5=1),2,IF(AND(IF(O$2="sam",1,IF(O$2="dim",1,0)),O$5&lt;1),3,IF(AND(IF(O$2="sam",1,IF(O$2="dim",0,1)),O$5&gt;3),4,IF(AND(IF(O$2="sam",1,IF(O$2="dim",0,1)),O$5=3),5,IF(AND(IF(O$2="sam",1,IF(O$2="dim",0,1)),O$5&lt;3),6,0))))))</f>
        <v>6</v>
      </c>
      <c r="P7" s="49">
        <f>IF(AND(IF(P$2="sam",1,IF(P$2="dim",1,0)),P$5&gt;1),1,IF(AND(IF(P$2="sam",1,IF(P$2="dim",1,0)),P$5=1),2,IF(AND(IF(P$2="sam",1,IF(P$2="dim",1,0)),P$5&lt;1),3,IF(AND(IF(P$2="sam",1,IF(P$2="dim",0,1)),P$5&gt;3),4,IF(AND(IF(P$2="sam",1,IF(P$2="dim",0,1)),P$5=3),5,IF(AND(IF(P$2="sam",1,IF(P$2="dim",0,1)),P$5&lt;3),6,0))))))</f>
        <v>5</v>
      </c>
      <c r="Q7" s="49">
        <f>IF(AND(IF(Q$2="sam",1,IF(Q$2="dim",1,0)),Q$5&gt;1),1,IF(AND(IF(Q$2="sam",1,IF(Q$2="dim",1,0)),Q$5=1),2,IF(AND(IF(Q$2="sam",1,IF(Q$2="dim",1,0)),Q$5&lt;1),3,IF(AND(IF(Q$2="sam",1,IF(Q$2="dim",0,1)),Q$5&gt;3),4,IF(AND(IF(Q$2="sam",1,IF(Q$2="dim",0,1)),Q$5=3),5,IF(AND(IF(Q$2="sam",1,IF(Q$2="dim",0,1)),Q$5&lt;3),6,0))))))</f>
        <v>1</v>
      </c>
      <c r="R7" s="49">
        <f>IF(AND(IF(R$2="sam",1,IF(R$2="dim",1,0)),R$5&gt;2),1,IF(AND(IF(R$2="sam",1,IF(R$2="dim",1,0)),R$5=2),2,IF(AND(IF(R$2="sam",1,IF(R$2="dim",1,0)),R$5&lt;2),3,IF(AND(IF(R$2="sam",1,IF(R$2="dim",0,1)),R$5&gt;3),4,IF(AND(IF(R$2="sam",1,IF(R$2="dim",0,1)),R$5=3),5,IF(AND(IF(R$2="sam",1,IF(R$2="dim",0,1)),R$5&lt;3),6,0))))))</f>
        <v>1</v>
      </c>
      <c r="S7" s="49">
        <f>IF(AND(IF(S$2="sam",1,IF(S$2="dim",1,0)),S$5&gt;1),1,IF(AND(IF(S$2="sam",1,IF(S$2="dim",1,0)),S$5=1),2,IF(AND(IF(S$2="sam",1,IF(S$2="dim",1,0)),S$5&lt;1),3,IF(AND(IF(S$2="sam",1,IF(S$2="dim",0,1)),S$5&gt;3),4,IF(AND(IF(S$2="sam",1,IF(S$2="dim",0,1)),S$5=3),5,IF(AND(IF(S$2="sam",1,IF(S$2="dim",0,1)),S$5&lt;3),6,0))))))</f>
        <v>5</v>
      </c>
      <c r="T7" s="49">
        <f>IF(AND(IF(T$2="sam",1,IF(T$2="dim",1,0)),T$5&gt;1),1,IF(AND(IF(T$2="sam",1,IF(T$2="dim",1,0)),T$5=1),2,IF(AND(IF(T$2="sam",1,IF(T$2="dim",1,0)),T$5&lt;1),3,IF(AND(IF(T$2="sam",1,IF(T$2="dim",0,1)),T$5&gt;3),4,IF(AND(IF(T$2="sam",1,IF(T$2="dim",0,1)),T$5=3),5,IF(AND(IF(T$2="sam",1,IF(T$2="dim",0,1)),T$5&lt;3),6,0))))))</f>
        <v>4</v>
      </c>
      <c r="U7" s="49">
        <f>IF(AND(IF(U$2="sam",1,IF(U$2="dim",1,0)),U$5&gt;1),1,IF(AND(IF(U$2="sam",1,IF(U$2="dim",1,0)),U$5=1),2,IF(AND(IF(U$2="sam",1,IF(U$2="dim",1,0)),U$5&lt;1),3,IF(AND(IF(U$2="sam",1,IF(U$2="dim",0,1)),U$5&gt;3),4,IF(AND(IF(U$2="sam",1,IF(U$2="dim",0,1)),U$5=3),5,IF(AND(IF(U$2="sam",1,IF(U$2="dim",0,1)),U$5&lt;3),6,0))))))</f>
        <v>6</v>
      </c>
      <c r="V7" s="49">
        <f>IF(AND(IF(V$2="sam",1,IF(V$2="dim",1,0)),V$5&gt;1),1,IF(AND(IF(V$2="sam",1,IF(V$2="dim",1,0)),V$5=1),2,IF(AND(IF(V$2="sam",1,IF(V$2="dim",1,0)),V$5&lt;1),3,IF(AND(IF(V$2="sam",1,IF(V$2="dim",0,1)),V$5&gt;3),4,IF(AND(IF(V$2="sam",1,IF(V$2="dim",0,1)),V$5=3),5,IF(AND(IF(V$2="sam",1,IF(V$2="dim",0,1)),V$5&lt;3),6,0))))))</f>
        <v>5</v>
      </c>
      <c r="W7" s="49">
        <f>IF(AND(IF(W$2="sam",1,IF(W$2="dim",1,0)),W$5&gt;1),1,IF(AND(IF(W$2="sam",1,IF(W$2="dim",1,0)),W$5=1),2,IF(AND(IF(W$2="sam",1,IF(W$2="dim",1,0)),W$5&lt;1),3,IF(AND(IF(W$2="sam",1,IF(W$2="dim",0,1)),W$5&gt;3),4,IF(AND(IF(W$2="sam",1,IF(W$2="dim",0,1)),W$5=3),5,IF(AND(IF(W$2="sam",1,IF(W$2="dim",0,1)),W$5&lt;3),6,0))))))</f>
        <v>4</v>
      </c>
      <c r="X7" s="49">
        <f>IF(AND(IF(X$2="sam",1,IF(X$2="dim",1,0)),X$5&gt;1),1,IF(AND(IF(X$2="sam",1,IF(X$2="dim",1,0)),X$5=1),2,IF(AND(IF(X$2="sam",1,IF(X$2="dim",1,0)),X$5&lt;1),3,IF(AND(IF(X$2="sam",1,IF(X$2="dim",0,1)),X$5&gt;3),4,IF(AND(IF(X$2="sam",1,IF(X$2="dim",0,1)),X$5=3),5,IF(AND(IF(X$2="sam",1,IF(X$2="dim",0,1)),X$5&lt;3),6,0))))))</f>
        <v>1</v>
      </c>
      <c r="Y7" s="49">
        <f>IF(AND(IF(Y$2="sam",1,IF(Y$2="dim",1,0)),Y$5&gt;2),1,IF(AND(IF(Y$2="sam",1,IF(Y$2="dim",1,0)),Y$5=2),2,IF(AND(IF(Y$2="sam",1,IF(Y$2="dim",1,0)),Y$5&lt;2),3,IF(AND(IF(Y$2="sam",1,IF(Y$2="dim",0,1)),Y$5&gt;3),4,IF(AND(IF(Y$2="sam",1,IF(Y$2="dim",0,1)),Y$5=3),5,IF(AND(IF(Y$2="sam",1,IF(Y$2="dim",0,1)),Y$5&lt;3),6,0))))))</f>
        <v>1</v>
      </c>
      <c r="Z7" s="49">
        <f>IF(AND(IF(Z$2="sam",1,IF(Z$2="dim",1,0)),Z$5&gt;1),1,IF(AND(IF(Z$2="sam",1,IF(Z$2="dim",1,0)),Z$5=1),2,IF(AND(IF(Z$2="sam",1,IF(Z$2="dim",1,0)),Z$5&lt;1),3,IF(AND(IF(Z$2="sam",1,IF(Z$2="dim",0,1)),Z$5&gt;3),4,IF(AND(IF(Z$2="sam",1,IF(Z$2="dim",0,1)),Z$5=3),5,IF(AND(IF(Z$2="sam",1,IF(Z$2="dim",0,1)),Z$5&lt;3),6,0))))))</f>
        <v>5</v>
      </c>
      <c r="AA7" s="49">
        <f>IF(AND(IF(AA$2="sam",1,IF(AA$2="dim",1,0)),AA$5&gt;1),1,IF(AND(IF(AA$2="sam",1,IF(AA$2="dim",1,0)),AA$5=1),2,IF(AND(IF(AA$2="sam",1,IF(AA$2="dim",1,0)),AA$5&lt;1),3,IF(AND(IF(AA$2="sam",1,IF(AA$2="dim",0,1)),AA$5&gt;3),4,IF(AND(IF(AA$2="sam",1,IF(AA$2="dim",0,1)),AA$5=3),5,IF(AND(IF(AA$2="sam",1,IF(AA$2="dim",0,1)),AA$5&lt;3),6,0))))))</f>
        <v>4</v>
      </c>
      <c r="AB7" s="49">
        <f>IF(AND(IF(AB$2="sam",1,IF(AB$2="dim",1,0)),AB$5&gt;1),1,IF(AND(IF(AB$2="sam",1,IF(AB$2="dim",1,0)),AB$5=1),2,IF(AND(IF(AB$2="sam",1,IF(AB$2="dim",1,0)),AB$5&lt;1),3,IF(AND(IF(AB$2="sam",1,IF(AB$2="dim",0,1)),AB$5&gt;3),4,IF(AND(IF(AB$2="sam",1,IF(AB$2="dim",0,1)),AB$5=3),5,IF(AND(IF(AB$2="sam",1,IF(AB$2="dim",0,1)),AB$5&lt;3),6,0))))))</f>
        <v>5</v>
      </c>
      <c r="AC7" s="49">
        <f>IF(AND(IF(AC$2="sam",1,IF(AC$2="dim",1,0)),AC$5&gt;1),1,IF(AND(IF(AC$2="sam",1,IF(AC$2="dim",1,0)),AC$5=1),2,IF(AND(IF(AC$2="sam",1,IF(AC$2="dim",1,0)),AC$5&lt;1),3,IF(AND(IF(AC$2="sam",1,IF(AC$2="dim",0,1)),AC$5&gt;3),4,IF(AND(IF(AC$2="sam",1,IF(AC$2="dim",0,1)),AC$5=3),5,IF(AND(IF(AC$2="sam",1,IF(AC$2="dim",0,1)),AC$5&lt;3),6,0))))))</f>
        <v>6</v>
      </c>
      <c r="AD7" s="49">
        <f>IF(AND(IF(AD$2="sam",1,IF(AD$2="dim",1,0)),AD$5&gt;1),1,IF(AND(IF(AD$2="sam",1,IF(AD$2="dim",1,0)),AD$5=1),2,IF(AND(IF(AD$2="sam",1,IF(AD$2="dim",1,0)),AD$5&lt;1),3,IF(AND(IF(AD$2="sam",1,IF(AD$2="dim",0,1)),AD$5&gt;3),4,IF(AND(IF(AD$2="sam",1,IF(AD$2="dim",0,1)),AD$5=3),5,IF(AND(IF(AD$2="sam",1,IF(AD$2="dim",0,1)),AD$5&lt;3),6,0))))))</f>
        <v>4</v>
      </c>
      <c r="AE7" s="49">
        <f>IF(AND(IF(AE$2="sam",1,IF(AE$2="dim",1,0)),AE$5&gt;1),1,IF(AND(IF(AE$2="sam",1,IF(AE$2="dim",1,0)),AE$5=1),2,IF(AND(IF(AE$2="sam",1,IF(AE$2="dim",1,0)),AE$5&lt;1),3,IF(AND(IF(AE$2="sam",1,IF(AE$2="dim",0,1)),AE$5&gt;3),4,IF(AND(IF(AE$2="sam",1,IF(AE$2="dim",0,1)),AE$5=3),5,IF(AND(IF(AE$2="sam",1,IF(AE$2="dim",0,1)),AE$5&lt;3),6,0))))))</f>
        <v>1</v>
      </c>
      <c r="AF7" s="49">
        <f>IF(AND(IF(AF$2="sam",1,IF(AF$2="dim",1,0)),AF$5&gt;2),1,IF(AND(IF(AF$2="sam",1,IF(AF$2="dim",1,0)),AF$5=2),2,IF(AND(IF(AF$2="sam",1,IF(AF$2="dim",1,0)),AF$5&lt;2),3,IF(AND(IF(AF$2="sam",1,IF(AF$2="dim",0,1)),AF$5&gt;3),4,IF(AND(IF(AF$2="sam",1,IF(AF$2="dim",0,1)),AF$5=3),5,IF(AND(IF(AF$2="sam",1,IF(AF$2="dim",0,1)),AF$5&lt;3),6,0))))))</f>
        <v>1</v>
      </c>
      <c r="AG7" s="9"/>
      <c r="AH7" s="9"/>
      <c r="AI7" s="7"/>
      <c r="AJ7" s="7"/>
      <c r="AK7" s="2"/>
      <c r="AL7" s="2"/>
      <c r="AM7" s="2"/>
      <c r="AN7" s="2"/>
      <c r="AO7" s="2"/>
      <c r="AP7" s="2"/>
      <c r="AQ7" s="2"/>
      <c r="AR7" s="2"/>
    </row>
    <row r="8" spans="1:101" s="6" customFormat="1" ht="30" customHeight="1" x14ac:dyDescent="0.35">
      <c r="A8" s="41"/>
      <c r="B8" s="49">
        <f>IF(AND(IF(B$2="sam",1,IF(B$2="dim",1,0)),B$6&gt;1),1,IF(AND(IF(B$2="sam",1,IF(B$2="dim",1,0)),B$6=1),2,IF(AND(IF(B$2="sam",1,IF(B$2="dim",1,0)),B$6&lt;1),3,IF(AND(IF(B$2="sam",1,IF(B$2="dim",0,1)),B$6&gt;2),4,IF(AND(IF(B$2="sam",1,IF(B$2="dim",0,1)),B$6=2),5,IF(AND(IF(B$2="sam",1,IF(B$2="dim",0,1)),B$6&lt;2),6,0))))))</f>
        <v>5</v>
      </c>
      <c r="C8" s="49">
        <f>IF(AND(IF(C$2="sam",1,IF(C$2="dim",1,0)),C$6&gt;1),1,IF(AND(IF(C$2="sam",1,IF(C$2="dim",1,0)),C$6=1),2,IF(AND(IF(C$2="sam",1,IF(C$2="dim",1,0)),C$6&lt;1),3,IF(AND(IF(C$2="sam",1,IF(C$2="dim",0,1)),C$6&gt;2),4,IF(AND(IF(C$2="sam",1,IF(C$2="dim",0,1)),C$6=2),5,IF(AND(IF(C$2="sam",1,IF(C$2="dim",0,1)),C$6&lt;2),6,0))))))</f>
        <v>1</v>
      </c>
      <c r="D8" s="49">
        <f>IF(AND(IF(D$2="sam",1,IF(D$2="dim",1,0)),D$6&gt;2),1,IF(AND(IF(D$2="sam",1,IF(D$2="dim",1,0)),D$6=2),2,IF(AND(IF(D$2="sam",1,IF(D$2="dim",1,0)),D$6&lt;2),3,IF(AND(IF(D$2="sam",1,IF(D$2="dim",0,1)),D$6&gt;2),4,IF(AND(IF(D$2="sam",1,IF(D$2="dim",0,1)),D$6=2),5,IF(AND(IF(D$2="sam",1,IF(D$2="dim",0,1)),D$6&lt;2),6,0))))))</f>
        <v>3</v>
      </c>
      <c r="E8" s="49">
        <f>IF(AND(IF(E$2="sam",1,IF(E$2="dim",1,0)),E$6&gt;2),1,IF(AND(IF(E$2="sam",1,IF(E$2="dim",1,0)),E$6=2),2,IF(AND(IF(E$2="sam",1,IF(E$2="dim",1,0)),E$6&lt;2),3,IF(AND(IF(E$2="sam",1,IF(E$2="dim",0,1)),E$6&gt;2),4,IF(AND(IF(E$2="sam",1,IF(E$2="dim",0,1)),E$6=2),5,IF(AND(IF(E$2="sam",1,IF(E$2="dim",0,1)),E$6&lt;2),6,0))))))</f>
        <v>6</v>
      </c>
      <c r="F8" s="49">
        <f>IF(AND(IF(F$2="sam",1,IF(F$2="dim",1,0)),F$6&gt;1),1,IF(AND(IF(F$2="sam",1,IF(F$2="dim",1,0)),F$6=1),2,IF(AND(IF(F$2="sam",1,IF(F$2="dim",1,0)),F$6&lt;1),3,IF(AND(IF(F$2="sam",1,IF(F$2="dim",0,1)),F$6&gt;2),4,IF(AND(IF(F$2="sam",1,IF(F$2="dim",0,1)),F$6=2),5,IF(AND(IF(F$2="sam",1,IF(F$2="dim",0,1)),F$6&lt;2),6,0))))))</f>
        <v>4</v>
      </c>
      <c r="G8" s="49">
        <f>IF(AND(IF(G$2="sam",1,IF(G$2="dim",1,0)),G$6&gt;1),1,IF(AND(IF(G$2="sam",1,IF(G$2="dim",1,0)),G$6=1),2,IF(AND(IF(G$2="sam",1,IF(G$2="dim",1,0)),G$6&lt;1),3,IF(AND(IF(G$2="sam",1,IF(G$2="dim",0,1)),G$6&gt;2),4,IF(AND(IF(G$2="sam",1,IF(G$2="dim",0,1)),G$6=2),5,IF(AND(IF(G$2="sam",1,IF(G$2="dim",0,1)),G$6&lt;2),6,0))))))</f>
        <v>6</v>
      </c>
      <c r="H8" s="49">
        <f>IF(AND(IF(H$2="sam",1,IF(H$2="dim",1,0)),H$6&gt;1),1,IF(AND(IF(H$2="sam",1,IF(H$2="dim",1,0)),H$6=1),2,IF(AND(IF(H$2="sam",1,IF(H$2="dim",1,0)),H$6&lt;1),3,IF(AND(IF(H$2="sam",1,IF(H$2="dim",0,1)),H$6&gt;2),4,IF(AND(IF(H$2="sam",1,IF(H$2="dim",0,1)),H$6=2),5,IF(AND(IF(H$2="sam",1,IF(H$2="dim",0,1)),H$6&lt;2),6,0))))))</f>
        <v>5</v>
      </c>
      <c r="I8" s="49">
        <f>IF(AND(IF(I$2="sam",1,IF(I$2="dim",1,0)),I$6&gt;1),1,IF(AND(IF(I$2="sam",1,IF(I$2="dim",1,0)),I$6=1),2,IF(AND(IF(I$2="sam",1,IF(I$2="dim",1,0)),I$6&lt;1),3,IF(AND(IF(I$2="sam",1,IF(I$2="dim",0,1)),I$6&gt;2),4,IF(AND(IF(I$2="sam",1,IF(I$2="dim",0,1)),I$6=2),5,IF(AND(IF(I$2="sam",1,IF(I$2="dim",0,1)),I$6&lt;2),6,0))))))</f>
        <v>4</v>
      </c>
      <c r="J8" s="49">
        <f>IF(AND(IF(J$2="sam",1,IF(J$2="dim",1,0)),J$6&gt;1),1,IF(AND(IF(J$2="sam",1,IF(J$2="dim",1,0)),J$6=1),2,IF(AND(IF(J$2="sam",1,IF(J$2="dim",1,0)),J$6&lt;1),3,IF(AND(IF(J$2="sam",1,IF(J$2="dim",0,1)),J$6&gt;2),4,IF(AND(IF(J$2="sam",1,IF(J$2="dim",0,1)),J$6=2),5,IF(AND(IF(J$2="sam",1,IF(J$2="dim",0,1)),J$6&lt;2),6,0))))))</f>
        <v>1</v>
      </c>
      <c r="K8" s="49">
        <f>IF(AND(IF(K$2="sam",1,IF(K$2="dim",1,0)),K$6&gt;2),1,IF(AND(IF(K$2="sam",1,IF(K$2="dim",1,0)),K$6=2),2,IF(AND(IF(K$2="sam",1,IF(K$2="dim",1,0)),K$6&lt;2),3,IF(AND(IF(K$2="sam",1,IF(K$2="dim",0,1)),K$6&gt;2),4,IF(AND(IF(K$2="sam",1,IF(K$2="dim",0,1)),K$6=2),5,IF(AND(IF(K$2="sam",1,IF(K$2="dim",0,1)),K$6&lt;2),6,0))))))</f>
        <v>2</v>
      </c>
      <c r="L8" s="49">
        <f>IF(AND(IF(L$2="sam",1,IF(L$2="dim",1,0)),L$6&gt;2),1,IF(AND(IF(L$2="sam",1,IF(L$2="dim",1,0)),L$6=2),2,IF(AND(IF(L$2="sam",1,IF(L$2="dim",1,0)),L$6&lt;2),3,IF(AND(IF(L$2="sam",1,IF(L$2="dim",0,1)),L$6&gt;2),4,IF(AND(IF(L$2="sam",1,IF(L$2="dim",0,1)),L$6=2),5,IF(AND(IF(L$2="sam",1,IF(L$2="dim",0,1)),L$6&lt;2),6,0))))))</f>
        <v>5</v>
      </c>
      <c r="M8" s="49">
        <f>IF(AND(IF(M$2="sam",1,IF(M$2="dim",1,0)),M$6&gt;1),1,IF(AND(IF(M$2="sam",1,IF(M$2="dim",1,0)),M$6=1),2,IF(AND(IF(M$2="sam",1,IF(M$2="dim",1,0)),M$6&lt;1),3,IF(AND(IF(M$2="sam",1,IF(M$2="dim",0,1)),M$6&gt;2),4,IF(AND(IF(M$2="sam",1,IF(M$2="dim",0,1)),M$6=2),5,IF(AND(IF(M$2="sam",1,IF(M$2="dim",0,1)),M$6&lt;2),6,0))))))</f>
        <v>5</v>
      </c>
      <c r="N8" s="49">
        <f>IF(AND(IF(N$2="sam",1,IF(N$2="dim",1,0)),N$6&gt;1),1,IF(AND(IF(N$2="sam",1,IF(N$2="dim",1,0)),N$6=1),2,IF(AND(IF(N$2="sam",1,IF(N$2="dim",1,0)),N$6&lt;1),3,IF(AND(IF(N$2="sam",1,IF(N$2="dim",0,1)),N$6&gt;2),4,IF(AND(IF(N$2="sam",1,IF(N$2="dim",0,1)),N$6=2),5,IF(AND(IF(N$2="sam",1,IF(N$2="dim",0,1)),N$6&lt;2),6,0))))))</f>
        <v>5</v>
      </c>
      <c r="O8" s="49">
        <f>IF(AND(IF(O$2="sam",1,IF(O$2="dim",1,0)),O$6&gt;1),1,IF(AND(IF(O$2="sam",1,IF(O$2="dim",1,0)),O$6=1),2,IF(AND(IF(O$2="sam",1,IF(O$2="dim",1,0)),O$6&lt;1),3,IF(AND(IF(O$2="sam",1,IF(O$2="dim",0,1)),O$6&gt;2),4,IF(AND(IF(O$2="sam",1,IF(O$2="dim",0,1)),O$6=2),5,IF(AND(IF(O$2="sam",1,IF(O$2="dim",0,1)),O$6&lt;2),6,0))))))</f>
        <v>6</v>
      </c>
      <c r="P8" s="49">
        <f>IF(AND(IF(P$2="sam",1,IF(P$2="dim",1,0)),P$6&gt;1),1,IF(AND(IF(P$2="sam",1,IF(P$2="dim",1,0)),P$6=1),2,IF(AND(IF(P$2="sam",1,IF(P$2="dim",1,0)),P$6&lt;1),3,IF(AND(IF(P$2="sam",1,IF(P$2="dim",0,1)),P$6&gt;2),4,IF(AND(IF(P$2="sam",1,IF(P$2="dim",0,1)),P$6=2),5,IF(AND(IF(P$2="sam",1,IF(P$2="dim",0,1)),P$6&lt;2),6,0))))))</f>
        <v>4</v>
      </c>
      <c r="Q8" s="49">
        <f>IF(AND(IF(Q$2="sam",1,IF(Q$2="dim",1,0)),Q$6&gt;1),1,IF(AND(IF(Q$2="sam",1,IF(Q$2="dim",1,0)),Q$6=1),2,IF(AND(IF(Q$2="sam",1,IF(Q$2="dim",1,0)),Q$6&lt;1),3,IF(AND(IF(Q$2="sam",1,IF(Q$2="dim",0,1)),Q$6&gt;2),4,IF(AND(IF(Q$2="sam",1,IF(Q$2="dim",0,1)),Q$6=2),5,IF(AND(IF(Q$2="sam",1,IF(Q$2="dim",0,1)),Q$6&lt;2),6,0))))))</f>
        <v>1</v>
      </c>
      <c r="R8" s="49">
        <f>IF(AND(IF(R$2="sam",1,IF(R$2="dim",1,0)),R$6&gt;2),1,IF(AND(IF(R$2="sam",1,IF(R$2="dim",1,0)),R$6=2),2,IF(AND(IF(R$2="sam",1,IF(R$2="dim",1,0)),R$6&lt;2),3,IF(AND(IF(R$2="sam",1,IF(R$2="dim",0,1)),R$6&gt;2),4,IF(AND(IF(R$2="sam",1,IF(R$2="dim",0,1)),R$6=2),5,IF(AND(IF(R$2="sam",1,IF(R$2="dim",0,1)),R$6&lt;2),6,0))))))</f>
        <v>2</v>
      </c>
      <c r="S8" s="49">
        <f>IF(AND(IF(S$2="sam",1,IF(S$2="dim",1,0)),S$6&gt;2),1,IF(AND(IF(S$2="sam",1,IF(S$2="dim",1,0)),S$6=2),2,IF(AND(IF(S$2="sam",1,IF(S$2="dim",1,0)),S$6&lt;2),3,IF(AND(IF(S$2="sam",1,IF(S$2="dim",0,1)),S$6&gt;2),4,IF(AND(IF(S$2="sam",1,IF(S$2="dim",0,1)),S$6=2),5,IF(AND(IF(S$2="sam",1,IF(S$2="dim",0,1)),S$6&lt;2),6,0))))))</f>
        <v>4</v>
      </c>
      <c r="T8" s="49">
        <f>IF(AND(IF(T$2="sam",1,IF(T$2="dim",1,0)),T$6&gt;1),1,IF(AND(IF(T$2="sam",1,IF(T$2="dim",1,0)),T$6=1),2,IF(AND(IF(T$2="sam",1,IF(T$2="dim",1,0)),T$6&lt;1),3,IF(AND(IF(T$2="sam",1,IF(T$2="dim",0,1)),T$6&gt;2),4,IF(AND(IF(T$2="sam",1,IF(T$2="dim",0,1)),T$6=2),5,IF(AND(IF(T$2="sam",1,IF(T$2="dim",0,1)),T$6&lt;2),6,0))))))</f>
        <v>4</v>
      </c>
      <c r="U8" s="49">
        <f>IF(AND(IF(U$2="sam",1,IF(U$2="dim",1,0)),U$6&gt;1),1,IF(AND(IF(U$2="sam",1,IF(U$2="dim",1,0)),U$6=1),2,IF(AND(IF(U$2="sam",1,IF(U$2="dim",1,0)),U$6&lt;1),3,IF(AND(IF(U$2="sam",1,IF(U$2="dim",0,1)),U$6&gt;2),4,IF(AND(IF(U$2="sam",1,IF(U$2="dim",0,1)),U$6=2),5,IF(AND(IF(U$2="sam",1,IF(U$2="dim",0,1)),U$6&lt;2),6,0))))))</f>
        <v>5</v>
      </c>
      <c r="V8" s="49">
        <f>IF(AND(IF(V$2="sam",1,IF(V$2="dim",1,0)),V$6&gt;1),1,IF(AND(IF(V$2="sam",1,IF(V$2="dim",1,0)),V$6=1),2,IF(AND(IF(V$2="sam",1,IF(V$2="dim",1,0)),V$6&lt;1),3,IF(AND(IF(V$2="sam",1,IF(V$2="dim",0,1)),V$6&gt;2),4,IF(AND(IF(V$2="sam",1,IF(V$2="dim",0,1)),V$6=2),5,IF(AND(IF(V$2="sam",1,IF(V$2="dim",0,1)),V$6&lt;2),6,0))))))</f>
        <v>6</v>
      </c>
      <c r="W8" s="49">
        <f>IF(AND(IF(W$2="sam",1,IF(W$2="dim",1,0)),W$6&gt;1),1,IF(AND(IF(W$2="sam",1,IF(W$2="dim",1,0)),W$6=1),2,IF(AND(IF(W$2="sam",1,IF(W$2="dim",1,0)),W$6&lt;1),3,IF(AND(IF(W$2="sam",1,IF(W$2="dim",0,1)),W$6&gt;2),4,IF(AND(IF(W$2="sam",1,IF(W$2="dim",0,1)),W$6=2),5,IF(AND(IF(W$2="sam",1,IF(W$2="dim",0,1)),W$6&lt;2),6,0))))))</f>
        <v>4</v>
      </c>
      <c r="X8" s="49">
        <f>IF(AND(IF(X$2="sam",1,IF(X$2="dim",1,0)),X$6&gt;1),1,IF(AND(IF(X$2="sam",1,IF(X$2="dim",1,0)),X$6=1),2,IF(AND(IF(X$2="sam",1,IF(X$2="dim",1,0)),X$6&lt;1),3,IF(AND(IF(X$2="sam",1,IF(X$2="dim",0,1)),X$6&gt;2),4,IF(AND(IF(X$2="sam",1,IF(X$2="dim",0,1)),X$6=2),5,IF(AND(IF(X$2="sam",1,IF(X$2="dim",0,1)),X$6&lt;2),6,0))))))</f>
        <v>2</v>
      </c>
      <c r="Y8" s="49">
        <f>IF(AND(IF(Y$2="sam",1,IF(Y$2="dim",1,0)),Y$6&gt;2),1,IF(AND(IF(Y$2="sam",1,IF(Y$2="dim",1,0)),Y$6=2),2,IF(AND(IF(Y$2="sam",1,IF(Y$2="dim",1,0)),Y$6&lt;2),3,IF(AND(IF(Y$2="sam",1,IF(Y$2="dim",0,1)),Y$6&gt;2),4,IF(AND(IF(Y$2="sam",1,IF(Y$2="dim",0,1)),Y$6=2),5,IF(AND(IF(Y$2="sam",1,IF(Y$2="dim",0,1)),Y$6&lt;2),6,0))))))</f>
        <v>2</v>
      </c>
      <c r="Z8" s="49">
        <f>IF(AND(IF(Z$2="sam",1,IF(Z$2="dim",1,0)),Z$6&gt;2),1,IF(AND(IF(Z$2="sam",1,IF(Z$2="dim",1,0)),Z$6=2),2,IF(AND(IF(Z$2="sam",1,IF(Z$2="dim",1,0)),Z$6&lt;2),3,IF(AND(IF(Z$2="sam",1,IF(Z$2="dim",0,1)),Z$6&gt;2),4,IF(AND(IF(Z$2="sam",1,IF(Z$2="dim",0,1)),Z$6=2),5,IF(AND(IF(Z$2="sam",1,IF(Z$2="dim",0,1)),Z$6&lt;2),6,0))))))</f>
        <v>5</v>
      </c>
      <c r="AA8" s="49">
        <f>IF(AND(IF(AA$2="sam",1,IF(AA$2="dim",1,0)),AA$6&gt;1),1,IF(AND(IF(AA$2="sam",1,IF(AA$2="dim",1,0)),AA$6=1),2,IF(AND(IF(AA$2="sam",1,IF(AA$2="dim",1,0)),AA$6&lt;1),3,IF(AND(IF(AA$2="sam",1,IF(AA$2="dim",0,1)),AA$6&gt;2),4,IF(AND(IF(AA$2="sam",1,IF(AA$2="dim",0,1)),AA$6=2),5,IF(AND(IF(AA$2="sam",1,IF(AA$2="dim",0,1)),AA$6&lt;2),6,0))))))</f>
        <v>4</v>
      </c>
      <c r="AB8" s="49">
        <f>IF(AND(IF(AB$2="sam",1,IF(AB$2="dim",1,0)),AB$6&gt;1),1,IF(AND(IF(AB$2="sam",1,IF(AB$2="dim",1,0)),AB$6=1),2,IF(AND(IF(AB$2="sam",1,IF(AB$2="dim",1,0)),AB$6&lt;1),3,IF(AND(IF(AB$2="sam",1,IF(AB$2="dim",0,1)),AB$6&gt;2),4,IF(AND(IF(AB$2="sam",1,IF(AB$2="dim",0,1)),AB$6=2),5,IF(AND(IF(AB$2="sam",1,IF(AB$2="dim",0,1)),AB$6&lt;2),6,0))))))</f>
        <v>5</v>
      </c>
      <c r="AC8" s="49">
        <f>IF(AND(IF(AC$2="sam",1,IF(AC$2="dim",1,0)),AC$6&gt;1),1,IF(AND(IF(AC$2="sam",1,IF(AC$2="dim",1,0)),AC$6=1),2,IF(AND(IF(AC$2="sam",1,IF(AC$2="dim",1,0)),AC$6&lt;1),3,IF(AND(IF(AC$2="sam",1,IF(AC$2="dim",0,1)),AC$6&gt;2),4,IF(AND(IF(AC$2="sam",1,IF(AC$2="dim",0,1)),AC$6=2),5,IF(AND(IF(AC$2="sam",1,IF(AC$2="dim",0,1)),AC$6&lt;2),6,0))))))</f>
        <v>5</v>
      </c>
      <c r="AD8" s="49">
        <f>IF(AND(IF(AD$2="sam",1,IF(AD$2="dim",1,0)),AD$6&gt;1),1,IF(AND(IF(AD$2="sam",1,IF(AD$2="dim",1,0)),AD$6=1),2,IF(AND(IF(AD$2="sam",1,IF(AD$2="dim",1,0)),AD$6&lt;1),3,IF(AND(IF(AD$2="sam",1,IF(AD$2="dim",0,1)),AD$6&gt;2),4,IF(AND(IF(AD$2="sam",1,IF(AD$2="dim",0,1)),AD$6=2),5,IF(AND(IF(AD$2="sam",1,IF(AD$2="dim",0,1)),AD$6&lt;2),6,0))))))</f>
        <v>6</v>
      </c>
      <c r="AE8" s="49">
        <f>IF(AND(IF(AE$2="sam",1,IF(AE$2="dim",1,0)),AE$6&gt;1),1,IF(AND(IF(AE$2="sam",1,IF(AE$2="dim",1,0)),AE$6=1),2,IF(AND(IF(AE$2="sam",1,IF(AE$2="dim",1,0)),AE$6&lt;1),3,IF(AND(IF(AE$2="sam",1,IF(AE$2="dim",0,1)),AE$6&gt;2),4,IF(AND(IF(AE$2="sam",1,IF(AE$2="dim",0,1)),AE$6=2),5,IF(AND(IF(AE$2="sam",1,IF(AE$2="dim",0,1)),AE$6&lt;2),6,0))))))</f>
        <v>2</v>
      </c>
      <c r="AF8" s="49">
        <f>IF(AND(IF(AF$2="sam",1,IF(AF$2="dim",1,0)),AF$6&gt;2),1,IF(AND(IF(AF$2="sam",1,IF(AF$2="dim",1,0)),AF$6=2),2,IF(AND(IF(AF$2="sam",1,IF(AF$2="dim",1,0)),AF$6&lt;2),3,IF(AND(IF(AF$2="sam",1,IF(AF$2="dim",0,1)),AF$6&gt;2),4,IF(AND(IF(AF$2="sam",1,IF(AF$2="dim",0,1)),AF$6=2),5,IF(AND(IF(AF$2="sam",1,IF(AF$2="dim",0,1)),AF$6&lt;2),6,0))))))</f>
        <v>2</v>
      </c>
      <c r="AG8" s="9"/>
      <c r="AH8" s="9"/>
      <c r="AI8" s="7"/>
      <c r="AJ8" s="7"/>
      <c r="AK8" s="2"/>
      <c r="AL8" s="2"/>
      <c r="AM8" s="2"/>
      <c r="AN8" s="2"/>
      <c r="AO8" s="2"/>
      <c r="AP8" s="2"/>
      <c r="AQ8" s="2"/>
      <c r="AR8" s="2"/>
    </row>
    <row r="9" spans="1:101" s="6" customFormat="1" ht="30" customHeight="1" x14ac:dyDescent="0.35">
      <c r="A9" s="10"/>
      <c r="B9" s="13" t="s">
        <v>223</v>
      </c>
      <c r="C9" s="13"/>
      <c r="D9" s="13">
        <v>1</v>
      </c>
      <c r="E9" s="13"/>
      <c r="F9" s="13"/>
      <c r="G9" s="13" t="s">
        <v>0</v>
      </c>
      <c r="H9" s="13" t="s">
        <v>209</v>
      </c>
      <c r="I9" s="6">
        <v>1</v>
      </c>
      <c r="J9" s="13"/>
      <c r="K9" s="40"/>
      <c r="L9" s="40"/>
      <c r="M9" s="40"/>
      <c r="N9" s="40"/>
      <c r="O9" s="40"/>
      <c r="P9" s="40"/>
      <c r="Q9" s="40"/>
      <c r="R9" s="40"/>
      <c r="S9" s="40"/>
      <c r="T9" s="40"/>
      <c r="U9" s="40"/>
      <c r="V9" s="40"/>
      <c r="W9" s="40"/>
      <c r="X9" s="40"/>
      <c r="Y9" s="40"/>
      <c r="Z9" s="40"/>
      <c r="AA9" s="40"/>
      <c r="AB9" s="40"/>
      <c r="AC9" s="40"/>
      <c r="AD9" s="40"/>
      <c r="AE9" s="40"/>
      <c r="AF9" s="40"/>
      <c r="AG9" s="9"/>
      <c r="AH9" s="9"/>
      <c r="AI9" s="7"/>
      <c r="AJ9" s="7"/>
      <c r="AK9" s="2"/>
      <c r="AL9" s="2"/>
      <c r="AM9" s="2"/>
      <c r="AN9" s="2"/>
      <c r="AO9" s="2"/>
      <c r="AP9" s="2"/>
      <c r="AQ9" s="2"/>
      <c r="AR9" s="2"/>
    </row>
    <row r="10" spans="1:101" s="6" customFormat="1" ht="30" customHeight="1" x14ac:dyDescent="0.35">
      <c r="A10" s="10"/>
      <c r="B10" s="13" t="s">
        <v>202</v>
      </c>
      <c r="C10" s="13"/>
      <c r="D10" s="13">
        <v>2</v>
      </c>
      <c r="E10" s="13"/>
      <c r="F10" s="13"/>
      <c r="G10" s="13"/>
      <c r="H10" s="13">
        <f>2</f>
        <v>2</v>
      </c>
      <c r="I10" s="6">
        <v>2</v>
      </c>
      <c r="J10" s="13"/>
      <c r="K10" s="40"/>
      <c r="L10" s="40"/>
      <c r="M10" s="40"/>
      <c r="N10" s="40"/>
      <c r="O10" s="40"/>
      <c r="P10" s="40"/>
      <c r="Q10" s="40"/>
      <c r="R10" s="40"/>
      <c r="S10" s="40"/>
      <c r="T10" s="40"/>
      <c r="U10" s="40"/>
      <c r="V10" s="40"/>
      <c r="W10" s="40"/>
      <c r="X10" s="40"/>
      <c r="Y10" s="40"/>
      <c r="Z10" s="40"/>
      <c r="AA10" s="40"/>
      <c r="AB10" s="40"/>
      <c r="AC10" s="40"/>
      <c r="AD10" s="40"/>
      <c r="AE10" s="40"/>
      <c r="AF10" s="40"/>
      <c r="AG10" s="9"/>
      <c r="AH10" s="9"/>
      <c r="AI10" s="7"/>
      <c r="AJ10" s="7"/>
      <c r="AK10" s="2"/>
      <c r="AL10" s="2"/>
      <c r="AM10" s="2"/>
      <c r="AN10" s="2"/>
      <c r="AO10" s="2"/>
      <c r="AP10" s="2"/>
      <c r="AQ10" s="2"/>
      <c r="AR10" s="2"/>
    </row>
    <row r="11" spans="1:101" s="6" customFormat="1" ht="30" customHeight="1" x14ac:dyDescent="0.35">
      <c r="A11" s="48" t="s">
        <v>203</v>
      </c>
      <c r="B11" s="48"/>
      <c r="C11" s="48"/>
      <c r="D11" s="13">
        <v>3</v>
      </c>
      <c r="E11" s="13"/>
      <c r="F11" s="13"/>
      <c r="G11" s="13"/>
      <c r="H11" s="13" t="s">
        <v>210</v>
      </c>
      <c r="I11" s="6">
        <v>3</v>
      </c>
      <c r="J11" s="13"/>
      <c r="K11" s="40"/>
      <c r="L11" s="40"/>
      <c r="M11" s="40"/>
      <c r="N11" s="40"/>
      <c r="O11" s="40"/>
      <c r="P11" s="40"/>
      <c r="Q11" s="40"/>
      <c r="R11" s="40"/>
      <c r="S11" s="40"/>
      <c r="T11" s="40"/>
      <c r="U11" s="40"/>
      <c r="V11" s="40"/>
      <c r="W11" s="40"/>
      <c r="X11" s="40"/>
      <c r="Y11" s="40"/>
      <c r="Z11" s="40"/>
      <c r="AA11" s="40"/>
      <c r="AB11" s="40"/>
      <c r="AC11" s="40"/>
      <c r="AD11" s="40"/>
      <c r="AE11" s="40"/>
      <c r="AF11" s="40"/>
      <c r="AG11" s="7"/>
      <c r="AH11" s="7"/>
      <c r="AI11" s="7"/>
      <c r="AJ11" s="7"/>
      <c r="AK11" s="2"/>
      <c r="AL11" s="2"/>
      <c r="AM11" s="2"/>
      <c r="AN11" s="2"/>
      <c r="AO11" s="2"/>
      <c r="AP11" s="2"/>
      <c r="AQ11" s="2"/>
      <c r="AR11" s="2"/>
    </row>
    <row r="12" spans="1:101" s="6" customFormat="1" ht="30" customHeight="1" x14ac:dyDescent="0.35">
      <c r="A12" s="10"/>
      <c r="B12" s="13" t="s">
        <v>206</v>
      </c>
      <c r="C12" s="13"/>
      <c r="D12" s="13">
        <v>4</v>
      </c>
      <c r="E12" s="13"/>
      <c r="F12" s="13"/>
      <c r="G12" s="13"/>
      <c r="H12" s="13" t="s">
        <v>207</v>
      </c>
      <c r="I12" s="13">
        <v>4</v>
      </c>
      <c r="J12" s="13"/>
      <c r="K12" s="40"/>
      <c r="L12" s="40"/>
      <c r="M12" s="40"/>
      <c r="N12" s="40"/>
      <c r="O12" s="40"/>
      <c r="P12" s="40"/>
      <c r="Q12" s="40"/>
      <c r="R12" s="40"/>
      <c r="S12" s="40"/>
      <c r="T12" s="40"/>
      <c r="U12" s="40"/>
      <c r="V12" s="40"/>
      <c r="W12" s="40"/>
      <c r="X12" s="40"/>
      <c r="Y12" s="40"/>
      <c r="Z12" s="40"/>
      <c r="AA12" s="40"/>
      <c r="AB12" s="40"/>
      <c r="AC12" s="40"/>
      <c r="AD12" s="40"/>
      <c r="AE12" s="40"/>
      <c r="AF12" s="40"/>
      <c r="AG12" s="7"/>
      <c r="AH12" s="7"/>
      <c r="AI12" s="7"/>
      <c r="AJ12" s="7"/>
      <c r="AK12" s="2"/>
      <c r="AL12" s="2"/>
      <c r="AM12" s="2"/>
      <c r="AN12" s="2"/>
      <c r="AO12" s="2"/>
      <c r="AP12" s="2"/>
      <c r="AQ12" s="2"/>
      <c r="AR12" s="2"/>
    </row>
    <row r="13" spans="1:101" s="6" customFormat="1" ht="30" customHeight="1" x14ac:dyDescent="0.35">
      <c r="A13" s="10"/>
      <c r="B13" s="13" t="s">
        <v>205</v>
      </c>
      <c r="C13" s="13"/>
      <c r="D13" s="13">
        <v>5</v>
      </c>
      <c r="E13" s="13"/>
      <c r="F13" s="13"/>
      <c r="G13" s="13"/>
      <c r="H13" s="13">
        <f>2</f>
        <v>2</v>
      </c>
      <c r="I13" s="13">
        <v>5</v>
      </c>
      <c r="J13" s="13"/>
      <c r="K13" s="40"/>
      <c r="L13" s="40"/>
      <c r="M13" s="40"/>
      <c r="N13" s="40"/>
      <c r="O13" s="40"/>
      <c r="P13" s="40"/>
      <c r="Q13" s="40"/>
      <c r="R13" s="40"/>
      <c r="S13" s="40"/>
      <c r="T13" s="40"/>
      <c r="U13" s="40"/>
      <c r="V13" s="40"/>
      <c r="W13" s="40"/>
      <c r="X13" s="40"/>
      <c r="Y13" s="40"/>
      <c r="Z13" s="40"/>
      <c r="AA13" s="40"/>
      <c r="AB13" s="40"/>
      <c r="AC13" s="40"/>
      <c r="AD13" s="40"/>
      <c r="AE13" s="40"/>
      <c r="AF13" s="40"/>
      <c r="AG13" s="7"/>
      <c r="AH13" s="7"/>
      <c r="AI13" s="7"/>
      <c r="AJ13" s="7"/>
      <c r="AK13" s="2"/>
      <c r="AL13" s="2"/>
      <c r="AM13" s="2"/>
      <c r="AN13" s="2"/>
      <c r="AO13" s="2"/>
      <c r="AP13" s="2"/>
      <c r="AQ13" s="2"/>
      <c r="AR13" s="2"/>
    </row>
    <row r="14" spans="1:101" s="6" customFormat="1" ht="30" customHeight="1" x14ac:dyDescent="0.35">
      <c r="A14" s="10"/>
      <c r="B14" s="13" t="s">
        <v>204</v>
      </c>
      <c r="C14" s="13"/>
      <c r="D14" s="13">
        <v>6</v>
      </c>
      <c r="E14" s="13"/>
      <c r="F14" s="4"/>
      <c r="G14" s="4"/>
      <c r="H14" s="4" t="s">
        <v>208</v>
      </c>
      <c r="I14" s="4">
        <v>6</v>
      </c>
      <c r="J14" s="4"/>
      <c r="K14" s="42"/>
      <c r="L14" s="42"/>
      <c r="M14" s="42"/>
      <c r="N14" s="42"/>
      <c r="O14" s="42"/>
      <c r="P14" s="42"/>
      <c r="Q14" s="42"/>
      <c r="R14" s="42"/>
      <c r="S14" s="42"/>
      <c r="T14" s="42"/>
      <c r="U14" s="42"/>
      <c r="V14" s="42"/>
      <c r="W14" s="42"/>
      <c r="X14" s="42"/>
      <c r="Y14" s="42"/>
      <c r="Z14" s="42"/>
      <c r="AA14" s="42"/>
      <c r="AB14" s="42"/>
      <c r="AC14" s="42"/>
      <c r="AD14" s="42"/>
      <c r="AE14" s="42"/>
      <c r="AF14" s="42"/>
      <c r="AG14" s="7"/>
      <c r="AH14" s="7"/>
      <c r="AI14" s="7"/>
      <c r="AJ14" s="7"/>
      <c r="AK14" s="2"/>
      <c r="AL14" s="2"/>
      <c r="AM14" s="2"/>
      <c r="AN14" s="2"/>
      <c r="AO14" s="2"/>
      <c r="AP14" s="2"/>
      <c r="AQ14" s="2"/>
      <c r="AR14" s="2"/>
    </row>
  </sheetData>
  <sheetProtection formatCells="0" formatColumns="0" formatRows="0"/>
  <dataConsolidate/>
  <mergeCells count="1">
    <mergeCell ref="A11:C11"/>
  </mergeCells>
  <conditionalFormatting sqref="B2:AF2">
    <cfRule type="containsText" dxfId="69" priority="323" operator="containsText" text="dim">
      <formula>NOT(ISERROR(SEARCH("dim",B2)))</formula>
    </cfRule>
  </conditionalFormatting>
  <conditionalFormatting sqref="B2:AF2">
    <cfRule type="containsText" dxfId="68" priority="322" operator="containsText" text="sam">
      <formula>NOT(ISERROR(SEARCH("sam",B2)))</formula>
    </cfRule>
  </conditionalFormatting>
  <conditionalFormatting sqref="B4:D4">
    <cfRule type="containsText" dxfId="63" priority="274" stopIfTrue="1" operator="containsText" text="HSA">
      <formula>NOT(ISERROR(SEARCH("HSA",B4)))</formula>
    </cfRule>
    <cfRule type="containsText" dxfId="62" priority="275" stopIfTrue="1" operator="containsText" text="HSD">
      <formula>NOT(ISERROR(SEARCH("HSD",B4)))</formula>
    </cfRule>
    <cfRule type="containsText" dxfId="61" priority="276" operator="containsText" text="M">
      <formula>NOT(ISERROR(SEARCH("M",B4)))</formula>
    </cfRule>
    <cfRule type="containsText" dxfId="60" priority="277" stopIfTrue="1" operator="containsText" text="CP">
      <formula>NOT(ISERROR(SEARCH("CP",B4)))</formula>
    </cfRule>
    <cfRule type="containsText" dxfId="59" priority="278" stopIfTrue="1" operator="containsText" text="CF">
      <formula>NOT(ISERROR(SEARCH("CF",B4)))</formula>
    </cfRule>
  </conditionalFormatting>
  <conditionalFormatting sqref="B4:C4">
    <cfRule type="containsText" dxfId="58" priority="268" stopIfTrue="1" operator="containsText" text="HSA">
      <formula>NOT(ISERROR(SEARCH("HSA",B4)))</formula>
    </cfRule>
    <cfRule type="containsText" dxfId="57" priority="269" stopIfTrue="1" operator="containsText" text="HSD">
      <formula>NOT(ISERROR(SEARCH("HSD",B4)))</formula>
    </cfRule>
    <cfRule type="containsText" dxfId="56" priority="270" operator="containsText" text="M">
      <formula>NOT(ISERROR(SEARCH("M",B4)))</formula>
    </cfRule>
    <cfRule type="containsText" dxfId="55" priority="271" stopIfTrue="1" operator="containsText" text="CP">
      <formula>NOT(ISERROR(SEARCH("CP",B4)))</formula>
    </cfRule>
    <cfRule type="containsText" dxfId="54" priority="272" stopIfTrue="1" operator="containsText" text="CF">
      <formula>NOT(ISERROR(SEARCH("CF",B4)))</formula>
    </cfRule>
    <cfRule type="containsText" dxfId="53" priority="273" stopIfTrue="1" operator="containsText" text="F">
      <formula>NOT(ISERROR(SEARCH("F",B4)))</formula>
    </cfRule>
  </conditionalFormatting>
  <conditionalFormatting sqref="B4:D4">
    <cfRule type="containsText" dxfId="52" priority="265" stopIfTrue="1" operator="containsText" text="RTT">
      <formula>NOT(ISERROR(SEARCH("RTT",B4)))</formula>
    </cfRule>
    <cfRule type="containsText" dxfId="51" priority="266" stopIfTrue="1" operator="containsText" text="SUPB">
      <formula>NOT(ISERROR(SEARCH("SUPB",B4)))</formula>
    </cfRule>
    <cfRule type="containsText" dxfId="50" priority="267" stopIfTrue="1" operator="containsText" text="SUPA">
      <formula>NOT(ISERROR(SEARCH("SUPA",B4)))</formula>
    </cfRule>
  </conditionalFormatting>
  <conditionalFormatting sqref="B4:AF4">
    <cfRule type="expression" dxfId="49" priority="264">
      <formula>OR(B$2="sam",B$2="dim")</formula>
    </cfRule>
  </conditionalFormatting>
  <conditionalFormatting sqref="B4:AF4">
    <cfRule type="containsText" dxfId="48" priority="109" operator="containsText" text="CF">
      <formula>NOT(ISERROR(SEARCH("CF",B4)))</formula>
    </cfRule>
    <cfRule type="containsText" dxfId="47" priority="110" operator="containsText" text="F">
      <formula>NOT(ISERROR(SEARCH("F",B4)))</formula>
    </cfRule>
    <cfRule type="containsText" dxfId="46" priority="111" operator="containsText" text="CP">
      <formula>NOT(ISERROR(SEARCH("CP",B4)))</formula>
    </cfRule>
    <cfRule type="containsText" dxfId="45" priority="112" operator="containsText" text="M">
      <formula>NOT(ISERROR(SEARCH("M",B4)))</formula>
    </cfRule>
    <cfRule type="containsText" dxfId="44" priority="113" operator="containsText" text="HSD">
      <formula>NOT(ISERROR(SEARCH("HSD",B4)))</formula>
    </cfRule>
    <cfRule type="containsText" dxfId="43" priority="114" operator="containsText" text="HSA">
      <formula>NOT(ISERROR(SEARCH("HSA",B4)))</formula>
    </cfRule>
    <cfRule type="containsText" dxfId="42" priority="115" operator="containsText" text="RTT">
      <formula>NOT(ISERROR(SEARCH("RTT",B4)))</formula>
    </cfRule>
    <cfRule type="containsText" dxfId="41" priority="116" operator="containsText" text="SUPB">
      <formula>NOT(ISERROR(SEARCH("SUPB",B4)))</formula>
    </cfRule>
    <cfRule type="containsText" dxfId="40" priority="117" operator="containsText" text="SUPA">
      <formula>NOT(ISERROR(SEARCH("SUPA",B4)))</formula>
    </cfRule>
  </conditionalFormatting>
  <conditionalFormatting sqref="H11">
    <cfRule type="cellIs" dxfId="38" priority="1" operator="equal">
      <formula>6</formula>
    </cfRule>
    <cfRule type="cellIs" dxfId="37" priority="2" operator="equal">
      <formula>4</formula>
    </cfRule>
    <cfRule type="cellIs" dxfId="36" priority="3" operator="equal">
      <formula>3</formula>
    </cfRule>
    <cfRule type="cellIs" dxfId="35" priority="4" operator="equal">
      <formula>1</formula>
    </cfRule>
  </conditionalFormatting>
  <printOptions horizontalCentered="1" verticalCentered="1"/>
  <pageMargins left="0.19685039370078741" right="0.19685039370078741" top="0.11811023622047245" bottom="0.11811023622047245" header="0" footer="0.39370078740157483"/>
  <pageSetup paperSize="9" scale="12" orientation="portrait" r:id="rId1"/>
  <headerFooter alignWithMargins="0">
    <oddHeader>&amp;L&amp;20Centre HELIO-MARIN
Service DSI
Vallauris&amp;C&amp;"Comic Sans MS,Gras"&amp;24&amp;UPLANNING 5ème étage</oddHeader>
    <oddFooter>&amp;R&amp;20Signature du cadre hospitalier</oddFooter>
  </headerFooter>
  <extLst>
    <ext xmlns:x14="http://schemas.microsoft.com/office/spreadsheetml/2009/9/main" uri="{78C0D931-6437-407d-A8EE-F0AAD7539E65}">
      <x14:conditionalFormattings>
        <x14:conditionalFormatting xmlns:xm="http://schemas.microsoft.com/office/excel/2006/main">
          <x14:cfRule type="expression" priority="135" id="{4ACB12E6-816D-45EE-921F-E2EE463196DA}">
            <xm:f>COUNTIF(Légende!$E$1:$E$13,B$3)</xm:f>
            <x14:dxf>
              <fill>
                <patternFill>
                  <bgColor rgb="FFFFFF00"/>
                </patternFill>
              </fill>
            </x14:dxf>
          </x14:cfRule>
          <xm:sqref>B3:AF3</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workbookViewId="0">
      <selection activeCell="E2" sqref="E2"/>
    </sheetView>
  </sheetViews>
  <sheetFormatPr baseColWidth="10" defaultRowHeight="15.6" x14ac:dyDescent="0.35"/>
  <cols>
    <col min="1" max="1" width="15" bestFit="1" customWidth="1"/>
    <col min="4" max="4" width="15" bestFit="1" customWidth="1"/>
  </cols>
  <sheetData>
    <row r="1" spans="1:5" x14ac:dyDescent="0.35">
      <c r="A1" s="50" t="s">
        <v>224</v>
      </c>
      <c r="B1" s="51">
        <f>DATE(2014,1,1)</f>
        <v>41640</v>
      </c>
      <c r="C1" s="50"/>
      <c r="D1" s="50" t="s">
        <v>225</v>
      </c>
      <c r="E1" s="51">
        <f>DATE(2015,1,1)</f>
        <v>42005</v>
      </c>
    </row>
    <row r="2" spans="1:5" x14ac:dyDescent="0.35">
      <c r="A2" s="50" t="s">
        <v>211</v>
      </c>
      <c r="B2" s="51">
        <f>ROUND(DATE(2014,4,MOD(234-11*MOD(2014,19),30))/7,0)*7-6</f>
        <v>41749</v>
      </c>
      <c r="C2" s="50"/>
      <c r="D2" s="50" t="s">
        <v>211</v>
      </c>
      <c r="E2" s="51">
        <f>ROUND(DATE(2015,4,MOD(234-11*MOD(2015,19),30))/7,0)*7-6</f>
        <v>42099</v>
      </c>
    </row>
    <row r="3" spans="1:5" x14ac:dyDescent="0.35">
      <c r="A3" s="50" t="s">
        <v>212</v>
      </c>
      <c r="B3" s="51">
        <f>B2+1</f>
        <v>41750</v>
      </c>
      <c r="C3" s="50"/>
      <c r="D3" s="50" t="s">
        <v>212</v>
      </c>
      <c r="E3" s="51">
        <f>E2+1</f>
        <v>42100</v>
      </c>
    </row>
    <row r="4" spans="1:5" x14ac:dyDescent="0.35">
      <c r="A4" s="50" t="s">
        <v>213</v>
      </c>
      <c r="B4" s="51">
        <f>DATE(2014,5,1)</f>
        <v>41760</v>
      </c>
      <c r="C4" s="50"/>
      <c r="D4" s="50" t="s">
        <v>213</v>
      </c>
      <c r="E4" s="51">
        <f>DATE(2015,5,1)</f>
        <v>42125</v>
      </c>
    </row>
    <row r="5" spans="1:5" x14ac:dyDescent="0.35">
      <c r="A5" s="50" t="s">
        <v>214</v>
      </c>
      <c r="B5" s="51">
        <f>DATE(2014,5,8)</f>
        <v>41767</v>
      </c>
      <c r="C5" s="50"/>
      <c r="D5" s="50" t="s">
        <v>214</v>
      </c>
      <c r="E5" s="51">
        <f>DATE(2015,5,8)</f>
        <v>42132</v>
      </c>
    </row>
    <row r="6" spans="1:5" x14ac:dyDescent="0.35">
      <c r="A6" s="50" t="s">
        <v>215</v>
      </c>
      <c r="B6" s="51">
        <f>B2+39</f>
        <v>41788</v>
      </c>
      <c r="C6" s="50"/>
      <c r="D6" s="50" t="s">
        <v>215</v>
      </c>
      <c r="E6" s="51">
        <f>E2+39</f>
        <v>42138</v>
      </c>
    </row>
    <row r="7" spans="1:5" x14ac:dyDescent="0.35">
      <c r="A7" s="50" t="s">
        <v>216</v>
      </c>
      <c r="B7" s="51">
        <f>B2+49</f>
        <v>41798</v>
      </c>
      <c r="C7" s="50"/>
      <c r="D7" s="50" t="s">
        <v>216</v>
      </c>
      <c r="E7" s="51">
        <f>E2+49</f>
        <v>42148</v>
      </c>
    </row>
    <row r="8" spans="1:5" x14ac:dyDescent="0.35">
      <c r="A8" s="50" t="s">
        <v>217</v>
      </c>
      <c r="B8" s="51">
        <f>B2+50</f>
        <v>41799</v>
      </c>
      <c r="C8" s="50"/>
      <c r="D8" s="50" t="s">
        <v>217</v>
      </c>
      <c r="E8" s="51">
        <f>E2+50</f>
        <v>42149</v>
      </c>
    </row>
    <row r="9" spans="1:5" x14ac:dyDescent="0.35">
      <c r="A9" s="50" t="s">
        <v>218</v>
      </c>
      <c r="B9" s="51">
        <f>DATE(2014,7,14)</f>
        <v>41834</v>
      </c>
      <c r="C9" s="50"/>
      <c r="D9" s="50" t="s">
        <v>218</v>
      </c>
      <c r="E9" s="51">
        <f>DATE(2015,7,14)</f>
        <v>42199</v>
      </c>
    </row>
    <row r="10" spans="1:5" x14ac:dyDescent="0.35">
      <c r="A10" s="50" t="s">
        <v>219</v>
      </c>
      <c r="B10" s="51">
        <f>DATE(2014,8,15)</f>
        <v>41866</v>
      </c>
      <c r="C10" s="50"/>
      <c r="D10" s="50" t="s">
        <v>219</v>
      </c>
      <c r="E10" s="51">
        <f>DATE(2015,8,15)</f>
        <v>42231</v>
      </c>
    </row>
    <row r="11" spans="1:5" x14ac:dyDescent="0.35">
      <c r="A11" s="50" t="s">
        <v>220</v>
      </c>
      <c r="B11" s="51">
        <f>DATE(2014,11,1)</f>
        <v>41944</v>
      </c>
      <c r="C11" s="50"/>
      <c r="D11" s="50" t="s">
        <v>220</v>
      </c>
      <c r="E11" s="51">
        <f>DATE(2015,11,1)</f>
        <v>42309</v>
      </c>
    </row>
    <row r="12" spans="1:5" x14ac:dyDescent="0.35">
      <c r="A12" s="50" t="s">
        <v>221</v>
      </c>
      <c r="B12" s="51">
        <f>DATE(2014,11,11)</f>
        <v>41954</v>
      </c>
      <c r="C12" s="50"/>
      <c r="D12" s="50" t="s">
        <v>221</v>
      </c>
      <c r="E12" s="51">
        <f>DATE(2015,11,11)</f>
        <v>42319</v>
      </c>
    </row>
    <row r="13" spans="1:5" x14ac:dyDescent="0.35">
      <c r="A13" s="50" t="s">
        <v>222</v>
      </c>
      <c r="B13" s="51">
        <f>DATE(2014,12,25)</f>
        <v>41998</v>
      </c>
      <c r="C13" s="50"/>
      <c r="D13" s="50" t="s">
        <v>222</v>
      </c>
      <c r="E13" s="51">
        <f>DATE(2015,12,25)</f>
        <v>42363</v>
      </c>
    </row>
  </sheetData>
  <customSheetViews>
    <customSheetView guid="{FF8D0746-8419-482A-ABC6-3B2DE1FFD05C}">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Rapport sur la compatibilité</vt:lpstr>
      <vt:lpstr>Rapport sur la compatibilité (1</vt:lpstr>
      <vt:lpstr>test</vt:lpstr>
      <vt:lpstr>Légende</vt:lpstr>
      <vt:lpstr>test!Impression_des_titres</vt:lpstr>
      <vt:lpstr>test!Zone_d_impression</vt:lpstr>
    </vt:vector>
  </TitlesOfParts>
  <Manager>Sophie Tripard</Manager>
  <Company>UGECAM PACA &amp; CORSE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planning AS</dc:title>
  <dc:creator>Sophie TRIPARD</dc:creator>
  <cp:lastModifiedBy>Sophie Tripard</cp:lastModifiedBy>
  <cp:lastPrinted>2014-09-18T16:26:37Z</cp:lastPrinted>
  <dcterms:created xsi:type="dcterms:W3CDTF">2008-01-28T11:45:57Z</dcterms:created>
  <dcterms:modified xsi:type="dcterms:W3CDTF">2014-10-21T19:15:37Z</dcterms:modified>
</cp:coreProperties>
</file>