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755"/>
  </bookViews>
  <sheets>
    <sheet name="Bons de ventes" sheetId="2" r:id="rId1"/>
    <sheet name="Commerciaux" sheetId="3" r:id="rId2"/>
    <sheet name="Tournées" sheetId="4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" i="2" a="1"/>
  <c r="L3"/>
  <c r="L4" a="1"/>
  <c r="L4"/>
  <c r="L5" a="1"/>
  <c r="L5"/>
  <c r="L6" a="1"/>
  <c r="L6"/>
  <c r="L7" a="1"/>
  <c r="L7"/>
  <c r="L8" a="1"/>
  <c r="L8"/>
  <c r="L9" a="1"/>
  <c r="L9"/>
  <c r="L10" a="1"/>
  <c r="L10"/>
  <c r="L11" a="1"/>
  <c r="L11"/>
  <c r="L12" a="1"/>
  <c r="L12"/>
  <c r="L13" a="1"/>
  <c r="L13"/>
  <c r="L14" a="1"/>
  <c r="L14"/>
  <c r="L15" a="1"/>
  <c r="L15"/>
  <c r="L16" a="1"/>
  <c r="L16"/>
  <c r="L17" a="1"/>
  <c r="L17"/>
  <c r="L18" a="1"/>
  <c r="L18"/>
  <c r="L19" a="1"/>
  <c r="L19"/>
  <c r="L20" a="1"/>
  <c r="L20"/>
  <c r="L21" a="1"/>
  <c r="L21"/>
  <c r="L22" a="1"/>
  <c r="L22"/>
  <c r="L23" a="1"/>
  <c r="L23"/>
  <c r="L24" a="1"/>
  <c r="L24"/>
  <c r="L25" a="1"/>
  <c r="L25"/>
  <c r="L26" a="1"/>
  <c r="L26"/>
  <c r="L27" a="1"/>
  <c r="L27"/>
  <c r="L28" a="1"/>
  <c r="L28"/>
  <c r="L29" a="1"/>
  <c r="L29"/>
  <c r="L30" a="1"/>
  <c r="L30"/>
  <c r="L31" a="1"/>
  <c r="L31"/>
  <c r="L32" a="1"/>
  <c r="L32"/>
  <c r="L33" a="1"/>
  <c r="L33"/>
  <c r="L34" a="1"/>
  <c r="L34"/>
  <c r="L35" a="1"/>
  <c r="L35"/>
  <c r="L36" a="1"/>
  <c r="L36"/>
  <c r="L37" a="1"/>
  <c r="L37"/>
  <c r="L38" a="1"/>
  <c r="L38"/>
  <c r="L39" a="1"/>
  <c r="L39"/>
  <c r="L40" a="1"/>
  <c r="L40"/>
  <c r="L41" a="1"/>
  <c r="L41"/>
  <c r="L42" a="1"/>
  <c r="L42"/>
  <c r="L43" a="1"/>
  <c r="L43"/>
  <c r="L44" a="1"/>
  <c r="L44"/>
  <c r="L45" a="1"/>
  <c r="L45"/>
  <c r="L46" a="1"/>
  <c r="L46"/>
  <c r="L47" a="1"/>
  <c r="L47"/>
  <c r="L48" a="1"/>
  <c r="L48"/>
  <c r="L49" a="1"/>
  <c r="L49"/>
  <c r="L50" a="1"/>
  <c r="L50"/>
  <c r="L51" a="1"/>
  <c r="L51"/>
  <c r="L52" a="1"/>
  <c r="L52"/>
  <c r="L53" a="1"/>
  <c r="L53"/>
  <c r="L54" a="1"/>
  <c r="L54"/>
  <c r="L55" a="1"/>
  <c r="L55"/>
  <c r="L56" a="1"/>
  <c r="L56"/>
  <c r="L57" a="1"/>
  <c r="L57"/>
  <c r="L58" a="1"/>
  <c r="L58"/>
  <c r="L59" a="1"/>
  <c r="L59"/>
  <c r="L60" a="1"/>
  <c r="L60"/>
  <c r="L61" a="1"/>
  <c r="L61"/>
  <c r="L62" a="1"/>
  <c r="L62"/>
  <c r="L63" a="1"/>
  <c r="L63"/>
  <c r="L64" a="1"/>
  <c r="L64"/>
  <c r="L65" a="1"/>
  <c r="L65"/>
  <c r="L66" a="1"/>
  <c r="L66"/>
  <c r="L67" a="1"/>
  <c r="L67"/>
  <c r="L68" a="1"/>
  <c r="L68"/>
  <c r="L69" a="1"/>
  <c r="L69"/>
  <c r="L70" a="1"/>
  <c r="L70"/>
  <c r="L71" a="1"/>
  <c r="L71"/>
  <c r="L72" a="1"/>
  <c r="L72"/>
  <c r="L73" a="1"/>
  <c r="L73"/>
  <c r="L74" a="1"/>
  <c r="L74"/>
  <c r="L75" a="1"/>
  <c r="L75"/>
  <c r="L76" a="1"/>
  <c r="L76"/>
  <c r="L77" a="1"/>
  <c r="L77"/>
  <c r="L78" a="1"/>
  <c r="L78"/>
  <c r="L79" a="1"/>
  <c r="L79"/>
  <c r="L80" a="1"/>
  <c r="L80"/>
  <c r="L81" a="1"/>
  <c r="L81"/>
  <c r="L82" a="1"/>
  <c r="L82"/>
  <c r="L83" a="1"/>
  <c r="L83"/>
  <c r="L84" a="1"/>
  <c r="L84"/>
  <c r="L85" a="1"/>
  <c r="L85"/>
  <c r="L86" a="1"/>
  <c r="L86"/>
  <c r="L87" a="1"/>
  <c r="L87"/>
  <c r="L88" a="1"/>
  <c r="L88"/>
  <c r="L89" a="1"/>
  <c r="L89"/>
  <c r="L90" a="1"/>
  <c r="L90"/>
  <c r="L91" a="1"/>
  <c r="L91"/>
  <c r="L92" a="1"/>
  <c r="L92"/>
  <c r="L93" a="1"/>
  <c r="L93"/>
  <c r="L94" a="1"/>
  <c r="L94"/>
  <c r="L95" a="1"/>
  <c r="L95"/>
  <c r="L96" a="1"/>
  <c r="L96"/>
  <c r="L97" a="1"/>
  <c r="L97"/>
  <c r="L98" a="1"/>
  <c r="L98"/>
  <c r="L99" a="1"/>
  <c r="L99"/>
  <c r="L100" a="1"/>
  <c r="L100"/>
  <c r="L101" a="1"/>
  <c r="L101"/>
  <c r="L102" a="1"/>
  <c r="L102"/>
  <c r="L103" a="1"/>
  <c r="L103"/>
  <c r="L104" a="1"/>
  <c r="L104"/>
  <c r="L105" a="1"/>
  <c r="L105"/>
  <c r="L106" a="1"/>
  <c r="L106"/>
  <c r="L107" a="1"/>
  <c r="L107"/>
  <c r="L108" a="1"/>
  <c r="L108"/>
  <c r="L109" a="1"/>
  <c r="L109"/>
  <c r="L110" a="1"/>
  <c r="L110"/>
  <c r="L111" a="1"/>
  <c r="L111"/>
  <c r="L112" a="1"/>
  <c r="L112"/>
  <c r="L113" a="1"/>
  <c r="L113"/>
  <c r="L114" a="1"/>
  <c r="L114"/>
  <c r="L115" a="1"/>
  <c r="L115" s="1"/>
  <c r="L116" a="1"/>
  <c r="L116" s="1"/>
  <c r="L117" a="1"/>
  <c r="L117" s="1"/>
  <c r="L118" a="1"/>
  <c r="L118" s="1"/>
  <c r="L119" a="1"/>
  <c r="L119" s="1"/>
  <c r="L120" a="1"/>
  <c r="L120" s="1"/>
  <c r="L121" a="1"/>
  <c r="L121" s="1"/>
  <c r="L122" a="1"/>
  <c r="L122" s="1"/>
  <c r="L123" a="1"/>
  <c r="L123" s="1"/>
  <c r="L124" a="1"/>
  <c r="L124" s="1"/>
  <c r="L125" a="1"/>
  <c r="L125" s="1"/>
  <c r="L126" a="1"/>
  <c r="L126" s="1"/>
  <c r="L127" a="1"/>
  <c r="L127" s="1"/>
  <c r="L128" a="1"/>
  <c r="L128" s="1"/>
  <c r="L129" a="1"/>
  <c r="L129" s="1"/>
  <c r="L130" a="1"/>
  <c r="L130" s="1"/>
  <c r="L131" a="1"/>
  <c r="L131" s="1"/>
  <c r="L132" a="1"/>
  <c r="L132" s="1"/>
  <c r="L133" a="1"/>
  <c r="L133" s="1"/>
  <c r="L134" a="1"/>
  <c r="L134" s="1"/>
  <c r="L135" a="1"/>
  <c r="L135" s="1"/>
  <c r="L136" a="1"/>
  <c r="L136" s="1"/>
  <c r="L137" a="1"/>
  <c r="L137" s="1"/>
  <c r="L138" a="1"/>
  <c r="L138" s="1"/>
  <c r="L139" a="1"/>
  <c r="L139" s="1"/>
  <c r="L140" a="1"/>
  <c r="L140" s="1"/>
  <c r="L141" a="1"/>
  <c r="L141" s="1"/>
  <c r="L142" a="1"/>
  <c r="L142" s="1"/>
  <c r="L143" a="1"/>
  <c r="L143" s="1"/>
  <c r="L144" a="1"/>
  <c r="L144" s="1"/>
  <c r="L145" a="1"/>
  <c r="L145" s="1"/>
  <c r="L146" a="1"/>
  <c r="L146" s="1"/>
  <c r="L147" a="1"/>
  <c r="L147" s="1"/>
  <c r="L148" a="1"/>
  <c r="L148" s="1"/>
  <c r="L149" a="1"/>
  <c r="L149" s="1"/>
  <c r="L150" a="1"/>
  <c r="L150" s="1"/>
  <c r="L151" a="1"/>
  <c r="L151" s="1"/>
  <c r="L152" a="1"/>
  <c r="L152" s="1"/>
  <c r="L153" a="1"/>
  <c r="L153" s="1"/>
  <c r="L154" a="1"/>
  <c r="L154" s="1"/>
  <c r="L155" a="1"/>
  <c r="L155" s="1"/>
  <c r="L156" a="1"/>
  <c r="L156" s="1"/>
  <c r="L157" a="1"/>
  <c r="L157" s="1"/>
  <c r="L158" a="1"/>
  <c r="L158" s="1"/>
  <c r="L159" a="1"/>
  <c r="L159" s="1"/>
  <c r="L160" a="1"/>
  <c r="L160" s="1"/>
  <c r="L161" a="1"/>
  <c r="L161" s="1"/>
  <c r="L162" a="1"/>
  <c r="L162" s="1"/>
  <c r="L163" a="1"/>
  <c r="L163" s="1"/>
  <c r="L164" a="1"/>
  <c r="L164" s="1"/>
  <c r="L165" a="1"/>
  <c r="L165" s="1"/>
  <c r="L166" a="1"/>
  <c r="L166" s="1"/>
  <c r="L167" a="1"/>
  <c r="L167" s="1"/>
  <c r="L168" a="1"/>
  <c r="L168" s="1"/>
  <c r="L169" a="1"/>
  <c r="L169" s="1"/>
  <c r="L2" a="1"/>
  <c r="L2" s="1"/>
  <c r="K14" i="4"/>
  <c r="J14"/>
  <c r="I14"/>
  <c r="K3" i="2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2"/>
  <c r="L14" i="4"/>
  <c r="M14"/>
  <c r="N14"/>
  <c r="J15"/>
  <c r="K15"/>
  <c r="L15"/>
  <c r="M15"/>
  <c r="N15"/>
  <c r="J2"/>
  <c r="K2"/>
  <c r="L2"/>
  <c r="M2"/>
  <c r="N2"/>
  <c r="J9"/>
  <c r="K9"/>
  <c r="L9"/>
  <c r="M9"/>
  <c r="N9"/>
  <c r="J3"/>
  <c r="K3"/>
  <c r="L3"/>
  <c r="M3"/>
  <c r="N3"/>
  <c r="J4"/>
  <c r="K4"/>
  <c r="L4"/>
  <c r="M4"/>
  <c r="N4"/>
  <c r="J5"/>
  <c r="K5"/>
  <c r="L5"/>
  <c r="M5"/>
  <c r="N5"/>
  <c r="J13"/>
  <c r="K13"/>
  <c r="L13"/>
  <c r="M13"/>
  <c r="N13"/>
  <c r="J10"/>
  <c r="K10"/>
  <c r="L10"/>
  <c r="M10"/>
  <c r="N10"/>
  <c r="J11"/>
  <c r="K11"/>
  <c r="L11"/>
  <c r="M11"/>
  <c r="N11"/>
  <c r="J12"/>
  <c r="K12"/>
  <c r="L12"/>
  <c r="M12"/>
  <c r="N12"/>
  <c r="J6"/>
  <c r="K6"/>
  <c r="L6"/>
  <c r="M6"/>
  <c r="N6"/>
  <c r="J7"/>
  <c r="K7"/>
  <c r="L7"/>
  <c r="M7"/>
  <c r="N7"/>
  <c r="J8"/>
  <c r="K8"/>
  <c r="L8"/>
  <c r="M8"/>
  <c r="N8"/>
  <c r="I15"/>
  <c r="I2"/>
  <c r="I9"/>
  <c r="I3"/>
  <c r="I4"/>
  <c r="I5"/>
  <c r="I13"/>
  <c r="I10"/>
  <c r="I11"/>
  <c r="I12"/>
  <c r="I6"/>
  <c r="I7"/>
  <c r="I8"/>
</calcChain>
</file>

<file path=xl/sharedStrings.xml><?xml version="1.0" encoding="utf-8"?>
<sst xmlns="http://schemas.openxmlformats.org/spreadsheetml/2006/main" count="2793" uniqueCount="396">
  <si>
    <t>Vendeur</t>
  </si>
  <si>
    <t>Nom Vendeur</t>
  </si>
  <si>
    <t>Dépôt</t>
  </si>
  <si>
    <t>02</t>
  </si>
  <si>
    <t>07</t>
  </si>
  <si>
    <t>Jour</t>
  </si>
  <si>
    <t>N° Client</t>
  </si>
  <si>
    <t>Nom Client</t>
  </si>
  <si>
    <t>04091</t>
  </si>
  <si>
    <t>04254</t>
  </si>
  <si>
    <t>04136</t>
  </si>
  <si>
    <t>04154</t>
  </si>
  <si>
    <t>05085</t>
  </si>
  <si>
    <t>04130</t>
  </si>
  <si>
    <t>04458</t>
  </si>
  <si>
    <t>04628</t>
  </si>
  <si>
    <t>04214</t>
  </si>
  <si>
    <t>05178</t>
  </si>
  <si>
    <t>05280</t>
  </si>
  <si>
    <t>05010</t>
  </si>
  <si>
    <t>04105</t>
  </si>
  <si>
    <t>04107</t>
  </si>
  <si>
    <t>04233</t>
  </si>
  <si>
    <t>04218</t>
  </si>
  <si>
    <t>00454</t>
  </si>
  <si>
    <t>04157</t>
  </si>
  <si>
    <t>04083</t>
  </si>
  <si>
    <t>04081</t>
  </si>
  <si>
    <t>04075</t>
  </si>
  <si>
    <t>04256</t>
  </si>
  <si>
    <t>04015</t>
  </si>
  <si>
    <t>03089</t>
  </si>
  <si>
    <t>01218</t>
  </si>
  <si>
    <t>04088</t>
  </si>
  <si>
    <t>03148</t>
  </si>
  <si>
    <t>05070</t>
  </si>
  <si>
    <t>05571</t>
  </si>
  <si>
    <t>02204</t>
  </si>
  <si>
    <t>02116</t>
  </si>
  <si>
    <t>02056</t>
  </si>
  <si>
    <t>02520</t>
  </si>
  <si>
    <t>02169</t>
  </si>
  <si>
    <t>02270</t>
  </si>
  <si>
    <t>05131</t>
  </si>
  <si>
    <t>05064</t>
  </si>
  <si>
    <t>02060</t>
  </si>
  <si>
    <t>02211</t>
  </si>
  <si>
    <t>02150</t>
  </si>
  <si>
    <t>02133</t>
  </si>
  <si>
    <t>02547</t>
  </si>
  <si>
    <t>02215</t>
  </si>
  <si>
    <t>02015</t>
  </si>
  <si>
    <t>02014</t>
  </si>
  <si>
    <t>02554</t>
  </si>
  <si>
    <t>06233</t>
  </si>
  <si>
    <t>02240</t>
  </si>
  <si>
    <t>02339</t>
  </si>
  <si>
    <t>03042</t>
  </si>
  <si>
    <t>03145</t>
  </si>
  <si>
    <t>03046</t>
  </si>
  <si>
    <t>03146</t>
  </si>
  <si>
    <t>03051</t>
  </si>
  <si>
    <t>03160</t>
  </si>
  <si>
    <t>06017</t>
  </si>
  <si>
    <t>02061</t>
  </si>
  <si>
    <t>05029</t>
  </si>
  <si>
    <t>05097</t>
  </si>
  <si>
    <t>02581</t>
  </si>
  <si>
    <t>02539</t>
  </si>
  <si>
    <t>02548</t>
  </si>
  <si>
    <t>02026</t>
  </si>
  <si>
    <t>05067</t>
  </si>
  <si>
    <t>03110</t>
  </si>
  <si>
    <t>01045</t>
  </si>
  <si>
    <t>03129</t>
  </si>
  <si>
    <t>03234</t>
  </si>
  <si>
    <t>03091</t>
  </si>
  <si>
    <t>03025</t>
  </si>
  <si>
    <t>03125</t>
  </si>
  <si>
    <t>03222</t>
  </si>
  <si>
    <t>03223</t>
  </si>
  <si>
    <t>03137</t>
  </si>
  <si>
    <t>03205</t>
  </si>
  <si>
    <t>03165</t>
  </si>
  <si>
    <t>03008</t>
  </si>
  <si>
    <t>03085</t>
  </si>
  <si>
    <t>03018</t>
  </si>
  <si>
    <t>02045</t>
  </si>
  <si>
    <t>01025</t>
  </si>
  <si>
    <t>01034</t>
  </si>
  <si>
    <t>03216</t>
  </si>
  <si>
    <t>09084</t>
  </si>
  <si>
    <t>09205</t>
  </si>
  <si>
    <t>03070</t>
  </si>
  <si>
    <t>03162</t>
  </si>
  <si>
    <t>04111</t>
  </si>
  <si>
    <t>02586</t>
  </si>
  <si>
    <t>03087</t>
  </si>
  <si>
    <t>16171</t>
  </si>
  <si>
    <t>02590</t>
  </si>
  <si>
    <t>02258</t>
  </si>
  <si>
    <t>04020</t>
  </si>
  <si>
    <t>03326</t>
  </si>
  <si>
    <t>04508</t>
  </si>
  <si>
    <t>05225</t>
  </si>
  <si>
    <t>07366</t>
  </si>
  <si>
    <t>02232</t>
  </si>
  <si>
    <t>06083</t>
  </si>
  <si>
    <t>02182</t>
  </si>
  <si>
    <t>02121</t>
  </si>
  <si>
    <t>02504</t>
  </si>
  <si>
    <t>06031</t>
  </si>
  <si>
    <t>03124</t>
  </si>
  <si>
    <t>03079</t>
  </si>
  <si>
    <t>08788</t>
  </si>
  <si>
    <t>08147</t>
  </si>
  <si>
    <t>08094</t>
  </si>
  <si>
    <t>08934</t>
  </si>
  <si>
    <t>08148</t>
  </si>
  <si>
    <t>08727</t>
  </si>
  <si>
    <t>08162</t>
  </si>
  <si>
    <t>08818</t>
  </si>
  <si>
    <t>08034</t>
  </si>
  <si>
    <t>08174</t>
  </si>
  <si>
    <t>08719</t>
  </si>
  <si>
    <t>08113</t>
  </si>
  <si>
    <t>08551</t>
  </si>
  <si>
    <t>08220</t>
  </si>
  <si>
    <t>08320</t>
  </si>
  <si>
    <t>08640</t>
  </si>
  <si>
    <t>08196</t>
  </si>
  <si>
    <t>08828</t>
  </si>
  <si>
    <t>08172</t>
  </si>
  <si>
    <t>08893</t>
  </si>
  <si>
    <t>08155</t>
  </si>
  <si>
    <t>08932</t>
  </si>
  <si>
    <t>08922</t>
  </si>
  <si>
    <t>08866</t>
  </si>
  <si>
    <t>08156</t>
  </si>
  <si>
    <t>08223</t>
  </si>
  <si>
    <t>08831</t>
  </si>
  <si>
    <t>08859</t>
  </si>
  <si>
    <t>08957</t>
  </si>
  <si>
    <t>08655</t>
  </si>
  <si>
    <t>08594</t>
  </si>
  <si>
    <t>08937</t>
  </si>
  <si>
    <t>08899</t>
  </si>
  <si>
    <t>08994</t>
  </si>
  <si>
    <t>08968</t>
  </si>
  <si>
    <t>08897</t>
  </si>
  <si>
    <t>08978</t>
  </si>
  <si>
    <t>08956</t>
  </si>
  <si>
    <t>08950</t>
  </si>
  <si>
    <t>08951</t>
  </si>
  <si>
    <t>08840</t>
  </si>
  <si>
    <t>08926</t>
  </si>
  <si>
    <t>08931</t>
  </si>
  <si>
    <t>08275</t>
  </si>
  <si>
    <t>08918</t>
  </si>
  <si>
    <t>08079</t>
  </si>
  <si>
    <t>08188</t>
  </si>
  <si>
    <t>08773</t>
  </si>
  <si>
    <t>08733</t>
  </si>
  <si>
    <t>08881</t>
  </si>
  <si>
    <t>08768</t>
  </si>
  <si>
    <t>08504</t>
  </si>
  <si>
    <t>08506</t>
  </si>
  <si>
    <t>08887</t>
  </si>
  <si>
    <t>08512</t>
  </si>
  <si>
    <t>08801</t>
  </si>
  <si>
    <t>08970</t>
  </si>
  <si>
    <t>08754</t>
  </si>
  <si>
    <t>08883</t>
  </si>
  <si>
    <t>08924</t>
  </si>
  <si>
    <t>08770</t>
  </si>
  <si>
    <t>08748</t>
  </si>
  <si>
    <t>08734</t>
  </si>
  <si>
    <t>08976</t>
  </si>
  <si>
    <t>08885</t>
  </si>
  <si>
    <t>08550</t>
  </si>
  <si>
    <t>08552</t>
  </si>
  <si>
    <t>08558</t>
  </si>
  <si>
    <t>08982</t>
  </si>
  <si>
    <t>08589</t>
  </si>
  <si>
    <t>08502</t>
  </si>
  <si>
    <t>08895</t>
  </si>
  <si>
    <t>08749</t>
  </si>
  <si>
    <t>08778</t>
  </si>
  <si>
    <t>08860</t>
  </si>
  <si>
    <t>08987</t>
  </si>
  <si>
    <t>08889</t>
  </si>
  <si>
    <t>08989</t>
  </si>
  <si>
    <t>08990</t>
  </si>
  <si>
    <t>08837</t>
  </si>
  <si>
    <t>07259</t>
  </si>
  <si>
    <t>07510</t>
  </si>
  <si>
    <t>07160</t>
  </si>
  <si>
    <t>04049</t>
  </si>
  <si>
    <t>04054</t>
  </si>
  <si>
    <t>04365</t>
  </si>
  <si>
    <t>04146</t>
  </si>
  <si>
    <t>04034</t>
  </si>
  <si>
    <t>07243</t>
  </si>
  <si>
    <t>04029</t>
  </si>
  <si>
    <t>04375</t>
  </si>
  <si>
    <t>07150</t>
  </si>
  <si>
    <t>04070</t>
  </si>
  <si>
    <t>04415</t>
  </si>
  <si>
    <t>07132</t>
  </si>
  <si>
    <t>04220</t>
  </si>
  <si>
    <t>04042</t>
  </si>
  <si>
    <t>06215</t>
  </si>
  <si>
    <t>04501</t>
  </si>
  <si>
    <t>05016</t>
  </si>
  <si>
    <t>07163</t>
  </si>
  <si>
    <t>05121</t>
  </si>
  <si>
    <t>16170</t>
  </si>
  <si>
    <t>05014</t>
  </si>
  <si>
    <t>07091</t>
  </si>
  <si>
    <t>07125</t>
  </si>
  <si>
    <t>07489</t>
  </si>
  <si>
    <t>07487</t>
  </si>
  <si>
    <t>05354</t>
  </si>
  <si>
    <t>05037</t>
  </si>
  <si>
    <t>16166</t>
  </si>
  <si>
    <t>05045</t>
  </si>
  <si>
    <t>07503</t>
  </si>
  <si>
    <t>08189</t>
  </si>
  <si>
    <t>07228</t>
  </si>
  <si>
    <t>07065</t>
  </si>
  <si>
    <t>04455</t>
  </si>
  <si>
    <t>07043</t>
  </si>
  <si>
    <t>08130</t>
  </si>
  <si>
    <t>08051</t>
  </si>
  <si>
    <t>07463</t>
  </si>
  <si>
    <t>16101</t>
  </si>
  <si>
    <t>08048</t>
  </si>
  <si>
    <t>08070</t>
  </si>
  <si>
    <t>07371</t>
  </si>
  <si>
    <t>07445</t>
  </si>
  <si>
    <t>07391</t>
  </si>
  <si>
    <t>07433</t>
  </si>
  <si>
    <t>07531</t>
  </si>
  <si>
    <t>08913</t>
  </si>
  <si>
    <t>07508</t>
  </si>
  <si>
    <t>07396</t>
  </si>
  <si>
    <t>07397</t>
  </si>
  <si>
    <t>16173</t>
  </si>
  <si>
    <t>07491</t>
  </si>
  <si>
    <t>07427</t>
  </si>
  <si>
    <t>07439</t>
  </si>
  <si>
    <t>07513</t>
  </si>
  <si>
    <t>07514</t>
  </si>
  <si>
    <t>07416</t>
  </si>
  <si>
    <t>07425</t>
  </si>
  <si>
    <t>07421</t>
  </si>
  <si>
    <t>07533</t>
  </si>
  <si>
    <t>07419</t>
  </si>
  <si>
    <t>07474</t>
  </si>
  <si>
    <t>07476</t>
  </si>
  <si>
    <t>07378</t>
  </si>
  <si>
    <t>07432</t>
  </si>
  <si>
    <t>07511</t>
  </si>
  <si>
    <t>07532</t>
  </si>
  <si>
    <t>07395</t>
  </si>
  <si>
    <t>07394</t>
  </si>
  <si>
    <t>07506</t>
  </si>
  <si>
    <t>07414</t>
  </si>
  <si>
    <t>07415</t>
  </si>
  <si>
    <t>07509</t>
  </si>
  <si>
    <t>07410</t>
  </si>
  <si>
    <t>07148</t>
  </si>
  <si>
    <t>07099</t>
  </si>
  <si>
    <t>05133</t>
  </si>
  <si>
    <t>07101</t>
  </si>
  <si>
    <t>07026</t>
  </si>
  <si>
    <t>07074</t>
  </si>
  <si>
    <t>07151</t>
  </si>
  <si>
    <t>07087</t>
  </si>
  <si>
    <t>07088</t>
  </si>
  <si>
    <t>07216</t>
  </si>
  <si>
    <t>07020</t>
  </si>
  <si>
    <t>07007</t>
  </si>
  <si>
    <t>07040</t>
  </si>
  <si>
    <t>08322</t>
  </si>
  <si>
    <t>09222</t>
  </si>
  <si>
    <t>08282</t>
  </si>
  <si>
    <t>07205</t>
  </si>
  <si>
    <t>07079</t>
  </si>
  <si>
    <t>07502</t>
  </si>
  <si>
    <t>07181</t>
  </si>
  <si>
    <t>07030</t>
  </si>
  <si>
    <t>07498</t>
  </si>
  <si>
    <t>07138</t>
  </si>
  <si>
    <t>06065</t>
  </si>
  <si>
    <t>07011</t>
  </si>
  <si>
    <t>07055</t>
  </si>
  <si>
    <t>Date</t>
  </si>
  <si>
    <t>Client</t>
  </si>
  <si>
    <t>Théorique</t>
  </si>
  <si>
    <t>Réel</t>
  </si>
  <si>
    <t>19/09/14</t>
  </si>
  <si>
    <t>01245</t>
  </si>
  <si>
    <t>03172</t>
  </si>
  <si>
    <t>03255</t>
  </si>
  <si>
    <t>04329</t>
  </si>
  <si>
    <t>11</t>
  </si>
  <si>
    <t>00907</t>
  </si>
  <si>
    <t>02639</t>
  </si>
  <si>
    <t>40</t>
  </si>
  <si>
    <t>22</t>
  </si>
  <si>
    <t>07516</t>
  </si>
  <si>
    <t>23</t>
  </si>
  <si>
    <t>06229</t>
  </si>
  <si>
    <t>21409</t>
  </si>
  <si>
    <t>24</t>
  </si>
  <si>
    <t>16088</t>
  </si>
  <si>
    <t>62</t>
  </si>
  <si>
    <t>07033</t>
  </si>
  <si>
    <t>07370</t>
  </si>
  <si>
    <t>51</t>
  </si>
  <si>
    <t>10094</t>
  </si>
  <si>
    <t>10649</t>
  </si>
  <si>
    <t>10244</t>
  </si>
  <si>
    <t>10032</t>
  </si>
  <si>
    <t>10033</t>
  </si>
  <si>
    <t>10039</t>
  </si>
  <si>
    <t>10421</t>
  </si>
  <si>
    <t>10036</t>
  </si>
  <si>
    <t>10816</t>
  </si>
  <si>
    <t>10420</t>
  </si>
  <si>
    <t>10095</t>
  </si>
  <si>
    <t>10478</t>
  </si>
  <si>
    <t>10480</t>
  </si>
  <si>
    <t>10481</t>
  </si>
  <si>
    <t>10470</t>
  </si>
  <si>
    <t>10476</t>
  </si>
  <si>
    <t>10049</t>
  </si>
  <si>
    <t>10075</t>
  </si>
  <si>
    <t>10419</t>
  </si>
  <si>
    <t>52</t>
  </si>
  <si>
    <t>10794</t>
  </si>
  <si>
    <t>10522</t>
  </si>
  <si>
    <t>10181</t>
  </si>
  <si>
    <t>10190</t>
  </si>
  <si>
    <t>10127</t>
  </si>
  <si>
    <t>10538</t>
  </si>
  <si>
    <t>10535</t>
  </si>
  <si>
    <t>10925</t>
  </si>
  <si>
    <t>53</t>
  </si>
  <si>
    <t>10624</t>
  </si>
  <si>
    <t>10245</t>
  </si>
  <si>
    <t>10240</t>
  </si>
  <si>
    <t>21009</t>
  </si>
  <si>
    <t>10653</t>
  </si>
  <si>
    <t>10626</t>
  </si>
  <si>
    <t>10211</t>
  </si>
  <si>
    <t>10210</t>
  </si>
  <si>
    <t>10817</t>
  </si>
  <si>
    <t>31</t>
  </si>
  <si>
    <t>08401</t>
  </si>
  <si>
    <t>08979</t>
  </si>
  <si>
    <t>08809</t>
  </si>
  <si>
    <t>08972</t>
  </si>
  <si>
    <t>08962</t>
  </si>
  <si>
    <t>32</t>
  </si>
  <si>
    <t>08892</t>
  </si>
  <si>
    <t>08764</t>
  </si>
  <si>
    <t>08940</t>
  </si>
  <si>
    <t>08999</t>
  </si>
  <si>
    <t>08998</t>
  </si>
  <si>
    <t>08966</t>
  </si>
  <si>
    <t>33</t>
  </si>
  <si>
    <t>08774</t>
  </si>
  <si>
    <t>Commerciaux</t>
  </si>
  <si>
    <t>=1</t>
  </si>
  <si>
    <t>=2</t>
  </si>
  <si>
    <t>=3</t>
  </si>
  <si>
    <t>=4</t>
  </si>
  <si>
    <t>=5</t>
  </si>
  <si>
    <t>=6</t>
  </si>
  <si>
    <t>N° Jour</t>
  </si>
  <si>
    <t>N° Sem</t>
  </si>
  <si>
    <t>Mois</t>
  </si>
  <si>
    <t>Ecart</t>
  </si>
  <si>
    <t>Nb visites théoriques</t>
  </si>
  <si>
    <t>normalement 13</t>
  </si>
  <si>
    <t>A</t>
  </si>
  <si>
    <t xml:space="preserve">B       </t>
  </si>
  <si>
    <t>B</t>
  </si>
  <si>
    <t>C</t>
  </si>
  <si>
    <t>a</t>
  </si>
  <si>
    <t>b</t>
  </si>
  <si>
    <t>c</t>
  </si>
  <si>
    <t>d</t>
  </si>
  <si>
    <t>ne marche pas après :-(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</si>
</sst>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0" fontId="5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49" fontId="3" fillId="0" borderId="1" xfId="0" applyNumberFormat="1" applyFont="1" applyBorder="1" applyAlignment="1">
      <alignment horizontal="center"/>
    </xf>
    <xf numFmtId="0" fontId="3" fillId="0" borderId="1" xfId="1" applyNumberFormat="1" applyFont="1" applyBorder="1" applyAlignment="1">
      <alignment horizontal="center"/>
    </xf>
    <xf numFmtId="49" fontId="4" fillId="0" borderId="1" xfId="2" applyNumberFormat="1" applyFont="1" applyBorder="1" applyAlignment="1">
      <alignment horizontal="center"/>
    </xf>
    <xf numFmtId="0" fontId="4" fillId="0" borderId="1" xfId="3" applyFont="1" applyBorder="1" applyAlignment="1">
      <alignment horizontal="left"/>
    </xf>
    <xf numFmtId="49" fontId="4" fillId="0" borderId="1" xfId="2" applyNumberFormat="1" applyFont="1" applyFill="1" applyBorder="1" applyAlignment="1">
      <alignment horizontal="center"/>
    </xf>
    <xf numFmtId="0" fontId="3" fillId="0" borderId="1" xfId="0" applyNumberFormat="1" applyFont="1" applyBorder="1" applyAlignment="1">
      <alignment horizontal="center"/>
    </xf>
    <xf numFmtId="49" fontId="4" fillId="0" borderId="1" xfId="3" applyNumberFormat="1" applyFont="1" applyBorder="1" applyAlignment="1">
      <alignment horizontal="center"/>
    </xf>
    <xf numFmtId="49" fontId="4" fillId="0" borderId="1" xfId="3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3" applyNumberFormat="1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3" fillId="0" borderId="4" xfId="0" quotePrefix="1" applyFont="1" applyBorder="1" applyAlignment="1">
      <alignment horizontal="center" vertical="center"/>
    </xf>
    <xf numFmtId="0" fontId="3" fillId="0" borderId="5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0" xfId="0" applyFont="1"/>
    <xf numFmtId="43" fontId="3" fillId="0" borderId="5" xfId="1" applyFont="1" applyBorder="1"/>
    <xf numFmtId="43" fontId="3" fillId="0" borderId="1" xfId="1" applyFont="1" applyBorder="1"/>
    <xf numFmtId="49" fontId="7" fillId="3" borderId="1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0" fillId="0" borderId="0" xfId="0" applyBorder="1"/>
    <xf numFmtId="0" fontId="6" fillId="2" borderId="9" xfId="0" applyFont="1" applyFill="1" applyBorder="1" applyAlignment="1">
      <alignment horizontal="center" vertical="center"/>
    </xf>
    <xf numFmtId="0" fontId="3" fillId="0" borderId="7" xfId="0" quotePrefix="1" applyFont="1" applyBorder="1" applyAlignment="1">
      <alignment horizontal="center" vertical="center"/>
    </xf>
    <xf numFmtId="49" fontId="2" fillId="3" borderId="1" xfId="0" applyNumberFormat="1" applyFont="1" applyFill="1" applyBorder="1" applyAlignment="1">
      <alignment vertical="center"/>
    </xf>
    <xf numFmtId="0" fontId="3" fillId="0" borderId="5" xfId="0" quotePrefix="1" applyFont="1" applyFill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3" fillId="0" borderId="5" xfId="0" quotePrefix="1" applyFont="1" applyFill="1" applyBorder="1"/>
    <xf numFmtId="0" fontId="3" fillId="0" borderId="1" xfId="0" quotePrefix="1" applyFont="1" applyFill="1" applyBorder="1"/>
    <xf numFmtId="0" fontId="8" fillId="0" borderId="0" xfId="0" applyFont="1"/>
    <xf numFmtId="0" fontId="6" fillId="2" borderId="10" xfId="0" applyFont="1" applyFill="1" applyBorder="1" applyAlignment="1">
      <alignment horizontal="center" vertical="center"/>
    </xf>
    <xf numFmtId="43" fontId="3" fillId="0" borderId="11" xfId="0" applyNumberFormat="1" applyFont="1" applyBorder="1"/>
    <xf numFmtId="0" fontId="0" fillId="0" borderId="1" xfId="0" applyBorder="1" applyAlignment="1">
      <alignment horizontal="center"/>
    </xf>
    <xf numFmtId="0" fontId="0" fillId="0" borderId="1" xfId="0" applyBorder="1"/>
    <xf numFmtId="49" fontId="3" fillId="0" borderId="1" xfId="0" applyNumberFormat="1" applyFont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69"/>
  <sheetViews>
    <sheetView tabSelected="1" workbookViewId="0">
      <selection activeCell="L22" sqref="L22"/>
    </sheetView>
  </sheetViews>
  <sheetFormatPr baseColWidth="10" defaultRowHeight="15"/>
  <cols>
    <col min="1" max="5" width="11.7109375" style="24" customWidth="1"/>
    <col min="6" max="6" width="8.7109375" style="24" customWidth="1"/>
    <col min="7" max="7" width="7.7109375" style="24" customWidth="1"/>
    <col min="8" max="8" width="30.7109375" style="24" customWidth="1"/>
    <col min="9" max="10" width="12.7109375" style="24" customWidth="1"/>
    <col min="11" max="11" width="11.42578125" style="24"/>
    <col min="12" max="12" width="19.85546875" style="41" bestFit="1" customWidth="1"/>
  </cols>
  <sheetData>
    <row r="1" spans="1:13" ht="16.5" thickTop="1" thickBot="1">
      <c r="A1" s="18" t="s">
        <v>297</v>
      </c>
      <c r="B1" s="30" t="s">
        <v>381</v>
      </c>
      <c r="C1" s="30" t="s">
        <v>382</v>
      </c>
      <c r="D1" s="30" t="s">
        <v>383</v>
      </c>
      <c r="E1" s="19" t="s">
        <v>2</v>
      </c>
      <c r="F1" s="19" t="s">
        <v>0</v>
      </c>
      <c r="G1" s="19" t="s">
        <v>298</v>
      </c>
      <c r="H1" s="19" t="s">
        <v>7</v>
      </c>
      <c r="I1" s="19" t="s">
        <v>299</v>
      </c>
      <c r="J1" s="19" t="s">
        <v>300</v>
      </c>
      <c r="K1" s="38" t="s">
        <v>384</v>
      </c>
      <c r="L1" s="38" t="s">
        <v>385</v>
      </c>
    </row>
    <row r="2" spans="1:13" ht="15.75" thickTop="1">
      <c r="A2" s="20" t="s">
        <v>301</v>
      </c>
      <c r="B2" s="31">
        <f>WEEKDAY(A2,2)</f>
        <v>5</v>
      </c>
      <c r="C2" s="31">
        <f>WEEKNUM(A2,2)</f>
        <v>38</v>
      </c>
      <c r="D2" s="31">
        <f>MONTH(A2)</f>
        <v>9</v>
      </c>
      <c r="E2" s="33" t="s">
        <v>391</v>
      </c>
      <c r="F2" s="21" t="s">
        <v>3</v>
      </c>
      <c r="G2" s="21" t="s">
        <v>74</v>
      </c>
      <c r="H2" s="35" t="s">
        <v>387</v>
      </c>
      <c r="I2" s="25">
        <v>30.65</v>
      </c>
      <c r="J2" s="25">
        <v>30.65</v>
      </c>
      <c r="K2" s="39">
        <f>I2-J2</f>
        <v>0</v>
      </c>
      <c r="L2" s="40">
        <f t="array" ref="L2">IFERROR(INDEX(Tournées!$H$1:$N$15,MATCH(1,(Tournées!H:H='Bons de ventes'!F2)*1,0),'Bons de ventes'!B2+1),"--")</f>
        <v>16</v>
      </c>
    </row>
    <row r="3" spans="1:13">
      <c r="A3" s="22" t="s">
        <v>301</v>
      </c>
      <c r="B3" s="31">
        <f t="shared" ref="B3:B66" si="0">WEEKDAY(A3,2)</f>
        <v>5</v>
      </c>
      <c r="C3" s="31">
        <f t="shared" ref="C3:C66" si="1">WEEKNUM(A3,2)</f>
        <v>38</v>
      </c>
      <c r="D3" s="31">
        <f t="shared" ref="D3:D66" si="2">MONTH(A3)</f>
        <v>9</v>
      </c>
      <c r="E3" s="34" t="s">
        <v>392</v>
      </c>
      <c r="F3" s="23" t="s">
        <v>3</v>
      </c>
      <c r="G3" s="23" t="s">
        <v>89</v>
      </c>
      <c r="H3" s="36" t="s">
        <v>388</v>
      </c>
      <c r="I3" s="26">
        <v>41.2</v>
      </c>
      <c r="J3" s="26">
        <v>38.700000000000003</v>
      </c>
      <c r="K3" s="39">
        <f t="shared" ref="K3:K66" si="3">I3-J3</f>
        <v>2.5</v>
      </c>
      <c r="L3" s="40">
        <f t="array" ref="L3">IFERROR(INDEX(Tournées!$H$1:$N$15,MATCH(1,(Tournées!H:H='Bons de ventes'!F3)*1,0),'Bons de ventes'!B3+1),"--")</f>
        <v>16</v>
      </c>
    </row>
    <row r="4" spans="1:13">
      <c r="A4" s="22" t="s">
        <v>301</v>
      </c>
      <c r="B4" s="31">
        <f t="shared" si="0"/>
        <v>5</v>
      </c>
      <c r="C4" s="31">
        <f t="shared" si="1"/>
        <v>38</v>
      </c>
      <c r="D4" s="31">
        <f t="shared" si="2"/>
        <v>9</v>
      </c>
      <c r="E4" s="33" t="s">
        <v>391</v>
      </c>
      <c r="F4" s="23" t="s">
        <v>3</v>
      </c>
      <c r="G4" s="23" t="s">
        <v>88</v>
      </c>
      <c r="H4" s="35" t="s">
        <v>387</v>
      </c>
      <c r="I4" s="26">
        <v>73.2</v>
      </c>
      <c r="J4" s="26">
        <v>69</v>
      </c>
      <c r="K4" s="39">
        <f t="shared" si="3"/>
        <v>4.2000000000000028</v>
      </c>
      <c r="L4" s="40">
        <f t="array" ref="L4">IFERROR(INDEX(Tournées!$H$1:$N$15,MATCH(1,(Tournées!H:H='Bons de ventes'!F4)*1,0),'Bons de ventes'!B4+1),"--")</f>
        <v>16</v>
      </c>
    </row>
    <row r="5" spans="1:13">
      <c r="A5" s="22" t="s">
        <v>301</v>
      </c>
      <c r="B5" s="31">
        <f t="shared" si="0"/>
        <v>5</v>
      </c>
      <c r="C5" s="31">
        <f t="shared" si="1"/>
        <v>38</v>
      </c>
      <c r="D5" s="31">
        <f t="shared" si="2"/>
        <v>9</v>
      </c>
      <c r="E5" s="34" t="s">
        <v>392</v>
      </c>
      <c r="F5" s="23" t="s">
        <v>3</v>
      </c>
      <c r="G5" s="23" t="s">
        <v>302</v>
      </c>
      <c r="H5" s="36" t="s">
        <v>388</v>
      </c>
      <c r="I5" s="26">
        <v>107.02</v>
      </c>
      <c r="J5" s="26">
        <v>95.27</v>
      </c>
      <c r="K5" s="39">
        <f t="shared" si="3"/>
        <v>11.75</v>
      </c>
      <c r="L5" s="40">
        <f t="array" ref="L5">IFERROR(INDEX(Tournées!$H$1:$N$15,MATCH(1,(Tournées!H:H='Bons de ventes'!F5)*1,0),'Bons de ventes'!B5+1),"--")</f>
        <v>16</v>
      </c>
    </row>
    <row r="6" spans="1:13">
      <c r="A6" s="22" t="s">
        <v>301</v>
      </c>
      <c r="B6" s="31">
        <f t="shared" si="0"/>
        <v>5</v>
      </c>
      <c r="C6" s="31">
        <f t="shared" si="1"/>
        <v>38</v>
      </c>
      <c r="D6" s="31">
        <f t="shared" si="2"/>
        <v>9</v>
      </c>
      <c r="E6" s="33" t="s">
        <v>391</v>
      </c>
      <c r="F6" s="23" t="s">
        <v>3</v>
      </c>
      <c r="G6" s="23" t="s">
        <v>92</v>
      </c>
      <c r="H6" s="35" t="s">
        <v>387</v>
      </c>
      <c r="I6" s="26">
        <v>130.28</v>
      </c>
      <c r="J6" s="26">
        <v>130.28</v>
      </c>
      <c r="K6" s="39">
        <f t="shared" si="3"/>
        <v>0</v>
      </c>
      <c r="L6" s="40">
        <f t="array" ref="L6">IFERROR(INDEX(Tournées!$H$1:$N$15,MATCH(1,(Tournées!H:H='Bons de ventes'!F6)*1,0),'Bons de ventes'!B6+1),"--")</f>
        <v>16</v>
      </c>
    </row>
    <row r="7" spans="1:13">
      <c r="A7" s="22" t="s">
        <v>301</v>
      </c>
      <c r="B7" s="31">
        <f t="shared" si="0"/>
        <v>5</v>
      </c>
      <c r="C7" s="31">
        <f t="shared" si="1"/>
        <v>38</v>
      </c>
      <c r="D7" s="31">
        <f t="shared" si="2"/>
        <v>9</v>
      </c>
      <c r="E7" s="34" t="s">
        <v>392</v>
      </c>
      <c r="F7" s="23" t="s">
        <v>3</v>
      </c>
      <c r="G7" s="23" t="s">
        <v>303</v>
      </c>
      <c r="H7" s="36" t="s">
        <v>388</v>
      </c>
      <c r="I7" s="26">
        <v>105.25</v>
      </c>
      <c r="J7" s="26">
        <v>105.25</v>
      </c>
      <c r="K7" s="39">
        <f t="shared" si="3"/>
        <v>0</v>
      </c>
      <c r="L7" s="40">
        <f t="array" ref="L7">IFERROR(INDEX(Tournées!$H$1:$N$15,MATCH(1,(Tournées!H:H='Bons de ventes'!F7)*1,0),'Bons de ventes'!B7+1),"--")</f>
        <v>16</v>
      </c>
    </row>
    <row r="8" spans="1:13">
      <c r="A8" s="22" t="s">
        <v>301</v>
      </c>
      <c r="B8" s="31">
        <f t="shared" si="0"/>
        <v>5</v>
      </c>
      <c r="C8" s="31">
        <f t="shared" si="1"/>
        <v>38</v>
      </c>
      <c r="D8" s="31">
        <f t="shared" si="2"/>
        <v>9</v>
      </c>
      <c r="E8" s="33" t="s">
        <v>391</v>
      </c>
      <c r="F8" s="23" t="s">
        <v>3</v>
      </c>
      <c r="G8" s="23" t="s">
        <v>90</v>
      </c>
      <c r="H8" s="35" t="s">
        <v>387</v>
      </c>
      <c r="I8" s="26">
        <v>69.42</v>
      </c>
      <c r="J8" s="26">
        <v>69.42</v>
      </c>
      <c r="K8" s="39">
        <f t="shared" si="3"/>
        <v>0</v>
      </c>
      <c r="L8" s="40">
        <f t="array" ref="L8">IFERROR(INDEX(Tournées!$H$1:$N$15,MATCH(1,(Tournées!H:H='Bons de ventes'!F8)*1,0),'Bons de ventes'!B8+1),"--")</f>
        <v>16</v>
      </c>
    </row>
    <row r="9" spans="1:13">
      <c r="A9" s="22" t="s">
        <v>301</v>
      </c>
      <c r="B9" s="31">
        <f t="shared" si="0"/>
        <v>5</v>
      </c>
      <c r="C9" s="31">
        <f t="shared" si="1"/>
        <v>38</v>
      </c>
      <c r="D9" s="31">
        <f t="shared" si="2"/>
        <v>9</v>
      </c>
      <c r="E9" s="34" t="s">
        <v>392</v>
      </c>
      <c r="F9" s="23" t="s">
        <v>3</v>
      </c>
      <c r="G9" s="23" t="s">
        <v>84</v>
      </c>
      <c r="H9" s="36" t="s">
        <v>388</v>
      </c>
      <c r="I9" s="26">
        <v>145.30000000000001</v>
      </c>
      <c r="J9" s="26">
        <v>142.4</v>
      </c>
      <c r="K9" s="39">
        <f t="shared" si="3"/>
        <v>2.9000000000000057</v>
      </c>
      <c r="L9" s="40">
        <f t="array" ref="L9">IFERROR(INDEX(Tournées!$H$1:$N$15,MATCH(1,(Tournées!H:H='Bons de ventes'!F9)*1,0),'Bons de ventes'!B9+1),"--")</f>
        <v>16</v>
      </c>
    </row>
    <row r="10" spans="1:13">
      <c r="A10" s="22" t="s">
        <v>301</v>
      </c>
      <c r="B10" s="31">
        <f t="shared" si="0"/>
        <v>5</v>
      </c>
      <c r="C10" s="31">
        <f t="shared" si="1"/>
        <v>38</v>
      </c>
      <c r="D10" s="31">
        <f t="shared" si="2"/>
        <v>9</v>
      </c>
      <c r="E10" s="33" t="s">
        <v>391</v>
      </c>
      <c r="F10" s="23" t="s">
        <v>3</v>
      </c>
      <c r="G10" s="23" t="s">
        <v>85</v>
      </c>
      <c r="H10" s="35" t="s">
        <v>387</v>
      </c>
      <c r="I10" s="26">
        <v>24.55</v>
      </c>
      <c r="J10" s="26">
        <v>24.55</v>
      </c>
      <c r="K10" s="39">
        <f t="shared" si="3"/>
        <v>0</v>
      </c>
      <c r="L10" s="40">
        <f t="array" ref="L10">IFERROR(INDEX(Tournées!$H$1:$N$15,MATCH(1,(Tournées!H:H='Bons de ventes'!F10)*1,0),'Bons de ventes'!B10+1),"--")</f>
        <v>16</v>
      </c>
    </row>
    <row r="11" spans="1:13">
      <c r="A11" s="22" t="s">
        <v>301</v>
      </c>
      <c r="B11" s="31">
        <f t="shared" si="0"/>
        <v>5</v>
      </c>
      <c r="C11" s="31">
        <f t="shared" si="1"/>
        <v>38</v>
      </c>
      <c r="D11" s="31">
        <f t="shared" si="2"/>
        <v>9</v>
      </c>
      <c r="E11" s="34" t="s">
        <v>392</v>
      </c>
      <c r="F11" s="23" t="s">
        <v>3</v>
      </c>
      <c r="G11" s="23" t="s">
        <v>304</v>
      </c>
      <c r="H11" s="36" t="s">
        <v>388</v>
      </c>
      <c r="I11" s="26">
        <v>151.75</v>
      </c>
      <c r="J11" s="26">
        <v>140.5</v>
      </c>
      <c r="K11" s="39">
        <f t="shared" si="3"/>
        <v>11.25</v>
      </c>
      <c r="L11" s="40">
        <f t="array" ref="L11">IFERROR(INDEX(Tournées!$H$1:$N$15,MATCH(1,(Tournées!H:H='Bons de ventes'!F11)*1,0),'Bons de ventes'!B11+1),"--")</f>
        <v>16</v>
      </c>
    </row>
    <row r="12" spans="1:13">
      <c r="A12" s="22" t="s">
        <v>301</v>
      </c>
      <c r="B12" s="31">
        <f t="shared" si="0"/>
        <v>5</v>
      </c>
      <c r="C12" s="31">
        <f t="shared" si="1"/>
        <v>38</v>
      </c>
      <c r="D12" s="31">
        <f t="shared" si="2"/>
        <v>9</v>
      </c>
      <c r="E12" s="33" t="s">
        <v>391</v>
      </c>
      <c r="F12" s="23" t="s">
        <v>3</v>
      </c>
      <c r="G12" s="23" t="s">
        <v>92</v>
      </c>
      <c r="H12" s="35" t="s">
        <v>387</v>
      </c>
      <c r="I12" s="26">
        <v>36.049999999999997</v>
      </c>
      <c r="J12" s="26">
        <v>36.049999999999997</v>
      </c>
      <c r="K12" s="39">
        <f t="shared" si="3"/>
        <v>0</v>
      </c>
      <c r="L12" s="40">
        <f t="array" ref="L12">IFERROR(INDEX(Tournées!$H$1:$N$15,MATCH(1,(Tournées!H:H='Bons de ventes'!F12)*1,0),'Bons de ventes'!B12+1),"--")</f>
        <v>16</v>
      </c>
    </row>
    <row r="13" spans="1:13">
      <c r="A13" s="22" t="s">
        <v>301</v>
      </c>
      <c r="B13" s="31">
        <f t="shared" si="0"/>
        <v>5</v>
      </c>
      <c r="C13" s="31">
        <f t="shared" si="1"/>
        <v>38</v>
      </c>
      <c r="D13" s="31">
        <f t="shared" si="2"/>
        <v>9</v>
      </c>
      <c r="E13" s="34" t="s">
        <v>392</v>
      </c>
      <c r="F13" s="42" t="s">
        <v>4</v>
      </c>
      <c r="G13" s="23" t="s">
        <v>18</v>
      </c>
      <c r="H13" s="36" t="s">
        <v>388</v>
      </c>
      <c r="I13" s="26">
        <v>19.739999999999998</v>
      </c>
      <c r="J13" s="26">
        <v>19.739999999999998</v>
      </c>
      <c r="K13" s="39">
        <f t="shared" si="3"/>
        <v>0</v>
      </c>
      <c r="L13" s="40">
        <f t="array" ref="L13">IFERROR(INDEX(Tournées!$H$1:$N$15,MATCH(1,(Tournées!H:H='Bons de ventes'!F13)*1,0),'Bons de ventes'!B13+1),"--")</f>
        <v>13</v>
      </c>
      <c r="M13" s="37" t="s">
        <v>386</v>
      </c>
    </row>
    <row r="14" spans="1:13">
      <c r="A14" s="22" t="s">
        <v>301</v>
      </c>
      <c r="B14" s="31">
        <f t="shared" si="0"/>
        <v>5</v>
      </c>
      <c r="C14" s="31">
        <f t="shared" si="1"/>
        <v>38</v>
      </c>
      <c r="D14" s="31">
        <f t="shared" si="2"/>
        <v>9</v>
      </c>
      <c r="E14" s="33" t="s">
        <v>391</v>
      </c>
      <c r="F14" s="23" t="s">
        <v>4</v>
      </c>
      <c r="G14" s="23" t="s">
        <v>17</v>
      </c>
      <c r="H14" s="35" t="s">
        <v>387</v>
      </c>
      <c r="I14" s="26">
        <v>113.1</v>
      </c>
      <c r="J14" s="26">
        <v>118.15</v>
      </c>
      <c r="K14" s="39">
        <f t="shared" si="3"/>
        <v>-5.0500000000000114</v>
      </c>
      <c r="L14" s="40">
        <f t="array" ref="L14">IFERROR(INDEX(Tournées!$H$1:$N$15,MATCH(1,(Tournées!H:H='Bons de ventes'!F14)*1,0),'Bons de ventes'!B14+1),"--")</f>
        <v>13</v>
      </c>
    </row>
    <row r="15" spans="1:13">
      <c r="A15" s="22" t="s">
        <v>301</v>
      </c>
      <c r="B15" s="31">
        <f t="shared" si="0"/>
        <v>5</v>
      </c>
      <c r="C15" s="31">
        <f t="shared" si="1"/>
        <v>38</v>
      </c>
      <c r="D15" s="31">
        <f t="shared" si="2"/>
        <v>9</v>
      </c>
      <c r="E15" s="34" t="s">
        <v>392</v>
      </c>
      <c r="F15" s="23" t="s">
        <v>4</v>
      </c>
      <c r="G15" s="23" t="s">
        <v>19</v>
      </c>
      <c r="H15" s="36" t="s">
        <v>388</v>
      </c>
      <c r="I15" s="26">
        <v>70.650000000000006</v>
      </c>
      <c r="J15" s="26">
        <v>70.650000000000006</v>
      </c>
      <c r="K15" s="39">
        <f t="shared" si="3"/>
        <v>0</v>
      </c>
      <c r="L15" s="40">
        <f t="array" ref="L15">IFERROR(INDEX(Tournées!$H$1:$N$15,MATCH(1,(Tournées!H:H='Bons de ventes'!F15)*1,0),'Bons de ventes'!B15+1),"--")</f>
        <v>13</v>
      </c>
    </row>
    <row r="16" spans="1:13">
      <c r="A16" s="22" t="s">
        <v>301</v>
      </c>
      <c r="B16" s="31">
        <f t="shared" si="0"/>
        <v>5</v>
      </c>
      <c r="C16" s="31">
        <f t="shared" si="1"/>
        <v>38</v>
      </c>
      <c r="D16" s="31">
        <f t="shared" si="2"/>
        <v>9</v>
      </c>
      <c r="E16" s="33" t="s">
        <v>391</v>
      </c>
      <c r="F16" s="23" t="s">
        <v>4</v>
      </c>
      <c r="G16" s="23" t="s">
        <v>12</v>
      </c>
      <c r="H16" s="35" t="s">
        <v>387</v>
      </c>
      <c r="I16" s="26">
        <v>79.58</v>
      </c>
      <c r="J16" s="26">
        <v>79.14</v>
      </c>
      <c r="K16" s="39">
        <f t="shared" si="3"/>
        <v>0.43999999999999773</v>
      </c>
      <c r="L16" s="40">
        <f t="array" ref="L16">IFERROR(INDEX(Tournées!$H$1:$N$15,MATCH(1,(Tournées!H:H='Bons de ventes'!F16)*1,0),'Bons de ventes'!B16+1),"--")</f>
        <v>13</v>
      </c>
    </row>
    <row r="17" spans="1:13">
      <c r="A17" s="22" t="s">
        <v>301</v>
      </c>
      <c r="B17" s="31">
        <f t="shared" si="0"/>
        <v>5</v>
      </c>
      <c r="C17" s="31">
        <f t="shared" si="1"/>
        <v>38</v>
      </c>
      <c r="D17" s="31">
        <f t="shared" si="2"/>
        <v>9</v>
      </c>
      <c r="E17" s="34" t="s">
        <v>392</v>
      </c>
      <c r="F17" s="23" t="s">
        <v>4</v>
      </c>
      <c r="G17" s="23" t="s">
        <v>13</v>
      </c>
      <c r="H17" s="36" t="s">
        <v>388</v>
      </c>
      <c r="I17" s="26">
        <v>87.33</v>
      </c>
      <c r="J17" s="26">
        <v>87.33</v>
      </c>
      <c r="K17" s="39">
        <f t="shared" si="3"/>
        <v>0</v>
      </c>
      <c r="L17" s="40">
        <f t="array" ref="L17">IFERROR(INDEX(Tournées!$H$1:$N$15,MATCH(1,(Tournées!H:H='Bons de ventes'!F17)*1,0),'Bons de ventes'!B17+1),"--")</f>
        <v>13</v>
      </c>
    </row>
    <row r="18" spans="1:13">
      <c r="A18" s="22" t="s">
        <v>301</v>
      </c>
      <c r="B18" s="31">
        <f t="shared" si="0"/>
        <v>5</v>
      </c>
      <c r="C18" s="31">
        <f t="shared" si="1"/>
        <v>38</v>
      </c>
      <c r="D18" s="31">
        <f t="shared" si="2"/>
        <v>9</v>
      </c>
      <c r="E18" s="33" t="s">
        <v>391</v>
      </c>
      <c r="F18" s="23" t="s">
        <v>4</v>
      </c>
      <c r="G18" s="23" t="s">
        <v>8</v>
      </c>
      <c r="H18" s="35" t="s">
        <v>387</v>
      </c>
      <c r="I18" s="26">
        <v>55.39</v>
      </c>
      <c r="J18" s="26">
        <v>53.89</v>
      </c>
      <c r="K18" s="39">
        <f t="shared" si="3"/>
        <v>1.5</v>
      </c>
      <c r="L18" s="40">
        <f t="array" ref="L18">IFERROR(INDEX(Tournées!$H$1:$N$15,MATCH(1,(Tournées!H:H='Bons de ventes'!F18)*1,0),'Bons de ventes'!B18+1),"--")</f>
        <v>13</v>
      </c>
    </row>
    <row r="19" spans="1:13">
      <c r="A19" s="22" t="s">
        <v>301</v>
      </c>
      <c r="B19" s="31">
        <f t="shared" si="0"/>
        <v>5</v>
      </c>
      <c r="C19" s="31">
        <f t="shared" si="1"/>
        <v>38</v>
      </c>
      <c r="D19" s="31">
        <f t="shared" si="2"/>
        <v>9</v>
      </c>
      <c r="E19" s="34" t="s">
        <v>392</v>
      </c>
      <c r="F19" s="23" t="s">
        <v>4</v>
      </c>
      <c r="G19" s="23" t="s">
        <v>21</v>
      </c>
      <c r="H19" s="36" t="s">
        <v>388</v>
      </c>
      <c r="I19" s="26">
        <v>56.8</v>
      </c>
      <c r="J19" s="26">
        <v>49.9</v>
      </c>
      <c r="K19" s="39">
        <f t="shared" si="3"/>
        <v>6.8999999999999986</v>
      </c>
      <c r="L19" s="40">
        <f t="array" ref="L19">IFERROR(INDEX(Tournées!$H$1:$N$15,MATCH(1,(Tournées!H:H='Bons de ventes'!F19)*1,0),'Bons de ventes'!B19+1),"--")</f>
        <v>13</v>
      </c>
    </row>
    <row r="20" spans="1:13">
      <c r="A20" s="22" t="s">
        <v>301</v>
      </c>
      <c r="B20" s="31">
        <f t="shared" si="0"/>
        <v>5</v>
      </c>
      <c r="C20" s="31">
        <f t="shared" si="1"/>
        <v>38</v>
      </c>
      <c r="D20" s="31">
        <f t="shared" si="2"/>
        <v>9</v>
      </c>
      <c r="E20" s="33" t="s">
        <v>391</v>
      </c>
      <c r="F20" s="23" t="s">
        <v>4</v>
      </c>
      <c r="G20" s="23" t="s">
        <v>305</v>
      </c>
      <c r="H20" s="35" t="s">
        <v>387</v>
      </c>
      <c r="I20" s="26">
        <v>138.65</v>
      </c>
      <c r="J20" s="26">
        <v>132.9</v>
      </c>
      <c r="K20" s="39">
        <f t="shared" si="3"/>
        <v>5.75</v>
      </c>
      <c r="L20" s="40">
        <f t="array" ref="L20">IFERROR(INDEX(Tournées!$H$1:$N$15,MATCH(1,(Tournées!H:H='Bons de ventes'!F20)*1,0),'Bons de ventes'!B20+1),"--")</f>
        <v>13</v>
      </c>
    </row>
    <row r="21" spans="1:13">
      <c r="A21" s="22" t="s">
        <v>301</v>
      </c>
      <c r="B21" s="31">
        <f t="shared" si="0"/>
        <v>5</v>
      </c>
      <c r="C21" s="31">
        <f t="shared" si="1"/>
        <v>38</v>
      </c>
      <c r="D21" s="31">
        <f t="shared" si="2"/>
        <v>9</v>
      </c>
      <c r="E21" s="34" t="s">
        <v>392</v>
      </c>
      <c r="F21" s="23" t="s">
        <v>4</v>
      </c>
      <c r="G21" s="23" t="s">
        <v>22</v>
      </c>
      <c r="H21" s="36" t="s">
        <v>388</v>
      </c>
      <c r="I21" s="26">
        <v>80.84</v>
      </c>
      <c r="J21" s="26">
        <v>80.09</v>
      </c>
      <c r="K21" s="39">
        <f t="shared" si="3"/>
        <v>0.75</v>
      </c>
      <c r="L21" s="40">
        <f t="array" ref="L21">IFERROR(INDEX(Tournées!$H$1:$N$15,MATCH(1,(Tournées!H:H='Bons de ventes'!F21)*1,0),'Bons de ventes'!B21+1),"--")</f>
        <v>13</v>
      </c>
    </row>
    <row r="22" spans="1:13">
      <c r="A22" s="22" t="s">
        <v>301</v>
      </c>
      <c r="B22" s="31">
        <f t="shared" si="0"/>
        <v>5</v>
      </c>
      <c r="C22" s="31">
        <f t="shared" si="1"/>
        <v>38</v>
      </c>
      <c r="D22" s="31">
        <f t="shared" si="2"/>
        <v>9</v>
      </c>
      <c r="E22" s="33" t="s">
        <v>391</v>
      </c>
      <c r="F22" s="23" t="s">
        <v>306</v>
      </c>
      <c r="G22" s="23" t="s">
        <v>58</v>
      </c>
      <c r="H22" s="35" t="s">
        <v>387</v>
      </c>
      <c r="I22" s="26">
        <v>22.25</v>
      </c>
      <c r="J22" s="26">
        <v>22.25</v>
      </c>
      <c r="K22" s="39">
        <f t="shared" si="3"/>
        <v>0</v>
      </c>
      <c r="L22" s="40">
        <f t="array" ref="L22">IFERROR(INDEX(Tournées!$H$1:$N$15,MATCH(1,(Tournées!H:H='Bons de ventes'!F22)*1,0),'Bons de ventes'!B22+1),"--")</f>
        <v>17</v>
      </c>
      <c r="M22" s="37" t="s">
        <v>395</v>
      </c>
    </row>
    <row r="23" spans="1:13">
      <c r="A23" s="22" t="s">
        <v>301</v>
      </c>
      <c r="B23" s="31">
        <f t="shared" si="0"/>
        <v>5</v>
      </c>
      <c r="C23" s="31">
        <f t="shared" si="1"/>
        <v>38</v>
      </c>
      <c r="D23" s="31">
        <f t="shared" si="2"/>
        <v>9</v>
      </c>
      <c r="E23" s="34" t="s">
        <v>392</v>
      </c>
      <c r="F23" s="23" t="s">
        <v>306</v>
      </c>
      <c r="G23" s="23" t="s">
        <v>59</v>
      </c>
      <c r="H23" s="36" t="s">
        <v>388</v>
      </c>
      <c r="I23" s="26">
        <v>6.2</v>
      </c>
      <c r="J23" s="26">
        <v>6.2</v>
      </c>
      <c r="K23" s="39">
        <f t="shared" si="3"/>
        <v>0</v>
      </c>
      <c r="L23" s="40">
        <f t="array" ref="L23">IFERROR(INDEX(Tournées!$H$1:$N$15,MATCH(1,(Tournées!H:H='Bons de ventes'!F23)*1,0),'Bons de ventes'!B23+1),"--")</f>
        <v>17</v>
      </c>
    </row>
    <row r="24" spans="1:13">
      <c r="A24" s="22" t="s">
        <v>301</v>
      </c>
      <c r="B24" s="31">
        <f t="shared" si="0"/>
        <v>5</v>
      </c>
      <c r="C24" s="31">
        <f t="shared" si="1"/>
        <v>38</v>
      </c>
      <c r="D24" s="31">
        <f t="shared" si="2"/>
        <v>9</v>
      </c>
      <c r="E24" s="33" t="s">
        <v>391</v>
      </c>
      <c r="F24" s="23" t="s">
        <v>306</v>
      </c>
      <c r="G24" s="23" t="s">
        <v>61</v>
      </c>
      <c r="H24" s="35" t="s">
        <v>387</v>
      </c>
      <c r="I24" s="26">
        <v>12.9</v>
      </c>
      <c r="J24" s="26">
        <v>12.9</v>
      </c>
      <c r="K24" s="39">
        <f t="shared" si="3"/>
        <v>0</v>
      </c>
      <c r="L24" s="40">
        <f t="array" ref="L24">IFERROR(INDEX(Tournées!$H$1:$N$15,MATCH(1,(Tournées!H:H='Bons de ventes'!F24)*1,0),'Bons de ventes'!B24+1),"--")</f>
        <v>17</v>
      </c>
    </row>
    <row r="25" spans="1:13">
      <c r="A25" s="22" t="s">
        <v>301</v>
      </c>
      <c r="B25" s="31">
        <f t="shared" si="0"/>
        <v>5</v>
      </c>
      <c r="C25" s="31">
        <f t="shared" si="1"/>
        <v>38</v>
      </c>
      <c r="D25" s="31">
        <f t="shared" si="2"/>
        <v>9</v>
      </c>
      <c r="E25" s="34" t="s">
        <v>392</v>
      </c>
      <c r="F25" s="23" t="s">
        <v>306</v>
      </c>
      <c r="G25" s="23" t="s">
        <v>60</v>
      </c>
      <c r="H25" s="36" t="s">
        <v>388</v>
      </c>
      <c r="I25" s="26">
        <v>16.8</v>
      </c>
      <c r="J25" s="26">
        <v>16.8</v>
      </c>
      <c r="K25" s="39">
        <f t="shared" si="3"/>
        <v>0</v>
      </c>
      <c r="L25" s="40">
        <f t="array" ref="L25">IFERROR(INDEX(Tournées!$H$1:$N$15,MATCH(1,(Tournées!H:H='Bons de ventes'!F25)*1,0),'Bons de ventes'!B25+1),"--")</f>
        <v>17</v>
      </c>
    </row>
    <row r="26" spans="1:13">
      <c r="A26" s="22" t="s">
        <v>301</v>
      </c>
      <c r="B26" s="31">
        <f t="shared" si="0"/>
        <v>5</v>
      </c>
      <c r="C26" s="31">
        <f t="shared" si="1"/>
        <v>38</v>
      </c>
      <c r="D26" s="31">
        <f t="shared" si="2"/>
        <v>9</v>
      </c>
      <c r="E26" s="33" t="s">
        <v>391</v>
      </c>
      <c r="F26" s="23" t="s">
        <v>306</v>
      </c>
      <c r="G26" s="23" t="s">
        <v>307</v>
      </c>
      <c r="H26" s="35" t="s">
        <v>387</v>
      </c>
      <c r="I26" s="26">
        <v>66.95</v>
      </c>
      <c r="J26" s="26">
        <v>67.150000000000006</v>
      </c>
      <c r="K26" s="39">
        <f t="shared" si="3"/>
        <v>-0.20000000000000284</v>
      </c>
      <c r="L26" s="40">
        <f t="array" ref="L26">IFERROR(INDEX(Tournées!$H$1:$N$15,MATCH(1,(Tournées!H:H='Bons de ventes'!F26)*1,0),'Bons de ventes'!B26+1),"--")</f>
        <v>17</v>
      </c>
    </row>
    <row r="27" spans="1:13">
      <c r="A27" s="22" t="s">
        <v>301</v>
      </c>
      <c r="B27" s="31">
        <f t="shared" si="0"/>
        <v>5</v>
      </c>
      <c r="C27" s="31">
        <f t="shared" si="1"/>
        <v>38</v>
      </c>
      <c r="D27" s="31">
        <f t="shared" si="2"/>
        <v>9</v>
      </c>
      <c r="E27" s="34" t="s">
        <v>392</v>
      </c>
      <c r="F27" s="23" t="s">
        <v>306</v>
      </c>
      <c r="G27" s="23" t="s">
        <v>44</v>
      </c>
      <c r="H27" s="36" t="s">
        <v>388</v>
      </c>
      <c r="I27" s="26">
        <v>77</v>
      </c>
      <c r="J27" s="26">
        <v>75</v>
      </c>
      <c r="K27" s="39">
        <f t="shared" si="3"/>
        <v>2</v>
      </c>
      <c r="L27" s="40">
        <f t="array" ref="L27">IFERROR(INDEX(Tournées!$H$1:$N$15,MATCH(1,(Tournées!H:H='Bons de ventes'!F27)*1,0),'Bons de ventes'!B27+1),"--")</f>
        <v>17</v>
      </c>
    </row>
    <row r="28" spans="1:13">
      <c r="A28" s="22" t="s">
        <v>301</v>
      </c>
      <c r="B28" s="31">
        <f t="shared" si="0"/>
        <v>5</v>
      </c>
      <c r="C28" s="31">
        <f t="shared" si="1"/>
        <v>38</v>
      </c>
      <c r="D28" s="31">
        <f t="shared" si="2"/>
        <v>9</v>
      </c>
      <c r="E28" s="33" t="s">
        <v>391</v>
      </c>
      <c r="F28" s="23" t="s">
        <v>306</v>
      </c>
      <c r="G28" s="23" t="s">
        <v>65</v>
      </c>
      <c r="H28" s="35" t="s">
        <v>387</v>
      </c>
      <c r="I28" s="26">
        <v>49.45</v>
      </c>
      <c r="J28" s="26">
        <v>49.45</v>
      </c>
      <c r="K28" s="39">
        <f t="shared" si="3"/>
        <v>0</v>
      </c>
      <c r="L28" s="40">
        <f t="array" ref="L28">IFERROR(INDEX(Tournées!$H$1:$N$15,MATCH(1,(Tournées!H:H='Bons de ventes'!F28)*1,0),'Bons de ventes'!B28+1),"--")</f>
        <v>17</v>
      </c>
    </row>
    <row r="29" spans="1:13">
      <c r="A29" s="22" t="s">
        <v>301</v>
      </c>
      <c r="B29" s="31">
        <f t="shared" si="0"/>
        <v>5</v>
      </c>
      <c r="C29" s="31">
        <f t="shared" si="1"/>
        <v>38</v>
      </c>
      <c r="D29" s="31">
        <f t="shared" si="2"/>
        <v>9</v>
      </c>
      <c r="E29" s="34" t="s">
        <v>392</v>
      </c>
      <c r="F29" s="23" t="s">
        <v>306</v>
      </c>
      <c r="G29" s="23" t="s">
        <v>308</v>
      </c>
      <c r="H29" s="36" t="s">
        <v>388</v>
      </c>
      <c r="I29" s="26">
        <v>28.15</v>
      </c>
      <c r="J29" s="26">
        <v>28.15</v>
      </c>
      <c r="K29" s="39">
        <f t="shared" si="3"/>
        <v>0</v>
      </c>
      <c r="L29" s="40">
        <f t="array" ref="L29">IFERROR(INDEX(Tournées!$H$1:$N$15,MATCH(1,(Tournées!H:H='Bons de ventes'!F29)*1,0),'Bons de ventes'!B29+1),"--")</f>
        <v>17</v>
      </c>
    </row>
    <row r="30" spans="1:13">
      <c r="A30" s="22" t="s">
        <v>301</v>
      </c>
      <c r="B30" s="31">
        <f t="shared" si="0"/>
        <v>5</v>
      </c>
      <c r="C30" s="31">
        <f t="shared" si="1"/>
        <v>38</v>
      </c>
      <c r="D30" s="31">
        <f t="shared" si="2"/>
        <v>9</v>
      </c>
      <c r="E30" s="33" t="s">
        <v>391</v>
      </c>
      <c r="F30" s="23" t="s">
        <v>306</v>
      </c>
      <c r="G30" s="23" t="s">
        <v>41</v>
      </c>
      <c r="H30" s="35" t="s">
        <v>387</v>
      </c>
      <c r="I30" s="26">
        <v>71.27</v>
      </c>
      <c r="J30" s="26">
        <v>67.77</v>
      </c>
      <c r="K30" s="39">
        <f t="shared" si="3"/>
        <v>3.5</v>
      </c>
      <c r="L30" s="40">
        <f t="array" ref="L30">IFERROR(INDEX(Tournées!$H$1:$N$15,MATCH(1,(Tournées!H:H='Bons de ventes'!F30)*1,0),'Bons de ventes'!B30+1),"--")</f>
        <v>17</v>
      </c>
    </row>
    <row r="31" spans="1:13">
      <c r="A31" s="22" t="s">
        <v>301</v>
      </c>
      <c r="B31" s="31">
        <f t="shared" si="0"/>
        <v>5</v>
      </c>
      <c r="C31" s="31">
        <f t="shared" si="1"/>
        <v>38</v>
      </c>
      <c r="D31" s="31">
        <f t="shared" si="2"/>
        <v>9</v>
      </c>
      <c r="E31" s="34" t="s">
        <v>392</v>
      </c>
      <c r="F31" s="23" t="s">
        <v>306</v>
      </c>
      <c r="G31" s="23" t="s">
        <v>46</v>
      </c>
      <c r="H31" s="36" t="s">
        <v>388</v>
      </c>
      <c r="I31" s="26">
        <v>147.15</v>
      </c>
      <c r="J31" s="26">
        <v>147.65</v>
      </c>
      <c r="K31" s="39">
        <f t="shared" si="3"/>
        <v>-0.5</v>
      </c>
      <c r="L31" s="40">
        <f t="array" ref="L31">IFERROR(INDEX(Tournées!$H$1:$N$15,MATCH(1,(Tournées!H:H='Bons de ventes'!F31)*1,0),'Bons de ventes'!B31+1),"--")</f>
        <v>17</v>
      </c>
    </row>
    <row r="32" spans="1:13">
      <c r="A32" s="22" t="s">
        <v>301</v>
      </c>
      <c r="B32" s="31">
        <f t="shared" si="0"/>
        <v>5</v>
      </c>
      <c r="C32" s="31">
        <f t="shared" si="1"/>
        <v>38</v>
      </c>
      <c r="D32" s="31">
        <f t="shared" si="2"/>
        <v>9</v>
      </c>
      <c r="E32" s="33" t="s">
        <v>391</v>
      </c>
      <c r="F32" s="23" t="s">
        <v>309</v>
      </c>
      <c r="G32" s="23" t="s">
        <v>77</v>
      </c>
      <c r="H32" s="35" t="s">
        <v>387</v>
      </c>
      <c r="I32" s="26">
        <v>71.900000000000006</v>
      </c>
      <c r="J32" s="26">
        <v>71.900000000000006</v>
      </c>
      <c r="K32" s="39">
        <f t="shared" si="3"/>
        <v>0</v>
      </c>
      <c r="L32" s="40">
        <f t="array" ref="L32">IFERROR(INDEX(Tournées!$H$1:$N$15,MATCH(1,(Tournées!H:H='Bons de ventes'!F32)*1,0),'Bons de ventes'!B32+1),"--")</f>
        <v>6</v>
      </c>
    </row>
    <row r="33" spans="1:12">
      <c r="A33" s="22" t="s">
        <v>301</v>
      </c>
      <c r="B33" s="31">
        <f t="shared" si="0"/>
        <v>5</v>
      </c>
      <c r="C33" s="31">
        <f t="shared" si="1"/>
        <v>38</v>
      </c>
      <c r="D33" s="31">
        <f t="shared" si="2"/>
        <v>9</v>
      </c>
      <c r="E33" s="34" t="s">
        <v>392</v>
      </c>
      <c r="F33" s="23" t="s">
        <v>309</v>
      </c>
      <c r="G33" s="23" t="s">
        <v>79</v>
      </c>
      <c r="H33" s="36" t="s">
        <v>388</v>
      </c>
      <c r="I33" s="26">
        <v>113</v>
      </c>
      <c r="J33" s="26">
        <v>112.6</v>
      </c>
      <c r="K33" s="39">
        <f t="shared" si="3"/>
        <v>0.40000000000000568</v>
      </c>
      <c r="L33" s="40">
        <f t="array" ref="L33">IFERROR(INDEX(Tournées!$H$1:$N$15,MATCH(1,(Tournées!H:H='Bons de ventes'!F33)*1,0),'Bons de ventes'!B33+1),"--")</f>
        <v>6</v>
      </c>
    </row>
    <row r="34" spans="1:12">
      <c r="A34" s="22" t="s">
        <v>301</v>
      </c>
      <c r="B34" s="31">
        <f t="shared" si="0"/>
        <v>5</v>
      </c>
      <c r="C34" s="31">
        <f t="shared" si="1"/>
        <v>38</v>
      </c>
      <c r="D34" s="31">
        <f t="shared" si="2"/>
        <v>9</v>
      </c>
      <c r="E34" s="33" t="s">
        <v>391</v>
      </c>
      <c r="F34" s="23" t="s">
        <v>309</v>
      </c>
      <c r="G34" s="23" t="s">
        <v>80</v>
      </c>
      <c r="H34" s="35" t="s">
        <v>387</v>
      </c>
      <c r="I34" s="26">
        <v>43.8</v>
      </c>
      <c r="J34" s="26">
        <v>43.8</v>
      </c>
      <c r="K34" s="39">
        <f t="shared" si="3"/>
        <v>0</v>
      </c>
      <c r="L34" s="40">
        <f t="array" ref="L34">IFERROR(INDEX(Tournées!$H$1:$N$15,MATCH(1,(Tournées!H:H='Bons de ventes'!F34)*1,0),'Bons de ventes'!B34+1),"--")</f>
        <v>6</v>
      </c>
    </row>
    <row r="35" spans="1:12">
      <c r="A35" s="22" t="s">
        <v>301</v>
      </c>
      <c r="B35" s="31">
        <f t="shared" si="0"/>
        <v>5</v>
      </c>
      <c r="C35" s="31">
        <f t="shared" si="1"/>
        <v>38</v>
      </c>
      <c r="D35" s="31">
        <f t="shared" si="2"/>
        <v>9</v>
      </c>
      <c r="E35" s="34" t="s">
        <v>392</v>
      </c>
      <c r="F35" s="23" t="s">
        <v>309</v>
      </c>
      <c r="G35" s="23" t="s">
        <v>113</v>
      </c>
      <c r="H35" s="36" t="s">
        <v>388</v>
      </c>
      <c r="I35" s="26">
        <v>38.4</v>
      </c>
      <c r="J35" s="26">
        <v>38.4</v>
      </c>
      <c r="K35" s="39">
        <f t="shared" si="3"/>
        <v>0</v>
      </c>
      <c r="L35" s="40">
        <f t="array" ref="L35">IFERROR(INDEX(Tournées!$H$1:$N$15,MATCH(1,(Tournées!H:H='Bons de ventes'!F35)*1,0),'Bons de ventes'!B35+1),"--")</f>
        <v>6</v>
      </c>
    </row>
    <row r="36" spans="1:12">
      <c r="A36" s="22" t="s">
        <v>301</v>
      </c>
      <c r="B36" s="31">
        <f t="shared" si="0"/>
        <v>5</v>
      </c>
      <c r="C36" s="31">
        <f t="shared" si="1"/>
        <v>38</v>
      </c>
      <c r="D36" s="31">
        <f t="shared" si="2"/>
        <v>9</v>
      </c>
      <c r="E36" s="33" t="s">
        <v>391</v>
      </c>
      <c r="F36" s="23" t="s">
        <v>310</v>
      </c>
      <c r="G36" s="23" t="s">
        <v>217</v>
      </c>
      <c r="H36" s="35" t="s">
        <v>387</v>
      </c>
      <c r="I36" s="26">
        <v>30.18</v>
      </c>
      <c r="J36" s="26">
        <v>30.18</v>
      </c>
      <c r="K36" s="39">
        <f t="shared" si="3"/>
        <v>0</v>
      </c>
      <c r="L36" s="40">
        <f t="array" ref="L36">IFERROR(INDEX(Tournées!$H$1:$N$15,MATCH(1,(Tournées!H:H='Bons de ventes'!F36)*1,0),'Bons de ventes'!B36+1),"--")</f>
        <v>19</v>
      </c>
    </row>
    <row r="37" spans="1:12">
      <c r="A37" s="22" t="s">
        <v>301</v>
      </c>
      <c r="B37" s="31">
        <f t="shared" si="0"/>
        <v>5</v>
      </c>
      <c r="C37" s="31">
        <f t="shared" si="1"/>
        <v>38</v>
      </c>
      <c r="D37" s="31">
        <f t="shared" si="2"/>
        <v>9</v>
      </c>
      <c r="E37" s="34" t="s">
        <v>392</v>
      </c>
      <c r="F37" s="23" t="s">
        <v>310</v>
      </c>
      <c r="G37" s="23" t="s">
        <v>215</v>
      </c>
      <c r="H37" s="36" t="s">
        <v>388</v>
      </c>
      <c r="I37" s="26">
        <v>105.45</v>
      </c>
      <c r="J37" s="26">
        <v>105.45</v>
      </c>
      <c r="K37" s="39">
        <f t="shared" si="3"/>
        <v>0</v>
      </c>
      <c r="L37" s="40">
        <f t="array" ref="L37">IFERROR(INDEX(Tournées!$H$1:$N$15,MATCH(1,(Tournées!H:H='Bons de ventes'!F37)*1,0),'Bons de ventes'!B37+1),"--")</f>
        <v>19</v>
      </c>
    </row>
    <row r="38" spans="1:12">
      <c r="A38" s="22" t="s">
        <v>301</v>
      </c>
      <c r="B38" s="31">
        <f t="shared" si="0"/>
        <v>5</v>
      </c>
      <c r="C38" s="31">
        <f t="shared" si="1"/>
        <v>38</v>
      </c>
      <c r="D38" s="31">
        <f t="shared" si="2"/>
        <v>9</v>
      </c>
      <c r="E38" s="33" t="s">
        <v>391</v>
      </c>
      <c r="F38" s="23" t="s">
        <v>310</v>
      </c>
      <c r="G38" s="23" t="s">
        <v>218</v>
      </c>
      <c r="H38" s="35" t="s">
        <v>387</v>
      </c>
      <c r="I38" s="26">
        <v>116.54</v>
      </c>
      <c r="J38" s="26">
        <v>116.54</v>
      </c>
      <c r="K38" s="39">
        <f t="shared" si="3"/>
        <v>0</v>
      </c>
      <c r="L38" s="40">
        <f t="array" ref="L38">IFERROR(INDEX(Tournées!$H$1:$N$15,MATCH(1,(Tournées!H:H='Bons de ventes'!F38)*1,0),'Bons de ventes'!B38+1),"--")</f>
        <v>19</v>
      </c>
    </row>
    <row r="39" spans="1:12">
      <c r="A39" s="22" t="s">
        <v>301</v>
      </c>
      <c r="B39" s="31">
        <f t="shared" si="0"/>
        <v>5</v>
      </c>
      <c r="C39" s="31">
        <f t="shared" si="1"/>
        <v>38</v>
      </c>
      <c r="D39" s="31">
        <f t="shared" si="2"/>
        <v>9</v>
      </c>
      <c r="E39" s="34" t="s">
        <v>392</v>
      </c>
      <c r="F39" s="23" t="s">
        <v>310</v>
      </c>
      <c r="G39" s="23" t="s">
        <v>219</v>
      </c>
      <c r="H39" s="36" t="s">
        <v>388</v>
      </c>
      <c r="I39" s="26">
        <v>105.09</v>
      </c>
      <c r="J39" s="26">
        <v>105.09</v>
      </c>
      <c r="K39" s="39">
        <f t="shared" si="3"/>
        <v>0</v>
      </c>
      <c r="L39" s="40">
        <f t="array" ref="L39">IFERROR(INDEX(Tournées!$H$1:$N$15,MATCH(1,(Tournées!H:H='Bons de ventes'!F39)*1,0),'Bons de ventes'!B39+1),"--")</f>
        <v>19</v>
      </c>
    </row>
    <row r="40" spans="1:12">
      <c r="A40" s="22" t="s">
        <v>301</v>
      </c>
      <c r="B40" s="31">
        <f t="shared" si="0"/>
        <v>5</v>
      </c>
      <c r="C40" s="31">
        <f t="shared" si="1"/>
        <v>38</v>
      </c>
      <c r="D40" s="31">
        <f t="shared" si="2"/>
        <v>9</v>
      </c>
      <c r="E40" s="33" t="s">
        <v>391</v>
      </c>
      <c r="F40" s="23" t="s">
        <v>310</v>
      </c>
      <c r="G40" s="23" t="s">
        <v>220</v>
      </c>
      <c r="H40" s="35" t="s">
        <v>387</v>
      </c>
      <c r="I40" s="26">
        <v>130.41</v>
      </c>
      <c r="J40" s="26">
        <v>130.41</v>
      </c>
      <c r="K40" s="39">
        <f t="shared" si="3"/>
        <v>0</v>
      </c>
      <c r="L40" s="40">
        <f t="array" ref="L40">IFERROR(INDEX(Tournées!$H$1:$N$15,MATCH(1,(Tournées!H:H='Bons de ventes'!F40)*1,0),'Bons de ventes'!B40+1),"--")</f>
        <v>19</v>
      </c>
    </row>
    <row r="41" spans="1:12">
      <c r="A41" s="22" t="s">
        <v>301</v>
      </c>
      <c r="B41" s="31">
        <f t="shared" si="0"/>
        <v>5</v>
      </c>
      <c r="C41" s="31">
        <f t="shared" si="1"/>
        <v>38</v>
      </c>
      <c r="D41" s="31">
        <f t="shared" si="2"/>
        <v>9</v>
      </c>
      <c r="E41" s="34" t="s">
        <v>392</v>
      </c>
      <c r="F41" s="23" t="s">
        <v>310</v>
      </c>
      <c r="G41" s="23" t="s">
        <v>221</v>
      </c>
      <c r="H41" s="36" t="s">
        <v>388</v>
      </c>
      <c r="I41" s="26">
        <v>51.76</v>
      </c>
      <c r="J41" s="26">
        <v>51.76</v>
      </c>
      <c r="K41" s="39">
        <f t="shared" si="3"/>
        <v>0</v>
      </c>
      <c r="L41" s="40">
        <f t="array" ref="L41">IFERROR(INDEX(Tournées!$H$1:$N$15,MATCH(1,(Tournées!H:H='Bons de ventes'!F41)*1,0),'Bons de ventes'!B41+1),"--")</f>
        <v>19</v>
      </c>
    </row>
    <row r="42" spans="1:12">
      <c r="A42" s="22" t="s">
        <v>301</v>
      </c>
      <c r="B42" s="31">
        <f t="shared" si="0"/>
        <v>5</v>
      </c>
      <c r="C42" s="31">
        <f t="shared" si="1"/>
        <v>38</v>
      </c>
      <c r="D42" s="31">
        <f t="shared" si="2"/>
        <v>9</v>
      </c>
      <c r="E42" s="33" t="s">
        <v>391</v>
      </c>
      <c r="F42" s="23" t="s">
        <v>310</v>
      </c>
      <c r="G42" s="23" t="s">
        <v>223</v>
      </c>
      <c r="H42" s="35" t="s">
        <v>387</v>
      </c>
      <c r="I42" s="26">
        <v>254.54</v>
      </c>
      <c r="J42" s="26">
        <v>245.84</v>
      </c>
      <c r="K42" s="39">
        <f t="shared" si="3"/>
        <v>8.6999999999999886</v>
      </c>
      <c r="L42" s="40">
        <f t="array" ref="L42">IFERROR(INDEX(Tournées!$H$1:$N$15,MATCH(1,(Tournées!H:H='Bons de ventes'!F42)*1,0),'Bons de ventes'!B42+1),"--")</f>
        <v>19</v>
      </c>
    </row>
    <row r="43" spans="1:12">
      <c r="A43" s="22" t="s">
        <v>301</v>
      </c>
      <c r="B43" s="31">
        <f t="shared" si="0"/>
        <v>5</v>
      </c>
      <c r="C43" s="31">
        <f t="shared" si="1"/>
        <v>38</v>
      </c>
      <c r="D43" s="31">
        <f t="shared" si="2"/>
        <v>9</v>
      </c>
      <c r="E43" s="34" t="s">
        <v>392</v>
      </c>
      <c r="F43" s="23" t="s">
        <v>310</v>
      </c>
      <c r="G43" s="23" t="s">
        <v>223</v>
      </c>
      <c r="H43" s="36" t="s">
        <v>388</v>
      </c>
      <c r="I43" s="26">
        <v>8.6</v>
      </c>
      <c r="J43" s="26">
        <v>14.4</v>
      </c>
      <c r="K43" s="39">
        <f t="shared" si="3"/>
        <v>-5.8000000000000007</v>
      </c>
      <c r="L43" s="40">
        <f t="array" ref="L43">IFERROR(INDEX(Tournées!$H$1:$N$15,MATCH(1,(Tournées!H:H='Bons de ventes'!F43)*1,0),'Bons de ventes'!B43+1),"--")</f>
        <v>19</v>
      </c>
    </row>
    <row r="44" spans="1:12">
      <c r="A44" s="22" t="s">
        <v>301</v>
      </c>
      <c r="B44" s="31">
        <f t="shared" si="0"/>
        <v>5</v>
      </c>
      <c r="C44" s="31">
        <f t="shared" si="1"/>
        <v>38</v>
      </c>
      <c r="D44" s="31">
        <f t="shared" si="2"/>
        <v>9</v>
      </c>
      <c r="E44" s="33" t="s">
        <v>391</v>
      </c>
      <c r="F44" s="23" t="s">
        <v>310</v>
      </c>
      <c r="G44" s="23" t="s">
        <v>225</v>
      </c>
      <c r="H44" s="35" t="s">
        <v>387</v>
      </c>
      <c r="I44" s="26">
        <v>46.7</v>
      </c>
      <c r="J44" s="26">
        <v>46.7</v>
      </c>
      <c r="K44" s="39">
        <f t="shared" si="3"/>
        <v>0</v>
      </c>
      <c r="L44" s="40">
        <f t="array" ref="L44">IFERROR(INDEX(Tournées!$H$1:$N$15,MATCH(1,(Tournées!H:H='Bons de ventes'!F44)*1,0),'Bons de ventes'!B44+1),"--")</f>
        <v>19</v>
      </c>
    </row>
    <row r="45" spans="1:12">
      <c r="A45" s="22" t="s">
        <v>301</v>
      </c>
      <c r="B45" s="31">
        <f t="shared" si="0"/>
        <v>5</v>
      </c>
      <c r="C45" s="31">
        <f t="shared" si="1"/>
        <v>38</v>
      </c>
      <c r="D45" s="31">
        <f t="shared" si="2"/>
        <v>9</v>
      </c>
      <c r="E45" s="34" t="s">
        <v>392</v>
      </c>
      <c r="F45" s="23" t="s">
        <v>310</v>
      </c>
      <c r="G45" s="23" t="s">
        <v>227</v>
      </c>
      <c r="H45" s="36" t="s">
        <v>388</v>
      </c>
      <c r="I45" s="26">
        <v>132.63</v>
      </c>
      <c r="J45" s="26">
        <v>131.63</v>
      </c>
      <c r="K45" s="39">
        <f t="shared" si="3"/>
        <v>1</v>
      </c>
      <c r="L45" s="40">
        <f t="array" ref="L45">IFERROR(INDEX(Tournées!$H$1:$N$15,MATCH(1,(Tournées!H:H='Bons de ventes'!F45)*1,0),'Bons de ventes'!B45+1),"--")</f>
        <v>19</v>
      </c>
    </row>
    <row r="46" spans="1:12">
      <c r="A46" s="22" t="s">
        <v>301</v>
      </c>
      <c r="B46" s="31">
        <f t="shared" si="0"/>
        <v>5</v>
      </c>
      <c r="C46" s="31">
        <f t="shared" si="1"/>
        <v>38</v>
      </c>
      <c r="D46" s="31">
        <f t="shared" si="2"/>
        <v>9</v>
      </c>
      <c r="E46" s="33" t="s">
        <v>391</v>
      </c>
      <c r="F46" s="23" t="s">
        <v>310</v>
      </c>
      <c r="G46" s="23" t="s">
        <v>311</v>
      </c>
      <c r="H46" s="35" t="s">
        <v>387</v>
      </c>
      <c r="I46" s="26">
        <v>96.54</v>
      </c>
      <c r="J46" s="26">
        <v>96.54</v>
      </c>
      <c r="K46" s="39">
        <f t="shared" si="3"/>
        <v>0</v>
      </c>
      <c r="L46" s="40">
        <f t="array" ref="L46">IFERROR(INDEX(Tournées!$H$1:$N$15,MATCH(1,(Tournées!H:H='Bons de ventes'!F46)*1,0),'Bons de ventes'!B46+1),"--")</f>
        <v>19</v>
      </c>
    </row>
    <row r="47" spans="1:12">
      <c r="A47" s="22" t="s">
        <v>301</v>
      </c>
      <c r="B47" s="31">
        <f t="shared" si="0"/>
        <v>5</v>
      </c>
      <c r="C47" s="31">
        <f t="shared" si="1"/>
        <v>38</v>
      </c>
      <c r="D47" s="31">
        <f t="shared" si="2"/>
        <v>9</v>
      </c>
      <c r="E47" s="34" t="s">
        <v>392</v>
      </c>
      <c r="F47" s="23" t="s">
        <v>310</v>
      </c>
      <c r="G47" s="23" t="s">
        <v>194</v>
      </c>
      <c r="H47" s="36" t="s">
        <v>388</v>
      </c>
      <c r="I47" s="26">
        <v>138.41999999999999</v>
      </c>
      <c r="J47" s="26">
        <v>136.52000000000001</v>
      </c>
      <c r="K47" s="39">
        <f t="shared" si="3"/>
        <v>1.8999999999999773</v>
      </c>
      <c r="L47" s="40">
        <f t="array" ref="L47">IFERROR(INDEX(Tournées!$H$1:$N$15,MATCH(1,(Tournées!H:H='Bons de ventes'!F47)*1,0),'Bons de ventes'!B47+1),"--")</f>
        <v>19</v>
      </c>
    </row>
    <row r="48" spans="1:12">
      <c r="A48" s="22" t="s">
        <v>301</v>
      </c>
      <c r="B48" s="31">
        <f t="shared" si="0"/>
        <v>5</v>
      </c>
      <c r="C48" s="31">
        <f t="shared" si="1"/>
        <v>38</v>
      </c>
      <c r="D48" s="31">
        <f t="shared" si="2"/>
        <v>9</v>
      </c>
      <c r="E48" s="33" t="s">
        <v>391</v>
      </c>
      <c r="F48" s="23" t="s">
        <v>312</v>
      </c>
      <c r="G48" s="23" t="s">
        <v>246</v>
      </c>
      <c r="H48" s="35" t="s">
        <v>387</v>
      </c>
      <c r="I48" s="26">
        <v>39.74</v>
      </c>
      <c r="J48" s="26">
        <v>40.14</v>
      </c>
      <c r="K48" s="39">
        <f t="shared" si="3"/>
        <v>-0.39999999999999858</v>
      </c>
      <c r="L48" s="40">
        <f t="array" ref="L48">IFERROR(INDEX(Tournées!$H$1:$N$15,MATCH(1,(Tournées!H:H='Bons de ventes'!F48)*1,0),'Bons de ventes'!B48+1),"--")</f>
        <v>16</v>
      </c>
    </row>
    <row r="49" spans="1:12">
      <c r="A49" s="22" t="s">
        <v>301</v>
      </c>
      <c r="B49" s="31">
        <f t="shared" si="0"/>
        <v>5</v>
      </c>
      <c r="C49" s="31">
        <f t="shared" si="1"/>
        <v>38</v>
      </c>
      <c r="D49" s="31">
        <f t="shared" si="2"/>
        <v>9</v>
      </c>
      <c r="E49" s="34" t="s">
        <v>392</v>
      </c>
      <c r="F49" s="23" t="s">
        <v>312</v>
      </c>
      <c r="G49" s="23" t="s">
        <v>313</v>
      </c>
      <c r="H49" s="36" t="s">
        <v>388</v>
      </c>
      <c r="I49" s="26">
        <v>43.55</v>
      </c>
      <c r="J49" s="26">
        <v>43.55</v>
      </c>
      <c r="K49" s="39">
        <f t="shared" si="3"/>
        <v>0</v>
      </c>
      <c r="L49" s="40">
        <f t="array" ref="L49">IFERROR(INDEX(Tournées!$H$1:$N$15,MATCH(1,(Tournées!H:H='Bons de ventes'!F49)*1,0),'Bons de ventes'!B49+1),"--")</f>
        <v>16</v>
      </c>
    </row>
    <row r="50" spans="1:12">
      <c r="A50" s="22" t="s">
        <v>301</v>
      </c>
      <c r="B50" s="31">
        <f t="shared" si="0"/>
        <v>5</v>
      </c>
      <c r="C50" s="31">
        <f t="shared" si="1"/>
        <v>38</v>
      </c>
      <c r="D50" s="31">
        <f t="shared" si="2"/>
        <v>9</v>
      </c>
      <c r="E50" s="33" t="s">
        <v>391</v>
      </c>
      <c r="F50" s="23" t="s">
        <v>312</v>
      </c>
      <c r="G50" s="23" t="s">
        <v>269</v>
      </c>
      <c r="H50" s="35" t="s">
        <v>387</v>
      </c>
      <c r="I50" s="26">
        <v>59.73</v>
      </c>
      <c r="J50" s="26">
        <v>59.73</v>
      </c>
      <c r="K50" s="39">
        <f t="shared" si="3"/>
        <v>0</v>
      </c>
      <c r="L50" s="40">
        <f t="array" ref="L50">IFERROR(INDEX(Tournées!$H$1:$N$15,MATCH(1,(Tournées!H:H='Bons de ventes'!F50)*1,0),'Bons de ventes'!B50+1),"--")</f>
        <v>16</v>
      </c>
    </row>
    <row r="51" spans="1:12">
      <c r="A51" s="22" t="s">
        <v>301</v>
      </c>
      <c r="B51" s="31">
        <f t="shared" si="0"/>
        <v>5</v>
      </c>
      <c r="C51" s="31">
        <f t="shared" si="1"/>
        <v>38</v>
      </c>
      <c r="D51" s="31">
        <f t="shared" si="2"/>
        <v>9</v>
      </c>
      <c r="E51" s="34" t="s">
        <v>392</v>
      </c>
      <c r="F51" s="23" t="s">
        <v>312</v>
      </c>
      <c r="G51" s="23" t="s">
        <v>249</v>
      </c>
      <c r="H51" s="36" t="s">
        <v>388</v>
      </c>
      <c r="I51" s="26">
        <v>168.12</v>
      </c>
      <c r="J51" s="26">
        <v>168.12</v>
      </c>
      <c r="K51" s="39">
        <f t="shared" si="3"/>
        <v>0</v>
      </c>
      <c r="L51" s="40">
        <f t="array" ref="L51">IFERROR(INDEX(Tournées!$H$1:$N$15,MATCH(1,(Tournées!H:H='Bons de ventes'!F51)*1,0),'Bons de ventes'!B51+1),"--")</f>
        <v>16</v>
      </c>
    </row>
    <row r="52" spans="1:12">
      <c r="A52" s="22" t="s">
        <v>301</v>
      </c>
      <c r="B52" s="31">
        <f t="shared" si="0"/>
        <v>5</v>
      </c>
      <c r="C52" s="31">
        <f t="shared" si="1"/>
        <v>38</v>
      </c>
      <c r="D52" s="31">
        <f t="shared" si="2"/>
        <v>9</v>
      </c>
      <c r="E52" s="33" t="s">
        <v>391</v>
      </c>
      <c r="F52" s="23" t="s">
        <v>312</v>
      </c>
      <c r="G52" s="23" t="s">
        <v>250</v>
      </c>
      <c r="H52" s="35" t="s">
        <v>387</v>
      </c>
      <c r="I52" s="26">
        <v>41.13</v>
      </c>
      <c r="J52" s="26">
        <v>41.13</v>
      </c>
      <c r="K52" s="39">
        <f t="shared" si="3"/>
        <v>0</v>
      </c>
      <c r="L52" s="40">
        <f t="array" ref="L52">IFERROR(INDEX(Tournées!$H$1:$N$15,MATCH(1,(Tournées!H:H='Bons de ventes'!F52)*1,0),'Bons de ventes'!B52+1),"--")</f>
        <v>16</v>
      </c>
    </row>
    <row r="53" spans="1:12">
      <c r="A53" s="22" t="s">
        <v>301</v>
      </c>
      <c r="B53" s="31">
        <f t="shared" si="0"/>
        <v>5</v>
      </c>
      <c r="C53" s="31">
        <f t="shared" si="1"/>
        <v>38</v>
      </c>
      <c r="D53" s="31">
        <f t="shared" si="2"/>
        <v>9</v>
      </c>
      <c r="E53" s="34" t="s">
        <v>392</v>
      </c>
      <c r="F53" s="23" t="s">
        <v>312</v>
      </c>
      <c r="G53" s="23" t="s">
        <v>253</v>
      </c>
      <c r="H53" s="36" t="s">
        <v>388</v>
      </c>
      <c r="I53" s="26">
        <v>31.9</v>
      </c>
      <c r="J53" s="26">
        <v>31.9</v>
      </c>
      <c r="K53" s="39">
        <f t="shared" si="3"/>
        <v>0</v>
      </c>
      <c r="L53" s="40">
        <f t="array" ref="L53">IFERROR(INDEX(Tournées!$H$1:$N$15,MATCH(1,(Tournées!H:H='Bons de ventes'!F53)*1,0),'Bons de ventes'!B53+1),"--")</f>
        <v>16</v>
      </c>
    </row>
    <row r="54" spans="1:12">
      <c r="A54" s="22" t="s">
        <v>301</v>
      </c>
      <c r="B54" s="31">
        <f t="shared" si="0"/>
        <v>5</v>
      </c>
      <c r="C54" s="31">
        <f t="shared" si="1"/>
        <v>38</v>
      </c>
      <c r="D54" s="31">
        <f t="shared" si="2"/>
        <v>9</v>
      </c>
      <c r="E54" s="33" t="s">
        <v>391</v>
      </c>
      <c r="F54" s="23" t="s">
        <v>312</v>
      </c>
      <c r="G54" s="23" t="s">
        <v>314</v>
      </c>
      <c r="H54" s="35" t="s">
        <v>387</v>
      </c>
      <c r="I54" s="26">
        <v>57.4</v>
      </c>
      <c r="J54" s="26">
        <v>57.3</v>
      </c>
      <c r="K54" s="39">
        <f t="shared" si="3"/>
        <v>0.10000000000000142</v>
      </c>
      <c r="L54" s="40">
        <f t="array" ref="L54">IFERROR(INDEX(Tournées!$H$1:$N$15,MATCH(1,(Tournées!H:H='Bons de ventes'!F54)*1,0),'Bons de ventes'!B54+1),"--")</f>
        <v>16</v>
      </c>
    </row>
    <row r="55" spans="1:12">
      <c r="A55" s="22" t="s">
        <v>301</v>
      </c>
      <c r="B55" s="31">
        <f t="shared" si="0"/>
        <v>5</v>
      </c>
      <c r="C55" s="31">
        <f t="shared" si="1"/>
        <v>38</v>
      </c>
      <c r="D55" s="31">
        <f t="shared" si="2"/>
        <v>9</v>
      </c>
      <c r="E55" s="34" t="s">
        <v>392</v>
      </c>
      <c r="F55" s="23" t="s">
        <v>312</v>
      </c>
      <c r="G55" s="23" t="s">
        <v>247</v>
      </c>
      <c r="H55" s="36" t="s">
        <v>388</v>
      </c>
      <c r="I55" s="26">
        <v>30.35</v>
      </c>
      <c r="J55" s="26">
        <v>29.45</v>
      </c>
      <c r="K55" s="39">
        <f t="shared" si="3"/>
        <v>0.90000000000000213</v>
      </c>
      <c r="L55" s="40">
        <f t="array" ref="L55">IFERROR(INDEX(Tournées!$H$1:$N$15,MATCH(1,(Tournées!H:H='Bons de ventes'!F55)*1,0),'Bons de ventes'!B55+1),"--")</f>
        <v>16</v>
      </c>
    </row>
    <row r="56" spans="1:12">
      <c r="A56" s="22" t="s">
        <v>301</v>
      </c>
      <c r="B56" s="31">
        <f t="shared" si="0"/>
        <v>5</v>
      </c>
      <c r="C56" s="31">
        <f t="shared" si="1"/>
        <v>38</v>
      </c>
      <c r="D56" s="31">
        <f t="shared" si="2"/>
        <v>9</v>
      </c>
      <c r="E56" s="33" t="s">
        <v>391</v>
      </c>
      <c r="F56" s="23" t="s">
        <v>315</v>
      </c>
      <c r="G56" s="23" t="s">
        <v>273</v>
      </c>
      <c r="H56" s="35" t="s">
        <v>387</v>
      </c>
      <c r="I56" s="26">
        <v>112.05</v>
      </c>
      <c r="J56" s="26">
        <v>112.05</v>
      </c>
      <c r="K56" s="39">
        <f t="shared" si="3"/>
        <v>0</v>
      </c>
      <c r="L56" s="40">
        <f t="array" ref="L56">IFERROR(INDEX(Tournées!$H$1:$N$15,MATCH(1,(Tournées!H:H='Bons de ventes'!F56)*1,0),'Bons de ventes'!B56+1),"--")</f>
        <v>15</v>
      </c>
    </row>
    <row r="57" spans="1:12">
      <c r="A57" s="22" t="s">
        <v>301</v>
      </c>
      <c r="B57" s="31">
        <f t="shared" si="0"/>
        <v>5</v>
      </c>
      <c r="C57" s="31">
        <f t="shared" si="1"/>
        <v>38</v>
      </c>
      <c r="D57" s="31">
        <f t="shared" si="2"/>
        <v>9</v>
      </c>
      <c r="E57" s="34" t="s">
        <v>392</v>
      </c>
      <c r="F57" s="23" t="s">
        <v>315</v>
      </c>
      <c r="G57" s="23" t="s">
        <v>286</v>
      </c>
      <c r="H57" s="36" t="s">
        <v>388</v>
      </c>
      <c r="I57" s="26">
        <v>64.27</v>
      </c>
      <c r="J57" s="26">
        <v>62.17</v>
      </c>
      <c r="K57" s="39">
        <f t="shared" si="3"/>
        <v>2.0999999999999943</v>
      </c>
      <c r="L57" s="40">
        <f t="array" ref="L57">IFERROR(INDEX(Tournées!$H$1:$N$15,MATCH(1,(Tournées!H:H='Bons de ventes'!F57)*1,0),'Bons de ventes'!B57+1),"--")</f>
        <v>15</v>
      </c>
    </row>
    <row r="58" spans="1:12">
      <c r="A58" s="22" t="s">
        <v>301</v>
      </c>
      <c r="B58" s="31">
        <f t="shared" si="0"/>
        <v>5</v>
      </c>
      <c r="C58" s="31">
        <f t="shared" si="1"/>
        <v>38</v>
      </c>
      <c r="D58" s="31">
        <f t="shared" si="2"/>
        <v>9</v>
      </c>
      <c r="E58" s="33" t="s">
        <v>391</v>
      </c>
      <c r="F58" s="23" t="s">
        <v>315</v>
      </c>
      <c r="G58" s="23" t="s">
        <v>287</v>
      </c>
      <c r="H58" s="35" t="s">
        <v>387</v>
      </c>
      <c r="I58" s="26">
        <v>45.3</v>
      </c>
      <c r="J58" s="26">
        <v>45.3</v>
      </c>
      <c r="K58" s="39">
        <f t="shared" si="3"/>
        <v>0</v>
      </c>
      <c r="L58" s="40">
        <f t="array" ref="L58">IFERROR(INDEX(Tournées!$H$1:$N$15,MATCH(1,(Tournées!H:H='Bons de ventes'!F58)*1,0),'Bons de ventes'!B58+1),"--")</f>
        <v>15</v>
      </c>
    </row>
    <row r="59" spans="1:12">
      <c r="A59" s="22" t="s">
        <v>301</v>
      </c>
      <c r="B59" s="31">
        <f t="shared" si="0"/>
        <v>5</v>
      </c>
      <c r="C59" s="31">
        <f t="shared" si="1"/>
        <v>38</v>
      </c>
      <c r="D59" s="31">
        <f t="shared" si="2"/>
        <v>9</v>
      </c>
      <c r="E59" s="34" t="s">
        <v>392</v>
      </c>
      <c r="F59" s="23" t="s">
        <v>315</v>
      </c>
      <c r="G59" s="23" t="s">
        <v>288</v>
      </c>
      <c r="H59" s="36" t="s">
        <v>388</v>
      </c>
      <c r="I59" s="26">
        <v>0.9</v>
      </c>
      <c r="J59" s="26">
        <v>0.9</v>
      </c>
      <c r="K59" s="39">
        <f t="shared" si="3"/>
        <v>0</v>
      </c>
      <c r="L59" s="40">
        <f t="array" ref="L59">IFERROR(INDEX(Tournées!$H$1:$N$15,MATCH(1,(Tournées!H:H='Bons de ventes'!F59)*1,0),'Bons de ventes'!B59+1),"--")</f>
        <v>15</v>
      </c>
    </row>
    <row r="60" spans="1:12">
      <c r="A60" s="22" t="s">
        <v>301</v>
      </c>
      <c r="B60" s="31">
        <f t="shared" si="0"/>
        <v>5</v>
      </c>
      <c r="C60" s="31">
        <f t="shared" si="1"/>
        <v>38</v>
      </c>
      <c r="D60" s="31">
        <f t="shared" si="2"/>
        <v>9</v>
      </c>
      <c r="E60" s="33" t="s">
        <v>391</v>
      </c>
      <c r="F60" s="23" t="s">
        <v>315</v>
      </c>
      <c r="G60" s="23" t="s">
        <v>316</v>
      </c>
      <c r="H60" s="35" t="s">
        <v>387</v>
      </c>
      <c r="I60" s="26">
        <v>147.16999999999999</v>
      </c>
      <c r="J60" s="26">
        <v>147.16999999999999</v>
      </c>
      <c r="K60" s="39">
        <f t="shared" si="3"/>
        <v>0</v>
      </c>
      <c r="L60" s="40">
        <f t="array" ref="L60">IFERROR(INDEX(Tournées!$H$1:$N$15,MATCH(1,(Tournées!H:H='Bons de ventes'!F60)*1,0),'Bons de ventes'!B60+1),"--")</f>
        <v>15</v>
      </c>
    </row>
    <row r="61" spans="1:12">
      <c r="A61" s="22" t="s">
        <v>301</v>
      </c>
      <c r="B61" s="31">
        <f t="shared" si="0"/>
        <v>5</v>
      </c>
      <c r="C61" s="31">
        <f t="shared" si="1"/>
        <v>38</v>
      </c>
      <c r="D61" s="31">
        <f t="shared" si="2"/>
        <v>9</v>
      </c>
      <c r="E61" s="34" t="s">
        <v>392</v>
      </c>
      <c r="F61" s="23" t="s">
        <v>315</v>
      </c>
      <c r="G61" s="23" t="s">
        <v>289</v>
      </c>
      <c r="H61" s="36" t="s">
        <v>388</v>
      </c>
      <c r="I61" s="26">
        <v>161.38</v>
      </c>
      <c r="J61" s="26">
        <v>156.88</v>
      </c>
      <c r="K61" s="39">
        <f t="shared" si="3"/>
        <v>4.5</v>
      </c>
      <c r="L61" s="40">
        <f t="array" ref="L61">IFERROR(INDEX(Tournées!$H$1:$N$15,MATCH(1,(Tournées!H:H='Bons de ventes'!F61)*1,0),'Bons de ventes'!B61+1),"--")</f>
        <v>15</v>
      </c>
    </row>
    <row r="62" spans="1:12">
      <c r="A62" s="22" t="s">
        <v>301</v>
      </c>
      <c r="B62" s="31">
        <f t="shared" si="0"/>
        <v>5</v>
      </c>
      <c r="C62" s="31">
        <f t="shared" si="1"/>
        <v>38</v>
      </c>
      <c r="D62" s="31">
        <f t="shared" si="2"/>
        <v>9</v>
      </c>
      <c r="E62" s="33" t="s">
        <v>391</v>
      </c>
      <c r="F62" s="23" t="s">
        <v>315</v>
      </c>
      <c r="G62" s="23" t="s">
        <v>291</v>
      </c>
      <c r="H62" s="35" t="s">
        <v>387</v>
      </c>
      <c r="I62" s="26">
        <v>139.04</v>
      </c>
      <c r="J62" s="26">
        <v>139.04</v>
      </c>
      <c r="K62" s="39">
        <f t="shared" si="3"/>
        <v>0</v>
      </c>
      <c r="L62" s="40">
        <f t="array" ref="L62">IFERROR(INDEX(Tournées!$H$1:$N$15,MATCH(1,(Tournées!H:H='Bons de ventes'!F62)*1,0),'Bons de ventes'!B62+1),"--")</f>
        <v>15</v>
      </c>
    </row>
    <row r="63" spans="1:12">
      <c r="A63" s="22" t="s">
        <v>301</v>
      </c>
      <c r="B63" s="31">
        <f t="shared" si="0"/>
        <v>5</v>
      </c>
      <c r="C63" s="31">
        <f t="shared" si="1"/>
        <v>38</v>
      </c>
      <c r="D63" s="31">
        <f t="shared" si="2"/>
        <v>9</v>
      </c>
      <c r="E63" s="34" t="s">
        <v>392</v>
      </c>
      <c r="F63" s="23" t="s">
        <v>315</v>
      </c>
      <c r="G63" s="23" t="s">
        <v>294</v>
      </c>
      <c r="H63" s="36" t="s">
        <v>388</v>
      </c>
      <c r="I63" s="26">
        <v>145.76</v>
      </c>
      <c r="J63" s="26">
        <v>140.76</v>
      </c>
      <c r="K63" s="39">
        <f t="shared" si="3"/>
        <v>5</v>
      </c>
      <c r="L63" s="40">
        <f t="array" ref="L63">IFERROR(INDEX(Tournées!$H$1:$N$15,MATCH(1,(Tournées!H:H='Bons de ventes'!F63)*1,0),'Bons de ventes'!B63+1),"--")</f>
        <v>15</v>
      </c>
    </row>
    <row r="64" spans="1:12">
      <c r="A64" s="22" t="s">
        <v>301</v>
      </c>
      <c r="B64" s="31">
        <f t="shared" si="0"/>
        <v>5</v>
      </c>
      <c r="C64" s="31">
        <f t="shared" si="1"/>
        <v>38</v>
      </c>
      <c r="D64" s="31">
        <f t="shared" si="2"/>
        <v>9</v>
      </c>
      <c r="E64" s="33" t="s">
        <v>391</v>
      </c>
      <c r="F64" s="23" t="s">
        <v>315</v>
      </c>
      <c r="G64" s="23" t="s">
        <v>296</v>
      </c>
      <c r="H64" s="35" t="s">
        <v>387</v>
      </c>
      <c r="I64" s="26">
        <v>44.7</v>
      </c>
      <c r="J64" s="26">
        <v>44.7</v>
      </c>
      <c r="K64" s="39">
        <f t="shared" si="3"/>
        <v>0</v>
      </c>
      <c r="L64" s="40">
        <f t="array" ref="L64">IFERROR(INDEX(Tournées!$H$1:$N$15,MATCH(1,(Tournées!H:H='Bons de ventes'!F64)*1,0),'Bons de ventes'!B64+1),"--")</f>
        <v>15</v>
      </c>
    </row>
    <row r="65" spans="1:12">
      <c r="A65" s="22" t="s">
        <v>301</v>
      </c>
      <c r="B65" s="31">
        <f t="shared" si="0"/>
        <v>5</v>
      </c>
      <c r="C65" s="31">
        <f t="shared" si="1"/>
        <v>38</v>
      </c>
      <c r="D65" s="31">
        <f t="shared" si="2"/>
        <v>9</v>
      </c>
      <c r="E65" s="34" t="s">
        <v>392</v>
      </c>
      <c r="F65" s="23" t="s">
        <v>315</v>
      </c>
      <c r="G65" s="23" t="s">
        <v>292</v>
      </c>
      <c r="H65" s="36" t="s">
        <v>388</v>
      </c>
      <c r="I65" s="26">
        <v>160.33000000000001</v>
      </c>
      <c r="J65" s="26">
        <v>162.83000000000001</v>
      </c>
      <c r="K65" s="39">
        <f t="shared" si="3"/>
        <v>-2.5</v>
      </c>
      <c r="L65" s="40">
        <f t="array" ref="L65">IFERROR(INDEX(Tournées!$H$1:$N$15,MATCH(1,(Tournées!H:H='Bons de ventes'!F65)*1,0),'Bons de ventes'!B65+1),"--")</f>
        <v>15</v>
      </c>
    </row>
    <row r="66" spans="1:12">
      <c r="A66" s="22" t="s">
        <v>301</v>
      </c>
      <c r="B66" s="31">
        <f t="shared" si="0"/>
        <v>5</v>
      </c>
      <c r="C66" s="31">
        <f t="shared" si="1"/>
        <v>38</v>
      </c>
      <c r="D66" s="31">
        <f t="shared" si="2"/>
        <v>9</v>
      </c>
      <c r="E66" s="33" t="s">
        <v>391</v>
      </c>
      <c r="F66" s="23" t="s">
        <v>315</v>
      </c>
      <c r="G66" s="23" t="s">
        <v>277</v>
      </c>
      <c r="H66" s="35" t="s">
        <v>387</v>
      </c>
      <c r="I66" s="26">
        <v>66.22</v>
      </c>
      <c r="J66" s="26">
        <v>61.47</v>
      </c>
      <c r="K66" s="39">
        <f t="shared" si="3"/>
        <v>4.75</v>
      </c>
      <c r="L66" s="40">
        <f t="array" ref="L66">IFERROR(INDEX(Tournées!$H$1:$N$15,MATCH(1,(Tournées!H:H='Bons de ventes'!F66)*1,0),'Bons de ventes'!B66+1),"--")</f>
        <v>15</v>
      </c>
    </row>
    <row r="67" spans="1:12">
      <c r="A67" s="22" t="s">
        <v>301</v>
      </c>
      <c r="B67" s="31">
        <f t="shared" ref="B67:B130" si="4">WEEKDAY(A67,2)</f>
        <v>5</v>
      </c>
      <c r="C67" s="31">
        <f t="shared" ref="C67:C130" si="5">WEEKNUM(A67,2)</f>
        <v>38</v>
      </c>
      <c r="D67" s="31">
        <f t="shared" ref="D67:D130" si="6">MONTH(A67)</f>
        <v>9</v>
      </c>
      <c r="E67" s="34" t="s">
        <v>392</v>
      </c>
      <c r="F67" s="23" t="s">
        <v>315</v>
      </c>
      <c r="G67" s="23" t="s">
        <v>276</v>
      </c>
      <c r="H67" s="36" t="s">
        <v>388</v>
      </c>
      <c r="I67" s="26">
        <v>87.8</v>
      </c>
      <c r="J67" s="26">
        <v>87.8</v>
      </c>
      <c r="K67" s="39">
        <f t="shared" ref="K67:K130" si="7">I67-J67</f>
        <v>0</v>
      </c>
      <c r="L67" s="40">
        <f t="array" ref="L67">IFERROR(INDEX(Tournées!$H$1:$N$15,MATCH(1,(Tournées!H:H='Bons de ventes'!F67)*1,0),'Bons de ventes'!B67+1),"--")</f>
        <v>15</v>
      </c>
    </row>
    <row r="68" spans="1:12">
      <c r="A68" s="22" t="s">
        <v>301</v>
      </c>
      <c r="B68" s="31">
        <f t="shared" si="4"/>
        <v>5</v>
      </c>
      <c r="C68" s="31">
        <f t="shared" si="5"/>
        <v>38</v>
      </c>
      <c r="D68" s="31">
        <f t="shared" si="6"/>
        <v>9</v>
      </c>
      <c r="E68" s="33" t="s">
        <v>391</v>
      </c>
      <c r="F68" s="23" t="s">
        <v>315</v>
      </c>
      <c r="G68" s="23" t="s">
        <v>276</v>
      </c>
      <c r="H68" s="35" t="s">
        <v>387</v>
      </c>
      <c r="I68" s="26">
        <v>24.24</v>
      </c>
      <c r="J68" s="26">
        <v>24.24</v>
      </c>
      <c r="K68" s="39">
        <f t="shared" si="7"/>
        <v>0</v>
      </c>
      <c r="L68" s="40">
        <f t="array" ref="L68">IFERROR(INDEX(Tournées!$H$1:$N$15,MATCH(1,(Tournées!H:H='Bons de ventes'!F68)*1,0),'Bons de ventes'!B68+1),"--")</f>
        <v>15</v>
      </c>
    </row>
    <row r="69" spans="1:12">
      <c r="A69" s="22" t="s">
        <v>301</v>
      </c>
      <c r="B69" s="31">
        <f t="shared" si="4"/>
        <v>5</v>
      </c>
      <c r="C69" s="31">
        <f t="shared" si="5"/>
        <v>38</v>
      </c>
      <c r="D69" s="31">
        <f t="shared" si="6"/>
        <v>9</v>
      </c>
      <c r="E69" s="34" t="s">
        <v>392</v>
      </c>
      <c r="F69" s="23" t="s">
        <v>315</v>
      </c>
      <c r="G69" s="23" t="s">
        <v>314</v>
      </c>
      <c r="H69" s="36" t="s">
        <v>388</v>
      </c>
      <c r="I69" s="26">
        <v>11</v>
      </c>
      <c r="J69" s="26">
        <v>11</v>
      </c>
      <c r="K69" s="39">
        <f t="shared" si="7"/>
        <v>0</v>
      </c>
      <c r="L69" s="40">
        <f t="array" ref="L69">IFERROR(INDEX(Tournées!$H$1:$N$15,MATCH(1,(Tournées!H:H='Bons de ventes'!F69)*1,0),'Bons de ventes'!B69+1),"--")</f>
        <v>15</v>
      </c>
    </row>
    <row r="70" spans="1:12">
      <c r="A70" s="22" t="s">
        <v>301</v>
      </c>
      <c r="B70" s="31">
        <f t="shared" si="4"/>
        <v>5</v>
      </c>
      <c r="C70" s="31">
        <f t="shared" si="5"/>
        <v>38</v>
      </c>
      <c r="D70" s="31">
        <f t="shared" si="6"/>
        <v>9</v>
      </c>
      <c r="E70" s="33" t="s">
        <v>391</v>
      </c>
      <c r="F70" s="23" t="s">
        <v>315</v>
      </c>
      <c r="G70" s="23" t="s">
        <v>274</v>
      </c>
      <c r="H70" s="35" t="s">
        <v>387</v>
      </c>
      <c r="I70" s="26">
        <v>59.6</v>
      </c>
      <c r="J70" s="26">
        <v>59.6</v>
      </c>
      <c r="K70" s="39">
        <f t="shared" si="7"/>
        <v>0</v>
      </c>
      <c r="L70" s="40">
        <f t="array" ref="L70">IFERROR(INDEX(Tournées!$H$1:$N$15,MATCH(1,(Tournées!H:H='Bons de ventes'!F70)*1,0),'Bons de ventes'!B70+1),"--")</f>
        <v>15</v>
      </c>
    </row>
    <row r="71" spans="1:12">
      <c r="A71" s="22" t="s">
        <v>301</v>
      </c>
      <c r="B71" s="31">
        <f t="shared" si="4"/>
        <v>5</v>
      </c>
      <c r="C71" s="31">
        <f t="shared" si="5"/>
        <v>38</v>
      </c>
      <c r="D71" s="31">
        <f t="shared" si="6"/>
        <v>9</v>
      </c>
      <c r="E71" s="34" t="s">
        <v>392</v>
      </c>
      <c r="F71" s="23" t="s">
        <v>317</v>
      </c>
      <c r="G71" s="23" t="s">
        <v>286</v>
      </c>
      <c r="H71" s="36" t="s">
        <v>388</v>
      </c>
      <c r="I71" s="26">
        <v>61.6</v>
      </c>
      <c r="J71" s="26">
        <v>56.6</v>
      </c>
      <c r="K71" s="39">
        <f t="shared" si="7"/>
        <v>5</v>
      </c>
      <c r="L71" s="40">
        <f t="array" ref="L71">IFERROR(INDEX(Tournées!$H$1:$N$15,MATCH(1,(Tournées!H:H='Bons de ventes'!F71)*1,0),'Bons de ventes'!B71+1),"--")</f>
        <v>0</v>
      </c>
    </row>
    <row r="72" spans="1:12">
      <c r="A72" s="22" t="s">
        <v>301</v>
      </c>
      <c r="B72" s="31">
        <f t="shared" si="4"/>
        <v>5</v>
      </c>
      <c r="C72" s="31">
        <f t="shared" si="5"/>
        <v>38</v>
      </c>
      <c r="D72" s="31">
        <f t="shared" si="6"/>
        <v>9</v>
      </c>
      <c r="E72" s="33" t="s">
        <v>391</v>
      </c>
      <c r="F72" s="23" t="s">
        <v>317</v>
      </c>
      <c r="G72" s="23" t="s">
        <v>283</v>
      </c>
      <c r="H72" s="35" t="s">
        <v>387</v>
      </c>
      <c r="I72" s="26">
        <v>3</v>
      </c>
      <c r="J72" s="26">
        <v>3</v>
      </c>
      <c r="K72" s="39">
        <f t="shared" si="7"/>
        <v>0</v>
      </c>
      <c r="L72" s="40">
        <f t="array" ref="L72">IFERROR(INDEX(Tournées!$H$1:$N$15,MATCH(1,(Tournées!H:H='Bons de ventes'!F72)*1,0),'Bons de ventes'!B72+1),"--")</f>
        <v>0</v>
      </c>
    </row>
    <row r="73" spans="1:12">
      <c r="A73" s="22" t="s">
        <v>301</v>
      </c>
      <c r="B73" s="31">
        <f t="shared" si="4"/>
        <v>5</v>
      </c>
      <c r="C73" s="31">
        <f t="shared" si="5"/>
        <v>38</v>
      </c>
      <c r="D73" s="31">
        <f t="shared" si="6"/>
        <v>9</v>
      </c>
      <c r="E73" s="34" t="s">
        <v>392</v>
      </c>
      <c r="F73" s="23" t="s">
        <v>317</v>
      </c>
      <c r="G73" s="23" t="s">
        <v>246</v>
      </c>
      <c r="H73" s="36" t="s">
        <v>388</v>
      </c>
      <c r="I73" s="26">
        <v>45</v>
      </c>
      <c r="J73" s="26">
        <v>51.1</v>
      </c>
      <c r="K73" s="39">
        <f t="shared" si="7"/>
        <v>-6.1000000000000014</v>
      </c>
      <c r="L73" s="40">
        <f t="array" ref="L73">IFERROR(INDEX(Tournées!$H$1:$N$15,MATCH(1,(Tournées!H:H='Bons de ventes'!F73)*1,0),'Bons de ventes'!B73+1),"--")</f>
        <v>0</v>
      </c>
    </row>
    <row r="74" spans="1:12">
      <c r="A74" s="22" t="s">
        <v>301</v>
      </c>
      <c r="B74" s="31">
        <f t="shared" si="4"/>
        <v>5</v>
      </c>
      <c r="C74" s="31">
        <f t="shared" si="5"/>
        <v>38</v>
      </c>
      <c r="D74" s="31">
        <f t="shared" si="6"/>
        <v>9</v>
      </c>
      <c r="E74" s="33" t="s">
        <v>391</v>
      </c>
      <c r="F74" s="23" t="s">
        <v>317</v>
      </c>
      <c r="G74" s="23" t="s">
        <v>276</v>
      </c>
      <c r="H74" s="35" t="s">
        <v>387</v>
      </c>
      <c r="I74" s="26">
        <v>66.349999999999994</v>
      </c>
      <c r="J74" s="26">
        <v>67.150000000000006</v>
      </c>
      <c r="K74" s="39">
        <f t="shared" si="7"/>
        <v>-0.80000000000001137</v>
      </c>
      <c r="L74" s="40">
        <f t="array" ref="L74">IFERROR(INDEX(Tournées!$H$1:$N$15,MATCH(1,(Tournées!H:H='Bons de ventes'!F74)*1,0),'Bons de ventes'!B74+1),"--")</f>
        <v>0</v>
      </c>
    </row>
    <row r="75" spans="1:12">
      <c r="A75" s="22" t="s">
        <v>301</v>
      </c>
      <c r="B75" s="31">
        <f t="shared" si="4"/>
        <v>5</v>
      </c>
      <c r="C75" s="31">
        <f t="shared" si="5"/>
        <v>38</v>
      </c>
      <c r="D75" s="31">
        <f t="shared" si="6"/>
        <v>9</v>
      </c>
      <c r="E75" s="34" t="s">
        <v>392</v>
      </c>
      <c r="F75" s="23" t="s">
        <v>317</v>
      </c>
      <c r="G75" s="23" t="s">
        <v>277</v>
      </c>
      <c r="H75" s="36" t="s">
        <v>388</v>
      </c>
      <c r="I75" s="26">
        <v>15</v>
      </c>
      <c r="J75" s="26">
        <v>15</v>
      </c>
      <c r="K75" s="39">
        <f t="shared" si="7"/>
        <v>0</v>
      </c>
      <c r="L75" s="40">
        <f t="array" ref="L75">IFERROR(INDEX(Tournées!$H$1:$N$15,MATCH(1,(Tournées!H:H='Bons de ventes'!F75)*1,0),'Bons de ventes'!B75+1),"--")</f>
        <v>0</v>
      </c>
    </row>
    <row r="76" spans="1:12">
      <c r="A76" s="22" t="s">
        <v>301</v>
      </c>
      <c r="B76" s="31">
        <f t="shared" si="4"/>
        <v>5</v>
      </c>
      <c r="C76" s="31">
        <f t="shared" si="5"/>
        <v>38</v>
      </c>
      <c r="D76" s="31">
        <f t="shared" si="6"/>
        <v>9</v>
      </c>
      <c r="E76" s="33" t="s">
        <v>391</v>
      </c>
      <c r="F76" s="23" t="s">
        <v>317</v>
      </c>
      <c r="G76" s="23" t="s">
        <v>318</v>
      </c>
      <c r="H76" s="35" t="s">
        <v>387</v>
      </c>
      <c r="I76" s="26">
        <v>27.05</v>
      </c>
      <c r="J76" s="26">
        <v>29.15</v>
      </c>
      <c r="K76" s="39">
        <f t="shared" si="7"/>
        <v>-2.0999999999999979</v>
      </c>
      <c r="L76" s="40">
        <f t="array" ref="L76">IFERROR(INDEX(Tournées!$H$1:$N$15,MATCH(1,(Tournées!H:H='Bons de ventes'!F76)*1,0),'Bons de ventes'!B76+1),"--")</f>
        <v>0</v>
      </c>
    </row>
    <row r="77" spans="1:12">
      <c r="A77" s="22" t="s">
        <v>301</v>
      </c>
      <c r="B77" s="31">
        <f t="shared" si="4"/>
        <v>5</v>
      </c>
      <c r="C77" s="31">
        <f t="shared" si="5"/>
        <v>38</v>
      </c>
      <c r="D77" s="31">
        <f t="shared" si="6"/>
        <v>9</v>
      </c>
      <c r="E77" s="34" t="s">
        <v>392</v>
      </c>
      <c r="F77" s="23" t="s">
        <v>317</v>
      </c>
      <c r="G77" s="23" t="s">
        <v>294</v>
      </c>
      <c r="H77" s="36" t="s">
        <v>388</v>
      </c>
      <c r="I77" s="26">
        <v>13.55</v>
      </c>
      <c r="J77" s="26">
        <v>13.55</v>
      </c>
      <c r="K77" s="39">
        <f t="shared" si="7"/>
        <v>0</v>
      </c>
      <c r="L77" s="40">
        <f t="array" ref="L77">IFERROR(INDEX(Tournées!$H$1:$N$15,MATCH(1,(Tournées!H:H='Bons de ventes'!F77)*1,0),'Bons de ventes'!B77+1),"--")</f>
        <v>0</v>
      </c>
    </row>
    <row r="78" spans="1:12">
      <c r="A78" s="22" t="s">
        <v>301</v>
      </c>
      <c r="B78" s="31">
        <f t="shared" si="4"/>
        <v>5</v>
      </c>
      <c r="C78" s="31">
        <f t="shared" si="5"/>
        <v>38</v>
      </c>
      <c r="D78" s="31">
        <f t="shared" si="6"/>
        <v>9</v>
      </c>
      <c r="E78" s="33" t="s">
        <v>391</v>
      </c>
      <c r="F78" s="23" t="s">
        <v>317</v>
      </c>
      <c r="G78" s="23" t="s">
        <v>296</v>
      </c>
      <c r="H78" s="35" t="s">
        <v>387</v>
      </c>
      <c r="I78" s="26">
        <v>91.2</v>
      </c>
      <c r="J78" s="26">
        <v>97.5</v>
      </c>
      <c r="K78" s="39">
        <f t="shared" si="7"/>
        <v>-6.2999999999999972</v>
      </c>
      <c r="L78" s="40">
        <f t="array" ref="L78">IFERROR(INDEX(Tournées!$H$1:$N$15,MATCH(1,(Tournées!H:H='Bons de ventes'!F78)*1,0),'Bons de ventes'!B78+1),"--")</f>
        <v>0</v>
      </c>
    </row>
    <row r="79" spans="1:12">
      <c r="A79" s="22" t="s">
        <v>301</v>
      </c>
      <c r="B79" s="31">
        <f t="shared" si="4"/>
        <v>5</v>
      </c>
      <c r="C79" s="31">
        <f t="shared" si="5"/>
        <v>38</v>
      </c>
      <c r="D79" s="31">
        <f t="shared" si="6"/>
        <v>9</v>
      </c>
      <c r="E79" s="34" t="s">
        <v>392</v>
      </c>
      <c r="F79" s="23" t="s">
        <v>317</v>
      </c>
      <c r="G79" s="23" t="s">
        <v>292</v>
      </c>
      <c r="H79" s="36" t="s">
        <v>388</v>
      </c>
      <c r="I79" s="26">
        <v>73.95</v>
      </c>
      <c r="J79" s="26">
        <v>71.05</v>
      </c>
      <c r="K79" s="39">
        <f t="shared" si="7"/>
        <v>2.9000000000000057</v>
      </c>
      <c r="L79" s="40">
        <f t="array" ref="L79">IFERROR(INDEX(Tournées!$H$1:$N$15,MATCH(1,(Tournées!H:H='Bons de ventes'!F79)*1,0),'Bons de ventes'!B79+1),"--")</f>
        <v>0</v>
      </c>
    </row>
    <row r="80" spans="1:12">
      <c r="A80" s="22" t="s">
        <v>301</v>
      </c>
      <c r="B80" s="31">
        <f t="shared" si="4"/>
        <v>5</v>
      </c>
      <c r="C80" s="31">
        <f t="shared" si="5"/>
        <v>38</v>
      </c>
      <c r="D80" s="31">
        <f t="shared" si="6"/>
        <v>9</v>
      </c>
      <c r="E80" s="33" t="s">
        <v>391</v>
      </c>
      <c r="F80" s="23" t="s">
        <v>317</v>
      </c>
      <c r="G80" s="23" t="s">
        <v>291</v>
      </c>
      <c r="H80" s="35" t="s">
        <v>387</v>
      </c>
      <c r="I80" s="26">
        <v>46.55</v>
      </c>
      <c r="J80" s="26">
        <v>42.6</v>
      </c>
      <c r="K80" s="39">
        <f t="shared" si="7"/>
        <v>3.9499999999999957</v>
      </c>
      <c r="L80" s="40">
        <f t="array" ref="L80">IFERROR(INDEX(Tournées!$H$1:$N$15,MATCH(1,(Tournées!H:H='Bons de ventes'!F80)*1,0),'Bons de ventes'!B80+1),"--")</f>
        <v>0</v>
      </c>
    </row>
    <row r="81" spans="1:12">
      <c r="A81" s="22" t="s">
        <v>301</v>
      </c>
      <c r="B81" s="31">
        <f t="shared" si="4"/>
        <v>5</v>
      </c>
      <c r="C81" s="31">
        <f t="shared" si="5"/>
        <v>38</v>
      </c>
      <c r="D81" s="31">
        <f t="shared" si="6"/>
        <v>9</v>
      </c>
      <c r="E81" s="34" t="s">
        <v>392</v>
      </c>
      <c r="F81" s="23" t="s">
        <v>317</v>
      </c>
      <c r="G81" s="23" t="s">
        <v>238</v>
      </c>
      <c r="H81" s="36" t="s">
        <v>388</v>
      </c>
      <c r="I81" s="26">
        <v>50.6</v>
      </c>
      <c r="J81" s="26">
        <v>43.5</v>
      </c>
      <c r="K81" s="39">
        <f t="shared" si="7"/>
        <v>7.1000000000000014</v>
      </c>
      <c r="L81" s="40">
        <f t="array" ref="L81">IFERROR(INDEX(Tournées!$H$1:$N$15,MATCH(1,(Tournées!H:H='Bons de ventes'!F81)*1,0),'Bons de ventes'!B81+1),"--")</f>
        <v>0</v>
      </c>
    </row>
    <row r="82" spans="1:12">
      <c r="A82" s="22" t="s">
        <v>301</v>
      </c>
      <c r="B82" s="31">
        <f t="shared" si="4"/>
        <v>5</v>
      </c>
      <c r="C82" s="31">
        <f t="shared" si="5"/>
        <v>38</v>
      </c>
      <c r="D82" s="31">
        <f t="shared" si="6"/>
        <v>9</v>
      </c>
      <c r="E82" s="33" t="s">
        <v>391</v>
      </c>
      <c r="F82" s="23" t="s">
        <v>317</v>
      </c>
      <c r="G82" s="23" t="s">
        <v>236</v>
      </c>
      <c r="H82" s="35" t="s">
        <v>387</v>
      </c>
      <c r="I82" s="26">
        <v>67.7</v>
      </c>
      <c r="J82" s="26">
        <v>50.3</v>
      </c>
      <c r="K82" s="39">
        <f t="shared" si="7"/>
        <v>17.400000000000006</v>
      </c>
      <c r="L82" s="40">
        <f t="array" ref="L82">IFERROR(INDEX(Tournées!$H$1:$N$15,MATCH(1,(Tournées!H:H='Bons de ventes'!F82)*1,0),'Bons de ventes'!B82+1),"--")</f>
        <v>0</v>
      </c>
    </row>
    <row r="83" spans="1:12">
      <c r="A83" s="22" t="s">
        <v>301</v>
      </c>
      <c r="B83" s="31">
        <f t="shared" si="4"/>
        <v>5</v>
      </c>
      <c r="C83" s="31">
        <f t="shared" si="5"/>
        <v>38</v>
      </c>
      <c r="D83" s="31">
        <f t="shared" si="6"/>
        <v>9</v>
      </c>
      <c r="E83" s="34" t="s">
        <v>392</v>
      </c>
      <c r="F83" s="23" t="s">
        <v>317</v>
      </c>
      <c r="G83" s="23" t="s">
        <v>237</v>
      </c>
      <c r="H83" s="36" t="s">
        <v>388</v>
      </c>
      <c r="I83" s="26">
        <v>33.65</v>
      </c>
      <c r="J83" s="26">
        <v>29.4</v>
      </c>
      <c r="K83" s="39">
        <f t="shared" si="7"/>
        <v>4.25</v>
      </c>
      <c r="L83" s="40">
        <f t="array" ref="L83">IFERROR(INDEX(Tournées!$H$1:$N$15,MATCH(1,(Tournées!H:H='Bons de ventes'!F83)*1,0),'Bons de ventes'!B83+1),"--")</f>
        <v>0</v>
      </c>
    </row>
    <row r="84" spans="1:12">
      <c r="A84" s="22" t="s">
        <v>301</v>
      </c>
      <c r="B84" s="31">
        <f t="shared" si="4"/>
        <v>5</v>
      </c>
      <c r="C84" s="31">
        <f t="shared" si="5"/>
        <v>38</v>
      </c>
      <c r="D84" s="31">
        <f t="shared" si="6"/>
        <v>9</v>
      </c>
      <c r="E84" s="33" t="s">
        <v>391</v>
      </c>
      <c r="F84" s="23" t="s">
        <v>317</v>
      </c>
      <c r="G84" s="23" t="s">
        <v>319</v>
      </c>
      <c r="H84" s="35" t="s">
        <v>387</v>
      </c>
      <c r="I84" s="26">
        <v>13.4</v>
      </c>
      <c r="J84" s="26">
        <v>14.55</v>
      </c>
      <c r="K84" s="39">
        <f t="shared" si="7"/>
        <v>-1.1500000000000004</v>
      </c>
      <c r="L84" s="40">
        <f t="array" ref="L84">IFERROR(INDEX(Tournées!$H$1:$N$15,MATCH(1,(Tournées!H:H='Bons de ventes'!F84)*1,0),'Bons de ventes'!B84+1),"--")</f>
        <v>0</v>
      </c>
    </row>
    <row r="85" spans="1:12">
      <c r="A85" s="22" t="s">
        <v>301</v>
      </c>
      <c r="B85" s="31">
        <f t="shared" si="4"/>
        <v>5</v>
      </c>
      <c r="C85" s="31">
        <f t="shared" si="5"/>
        <v>38</v>
      </c>
      <c r="D85" s="31">
        <f t="shared" si="6"/>
        <v>9</v>
      </c>
      <c r="E85" s="34" t="s">
        <v>392</v>
      </c>
      <c r="F85" s="23" t="s">
        <v>320</v>
      </c>
      <c r="G85" s="23" t="s">
        <v>321</v>
      </c>
      <c r="H85" s="36" t="s">
        <v>388</v>
      </c>
      <c r="I85" s="26">
        <v>99.88</v>
      </c>
      <c r="J85" s="26">
        <v>91.78</v>
      </c>
      <c r="K85" s="39">
        <f t="shared" si="7"/>
        <v>8.0999999999999943</v>
      </c>
      <c r="L85" s="40">
        <f t="array" ref="L85">IFERROR(INDEX(Tournées!$H$1:$N$15,MATCH(1,(Tournées!H:H='Bons de ventes'!F85)*1,0),'Bons de ventes'!B85+1),"--")</f>
        <v>0</v>
      </c>
    </row>
    <row r="86" spans="1:12">
      <c r="A86" s="22" t="s">
        <v>301</v>
      </c>
      <c r="B86" s="31">
        <f t="shared" si="4"/>
        <v>5</v>
      </c>
      <c r="C86" s="31">
        <f t="shared" si="5"/>
        <v>38</v>
      </c>
      <c r="D86" s="31">
        <f t="shared" si="6"/>
        <v>9</v>
      </c>
      <c r="E86" s="33" t="s">
        <v>391</v>
      </c>
      <c r="F86" s="23" t="s">
        <v>320</v>
      </c>
      <c r="G86" s="23" t="s">
        <v>322</v>
      </c>
      <c r="H86" s="35" t="s">
        <v>387</v>
      </c>
      <c r="I86" s="26">
        <v>50.1</v>
      </c>
      <c r="J86" s="26">
        <v>50.1</v>
      </c>
      <c r="K86" s="39">
        <f t="shared" si="7"/>
        <v>0</v>
      </c>
      <c r="L86" s="40">
        <f t="array" ref="L86">IFERROR(INDEX(Tournées!$H$1:$N$15,MATCH(1,(Tournées!H:H='Bons de ventes'!F86)*1,0),'Bons de ventes'!B86+1),"--")</f>
        <v>0</v>
      </c>
    </row>
    <row r="87" spans="1:12">
      <c r="A87" s="22" t="s">
        <v>301</v>
      </c>
      <c r="B87" s="31">
        <f t="shared" si="4"/>
        <v>5</v>
      </c>
      <c r="C87" s="31">
        <f t="shared" si="5"/>
        <v>38</v>
      </c>
      <c r="D87" s="31">
        <f t="shared" si="6"/>
        <v>9</v>
      </c>
      <c r="E87" s="34" t="s">
        <v>392</v>
      </c>
      <c r="F87" s="23" t="s">
        <v>320</v>
      </c>
      <c r="G87" s="23" t="s">
        <v>323</v>
      </c>
      <c r="H87" s="36" t="s">
        <v>388</v>
      </c>
      <c r="I87" s="26">
        <v>82.75</v>
      </c>
      <c r="J87" s="26">
        <v>82.75</v>
      </c>
      <c r="K87" s="39">
        <f t="shared" si="7"/>
        <v>0</v>
      </c>
      <c r="L87" s="40">
        <f t="array" ref="L87">IFERROR(INDEX(Tournées!$H$1:$N$15,MATCH(1,(Tournées!H:H='Bons de ventes'!F87)*1,0),'Bons de ventes'!B87+1),"--")</f>
        <v>0</v>
      </c>
    </row>
    <row r="88" spans="1:12">
      <c r="A88" s="22" t="s">
        <v>301</v>
      </c>
      <c r="B88" s="31">
        <f t="shared" si="4"/>
        <v>5</v>
      </c>
      <c r="C88" s="31">
        <f t="shared" si="5"/>
        <v>38</v>
      </c>
      <c r="D88" s="31">
        <f t="shared" si="6"/>
        <v>9</v>
      </c>
      <c r="E88" s="33" t="s">
        <v>391</v>
      </c>
      <c r="F88" s="23" t="s">
        <v>320</v>
      </c>
      <c r="G88" s="23" t="s">
        <v>314</v>
      </c>
      <c r="H88" s="35" t="s">
        <v>387</v>
      </c>
      <c r="I88" s="26">
        <v>57.65</v>
      </c>
      <c r="J88" s="26">
        <v>59.25</v>
      </c>
      <c r="K88" s="39">
        <f t="shared" si="7"/>
        <v>-1.6000000000000014</v>
      </c>
      <c r="L88" s="40">
        <f t="array" ref="L88">IFERROR(INDEX(Tournées!$H$1:$N$15,MATCH(1,(Tournées!H:H='Bons de ventes'!F88)*1,0),'Bons de ventes'!B88+1),"--")</f>
        <v>0</v>
      </c>
    </row>
    <row r="89" spans="1:12">
      <c r="A89" s="22" t="s">
        <v>301</v>
      </c>
      <c r="B89" s="31">
        <f t="shared" si="4"/>
        <v>5</v>
      </c>
      <c r="C89" s="31">
        <f t="shared" si="5"/>
        <v>38</v>
      </c>
      <c r="D89" s="31">
        <f t="shared" si="6"/>
        <v>9</v>
      </c>
      <c r="E89" s="34" t="s">
        <v>392</v>
      </c>
      <c r="F89" s="23" t="s">
        <v>320</v>
      </c>
      <c r="G89" s="23" t="s">
        <v>324</v>
      </c>
      <c r="H89" s="36" t="s">
        <v>388</v>
      </c>
      <c r="I89" s="26">
        <v>22.77</v>
      </c>
      <c r="J89" s="26">
        <v>22.77</v>
      </c>
      <c r="K89" s="39">
        <f t="shared" si="7"/>
        <v>0</v>
      </c>
      <c r="L89" s="40">
        <f t="array" ref="L89">IFERROR(INDEX(Tournées!$H$1:$N$15,MATCH(1,(Tournées!H:H='Bons de ventes'!F89)*1,0),'Bons de ventes'!B89+1),"--")</f>
        <v>0</v>
      </c>
    </row>
    <row r="90" spans="1:12">
      <c r="A90" s="22" t="s">
        <v>301</v>
      </c>
      <c r="B90" s="31">
        <f t="shared" si="4"/>
        <v>5</v>
      </c>
      <c r="C90" s="31">
        <f t="shared" si="5"/>
        <v>38</v>
      </c>
      <c r="D90" s="31">
        <f t="shared" si="6"/>
        <v>9</v>
      </c>
      <c r="E90" s="33" t="s">
        <v>391</v>
      </c>
      <c r="F90" s="23" t="s">
        <v>320</v>
      </c>
      <c r="G90" s="23" t="s">
        <v>325</v>
      </c>
      <c r="H90" s="35" t="s">
        <v>387</v>
      </c>
      <c r="I90" s="26">
        <v>44.26</v>
      </c>
      <c r="J90" s="26">
        <v>43.73</v>
      </c>
      <c r="K90" s="39">
        <f t="shared" si="7"/>
        <v>0.53000000000000114</v>
      </c>
      <c r="L90" s="40">
        <f t="array" ref="L90">IFERROR(INDEX(Tournées!$H$1:$N$15,MATCH(1,(Tournées!H:H='Bons de ventes'!F90)*1,0),'Bons de ventes'!B90+1),"--")</f>
        <v>0</v>
      </c>
    </row>
    <row r="91" spans="1:12">
      <c r="A91" s="22" t="s">
        <v>301</v>
      </c>
      <c r="B91" s="31">
        <f t="shared" si="4"/>
        <v>5</v>
      </c>
      <c r="C91" s="31">
        <f t="shared" si="5"/>
        <v>38</v>
      </c>
      <c r="D91" s="31">
        <f t="shared" si="6"/>
        <v>9</v>
      </c>
      <c r="E91" s="34" t="s">
        <v>392</v>
      </c>
      <c r="F91" s="23" t="s">
        <v>320</v>
      </c>
      <c r="G91" s="23" t="s">
        <v>326</v>
      </c>
      <c r="H91" s="36" t="s">
        <v>388</v>
      </c>
      <c r="I91" s="26">
        <v>15.9</v>
      </c>
      <c r="J91" s="26">
        <v>15.9</v>
      </c>
      <c r="K91" s="39">
        <f t="shared" si="7"/>
        <v>0</v>
      </c>
      <c r="L91" s="40">
        <f t="array" ref="L91">IFERROR(INDEX(Tournées!$H$1:$N$15,MATCH(1,(Tournées!H:H='Bons de ventes'!F91)*1,0),'Bons de ventes'!B91+1),"--")</f>
        <v>0</v>
      </c>
    </row>
    <row r="92" spans="1:12">
      <c r="A92" s="22" t="s">
        <v>301</v>
      </c>
      <c r="B92" s="31">
        <f t="shared" si="4"/>
        <v>5</v>
      </c>
      <c r="C92" s="31">
        <f t="shared" si="5"/>
        <v>38</v>
      </c>
      <c r="D92" s="31">
        <f t="shared" si="6"/>
        <v>9</v>
      </c>
      <c r="E92" s="33" t="s">
        <v>391</v>
      </c>
      <c r="F92" s="23" t="s">
        <v>320</v>
      </c>
      <c r="G92" s="23" t="s">
        <v>327</v>
      </c>
      <c r="H92" s="35" t="s">
        <v>387</v>
      </c>
      <c r="I92" s="26">
        <v>177.89</v>
      </c>
      <c r="J92" s="26">
        <v>170.99</v>
      </c>
      <c r="K92" s="39">
        <f t="shared" si="7"/>
        <v>6.8999999999999773</v>
      </c>
      <c r="L92" s="40">
        <f t="array" ref="L92">IFERROR(INDEX(Tournées!$H$1:$N$15,MATCH(1,(Tournées!H:H='Bons de ventes'!F92)*1,0),'Bons de ventes'!B92+1),"--")</f>
        <v>0</v>
      </c>
    </row>
    <row r="93" spans="1:12">
      <c r="A93" s="22" t="s">
        <v>301</v>
      </c>
      <c r="B93" s="31">
        <f t="shared" si="4"/>
        <v>5</v>
      </c>
      <c r="C93" s="31">
        <f t="shared" si="5"/>
        <v>38</v>
      </c>
      <c r="D93" s="31">
        <f t="shared" si="6"/>
        <v>9</v>
      </c>
      <c r="E93" s="34" t="s">
        <v>392</v>
      </c>
      <c r="F93" s="23" t="s">
        <v>320</v>
      </c>
      <c r="G93" s="23" t="s">
        <v>328</v>
      </c>
      <c r="H93" s="36" t="s">
        <v>388</v>
      </c>
      <c r="I93" s="26">
        <v>62.85</v>
      </c>
      <c r="J93" s="26">
        <v>56.85</v>
      </c>
      <c r="K93" s="39">
        <f t="shared" si="7"/>
        <v>6</v>
      </c>
      <c r="L93" s="40">
        <f t="array" ref="L93">IFERROR(INDEX(Tournées!$H$1:$N$15,MATCH(1,(Tournées!H:H='Bons de ventes'!F93)*1,0),'Bons de ventes'!B93+1),"--")</f>
        <v>0</v>
      </c>
    </row>
    <row r="94" spans="1:12">
      <c r="A94" s="22" t="s">
        <v>301</v>
      </c>
      <c r="B94" s="31">
        <f t="shared" si="4"/>
        <v>5</v>
      </c>
      <c r="C94" s="31">
        <f t="shared" si="5"/>
        <v>38</v>
      </c>
      <c r="D94" s="31">
        <f t="shared" si="6"/>
        <v>9</v>
      </c>
      <c r="E94" s="33" t="s">
        <v>391</v>
      </c>
      <c r="F94" s="23" t="s">
        <v>320</v>
      </c>
      <c r="G94" s="23" t="s">
        <v>327</v>
      </c>
      <c r="H94" s="35" t="s">
        <v>387</v>
      </c>
      <c r="I94" s="26">
        <v>181.92</v>
      </c>
      <c r="J94" s="26">
        <v>170.9</v>
      </c>
      <c r="K94" s="39">
        <f t="shared" si="7"/>
        <v>11.019999999999982</v>
      </c>
      <c r="L94" s="40">
        <f t="array" ref="L94">IFERROR(INDEX(Tournées!$H$1:$N$15,MATCH(1,(Tournées!H:H='Bons de ventes'!F94)*1,0),'Bons de ventes'!B94+1),"--")</f>
        <v>0</v>
      </c>
    </row>
    <row r="95" spans="1:12">
      <c r="A95" s="22" t="s">
        <v>301</v>
      </c>
      <c r="B95" s="31">
        <f t="shared" si="4"/>
        <v>5</v>
      </c>
      <c r="C95" s="31">
        <f t="shared" si="5"/>
        <v>38</v>
      </c>
      <c r="D95" s="31">
        <f t="shared" si="6"/>
        <v>9</v>
      </c>
      <c r="E95" s="34" t="s">
        <v>392</v>
      </c>
      <c r="F95" s="23" t="s">
        <v>320</v>
      </c>
      <c r="G95" s="23" t="s">
        <v>329</v>
      </c>
      <c r="H95" s="36" t="s">
        <v>388</v>
      </c>
      <c r="I95" s="26">
        <v>57.8</v>
      </c>
      <c r="J95" s="26">
        <v>62.1</v>
      </c>
      <c r="K95" s="39">
        <f t="shared" si="7"/>
        <v>-4.3000000000000043</v>
      </c>
      <c r="L95" s="40">
        <f t="array" ref="L95">IFERROR(INDEX(Tournées!$H$1:$N$15,MATCH(1,(Tournées!H:H='Bons de ventes'!F95)*1,0),'Bons de ventes'!B95+1),"--")</f>
        <v>0</v>
      </c>
    </row>
    <row r="96" spans="1:12">
      <c r="A96" s="22" t="s">
        <v>301</v>
      </c>
      <c r="B96" s="31">
        <f t="shared" si="4"/>
        <v>5</v>
      </c>
      <c r="C96" s="31">
        <f t="shared" si="5"/>
        <v>38</v>
      </c>
      <c r="D96" s="31">
        <f t="shared" si="6"/>
        <v>9</v>
      </c>
      <c r="E96" s="33" t="s">
        <v>391</v>
      </c>
      <c r="F96" s="23" t="s">
        <v>320</v>
      </c>
      <c r="G96" s="23" t="s">
        <v>330</v>
      </c>
      <c r="H96" s="35" t="s">
        <v>387</v>
      </c>
      <c r="I96" s="26">
        <v>186.55</v>
      </c>
      <c r="J96" s="26">
        <v>187.8</v>
      </c>
      <c r="K96" s="39">
        <f t="shared" si="7"/>
        <v>-1.25</v>
      </c>
      <c r="L96" s="40">
        <f t="array" ref="L96">IFERROR(INDEX(Tournées!$H$1:$N$15,MATCH(1,(Tournées!H:H='Bons de ventes'!F96)*1,0),'Bons de ventes'!B96+1),"--")</f>
        <v>0</v>
      </c>
    </row>
    <row r="97" spans="1:12">
      <c r="A97" s="22" t="s">
        <v>301</v>
      </c>
      <c r="B97" s="31">
        <f t="shared" si="4"/>
        <v>5</v>
      </c>
      <c r="C97" s="31">
        <f t="shared" si="5"/>
        <v>38</v>
      </c>
      <c r="D97" s="31">
        <f t="shared" si="6"/>
        <v>9</v>
      </c>
      <c r="E97" s="34" t="s">
        <v>392</v>
      </c>
      <c r="F97" s="23" t="s">
        <v>320</v>
      </c>
      <c r="G97" s="23" t="s">
        <v>331</v>
      </c>
      <c r="H97" s="36" t="s">
        <v>388</v>
      </c>
      <c r="I97" s="26">
        <v>74.34</v>
      </c>
      <c r="J97" s="26">
        <v>59.14</v>
      </c>
      <c r="K97" s="39">
        <f t="shared" si="7"/>
        <v>15.200000000000003</v>
      </c>
      <c r="L97" s="40">
        <f t="array" ref="L97">IFERROR(INDEX(Tournées!$H$1:$N$15,MATCH(1,(Tournées!H:H='Bons de ventes'!F97)*1,0),'Bons de ventes'!B97+1),"--")</f>
        <v>0</v>
      </c>
    </row>
    <row r="98" spans="1:12">
      <c r="A98" s="22" t="s">
        <v>301</v>
      </c>
      <c r="B98" s="31">
        <f t="shared" si="4"/>
        <v>5</v>
      </c>
      <c r="C98" s="31">
        <f t="shared" si="5"/>
        <v>38</v>
      </c>
      <c r="D98" s="31">
        <f t="shared" si="6"/>
        <v>9</v>
      </c>
      <c r="E98" s="33" t="s">
        <v>391</v>
      </c>
      <c r="F98" s="23" t="s">
        <v>320</v>
      </c>
      <c r="G98" s="23" t="s">
        <v>332</v>
      </c>
      <c r="H98" s="35" t="s">
        <v>387</v>
      </c>
      <c r="I98" s="26">
        <v>102.44</v>
      </c>
      <c r="J98" s="26">
        <v>102.91</v>
      </c>
      <c r="K98" s="39">
        <f t="shared" si="7"/>
        <v>-0.46999999999999886</v>
      </c>
      <c r="L98" s="40">
        <f t="array" ref="L98">IFERROR(INDEX(Tournées!$H$1:$N$15,MATCH(1,(Tournées!H:H='Bons de ventes'!F98)*1,0),'Bons de ventes'!B98+1),"--")</f>
        <v>0</v>
      </c>
    </row>
    <row r="99" spans="1:12">
      <c r="A99" s="22" t="s">
        <v>301</v>
      </c>
      <c r="B99" s="31">
        <f t="shared" si="4"/>
        <v>5</v>
      </c>
      <c r="C99" s="31">
        <f t="shared" si="5"/>
        <v>38</v>
      </c>
      <c r="D99" s="31">
        <f t="shared" si="6"/>
        <v>9</v>
      </c>
      <c r="E99" s="34" t="s">
        <v>392</v>
      </c>
      <c r="F99" s="23" t="s">
        <v>320</v>
      </c>
      <c r="G99" s="23" t="s">
        <v>333</v>
      </c>
      <c r="H99" s="36" t="s">
        <v>388</v>
      </c>
      <c r="I99" s="26">
        <v>63.98</v>
      </c>
      <c r="J99" s="26">
        <v>63.98</v>
      </c>
      <c r="K99" s="39">
        <f t="shared" si="7"/>
        <v>0</v>
      </c>
      <c r="L99" s="40">
        <f t="array" ref="L99">IFERROR(INDEX(Tournées!$H$1:$N$15,MATCH(1,(Tournées!H:H='Bons de ventes'!F99)*1,0),'Bons de ventes'!B99+1),"--")</f>
        <v>0</v>
      </c>
    </row>
    <row r="100" spans="1:12">
      <c r="A100" s="22" t="s">
        <v>301</v>
      </c>
      <c r="B100" s="31">
        <f t="shared" si="4"/>
        <v>5</v>
      </c>
      <c r="C100" s="31">
        <f t="shared" si="5"/>
        <v>38</v>
      </c>
      <c r="D100" s="31">
        <f t="shared" si="6"/>
        <v>9</v>
      </c>
      <c r="E100" s="33" t="s">
        <v>391</v>
      </c>
      <c r="F100" s="23" t="s">
        <v>320</v>
      </c>
      <c r="G100" s="23" t="s">
        <v>334</v>
      </c>
      <c r="H100" s="35" t="s">
        <v>387</v>
      </c>
      <c r="I100" s="26">
        <v>45.3</v>
      </c>
      <c r="J100" s="26">
        <v>45.3</v>
      </c>
      <c r="K100" s="39">
        <f t="shared" si="7"/>
        <v>0</v>
      </c>
      <c r="L100" s="40">
        <f t="array" ref="L100">IFERROR(INDEX(Tournées!$H$1:$N$15,MATCH(1,(Tournées!H:H='Bons de ventes'!F100)*1,0),'Bons de ventes'!B100+1),"--")</f>
        <v>0</v>
      </c>
    </row>
    <row r="101" spans="1:12">
      <c r="A101" s="22" t="s">
        <v>301</v>
      </c>
      <c r="B101" s="31">
        <f t="shared" si="4"/>
        <v>5</v>
      </c>
      <c r="C101" s="31">
        <f t="shared" si="5"/>
        <v>38</v>
      </c>
      <c r="D101" s="31">
        <f t="shared" si="6"/>
        <v>9</v>
      </c>
      <c r="E101" s="34" t="s">
        <v>392</v>
      </c>
      <c r="F101" s="23" t="s">
        <v>320</v>
      </c>
      <c r="G101" s="23" t="s">
        <v>335</v>
      </c>
      <c r="H101" s="36" t="s">
        <v>388</v>
      </c>
      <c r="I101" s="26">
        <v>204.17</v>
      </c>
      <c r="J101" s="26">
        <v>173.1</v>
      </c>
      <c r="K101" s="39">
        <f t="shared" si="7"/>
        <v>31.069999999999993</v>
      </c>
      <c r="L101" s="40">
        <f t="array" ref="L101">IFERROR(INDEX(Tournées!$H$1:$N$15,MATCH(1,(Tournées!H:H='Bons de ventes'!F101)*1,0),'Bons de ventes'!B101+1),"--")</f>
        <v>0</v>
      </c>
    </row>
    <row r="102" spans="1:12">
      <c r="A102" s="22" t="s">
        <v>301</v>
      </c>
      <c r="B102" s="31">
        <f t="shared" si="4"/>
        <v>5</v>
      </c>
      <c r="C102" s="31">
        <f t="shared" si="5"/>
        <v>38</v>
      </c>
      <c r="D102" s="31">
        <f t="shared" si="6"/>
        <v>9</v>
      </c>
      <c r="E102" s="33" t="s">
        <v>391</v>
      </c>
      <c r="F102" s="23" t="s">
        <v>320</v>
      </c>
      <c r="G102" s="23" t="s">
        <v>336</v>
      </c>
      <c r="H102" s="35" t="s">
        <v>387</v>
      </c>
      <c r="I102" s="26">
        <v>69.400000000000006</v>
      </c>
      <c r="J102" s="26">
        <v>67.349999999999994</v>
      </c>
      <c r="K102" s="39">
        <f t="shared" si="7"/>
        <v>2.0500000000000114</v>
      </c>
      <c r="L102" s="40">
        <f t="array" ref="L102">IFERROR(INDEX(Tournées!$H$1:$N$15,MATCH(1,(Tournées!H:H='Bons de ventes'!F102)*1,0),'Bons de ventes'!B102+1),"--")</f>
        <v>0</v>
      </c>
    </row>
    <row r="103" spans="1:12">
      <c r="A103" s="22" t="s">
        <v>301</v>
      </c>
      <c r="B103" s="31">
        <f t="shared" si="4"/>
        <v>5</v>
      </c>
      <c r="C103" s="31">
        <f t="shared" si="5"/>
        <v>38</v>
      </c>
      <c r="D103" s="31">
        <f t="shared" si="6"/>
        <v>9</v>
      </c>
      <c r="E103" s="34" t="s">
        <v>392</v>
      </c>
      <c r="F103" s="23" t="s">
        <v>320</v>
      </c>
      <c r="G103" s="23" t="s">
        <v>337</v>
      </c>
      <c r="H103" s="36" t="s">
        <v>388</v>
      </c>
      <c r="I103" s="26">
        <v>73.45</v>
      </c>
      <c r="J103" s="26">
        <v>73.45</v>
      </c>
      <c r="K103" s="39">
        <f t="shared" si="7"/>
        <v>0</v>
      </c>
      <c r="L103" s="40">
        <f t="array" ref="L103">IFERROR(INDEX(Tournées!$H$1:$N$15,MATCH(1,(Tournées!H:H='Bons de ventes'!F103)*1,0),'Bons de ventes'!B103+1),"--")</f>
        <v>0</v>
      </c>
    </row>
    <row r="104" spans="1:12">
      <c r="A104" s="22" t="s">
        <v>301</v>
      </c>
      <c r="B104" s="31">
        <f t="shared" si="4"/>
        <v>5</v>
      </c>
      <c r="C104" s="31">
        <f t="shared" si="5"/>
        <v>38</v>
      </c>
      <c r="D104" s="31">
        <f t="shared" si="6"/>
        <v>9</v>
      </c>
      <c r="E104" s="33" t="s">
        <v>391</v>
      </c>
      <c r="F104" s="23" t="s">
        <v>320</v>
      </c>
      <c r="G104" s="23" t="s">
        <v>338</v>
      </c>
      <c r="H104" s="35" t="s">
        <v>387</v>
      </c>
      <c r="I104" s="26">
        <v>42.2</v>
      </c>
      <c r="J104" s="26">
        <v>30.7</v>
      </c>
      <c r="K104" s="39">
        <f t="shared" si="7"/>
        <v>11.500000000000004</v>
      </c>
      <c r="L104" s="40">
        <f t="array" ref="L104">IFERROR(INDEX(Tournées!$H$1:$N$15,MATCH(1,(Tournées!H:H='Bons de ventes'!F104)*1,0),'Bons de ventes'!B104+1),"--")</f>
        <v>0</v>
      </c>
    </row>
    <row r="105" spans="1:12">
      <c r="A105" s="22" t="s">
        <v>301</v>
      </c>
      <c r="B105" s="31">
        <f t="shared" si="4"/>
        <v>5</v>
      </c>
      <c r="C105" s="31">
        <f t="shared" si="5"/>
        <v>38</v>
      </c>
      <c r="D105" s="31">
        <f t="shared" si="6"/>
        <v>9</v>
      </c>
      <c r="E105" s="34" t="s">
        <v>392</v>
      </c>
      <c r="F105" s="23" t="s">
        <v>320</v>
      </c>
      <c r="G105" s="23" t="s">
        <v>339</v>
      </c>
      <c r="H105" s="36" t="s">
        <v>388</v>
      </c>
      <c r="I105" s="26">
        <v>60.63</v>
      </c>
      <c r="J105" s="26">
        <v>58.89</v>
      </c>
      <c r="K105" s="39">
        <f t="shared" si="7"/>
        <v>1.740000000000002</v>
      </c>
      <c r="L105" s="40">
        <f t="array" ref="L105">IFERROR(INDEX(Tournées!$H$1:$N$15,MATCH(1,(Tournées!H:H='Bons de ventes'!F105)*1,0),'Bons de ventes'!B105+1),"--")</f>
        <v>0</v>
      </c>
    </row>
    <row r="106" spans="1:12">
      <c r="A106" s="22" t="s">
        <v>301</v>
      </c>
      <c r="B106" s="31">
        <f t="shared" si="4"/>
        <v>5</v>
      </c>
      <c r="C106" s="31">
        <f t="shared" si="5"/>
        <v>38</v>
      </c>
      <c r="D106" s="31">
        <f t="shared" si="6"/>
        <v>9</v>
      </c>
      <c r="E106" s="33" t="s">
        <v>391</v>
      </c>
      <c r="F106" s="23" t="s">
        <v>340</v>
      </c>
      <c r="G106" s="23" t="s">
        <v>341</v>
      </c>
      <c r="H106" s="35" t="s">
        <v>387</v>
      </c>
      <c r="I106" s="26">
        <v>37.590000000000003</v>
      </c>
      <c r="J106" s="26">
        <v>38.19</v>
      </c>
      <c r="K106" s="39">
        <f t="shared" si="7"/>
        <v>-0.59999999999999432</v>
      </c>
      <c r="L106" s="40">
        <f t="array" ref="L106">IFERROR(INDEX(Tournées!$H$1:$N$15,MATCH(1,(Tournées!H:H='Bons de ventes'!F106)*1,0),'Bons de ventes'!B106+1),"--")</f>
        <v>16</v>
      </c>
    </row>
    <row r="107" spans="1:12">
      <c r="A107" s="22" t="s">
        <v>301</v>
      </c>
      <c r="B107" s="31">
        <f t="shared" si="4"/>
        <v>5</v>
      </c>
      <c r="C107" s="31">
        <f t="shared" si="5"/>
        <v>38</v>
      </c>
      <c r="D107" s="31">
        <f t="shared" si="6"/>
        <v>9</v>
      </c>
      <c r="E107" s="34" t="s">
        <v>392</v>
      </c>
      <c r="F107" s="23" t="s">
        <v>340</v>
      </c>
      <c r="G107" s="23" t="s">
        <v>342</v>
      </c>
      <c r="H107" s="36" t="s">
        <v>388</v>
      </c>
      <c r="I107" s="26">
        <v>327.77</v>
      </c>
      <c r="J107" s="26">
        <v>331.32</v>
      </c>
      <c r="K107" s="39">
        <f t="shared" si="7"/>
        <v>-3.5500000000000114</v>
      </c>
      <c r="L107" s="40">
        <f t="array" ref="L107">IFERROR(INDEX(Tournées!$H$1:$N$15,MATCH(1,(Tournées!H:H='Bons de ventes'!F107)*1,0),'Bons de ventes'!B107+1),"--")</f>
        <v>16</v>
      </c>
    </row>
    <row r="108" spans="1:12">
      <c r="A108" s="22" t="s">
        <v>301</v>
      </c>
      <c r="B108" s="31">
        <f t="shared" si="4"/>
        <v>5</v>
      </c>
      <c r="C108" s="31">
        <f t="shared" si="5"/>
        <v>38</v>
      </c>
      <c r="D108" s="31">
        <f t="shared" si="6"/>
        <v>9</v>
      </c>
      <c r="E108" s="33" t="s">
        <v>391</v>
      </c>
      <c r="F108" s="23" t="s">
        <v>340</v>
      </c>
      <c r="G108" s="23" t="s">
        <v>343</v>
      </c>
      <c r="H108" s="35" t="s">
        <v>387</v>
      </c>
      <c r="I108" s="26">
        <v>48.3</v>
      </c>
      <c r="J108" s="26">
        <v>48.3</v>
      </c>
      <c r="K108" s="39">
        <f t="shared" si="7"/>
        <v>0</v>
      </c>
      <c r="L108" s="40">
        <f t="array" ref="L108">IFERROR(INDEX(Tournées!$H$1:$N$15,MATCH(1,(Tournées!H:H='Bons de ventes'!F108)*1,0),'Bons de ventes'!B108+1),"--")</f>
        <v>16</v>
      </c>
    </row>
    <row r="109" spans="1:12">
      <c r="A109" s="22" t="s">
        <v>301</v>
      </c>
      <c r="B109" s="31">
        <f t="shared" si="4"/>
        <v>5</v>
      </c>
      <c r="C109" s="31">
        <f t="shared" si="5"/>
        <v>38</v>
      </c>
      <c r="D109" s="31">
        <f t="shared" si="6"/>
        <v>9</v>
      </c>
      <c r="E109" s="34" t="s">
        <v>392</v>
      </c>
      <c r="F109" s="23" t="s">
        <v>340</v>
      </c>
      <c r="G109" s="23" t="s">
        <v>344</v>
      </c>
      <c r="H109" s="36" t="s">
        <v>388</v>
      </c>
      <c r="I109" s="26">
        <v>82.35</v>
      </c>
      <c r="J109" s="26">
        <v>85.95</v>
      </c>
      <c r="K109" s="39">
        <f t="shared" si="7"/>
        <v>-3.6000000000000085</v>
      </c>
      <c r="L109" s="40">
        <f t="array" ref="L109">IFERROR(INDEX(Tournées!$H$1:$N$15,MATCH(1,(Tournées!H:H='Bons de ventes'!F109)*1,0),'Bons de ventes'!B109+1),"--")</f>
        <v>16</v>
      </c>
    </row>
    <row r="110" spans="1:12">
      <c r="A110" s="22" t="s">
        <v>301</v>
      </c>
      <c r="B110" s="31">
        <f t="shared" si="4"/>
        <v>5</v>
      </c>
      <c r="C110" s="31">
        <f t="shared" si="5"/>
        <v>38</v>
      </c>
      <c r="D110" s="31">
        <f t="shared" si="6"/>
        <v>9</v>
      </c>
      <c r="E110" s="33" t="s">
        <v>391</v>
      </c>
      <c r="F110" s="23" t="s">
        <v>340</v>
      </c>
      <c r="G110" s="23" t="s">
        <v>345</v>
      </c>
      <c r="H110" s="35" t="s">
        <v>387</v>
      </c>
      <c r="I110" s="26">
        <v>126.5</v>
      </c>
      <c r="J110" s="26">
        <v>130.47</v>
      </c>
      <c r="K110" s="39">
        <f t="shared" si="7"/>
        <v>-3.9699999999999989</v>
      </c>
      <c r="L110" s="40">
        <f t="array" ref="L110">IFERROR(INDEX(Tournées!$H$1:$N$15,MATCH(1,(Tournées!H:H='Bons de ventes'!F110)*1,0),'Bons de ventes'!B110+1),"--")</f>
        <v>16</v>
      </c>
    </row>
    <row r="111" spans="1:12">
      <c r="A111" s="22" t="s">
        <v>301</v>
      </c>
      <c r="B111" s="31">
        <f t="shared" si="4"/>
        <v>5</v>
      </c>
      <c r="C111" s="31">
        <f t="shared" si="5"/>
        <v>38</v>
      </c>
      <c r="D111" s="31">
        <f t="shared" si="6"/>
        <v>9</v>
      </c>
      <c r="E111" s="34" t="s">
        <v>392</v>
      </c>
      <c r="F111" s="23" t="s">
        <v>340</v>
      </c>
      <c r="G111" s="23" t="s">
        <v>346</v>
      </c>
      <c r="H111" s="36" t="s">
        <v>388</v>
      </c>
      <c r="I111" s="26">
        <v>71.209999999999994</v>
      </c>
      <c r="J111" s="26">
        <v>71.209999999999994</v>
      </c>
      <c r="K111" s="39">
        <f t="shared" si="7"/>
        <v>0</v>
      </c>
      <c r="L111" s="40">
        <f t="array" ref="L111">IFERROR(INDEX(Tournées!$H$1:$N$15,MATCH(1,(Tournées!H:H='Bons de ventes'!F111)*1,0),'Bons de ventes'!B111+1),"--")</f>
        <v>16</v>
      </c>
    </row>
    <row r="112" spans="1:12">
      <c r="A112" s="22" t="s">
        <v>301</v>
      </c>
      <c r="B112" s="31">
        <f t="shared" si="4"/>
        <v>5</v>
      </c>
      <c r="C112" s="31">
        <f t="shared" si="5"/>
        <v>38</v>
      </c>
      <c r="D112" s="31">
        <f t="shared" si="6"/>
        <v>9</v>
      </c>
      <c r="E112" s="33" t="s">
        <v>391</v>
      </c>
      <c r="F112" s="23" t="s">
        <v>340</v>
      </c>
      <c r="G112" s="23" t="s">
        <v>347</v>
      </c>
      <c r="H112" s="35" t="s">
        <v>387</v>
      </c>
      <c r="I112" s="26">
        <v>50.45</v>
      </c>
      <c r="J112" s="26">
        <v>50.45</v>
      </c>
      <c r="K112" s="39">
        <f t="shared" si="7"/>
        <v>0</v>
      </c>
      <c r="L112" s="40">
        <f t="array" ref="L112">IFERROR(INDEX(Tournées!$H$1:$N$15,MATCH(1,(Tournées!H:H='Bons de ventes'!F112)*1,0),'Bons de ventes'!B112+1),"--")</f>
        <v>16</v>
      </c>
    </row>
    <row r="113" spans="1:12">
      <c r="A113" s="22" t="s">
        <v>301</v>
      </c>
      <c r="B113" s="31">
        <f t="shared" si="4"/>
        <v>5</v>
      </c>
      <c r="C113" s="31">
        <f t="shared" si="5"/>
        <v>38</v>
      </c>
      <c r="D113" s="31">
        <f t="shared" si="6"/>
        <v>9</v>
      </c>
      <c r="E113" s="34" t="s">
        <v>392</v>
      </c>
      <c r="F113" s="23" t="s">
        <v>340</v>
      </c>
      <c r="G113" s="23" t="s">
        <v>348</v>
      </c>
      <c r="H113" s="36" t="s">
        <v>388</v>
      </c>
      <c r="I113" s="26">
        <v>73.489999999999995</v>
      </c>
      <c r="J113" s="26">
        <v>73.489999999999995</v>
      </c>
      <c r="K113" s="39">
        <f t="shared" si="7"/>
        <v>0</v>
      </c>
      <c r="L113" s="40">
        <f t="array" ref="L113">IFERROR(INDEX(Tournées!$H$1:$N$15,MATCH(1,(Tournées!H:H='Bons de ventes'!F113)*1,0),'Bons de ventes'!B113+1),"--")</f>
        <v>16</v>
      </c>
    </row>
    <row r="114" spans="1:12">
      <c r="A114" s="22" t="s">
        <v>301</v>
      </c>
      <c r="B114" s="31">
        <f t="shared" si="4"/>
        <v>5</v>
      </c>
      <c r="C114" s="31">
        <f t="shared" si="5"/>
        <v>38</v>
      </c>
      <c r="D114" s="31">
        <f t="shared" si="6"/>
        <v>9</v>
      </c>
      <c r="E114" s="33" t="s">
        <v>391</v>
      </c>
      <c r="F114" s="23" t="s">
        <v>349</v>
      </c>
      <c r="G114" s="23" t="s">
        <v>350</v>
      </c>
      <c r="H114" s="35" t="s">
        <v>387</v>
      </c>
      <c r="I114" s="26">
        <v>80.86</v>
      </c>
      <c r="J114" s="26">
        <v>80.86</v>
      </c>
      <c r="K114" s="39">
        <f t="shared" si="7"/>
        <v>0</v>
      </c>
      <c r="L114" s="40">
        <f t="array" ref="L114">IFERROR(INDEX(Tournées!$H$1:$N$15,MATCH(1,(Tournées!H:H='Bons de ventes'!F114)*1,0),'Bons de ventes'!B114+1),"--")</f>
        <v>18</v>
      </c>
    </row>
    <row r="115" spans="1:12">
      <c r="A115" s="22" t="s">
        <v>301</v>
      </c>
      <c r="B115" s="31">
        <f t="shared" si="4"/>
        <v>5</v>
      </c>
      <c r="C115" s="31">
        <f t="shared" si="5"/>
        <v>38</v>
      </c>
      <c r="D115" s="31">
        <f t="shared" si="6"/>
        <v>9</v>
      </c>
      <c r="E115" s="34" t="s">
        <v>392</v>
      </c>
      <c r="F115" s="23" t="s">
        <v>349</v>
      </c>
      <c r="G115" s="23" t="s">
        <v>351</v>
      </c>
      <c r="H115" s="36" t="s">
        <v>388</v>
      </c>
      <c r="I115" s="26">
        <v>19</v>
      </c>
      <c r="J115" s="26">
        <v>19.8</v>
      </c>
      <c r="K115" s="39">
        <f t="shared" si="7"/>
        <v>-0.80000000000000071</v>
      </c>
      <c r="L115" s="40">
        <f t="array" ref="L115">IFERROR(INDEX(Tournées!$H$1:$N$15,MATCH(1,(Tournées!H:H='Bons de ventes'!F115)*1,0),'Bons de ventes'!B115+1),"--")</f>
        <v>18</v>
      </c>
    </row>
    <row r="116" spans="1:12">
      <c r="A116" s="22" t="s">
        <v>301</v>
      </c>
      <c r="B116" s="31">
        <f t="shared" si="4"/>
        <v>5</v>
      </c>
      <c r="C116" s="31">
        <f t="shared" si="5"/>
        <v>38</v>
      </c>
      <c r="D116" s="31">
        <f t="shared" si="6"/>
        <v>9</v>
      </c>
      <c r="E116" s="33" t="s">
        <v>391</v>
      </c>
      <c r="F116" s="23" t="s">
        <v>349</v>
      </c>
      <c r="G116" s="23" t="s">
        <v>352</v>
      </c>
      <c r="H116" s="35" t="s">
        <v>387</v>
      </c>
      <c r="I116" s="26">
        <v>24.88</v>
      </c>
      <c r="J116" s="26">
        <v>25.68</v>
      </c>
      <c r="K116" s="39">
        <f t="shared" si="7"/>
        <v>-0.80000000000000071</v>
      </c>
      <c r="L116" s="40">
        <f t="array" ref="L116">IFERROR(INDEX(Tournées!$H$1:$N$15,MATCH(1,(Tournées!H:H='Bons de ventes'!F116)*1,0),'Bons de ventes'!B116+1),"--")</f>
        <v>18</v>
      </c>
    </row>
    <row r="117" spans="1:12">
      <c r="A117" s="22" t="s">
        <v>301</v>
      </c>
      <c r="B117" s="31">
        <f t="shared" si="4"/>
        <v>5</v>
      </c>
      <c r="C117" s="31">
        <f t="shared" si="5"/>
        <v>38</v>
      </c>
      <c r="D117" s="31">
        <f t="shared" si="6"/>
        <v>9</v>
      </c>
      <c r="E117" s="34" t="s">
        <v>392</v>
      </c>
      <c r="F117" s="23" t="s">
        <v>349</v>
      </c>
      <c r="G117" s="23" t="s">
        <v>353</v>
      </c>
      <c r="H117" s="36" t="s">
        <v>388</v>
      </c>
      <c r="I117" s="26">
        <v>48.06</v>
      </c>
      <c r="J117" s="26">
        <v>47.46</v>
      </c>
      <c r="K117" s="39">
        <f t="shared" si="7"/>
        <v>0.60000000000000142</v>
      </c>
      <c r="L117" s="40">
        <f t="array" ref="L117">IFERROR(INDEX(Tournées!$H$1:$N$15,MATCH(1,(Tournées!H:H='Bons de ventes'!F117)*1,0),'Bons de ventes'!B117+1),"--")</f>
        <v>18</v>
      </c>
    </row>
    <row r="118" spans="1:12">
      <c r="A118" s="22" t="s">
        <v>301</v>
      </c>
      <c r="B118" s="31">
        <f t="shared" si="4"/>
        <v>5</v>
      </c>
      <c r="C118" s="31">
        <f t="shared" si="5"/>
        <v>38</v>
      </c>
      <c r="D118" s="31">
        <f t="shared" si="6"/>
        <v>9</v>
      </c>
      <c r="E118" s="33" t="s">
        <v>391</v>
      </c>
      <c r="F118" s="23" t="s">
        <v>349</v>
      </c>
      <c r="G118" s="23" t="s">
        <v>354</v>
      </c>
      <c r="H118" s="35" t="s">
        <v>387</v>
      </c>
      <c r="I118" s="26">
        <v>114.26</v>
      </c>
      <c r="J118" s="26">
        <v>114.26</v>
      </c>
      <c r="K118" s="39">
        <f t="shared" si="7"/>
        <v>0</v>
      </c>
      <c r="L118" s="40">
        <f t="array" ref="L118">IFERROR(INDEX(Tournées!$H$1:$N$15,MATCH(1,(Tournées!H:H='Bons de ventes'!F118)*1,0),'Bons de ventes'!B118+1),"--")</f>
        <v>18</v>
      </c>
    </row>
    <row r="119" spans="1:12">
      <c r="A119" s="22" t="s">
        <v>301</v>
      </c>
      <c r="B119" s="31">
        <f t="shared" si="4"/>
        <v>5</v>
      </c>
      <c r="C119" s="31">
        <f t="shared" si="5"/>
        <v>38</v>
      </c>
      <c r="D119" s="31">
        <f t="shared" si="6"/>
        <v>9</v>
      </c>
      <c r="E119" s="34" t="s">
        <v>392</v>
      </c>
      <c r="F119" s="23" t="s">
        <v>349</v>
      </c>
      <c r="G119" s="23" t="s">
        <v>355</v>
      </c>
      <c r="H119" s="36" t="s">
        <v>388</v>
      </c>
      <c r="I119" s="26">
        <v>99.55</v>
      </c>
      <c r="J119" s="26">
        <v>100.55</v>
      </c>
      <c r="K119" s="39">
        <f t="shared" si="7"/>
        <v>-1</v>
      </c>
      <c r="L119" s="40">
        <f t="array" ref="L119">IFERROR(INDEX(Tournées!$H$1:$N$15,MATCH(1,(Tournées!H:H='Bons de ventes'!F119)*1,0),'Bons de ventes'!B119+1),"--")</f>
        <v>18</v>
      </c>
    </row>
    <row r="120" spans="1:12">
      <c r="A120" s="22" t="s">
        <v>301</v>
      </c>
      <c r="B120" s="31">
        <f t="shared" si="4"/>
        <v>5</v>
      </c>
      <c r="C120" s="31">
        <f t="shared" si="5"/>
        <v>38</v>
      </c>
      <c r="D120" s="31">
        <f t="shared" si="6"/>
        <v>9</v>
      </c>
      <c r="E120" s="33" t="s">
        <v>391</v>
      </c>
      <c r="F120" s="23" t="s">
        <v>349</v>
      </c>
      <c r="G120" s="23" t="s">
        <v>356</v>
      </c>
      <c r="H120" s="35" t="s">
        <v>387</v>
      </c>
      <c r="I120" s="26">
        <v>53.83</v>
      </c>
      <c r="J120" s="26">
        <v>48.83</v>
      </c>
      <c r="K120" s="39">
        <f t="shared" si="7"/>
        <v>5</v>
      </c>
      <c r="L120" s="40">
        <f t="array" ref="L120">IFERROR(INDEX(Tournées!$H$1:$N$15,MATCH(1,(Tournées!H:H='Bons de ventes'!F120)*1,0),'Bons de ventes'!B120+1),"--")</f>
        <v>18</v>
      </c>
    </row>
    <row r="121" spans="1:12">
      <c r="A121" s="22" t="s">
        <v>301</v>
      </c>
      <c r="B121" s="31">
        <f t="shared" si="4"/>
        <v>5</v>
      </c>
      <c r="C121" s="31">
        <f t="shared" si="5"/>
        <v>38</v>
      </c>
      <c r="D121" s="31">
        <f t="shared" si="6"/>
        <v>9</v>
      </c>
      <c r="E121" s="34" t="s">
        <v>392</v>
      </c>
      <c r="F121" s="23" t="s">
        <v>349</v>
      </c>
      <c r="G121" s="23" t="s">
        <v>357</v>
      </c>
      <c r="H121" s="36" t="s">
        <v>388</v>
      </c>
      <c r="I121" s="26">
        <v>86.2</v>
      </c>
      <c r="J121" s="26">
        <v>88.8</v>
      </c>
      <c r="K121" s="39">
        <f t="shared" si="7"/>
        <v>-2.5999999999999943</v>
      </c>
      <c r="L121" s="40">
        <f t="array" ref="L121">IFERROR(INDEX(Tournées!$H$1:$N$15,MATCH(1,(Tournées!H:H='Bons de ventes'!F121)*1,0),'Bons de ventes'!B121+1),"--")</f>
        <v>18</v>
      </c>
    </row>
    <row r="122" spans="1:12">
      <c r="A122" s="22" t="s">
        <v>301</v>
      </c>
      <c r="B122" s="31">
        <f t="shared" si="4"/>
        <v>5</v>
      </c>
      <c r="C122" s="31">
        <f t="shared" si="5"/>
        <v>38</v>
      </c>
      <c r="D122" s="31">
        <f t="shared" si="6"/>
        <v>9</v>
      </c>
      <c r="E122" s="33" t="s">
        <v>391</v>
      </c>
      <c r="F122" s="23" t="s">
        <v>349</v>
      </c>
      <c r="G122" s="23" t="s">
        <v>358</v>
      </c>
      <c r="H122" s="35" t="s">
        <v>387</v>
      </c>
      <c r="I122" s="26">
        <v>19.399999999999999</v>
      </c>
      <c r="J122" s="26">
        <v>19.399999999999999</v>
      </c>
      <c r="K122" s="39">
        <f t="shared" si="7"/>
        <v>0</v>
      </c>
      <c r="L122" s="40">
        <f t="array" ref="L122">IFERROR(INDEX(Tournées!$H$1:$N$15,MATCH(1,(Tournées!H:H='Bons de ventes'!F122)*1,0),'Bons de ventes'!B122+1),"--")</f>
        <v>18</v>
      </c>
    </row>
    <row r="123" spans="1:12">
      <c r="A123" s="22" t="s">
        <v>301</v>
      </c>
      <c r="B123" s="31">
        <f t="shared" si="4"/>
        <v>5</v>
      </c>
      <c r="C123" s="31">
        <f t="shared" si="5"/>
        <v>38</v>
      </c>
      <c r="D123" s="31">
        <f t="shared" si="6"/>
        <v>9</v>
      </c>
      <c r="E123" s="34" t="s">
        <v>392</v>
      </c>
      <c r="F123" s="23" t="s">
        <v>359</v>
      </c>
      <c r="G123" s="23" t="s">
        <v>117</v>
      </c>
      <c r="H123" s="36" t="s">
        <v>388</v>
      </c>
      <c r="I123" s="26">
        <v>89.16</v>
      </c>
      <c r="J123" s="26">
        <v>100.32</v>
      </c>
      <c r="K123" s="39">
        <f t="shared" si="7"/>
        <v>-11.159999999999997</v>
      </c>
      <c r="L123" s="40">
        <f t="array" ref="L123">IFERROR(INDEX(Tournées!$H$1:$N$15,MATCH(1,(Tournées!H:H='Bons de ventes'!F123)*1,0),'Bons de ventes'!B123+1),"--")</f>
        <v>23</v>
      </c>
    </row>
    <row r="124" spans="1:12">
      <c r="A124" s="22" t="s">
        <v>301</v>
      </c>
      <c r="B124" s="31">
        <f t="shared" si="4"/>
        <v>5</v>
      </c>
      <c r="C124" s="31">
        <f t="shared" si="5"/>
        <v>38</v>
      </c>
      <c r="D124" s="31">
        <f t="shared" si="6"/>
        <v>9</v>
      </c>
      <c r="E124" s="33" t="s">
        <v>391</v>
      </c>
      <c r="F124" s="23" t="s">
        <v>359</v>
      </c>
      <c r="G124" s="23" t="s">
        <v>360</v>
      </c>
      <c r="H124" s="35" t="s">
        <v>387</v>
      </c>
      <c r="I124" s="26">
        <v>210.4</v>
      </c>
      <c r="J124" s="26">
        <v>210.4</v>
      </c>
      <c r="K124" s="39">
        <f t="shared" si="7"/>
        <v>0</v>
      </c>
      <c r="L124" s="40">
        <f t="array" ref="L124">IFERROR(INDEX(Tournées!$H$1:$N$15,MATCH(1,(Tournées!H:H='Bons de ventes'!F124)*1,0),'Bons de ventes'!B124+1),"--")</f>
        <v>23</v>
      </c>
    </row>
    <row r="125" spans="1:12">
      <c r="A125" s="22" t="s">
        <v>301</v>
      </c>
      <c r="B125" s="31">
        <f t="shared" si="4"/>
        <v>5</v>
      </c>
      <c r="C125" s="31">
        <f t="shared" si="5"/>
        <v>38</v>
      </c>
      <c r="D125" s="31">
        <f t="shared" si="6"/>
        <v>9</v>
      </c>
      <c r="E125" s="34" t="s">
        <v>392</v>
      </c>
      <c r="F125" s="23" t="s">
        <v>359</v>
      </c>
      <c r="G125" s="23" t="s">
        <v>314</v>
      </c>
      <c r="H125" s="36" t="s">
        <v>388</v>
      </c>
      <c r="I125" s="26">
        <v>114</v>
      </c>
      <c r="J125" s="26">
        <v>118.2</v>
      </c>
      <c r="K125" s="39">
        <f t="shared" si="7"/>
        <v>-4.2000000000000028</v>
      </c>
      <c r="L125" s="40">
        <f t="array" ref="L125">IFERROR(INDEX(Tournées!$H$1:$N$15,MATCH(1,(Tournées!H:H='Bons de ventes'!F125)*1,0),'Bons de ventes'!B125+1),"--")</f>
        <v>23</v>
      </c>
    </row>
    <row r="126" spans="1:12">
      <c r="A126" s="22" t="s">
        <v>301</v>
      </c>
      <c r="B126" s="31">
        <f t="shared" si="4"/>
        <v>5</v>
      </c>
      <c r="C126" s="31">
        <f t="shared" si="5"/>
        <v>38</v>
      </c>
      <c r="D126" s="31">
        <f t="shared" si="6"/>
        <v>9</v>
      </c>
      <c r="E126" s="33" t="s">
        <v>391</v>
      </c>
      <c r="F126" s="23" t="s">
        <v>359</v>
      </c>
      <c r="G126" s="23" t="s">
        <v>115</v>
      </c>
      <c r="H126" s="35" t="s">
        <v>387</v>
      </c>
      <c r="I126" s="26">
        <v>60.75</v>
      </c>
      <c r="J126" s="26">
        <v>63.65</v>
      </c>
      <c r="K126" s="39">
        <f t="shared" si="7"/>
        <v>-2.8999999999999986</v>
      </c>
      <c r="L126" s="40">
        <f t="array" ref="L126">IFERROR(INDEX(Tournées!$H$1:$N$15,MATCH(1,(Tournées!H:H='Bons de ventes'!F126)*1,0),'Bons de ventes'!B126+1),"--")</f>
        <v>23</v>
      </c>
    </row>
    <row r="127" spans="1:12">
      <c r="A127" s="22" t="s">
        <v>301</v>
      </c>
      <c r="B127" s="31">
        <f t="shared" si="4"/>
        <v>5</v>
      </c>
      <c r="C127" s="31">
        <f t="shared" si="5"/>
        <v>38</v>
      </c>
      <c r="D127" s="31">
        <f t="shared" si="6"/>
        <v>9</v>
      </c>
      <c r="E127" s="34" t="s">
        <v>392</v>
      </c>
      <c r="F127" s="23" t="s">
        <v>359</v>
      </c>
      <c r="G127" s="23" t="s">
        <v>118</v>
      </c>
      <c r="H127" s="36" t="s">
        <v>388</v>
      </c>
      <c r="I127" s="26">
        <v>40.35</v>
      </c>
      <c r="J127" s="26">
        <v>41.55</v>
      </c>
      <c r="K127" s="39">
        <f t="shared" si="7"/>
        <v>-1.1999999999999957</v>
      </c>
      <c r="L127" s="40">
        <f t="array" ref="L127">IFERROR(INDEX(Tournées!$H$1:$N$15,MATCH(1,(Tournées!H:H='Bons de ventes'!F127)*1,0),'Bons de ventes'!B127+1),"--")</f>
        <v>23</v>
      </c>
    </row>
    <row r="128" spans="1:12">
      <c r="A128" s="22" t="s">
        <v>301</v>
      </c>
      <c r="B128" s="31">
        <f t="shared" si="4"/>
        <v>5</v>
      </c>
      <c r="C128" s="31">
        <f t="shared" si="5"/>
        <v>38</v>
      </c>
      <c r="D128" s="31">
        <f t="shared" si="6"/>
        <v>9</v>
      </c>
      <c r="E128" s="33" t="s">
        <v>391</v>
      </c>
      <c r="F128" s="23" t="s">
        <v>359</v>
      </c>
      <c r="G128" s="23" t="s">
        <v>119</v>
      </c>
      <c r="H128" s="35" t="s">
        <v>387</v>
      </c>
      <c r="I128" s="26">
        <v>64.5</v>
      </c>
      <c r="J128" s="26">
        <v>54.5</v>
      </c>
      <c r="K128" s="39">
        <f t="shared" si="7"/>
        <v>10</v>
      </c>
      <c r="L128" s="40">
        <f t="array" ref="L128">IFERROR(INDEX(Tournées!$H$1:$N$15,MATCH(1,(Tournées!H:H='Bons de ventes'!F128)*1,0),'Bons de ventes'!B128+1),"--")</f>
        <v>23</v>
      </c>
    </row>
    <row r="129" spans="1:12">
      <c r="A129" s="22" t="s">
        <v>301</v>
      </c>
      <c r="B129" s="31">
        <f t="shared" si="4"/>
        <v>5</v>
      </c>
      <c r="C129" s="31">
        <f t="shared" si="5"/>
        <v>38</v>
      </c>
      <c r="D129" s="31">
        <f t="shared" si="6"/>
        <v>9</v>
      </c>
      <c r="E129" s="34" t="s">
        <v>392</v>
      </c>
      <c r="F129" s="23" t="s">
        <v>359</v>
      </c>
      <c r="G129" s="23" t="s">
        <v>361</v>
      </c>
      <c r="H129" s="36" t="s">
        <v>388</v>
      </c>
      <c r="I129" s="26">
        <v>17</v>
      </c>
      <c r="J129" s="26">
        <v>18.100000000000001</v>
      </c>
      <c r="K129" s="39">
        <f t="shared" si="7"/>
        <v>-1.1000000000000014</v>
      </c>
      <c r="L129" s="40">
        <f t="array" ref="L129">IFERROR(INDEX(Tournées!$H$1:$N$15,MATCH(1,(Tournées!H:H='Bons de ventes'!F129)*1,0),'Bons de ventes'!B129+1),"--")</f>
        <v>23</v>
      </c>
    </row>
    <row r="130" spans="1:12">
      <c r="A130" s="22" t="s">
        <v>301</v>
      </c>
      <c r="B130" s="31">
        <f t="shared" si="4"/>
        <v>5</v>
      </c>
      <c r="C130" s="31">
        <f t="shared" si="5"/>
        <v>38</v>
      </c>
      <c r="D130" s="31">
        <f t="shared" si="6"/>
        <v>9</v>
      </c>
      <c r="E130" s="33" t="s">
        <v>391</v>
      </c>
      <c r="F130" s="23" t="s">
        <v>359</v>
      </c>
      <c r="G130" s="23" t="s">
        <v>362</v>
      </c>
      <c r="H130" s="35" t="s">
        <v>387</v>
      </c>
      <c r="I130" s="26">
        <v>32.5</v>
      </c>
      <c r="J130" s="26">
        <v>29.9</v>
      </c>
      <c r="K130" s="39">
        <f t="shared" si="7"/>
        <v>2.6000000000000014</v>
      </c>
      <c r="L130" s="40">
        <f t="array" ref="L130">IFERROR(INDEX(Tournées!$H$1:$N$15,MATCH(1,(Tournées!H:H='Bons de ventes'!F130)*1,0),'Bons de ventes'!B130+1),"--")</f>
        <v>23</v>
      </c>
    </row>
    <row r="131" spans="1:12">
      <c r="A131" s="22" t="s">
        <v>301</v>
      </c>
      <c r="B131" s="31">
        <f t="shared" ref="B131:B169" si="8">WEEKDAY(A131,2)</f>
        <v>5</v>
      </c>
      <c r="C131" s="31">
        <f t="shared" ref="C131:C169" si="9">WEEKNUM(A131,2)</f>
        <v>38</v>
      </c>
      <c r="D131" s="31">
        <f t="shared" ref="D131:D169" si="10">MONTH(A131)</f>
        <v>9</v>
      </c>
      <c r="E131" s="34" t="s">
        <v>392</v>
      </c>
      <c r="F131" s="23" t="s">
        <v>359</v>
      </c>
      <c r="G131" s="23" t="s">
        <v>132</v>
      </c>
      <c r="H131" s="36" t="s">
        <v>388</v>
      </c>
      <c r="I131" s="26">
        <v>387.25</v>
      </c>
      <c r="J131" s="26">
        <v>400.25</v>
      </c>
      <c r="K131" s="39">
        <f t="shared" ref="K131:K169" si="11">I131-J131</f>
        <v>-13</v>
      </c>
      <c r="L131" s="40">
        <f t="array" ref="L131">IFERROR(INDEX(Tournées!$H$1:$N$15,MATCH(1,(Tournées!H:H='Bons de ventes'!F131)*1,0),'Bons de ventes'!B131+1),"--")</f>
        <v>23</v>
      </c>
    </row>
    <row r="132" spans="1:12">
      <c r="A132" s="22" t="s">
        <v>301</v>
      </c>
      <c r="B132" s="31">
        <f t="shared" si="8"/>
        <v>5</v>
      </c>
      <c r="C132" s="31">
        <f t="shared" si="9"/>
        <v>38</v>
      </c>
      <c r="D132" s="31">
        <f t="shared" si="10"/>
        <v>9</v>
      </c>
      <c r="E132" s="33" t="s">
        <v>391</v>
      </c>
      <c r="F132" s="23" t="s">
        <v>359</v>
      </c>
      <c r="G132" s="23" t="s">
        <v>363</v>
      </c>
      <c r="H132" s="35" t="s">
        <v>387</v>
      </c>
      <c r="I132" s="26">
        <v>20.22</v>
      </c>
      <c r="J132" s="26">
        <v>21.22</v>
      </c>
      <c r="K132" s="39">
        <f t="shared" si="11"/>
        <v>-1</v>
      </c>
      <c r="L132" s="40">
        <f t="array" ref="L132">IFERROR(INDEX(Tournées!$H$1:$N$15,MATCH(1,(Tournées!H:H='Bons de ventes'!F132)*1,0),'Bons de ventes'!B132+1),"--")</f>
        <v>23</v>
      </c>
    </row>
    <row r="133" spans="1:12">
      <c r="A133" s="22" t="s">
        <v>301</v>
      </c>
      <c r="B133" s="31">
        <f t="shared" si="8"/>
        <v>5</v>
      </c>
      <c r="C133" s="31">
        <f t="shared" si="9"/>
        <v>38</v>
      </c>
      <c r="D133" s="31">
        <f t="shared" si="10"/>
        <v>9</v>
      </c>
      <c r="E133" s="34" t="s">
        <v>392</v>
      </c>
      <c r="F133" s="23" t="s">
        <v>359</v>
      </c>
      <c r="G133" s="23" t="s">
        <v>364</v>
      </c>
      <c r="H133" s="36" t="s">
        <v>388</v>
      </c>
      <c r="I133" s="26">
        <v>53.65</v>
      </c>
      <c r="J133" s="26">
        <v>48.65</v>
      </c>
      <c r="K133" s="39">
        <f t="shared" si="11"/>
        <v>5</v>
      </c>
      <c r="L133" s="40">
        <f t="array" ref="L133">IFERROR(INDEX(Tournées!$H$1:$N$15,MATCH(1,(Tournées!H:H='Bons de ventes'!F133)*1,0),'Bons de ventes'!B133+1),"--")</f>
        <v>23</v>
      </c>
    </row>
    <row r="134" spans="1:12">
      <c r="A134" s="22" t="s">
        <v>301</v>
      </c>
      <c r="B134" s="31">
        <f t="shared" si="8"/>
        <v>5</v>
      </c>
      <c r="C134" s="31">
        <f t="shared" si="9"/>
        <v>38</v>
      </c>
      <c r="D134" s="31">
        <f t="shared" si="10"/>
        <v>9</v>
      </c>
      <c r="E134" s="33" t="s">
        <v>391</v>
      </c>
      <c r="F134" s="23" t="s">
        <v>359</v>
      </c>
      <c r="G134" s="23" t="s">
        <v>137</v>
      </c>
      <c r="H134" s="35" t="s">
        <v>387</v>
      </c>
      <c r="I134" s="26">
        <v>169.08</v>
      </c>
      <c r="J134" s="26">
        <v>155.08000000000001</v>
      </c>
      <c r="K134" s="39">
        <f t="shared" si="11"/>
        <v>14</v>
      </c>
      <c r="L134" s="40">
        <f t="array" ref="L134">IFERROR(INDEX(Tournées!$H$1:$N$15,MATCH(1,(Tournées!H:H='Bons de ventes'!F134)*1,0),'Bons de ventes'!B134+1),"--")</f>
        <v>23</v>
      </c>
    </row>
    <row r="135" spans="1:12">
      <c r="A135" s="22" t="s">
        <v>301</v>
      </c>
      <c r="B135" s="31">
        <f t="shared" si="8"/>
        <v>5</v>
      </c>
      <c r="C135" s="31">
        <f t="shared" si="9"/>
        <v>38</v>
      </c>
      <c r="D135" s="31">
        <f t="shared" si="10"/>
        <v>9</v>
      </c>
      <c r="E135" s="34" t="s">
        <v>392</v>
      </c>
      <c r="F135" s="23" t="s">
        <v>359</v>
      </c>
      <c r="G135" s="23" t="s">
        <v>139</v>
      </c>
      <c r="H135" s="36" t="s">
        <v>388</v>
      </c>
      <c r="I135" s="26">
        <v>40.15</v>
      </c>
      <c r="J135" s="26">
        <v>44.85</v>
      </c>
      <c r="K135" s="39">
        <f t="shared" si="11"/>
        <v>-4.7000000000000028</v>
      </c>
      <c r="L135" s="40">
        <f t="array" ref="L135">IFERROR(INDEX(Tournées!$H$1:$N$15,MATCH(1,(Tournées!H:H='Bons de ventes'!F135)*1,0),'Bons de ventes'!B135+1),"--")</f>
        <v>23</v>
      </c>
    </row>
    <row r="136" spans="1:12">
      <c r="A136" s="22" t="s">
        <v>301</v>
      </c>
      <c r="B136" s="31">
        <f t="shared" si="8"/>
        <v>5</v>
      </c>
      <c r="C136" s="31">
        <f t="shared" si="9"/>
        <v>38</v>
      </c>
      <c r="D136" s="31">
        <f t="shared" si="10"/>
        <v>9</v>
      </c>
      <c r="E136" s="33" t="s">
        <v>391</v>
      </c>
      <c r="F136" s="23" t="s">
        <v>359</v>
      </c>
      <c r="G136" s="23" t="s">
        <v>138</v>
      </c>
      <c r="H136" s="35" t="s">
        <v>387</v>
      </c>
      <c r="I136" s="26">
        <v>130.85</v>
      </c>
      <c r="J136" s="26">
        <v>115.25</v>
      </c>
      <c r="K136" s="39">
        <f t="shared" si="11"/>
        <v>15.599999999999994</v>
      </c>
      <c r="L136" s="40">
        <f t="array" ref="L136">IFERROR(INDEX(Tournées!$H$1:$N$15,MATCH(1,(Tournées!H:H='Bons de ventes'!F136)*1,0),'Bons de ventes'!B136+1),"--")</f>
        <v>23</v>
      </c>
    </row>
    <row r="137" spans="1:12">
      <c r="A137" s="22" t="s">
        <v>301</v>
      </c>
      <c r="B137" s="31">
        <f t="shared" si="8"/>
        <v>5</v>
      </c>
      <c r="C137" s="31">
        <f t="shared" si="9"/>
        <v>38</v>
      </c>
      <c r="D137" s="31">
        <f t="shared" si="10"/>
        <v>9</v>
      </c>
      <c r="E137" s="34" t="s">
        <v>392</v>
      </c>
      <c r="F137" s="23" t="s">
        <v>365</v>
      </c>
      <c r="G137" s="23" t="s">
        <v>183</v>
      </c>
      <c r="H137" s="36" t="s">
        <v>388</v>
      </c>
      <c r="I137" s="26">
        <v>79</v>
      </c>
      <c r="J137" s="26">
        <v>82</v>
      </c>
      <c r="K137" s="39">
        <f t="shared" si="11"/>
        <v>-3</v>
      </c>
      <c r="L137" s="40">
        <f t="array" ref="L137">IFERROR(INDEX(Tournées!$H$1:$N$15,MATCH(1,(Tournées!H:H='Bons de ventes'!F137)*1,0),'Bons de ventes'!B137+1),"--")</f>
        <v>27</v>
      </c>
    </row>
    <row r="138" spans="1:12">
      <c r="A138" s="22" t="s">
        <v>301</v>
      </c>
      <c r="B138" s="31">
        <f t="shared" si="8"/>
        <v>5</v>
      </c>
      <c r="C138" s="31">
        <f t="shared" si="9"/>
        <v>38</v>
      </c>
      <c r="D138" s="31">
        <f t="shared" si="10"/>
        <v>9</v>
      </c>
      <c r="E138" s="33" t="s">
        <v>391</v>
      </c>
      <c r="F138" s="23" t="s">
        <v>365</v>
      </c>
      <c r="G138" s="23" t="s">
        <v>184</v>
      </c>
      <c r="H138" s="35" t="s">
        <v>387</v>
      </c>
      <c r="I138" s="26">
        <v>38.700000000000003</v>
      </c>
      <c r="J138" s="26">
        <v>38.75</v>
      </c>
      <c r="K138" s="39">
        <f t="shared" si="11"/>
        <v>-4.9999999999997158E-2</v>
      </c>
      <c r="L138" s="40">
        <f t="array" ref="L138">IFERROR(INDEX(Tournées!$H$1:$N$15,MATCH(1,(Tournées!H:H='Bons de ventes'!F138)*1,0),'Bons de ventes'!B138+1),"--")</f>
        <v>27</v>
      </c>
    </row>
    <row r="139" spans="1:12">
      <c r="A139" s="22" t="s">
        <v>301</v>
      </c>
      <c r="B139" s="31">
        <f t="shared" si="8"/>
        <v>5</v>
      </c>
      <c r="C139" s="31">
        <f t="shared" si="9"/>
        <v>38</v>
      </c>
      <c r="D139" s="31">
        <f t="shared" si="10"/>
        <v>9</v>
      </c>
      <c r="E139" s="34" t="s">
        <v>392</v>
      </c>
      <c r="F139" s="23" t="s">
        <v>365</v>
      </c>
      <c r="G139" s="23" t="s">
        <v>185</v>
      </c>
      <c r="H139" s="36" t="s">
        <v>388</v>
      </c>
      <c r="I139" s="26">
        <v>261.81</v>
      </c>
      <c r="J139" s="26">
        <v>265.77</v>
      </c>
      <c r="K139" s="39">
        <f t="shared" si="11"/>
        <v>-3.9599999999999795</v>
      </c>
      <c r="L139" s="40">
        <f t="array" ref="L139">IFERROR(INDEX(Tournées!$H$1:$N$15,MATCH(1,(Tournées!H:H='Bons de ventes'!F139)*1,0),'Bons de ventes'!B139+1),"--")</f>
        <v>27</v>
      </c>
    </row>
    <row r="140" spans="1:12">
      <c r="A140" s="22" t="s">
        <v>301</v>
      </c>
      <c r="B140" s="31">
        <f t="shared" si="8"/>
        <v>5</v>
      </c>
      <c r="C140" s="31">
        <f t="shared" si="9"/>
        <v>38</v>
      </c>
      <c r="D140" s="31">
        <f t="shared" si="10"/>
        <v>9</v>
      </c>
      <c r="E140" s="33" t="s">
        <v>391</v>
      </c>
      <c r="F140" s="23" t="s">
        <v>365</v>
      </c>
      <c r="G140" s="23" t="s">
        <v>366</v>
      </c>
      <c r="H140" s="35" t="s">
        <v>387</v>
      </c>
      <c r="I140" s="26">
        <v>60.55</v>
      </c>
      <c r="J140" s="26">
        <v>59.65</v>
      </c>
      <c r="K140" s="39">
        <f t="shared" si="11"/>
        <v>0.89999999999999858</v>
      </c>
      <c r="L140" s="40">
        <f t="array" ref="L140">IFERROR(INDEX(Tournées!$H$1:$N$15,MATCH(1,(Tournées!H:H='Bons de ventes'!F140)*1,0),'Bons de ventes'!B140+1),"--")</f>
        <v>27</v>
      </c>
    </row>
    <row r="141" spans="1:12">
      <c r="A141" s="22" t="s">
        <v>301</v>
      </c>
      <c r="B141" s="31">
        <f t="shared" si="8"/>
        <v>5</v>
      </c>
      <c r="C141" s="31">
        <f t="shared" si="9"/>
        <v>38</v>
      </c>
      <c r="D141" s="31">
        <f t="shared" si="10"/>
        <v>9</v>
      </c>
      <c r="E141" s="34" t="s">
        <v>392</v>
      </c>
      <c r="F141" s="23" t="s">
        <v>365</v>
      </c>
      <c r="G141" s="23" t="s">
        <v>367</v>
      </c>
      <c r="H141" s="36" t="s">
        <v>388</v>
      </c>
      <c r="I141" s="26">
        <v>140.80000000000001</v>
      </c>
      <c r="J141" s="26">
        <v>143.19999999999999</v>
      </c>
      <c r="K141" s="39">
        <f t="shared" si="11"/>
        <v>-2.3999999999999773</v>
      </c>
      <c r="L141" s="40">
        <f t="array" ref="L141">IFERROR(INDEX(Tournées!$H$1:$N$15,MATCH(1,(Tournées!H:H='Bons de ventes'!F141)*1,0),'Bons de ventes'!B141+1),"--")</f>
        <v>27</v>
      </c>
    </row>
    <row r="142" spans="1:12">
      <c r="A142" s="22" t="s">
        <v>301</v>
      </c>
      <c r="B142" s="31">
        <f t="shared" si="8"/>
        <v>5</v>
      </c>
      <c r="C142" s="31">
        <f t="shared" si="9"/>
        <v>38</v>
      </c>
      <c r="D142" s="31">
        <f t="shared" si="10"/>
        <v>9</v>
      </c>
      <c r="E142" s="33" t="s">
        <v>391</v>
      </c>
      <c r="F142" s="23" t="s">
        <v>365</v>
      </c>
      <c r="G142" s="23" t="s">
        <v>367</v>
      </c>
      <c r="H142" s="35" t="s">
        <v>387</v>
      </c>
      <c r="I142" s="26">
        <v>84.1</v>
      </c>
      <c r="J142" s="26">
        <v>71.599999999999994</v>
      </c>
      <c r="K142" s="39">
        <f t="shared" si="11"/>
        <v>12.5</v>
      </c>
      <c r="L142" s="40">
        <f t="array" ref="L142">IFERROR(INDEX(Tournées!$H$1:$N$15,MATCH(1,(Tournées!H:H='Bons de ventes'!F142)*1,0),'Bons de ventes'!B142+1),"--")</f>
        <v>27</v>
      </c>
    </row>
    <row r="143" spans="1:12">
      <c r="A143" s="22" t="s">
        <v>301</v>
      </c>
      <c r="B143" s="31">
        <f t="shared" si="8"/>
        <v>5</v>
      </c>
      <c r="C143" s="31">
        <f t="shared" si="9"/>
        <v>38</v>
      </c>
      <c r="D143" s="31">
        <f t="shared" si="10"/>
        <v>9</v>
      </c>
      <c r="E143" s="34" t="s">
        <v>392</v>
      </c>
      <c r="F143" s="23" t="s">
        <v>365</v>
      </c>
      <c r="G143" s="23" t="s">
        <v>166</v>
      </c>
      <c r="H143" s="36" t="s">
        <v>388</v>
      </c>
      <c r="I143" s="26">
        <v>30.2</v>
      </c>
      <c r="J143" s="26">
        <v>30.8</v>
      </c>
      <c r="K143" s="39">
        <f t="shared" si="11"/>
        <v>-0.60000000000000142</v>
      </c>
      <c r="L143" s="40">
        <f t="array" ref="L143">IFERROR(INDEX(Tournées!$H$1:$N$15,MATCH(1,(Tournées!H:H='Bons de ventes'!F143)*1,0),'Bons de ventes'!B143+1),"--")</f>
        <v>27</v>
      </c>
    </row>
    <row r="144" spans="1:12">
      <c r="A144" s="22" t="s">
        <v>301</v>
      </c>
      <c r="B144" s="31">
        <f t="shared" si="8"/>
        <v>5</v>
      </c>
      <c r="C144" s="31">
        <f t="shared" si="9"/>
        <v>38</v>
      </c>
      <c r="D144" s="31">
        <f t="shared" si="10"/>
        <v>9</v>
      </c>
      <c r="E144" s="33" t="s">
        <v>391</v>
      </c>
      <c r="F144" s="23" t="s">
        <v>365</v>
      </c>
      <c r="G144" s="23" t="s">
        <v>187</v>
      </c>
      <c r="H144" s="35" t="s">
        <v>387</v>
      </c>
      <c r="I144" s="26">
        <v>92.4</v>
      </c>
      <c r="J144" s="26">
        <v>83.3</v>
      </c>
      <c r="K144" s="39">
        <f t="shared" si="11"/>
        <v>9.1000000000000085</v>
      </c>
      <c r="L144" s="40">
        <f t="array" ref="L144">IFERROR(INDEX(Tournées!$H$1:$N$15,MATCH(1,(Tournées!H:H='Bons de ventes'!F144)*1,0),'Bons de ventes'!B144+1),"--")</f>
        <v>27</v>
      </c>
    </row>
    <row r="145" spans="1:12">
      <c r="A145" s="22" t="s">
        <v>301</v>
      </c>
      <c r="B145" s="31">
        <f t="shared" si="8"/>
        <v>5</v>
      </c>
      <c r="C145" s="31">
        <f t="shared" si="9"/>
        <v>38</v>
      </c>
      <c r="D145" s="31">
        <f t="shared" si="10"/>
        <v>9</v>
      </c>
      <c r="E145" s="34" t="s">
        <v>392</v>
      </c>
      <c r="F145" s="23" t="s">
        <v>365</v>
      </c>
      <c r="G145" s="23" t="s">
        <v>164</v>
      </c>
      <c r="H145" s="36" t="s">
        <v>388</v>
      </c>
      <c r="I145" s="26">
        <v>71.14</v>
      </c>
      <c r="J145" s="26">
        <v>74.94</v>
      </c>
      <c r="K145" s="39">
        <f t="shared" si="11"/>
        <v>-3.7999999999999972</v>
      </c>
      <c r="L145" s="40">
        <f t="array" ref="L145">IFERROR(INDEX(Tournées!$H$1:$N$15,MATCH(1,(Tournées!H:H='Bons de ventes'!F145)*1,0),'Bons de ventes'!B145+1),"--")</f>
        <v>27</v>
      </c>
    </row>
    <row r="146" spans="1:12">
      <c r="A146" s="22" t="s">
        <v>301</v>
      </c>
      <c r="B146" s="31">
        <f t="shared" si="8"/>
        <v>5</v>
      </c>
      <c r="C146" s="31">
        <f t="shared" si="9"/>
        <v>38</v>
      </c>
      <c r="D146" s="31">
        <f t="shared" si="10"/>
        <v>9</v>
      </c>
      <c r="E146" s="33" t="s">
        <v>391</v>
      </c>
      <c r="F146" s="23" t="s">
        <v>365</v>
      </c>
      <c r="G146" s="23" t="s">
        <v>368</v>
      </c>
      <c r="H146" s="35" t="s">
        <v>387</v>
      </c>
      <c r="I146" s="26">
        <v>88.75</v>
      </c>
      <c r="J146" s="26">
        <v>90.95</v>
      </c>
      <c r="K146" s="39">
        <f t="shared" si="11"/>
        <v>-2.2000000000000028</v>
      </c>
      <c r="L146" s="40">
        <f t="array" ref="L146">IFERROR(INDEX(Tournées!$H$1:$N$15,MATCH(1,(Tournées!H:H='Bons de ventes'!F146)*1,0),'Bons de ventes'!B146+1),"--")</f>
        <v>27</v>
      </c>
    </row>
    <row r="147" spans="1:12">
      <c r="A147" s="22" t="s">
        <v>301</v>
      </c>
      <c r="B147" s="31">
        <f t="shared" si="8"/>
        <v>5</v>
      </c>
      <c r="C147" s="31">
        <f t="shared" si="9"/>
        <v>38</v>
      </c>
      <c r="D147" s="31">
        <f t="shared" si="10"/>
        <v>9</v>
      </c>
      <c r="E147" s="34" t="s">
        <v>392</v>
      </c>
      <c r="F147" s="23" t="s">
        <v>365</v>
      </c>
      <c r="G147" s="23" t="s">
        <v>168</v>
      </c>
      <c r="H147" s="36" t="s">
        <v>388</v>
      </c>
      <c r="I147" s="26">
        <v>87.5</v>
      </c>
      <c r="J147" s="26">
        <v>93.8</v>
      </c>
      <c r="K147" s="39">
        <f t="shared" si="11"/>
        <v>-6.2999999999999972</v>
      </c>
      <c r="L147" s="40">
        <f t="array" ref="L147">IFERROR(INDEX(Tournées!$H$1:$N$15,MATCH(1,(Tournées!H:H='Bons de ventes'!F147)*1,0),'Bons de ventes'!B147+1),"--")</f>
        <v>27</v>
      </c>
    </row>
    <row r="148" spans="1:12">
      <c r="A148" s="22" t="s">
        <v>301</v>
      </c>
      <c r="B148" s="31">
        <f t="shared" si="8"/>
        <v>5</v>
      </c>
      <c r="C148" s="31">
        <f t="shared" si="9"/>
        <v>38</v>
      </c>
      <c r="D148" s="31">
        <f t="shared" si="10"/>
        <v>9</v>
      </c>
      <c r="E148" s="33" t="s">
        <v>391</v>
      </c>
      <c r="F148" s="23" t="s">
        <v>365</v>
      </c>
      <c r="G148" s="23" t="s">
        <v>169</v>
      </c>
      <c r="H148" s="35" t="s">
        <v>387</v>
      </c>
      <c r="I148" s="26">
        <v>27.9</v>
      </c>
      <c r="J148" s="26">
        <v>28.2</v>
      </c>
      <c r="K148" s="39">
        <f t="shared" si="11"/>
        <v>-0.30000000000000071</v>
      </c>
      <c r="L148" s="40">
        <f t="array" ref="L148">IFERROR(INDEX(Tournées!$H$1:$N$15,MATCH(1,(Tournées!H:H='Bons de ventes'!F148)*1,0),'Bons de ventes'!B148+1),"--")</f>
        <v>27</v>
      </c>
    </row>
    <row r="149" spans="1:12">
      <c r="A149" s="22" t="s">
        <v>301</v>
      </c>
      <c r="B149" s="31">
        <f t="shared" si="8"/>
        <v>5</v>
      </c>
      <c r="C149" s="31">
        <f t="shared" si="9"/>
        <v>38</v>
      </c>
      <c r="D149" s="31">
        <f t="shared" si="10"/>
        <v>9</v>
      </c>
      <c r="E149" s="34" t="s">
        <v>392</v>
      </c>
      <c r="F149" s="23" t="s">
        <v>365</v>
      </c>
      <c r="G149" s="23" t="s">
        <v>369</v>
      </c>
      <c r="H149" s="36" t="s">
        <v>388</v>
      </c>
      <c r="I149" s="26">
        <v>67.900000000000006</v>
      </c>
      <c r="J149" s="26">
        <v>68.25</v>
      </c>
      <c r="K149" s="39">
        <f t="shared" si="11"/>
        <v>-0.34999999999999432</v>
      </c>
      <c r="L149" s="40">
        <f t="array" ref="L149">IFERROR(INDEX(Tournées!$H$1:$N$15,MATCH(1,(Tournées!H:H='Bons de ventes'!F149)*1,0),'Bons de ventes'!B149+1),"--")</f>
        <v>27</v>
      </c>
    </row>
    <row r="150" spans="1:12">
      <c r="A150" s="22" t="s">
        <v>301</v>
      </c>
      <c r="B150" s="31">
        <f t="shared" si="8"/>
        <v>5</v>
      </c>
      <c r="C150" s="31">
        <f t="shared" si="9"/>
        <v>38</v>
      </c>
      <c r="D150" s="31">
        <f t="shared" si="10"/>
        <v>9</v>
      </c>
      <c r="E150" s="33" t="s">
        <v>391</v>
      </c>
      <c r="F150" s="23" t="s">
        <v>365</v>
      </c>
      <c r="G150" s="23" t="s">
        <v>170</v>
      </c>
      <c r="H150" s="35" t="s">
        <v>387</v>
      </c>
      <c r="I150" s="26">
        <v>38.54</v>
      </c>
      <c r="J150" s="26">
        <v>36.549999999999997</v>
      </c>
      <c r="K150" s="39">
        <f t="shared" si="11"/>
        <v>1.990000000000002</v>
      </c>
      <c r="L150" s="40">
        <f t="array" ref="L150">IFERROR(INDEX(Tournées!$H$1:$N$15,MATCH(1,(Tournées!H:H='Bons de ventes'!F150)*1,0),'Bons de ventes'!B150+1),"--")</f>
        <v>27</v>
      </c>
    </row>
    <row r="151" spans="1:12">
      <c r="A151" s="22" t="s">
        <v>301</v>
      </c>
      <c r="B151" s="31">
        <f t="shared" si="8"/>
        <v>5</v>
      </c>
      <c r="C151" s="31">
        <f t="shared" si="9"/>
        <v>38</v>
      </c>
      <c r="D151" s="31">
        <f t="shared" si="10"/>
        <v>9</v>
      </c>
      <c r="E151" s="34" t="s">
        <v>392</v>
      </c>
      <c r="F151" s="23" t="s">
        <v>365</v>
      </c>
      <c r="G151" s="23" t="s">
        <v>171</v>
      </c>
      <c r="H151" s="36" t="s">
        <v>388</v>
      </c>
      <c r="I151" s="26">
        <v>32.25</v>
      </c>
      <c r="J151" s="26">
        <v>32.25</v>
      </c>
      <c r="K151" s="39">
        <f t="shared" si="11"/>
        <v>0</v>
      </c>
      <c r="L151" s="40">
        <f t="array" ref="L151">IFERROR(INDEX(Tournées!$H$1:$N$15,MATCH(1,(Tournées!H:H='Bons de ventes'!F151)*1,0),'Bons de ventes'!B151+1),"--")</f>
        <v>27</v>
      </c>
    </row>
    <row r="152" spans="1:12">
      <c r="A152" s="22" t="s">
        <v>301</v>
      </c>
      <c r="B152" s="31">
        <f t="shared" si="8"/>
        <v>5</v>
      </c>
      <c r="C152" s="31">
        <f t="shared" si="9"/>
        <v>38</v>
      </c>
      <c r="D152" s="31">
        <f t="shared" si="10"/>
        <v>9</v>
      </c>
      <c r="E152" s="33" t="s">
        <v>391</v>
      </c>
      <c r="F152" s="23" t="s">
        <v>365</v>
      </c>
      <c r="G152" s="23" t="s">
        <v>172</v>
      </c>
      <c r="H152" s="35" t="s">
        <v>387</v>
      </c>
      <c r="I152" s="26">
        <v>131.78</v>
      </c>
      <c r="J152" s="26">
        <v>131.58000000000001</v>
      </c>
      <c r="K152" s="39">
        <f t="shared" si="11"/>
        <v>0.19999999999998863</v>
      </c>
      <c r="L152" s="40">
        <f t="array" ref="L152">IFERROR(INDEX(Tournées!$H$1:$N$15,MATCH(1,(Tournées!H:H='Bons de ventes'!F152)*1,0),'Bons de ventes'!B152+1),"--")</f>
        <v>27</v>
      </c>
    </row>
    <row r="153" spans="1:12">
      <c r="A153" s="22" t="s">
        <v>301</v>
      </c>
      <c r="B153" s="31">
        <f t="shared" si="8"/>
        <v>5</v>
      </c>
      <c r="C153" s="31">
        <f t="shared" si="9"/>
        <v>38</v>
      </c>
      <c r="D153" s="31">
        <f t="shared" si="10"/>
        <v>9</v>
      </c>
      <c r="E153" s="34" t="s">
        <v>392</v>
      </c>
      <c r="F153" s="23" t="s">
        <v>365</v>
      </c>
      <c r="G153" s="23" t="s">
        <v>179</v>
      </c>
      <c r="H153" s="36" t="s">
        <v>388</v>
      </c>
      <c r="I153" s="26">
        <v>47.75</v>
      </c>
      <c r="J153" s="26">
        <v>47.75</v>
      </c>
      <c r="K153" s="39">
        <f t="shared" si="11"/>
        <v>0</v>
      </c>
      <c r="L153" s="40">
        <f t="array" ref="L153">IFERROR(INDEX(Tournées!$H$1:$N$15,MATCH(1,(Tournées!H:H='Bons de ventes'!F153)*1,0),'Bons de ventes'!B153+1),"--")</f>
        <v>27</v>
      </c>
    </row>
    <row r="154" spans="1:12">
      <c r="A154" s="22" t="s">
        <v>301</v>
      </c>
      <c r="B154" s="31">
        <f t="shared" si="8"/>
        <v>5</v>
      </c>
      <c r="C154" s="31">
        <f t="shared" si="9"/>
        <v>38</v>
      </c>
      <c r="D154" s="31">
        <f t="shared" si="10"/>
        <v>9</v>
      </c>
      <c r="E154" s="33" t="s">
        <v>391</v>
      </c>
      <c r="F154" s="23" t="s">
        <v>365</v>
      </c>
      <c r="G154" s="23" t="s">
        <v>370</v>
      </c>
      <c r="H154" s="35" t="s">
        <v>387</v>
      </c>
      <c r="I154" s="26">
        <v>53.04</v>
      </c>
      <c r="J154" s="26">
        <v>50.04</v>
      </c>
      <c r="K154" s="39">
        <f t="shared" si="11"/>
        <v>3</v>
      </c>
      <c r="L154" s="40">
        <f t="array" ref="L154">IFERROR(INDEX(Tournées!$H$1:$N$15,MATCH(1,(Tournées!H:H='Bons de ventes'!F154)*1,0),'Bons de ventes'!B154+1),"--")</f>
        <v>27</v>
      </c>
    </row>
    <row r="155" spans="1:12">
      <c r="A155" s="22" t="s">
        <v>301</v>
      </c>
      <c r="B155" s="31">
        <f t="shared" si="8"/>
        <v>5</v>
      </c>
      <c r="C155" s="31">
        <f t="shared" si="9"/>
        <v>38</v>
      </c>
      <c r="D155" s="31">
        <f t="shared" si="10"/>
        <v>9</v>
      </c>
      <c r="E155" s="34" t="s">
        <v>392</v>
      </c>
      <c r="F155" s="23" t="s">
        <v>365</v>
      </c>
      <c r="G155" s="23" t="s">
        <v>177</v>
      </c>
      <c r="H155" s="36" t="s">
        <v>388</v>
      </c>
      <c r="I155" s="26">
        <v>94.97</v>
      </c>
      <c r="J155" s="26">
        <v>95.12</v>
      </c>
      <c r="K155" s="39">
        <f t="shared" si="11"/>
        <v>-0.15000000000000568</v>
      </c>
      <c r="L155" s="40">
        <f t="array" ref="L155">IFERROR(INDEX(Tournées!$H$1:$N$15,MATCH(1,(Tournées!H:H='Bons de ventes'!F155)*1,0),'Bons de ventes'!B155+1),"--")</f>
        <v>27</v>
      </c>
    </row>
    <row r="156" spans="1:12">
      <c r="A156" s="22" t="s">
        <v>301</v>
      </c>
      <c r="B156" s="31">
        <f t="shared" si="8"/>
        <v>5</v>
      </c>
      <c r="C156" s="31">
        <f t="shared" si="9"/>
        <v>38</v>
      </c>
      <c r="D156" s="31">
        <f t="shared" si="10"/>
        <v>9</v>
      </c>
      <c r="E156" s="33" t="s">
        <v>391</v>
      </c>
      <c r="F156" s="23" t="s">
        <v>365</v>
      </c>
      <c r="G156" s="23" t="s">
        <v>175</v>
      </c>
      <c r="H156" s="35" t="s">
        <v>387</v>
      </c>
      <c r="I156" s="26">
        <v>117.35</v>
      </c>
      <c r="J156" s="26">
        <v>114.95</v>
      </c>
      <c r="K156" s="39">
        <f t="shared" si="11"/>
        <v>2.3999999999999915</v>
      </c>
      <c r="L156" s="40">
        <f t="array" ref="L156">IFERROR(INDEX(Tournées!$H$1:$N$15,MATCH(1,(Tournées!H:H='Bons de ventes'!F156)*1,0),'Bons de ventes'!B156+1),"--")</f>
        <v>27</v>
      </c>
    </row>
    <row r="157" spans="1:12">
      <c r="A157" s="22" t="s">
        <v>301</v>
      </c>
      <c r="B157" s="31">
        <f t="shared" si="8"/>
        <v>5</v>
      </c>
      <c r="C157" s="31">
        <f t="shared" si="9"/>
        <v>38</v>
      </c>
      <c r="D157" s="31">
        <f t="shared" si="10"/>
        <v>9</v>
      </c>
      <c r="E157" s="34" t="s">
        <v>392</v>
      </c>
      <c r="F157" s="23" t="s">
        <v>365</v>
      </c>
      <c r="G157" s="23" t="s">
        <v>192</v>
      </c>
      <c r="H157" s="36" t="s">
        <v>388</v>
      </c>
      <c r="I157" s="26">
        <v>80.83</v>
      </c>
      <c r="J157" s="26">
        <v>82.03</v>
      </c>
      <c r="K157" s="39">
        <f t="shared" si="11"/>
        <v>-1.2000000000000028</v>
      </c>
      <c r="L157" s="40">
        <f t="array" ref="L157">IFERROR(INDEX(Tournées!$H$1:$N$15,MATCH(1,(Tournées!H:H='Bons de ventes'!F157)*1,0),'Bons de ventes'!B157+1),"--")</f>
        <v>27</v>
      </c>
    </row>
    <row r="158" spans="1:12">
      <c r="A158" s="22" t="s">
        <v>301</v>
      </c>
      <c r="B158" s="31">
        <f t="shared" si="8"/>
        <v>5</v>
      </c>
      <c r="C158" s="31">
        <f t="shared" si="9"/>
        <v>38</v>
      </c>
      <c r="D158" s="31">
        <f t="shared" si="10"/>
        <v>9</v>
      </c>
      <c r="E158" s="33" t="s">
        <v>391</v>
      </c>
      <c r="F158" s="23" t="s">
        <v>365</v>
      </c>
      <c r="G158" s="23" t="s">
        <v>371</v>
      </c>
      <c r="H158" s="35" t="s">
        <v>387</v>
      </c>
      <c r="I158" s="26">
        <v>28.85</v>
      </c>
      <c r="J158" s="26">
        <v>29.85</v>
      </c>
      <c r="K158" s="39">
        <f t="shared" si="11"/>
        <v>-1</v>
      </c>
      <c r="L158" s="40">
        <f t="array" ref="L158">IFERROR(INDEX(Tournées!$H$1:$N$15,MATCH(1,(Tournées!H:H='Bons de ventes'!F158)*1,0),'Bons de ventes'!B158+1),"--")</f>
        <v>27</v>
      </c>
    </row>
    <row r="159" spans="1:12">
      <c r="A159" s="22" t="s">
        <v>301</v>
      </c>
      <c r="B159" s="31">
        <f t="shared" si="8"/>
        <v>5</v>
      </c>
      <c r="C159" s="31">
        <f t="shared" si="9"/>
        <v>38</v>
      </c>
      <c r="D159" s="31">
        <f t="shared" si="10"/>
        <v>9</v>
      </c>
      <c r="E159" s="34" t="s">
        <v>392</v>
      </c>
      <c r="F159" s="23" t="s">
        <v>372</v>
      </c>
      <c r="G159" s="23" t="s">
        <v>157</v>
      </c>
      <c r="H159" s="36" t="s">
        <v>388</v>
      </c>
      <c r="I159" s="26">
        <v>40.799999999999997</v>
      </c>
      <c r="J159" s="26">
        <v>40.799999999999997</v>
      </c>
      <c r="K159" s="39">
        <f t="shared" si="11"/>
        <v>0</v>
      </c>
      <c r="L159" s="40">
        <f t="array" ref="L159">IFERROR(INDEX(Tournées!$H$1:$N$15,MATCH(1,(Tournées!H:H='Bons de ventes'!F159)*1,0),'Bons de ventes'!B159+1),"--")</f>
        <v>10</v>
      </c>
    </row>
    <row r="160" spans="1:12">
      <c r="A160" s="22" t="s">
        <v>301</v>
      </c>
      <c r="B160" s="31">
        <f t="shared" si="8"/>
        <v>5</v>
      </c>
      <c r="C160" s="31">
        <f t="shared" si="9"/>
        <v>38</v>
      </c>
      <c r="D160" s="31">
        <f t="shared" si="10"/>
        <v>9</v>
      </c>
      <c r="E160" s="33" t="s">
        <v>391</v>
      </c>
      <c r="F160" s="23" t="s">
        <v>372</v>
      </c>
      <c r="G160" s="23" t="s">
        <v>156</v>
      </c>
      <c r="H160" s="35" t="s">
        <v>387</v>
      </c>
      <c r="I160" s="26">
        <v>101.6</v>
      </c>
      <c r="J160" s="26">
        <v>103.1</v>
      </c>
      <c r="K160" s="39">
        <f t="shared" si="11"/>
        <v>-1.5</v>
      </c>
      <c r="L160" s="40">
        <f t="array" ref="L160">IFERROR(INDEX(Tournées!$H$1:$N$15,MATCH(1,(Tournées!H:H='Bons de ventes'!F160)*1,0),'Bons de ventes'!B160+1),"--")</f>
        <v>10</v>
      </c>
    </row>
    <row r="161" spans="1:12">
      <c r="A161" s="22" t="s">
        <v>301</v>
      </c>
      <c r="B161" s="31">
        <f t="shared" si="8"/>
        <v>5</v>
      </c>
      <c r="C161" s="31">
        <f t="shared" si="9"/>
        <v>38</v>
      </c>
      <c r="D161" s="31">
        <f t="shared" si="10"/>
        <v>9</v>
      </c>
      <c r="E161" s="34" t="s">
        <v>392</v>
      </c>
      <c r="F161" s="23" t="s">
        <v>372</v>
      </c>
      <c r="G161" s="23" t="s">
        <v>143</v>
      </c>
      <c r="H161" s="36" t="s">
        <v>388</v>
      </c>
      <c r="I161" s="26">
        <v>216.49</v>
      </c>
      <c r="J161" s="26">
        <v>229</v>
      </c>
      <c r="K161" s="39">
        <f t="shared" si="11"/>
        <v>-12.509999999999991</v>
      </c>
      <c r="L161" s="40">
        <f t="array" ref="L161">IFERROR(INDEX(Tournées!$H$1:$N$15,MATCH(1,(Tournées!H:H='Bons de ventes'!F161)*1,0),'Bons de ventes'!B161+1),"--")</f>
        <v>10</v>
      </c>
    </row>
    <row r="162" spans="1:12">
      <c r="A162" s="22" t="s">
        <v>301</v>
      </c>
      <c r="B162" s="31">
        <f t="shared" si="8"/>
        <v>5</v>
      </c>
      <c r="C162" s="31">
        <f t="shared" si="9"/>
        <v>38</v>
      </c>
      <c r="D162" s="31">
        <f t="shared" si="10"/>
        <v>9</v>
      </c>
      <c r="E162" s="33" t="s">
        <v>391</v>
      </c>
      <c r="F162" s="23" t="s">
        <v>372</v>
      </c>
      <c r="G162" s="23" t="s">
        <v>144</v>
      </c>
      <c r="H162" s="35" t="s">
        <v>387</v>
      </c>
      <c r="I162" s="26">
        <v>108.8</v>
      </c>
      <c r="J162" s="26">
        <v>108.3</v>
      </c>
      <c r="K162" s="39">
        <f t="shared" si="11"/>
        <v>0.5</v>
      </c>
      <c r="L162" s="40">
        <f t="array" ref="L162">IFERROR(INDEX(Tournées!$H$1:$N$15,MATCH(1,(Tournées!H:H='Bons de ventes'!F162)*1,0),'Bons de ventes'!B162+1),"--")</f>
        <v>10</v>
      </c>
    </row>
    <row r="163" spans="1:12">
      <c r="A163" s="22" t="s">
        <v>301</v>
      </c>
      <c r="B163" s="31">
        <f t="shared" si="8"/>
        <v>5</v>
      </c>
      <c r="C163" s="31">
        <f t="shared" si="9"/>
        <v>38</v>
      </c>
      <c r="D163" s="31">
        <f t="shared" si="10"/>
        <v>9</v>
      </c>
      <c r="E163" s="34" t="s">
        <v>392</v>
      </c>
      <c r="F163" s="23" t="s">
        <v>372</v>
      </c>
      <c r="G163" s="23" t="s">
        <v>145</v>
      </c>
      <c r="H163" s="36" t="s">
        <v>388</v>
      </c>
      <c r="I163" s="26">
        <v>19.79</v>
      </c>
      <c r="J163" s="26">
        <v>22.39</v>
      </c>
      <c r="K163" s="39">
        <f t="shared" si="11"/>
        <v>-2.6000000000000014</v>
      </c>
      <c r="L163" s="40">
        <f t="array" ref="L163">IFERROR(INDEX(Tournées!$H$1:$N$15,MATCH(1,(Tournées!H:H='Bons de ventes'!F163)*1,0),'Bons de ventes'!B163+1),"--")</f>
        <v>10</v>
      </c>
    </row>
    <row r="164" spans="1:12">
      <c r="A164" s="22" t="s">
        <v>301</v>
      </c>
      <c r="B164" s="31">
        <f t="shared" si="8"/>
        <v>5</v>
      </c>
      <c r="C164" s="31">
        <f t="shared" si="9"/>
        <v>38</v>
      </c>
      <c r="D164" s="31">
        <f t="shared" si="10"/>
        <v>9</v>
      </c>
      <c r="E164" s="33" t="s">
        <v>391</v>
      </c>
      <c r="F164" s="23" t="s">
        <v>372</v>
      </c>
      <c r="G164" s="23" t="s">
        <v>373</v>
      </c>
      <c r="H164" s="35" t="s">
        <v>387</v>
      </c>
      <c r="I164" s="26">
        <v>346.03</v>
      </c>
      <c r="J164" s="26">
        <v>311.45</v>
      </c>
      <c r="K164" s="39">
        <f t="shared" si="11"/>
        <v>34.579999999999984</v>
      </c>
      <c r="L164" s="40">
        <f t="array" ref="L164">IFERROR(INDEX(Tournées!$H$1:$N$15,MATCH(1,(Tournées!H:H='Bons de ventes'!F164)*1,0),'Bons de ventes'!B164+1),"--")</f>
        <v>10</v>
      </c>
    </row>
    <row r="165" spans="1:12">
      <c r="A165" s="22" t="s">
        <v>301</v>
      </c>
      <c r="B165" s="31">
        <f t="shared" si="8"/>
        <v>5</v>
      </c>
      <c r="C165" s="31">
        <f t="shared" si="9"/>
        <v>38</v>
      </c>
      <c r="D165" s="31">
        <f t="shared" si="10"/>
        <v>9</v>
      </c>
      <c r="E165" s="34" t="s">
        <v>392</v>
      </c>
      <c r="F165" s="23" t="s">
        <v>372</v>
      </c>
      <c r="G165" s="23" t="s">
        <v>146</v>
      </c>
      <c r="H165" s="36" t="s">
        <v>388</v>
      </c>
      <c r="I165" s="26">
        <v>132.84</v>
      </c>
      <c r="J165" s="26">
        <v>141.84</v>
      </c>
      <c r="K165" s="39">
        <f t="shared" si="11"/>
        <v>-9</v>
      </c>
      <c r="L165" s="40">
        <f t="array" ref="L165">IFERROR(INDEX(Tournées!$H$1:$N$15,MATCH(1,(Tournées!H:H='Bons de ventes'!F165)*1,0),'Bons de ventes'!B165+1),"--")</f>
        <v>10</v>
      </c>
    </row>
    <row r="166" spans="1:12">
      <c r="A166" s="22" t="s">
        <v>301</v>
      </c>
      <c r="B166" s="31">
        <f t="shared" si="8"/>
        <v>5</v>
      </c>
      <c r="C166" s="31">
        <f t="shared" si="9"/>
        <v>38</v>
      </c>
      <c r="D166" s="31">
        <f t="shared" si="10"/>
        <v>9</v>
      </c>
      <c r="E166" s="33" t="s">
        <v>391</v>
      </c>
      <c r="F166" s="23" t="s">
        <v>372</v>
      </c>
      <c r="G166" s="23" t="s">
        <v>150</v>
      </c>
      <c r="H166" s="35" t="s">
        <v>387</v>
      </c>
      <c r="I166" s="26">
        <v>29.09</v>
      </c>
      <c r="J166" s="26">
        <v>28.29</v>
      </c>
      <c r="K166" s="39">
        <f t="shared" si="11"/>
        <v>0.80000000000000071</v>
      </c>
      <c r="L166" s="40">
        <f t="array" ref="L166">IFERROR(INDEX(Tournées!$H$1:$N$15,MATCH(1,(Tournées!H:H='Bons de ventes'!F166)*1,0),'Bons de ventes'!B166+1),"--")</f>
        <v>10</v>
      </c>
    </row>
    <row r="167" spans="1:12">
      <c r="A167" s="22" t="s">
        <v>301</v>
      </c>
      <c r="B167" s="31">
        <f t="shared" si="8"/>
        <v>5</v>
      </c>
      <c r="C167" s="31">
        <f t="shared" si="9"/>
        <v>38</v>
      </c>
      <c r="D167" s="31">
        <f t="shared" si="10"/>
        <v>9</v>
      </c>
      <c r="E167" s="34" t="s">
        <v>392</v>
      </c>
      <c r="F167" s="23" t="s">
        <v>372</v>
      </c>
      <c r="G167" s="23" t="s">
        <v>153</v>
      </c>
      <c r="H167" s="36" t="s">
        <v>388</v>
      </c>
      <c r="I167" s="26">
        <v>326.2</v>
      </c>
      <c r="J167" s="26">
        <v>302.2</v>
      </c>
      <c r="K167" s="39">
        <f t="shared" si="11"/>
        <v>24</v>
      </c>
      <c r="L167" s="40">
        <f t="array" ref="L167">IFERROR(INDEX(Tournées!$H$1:$N$15,MATCH(1,(Tournées!H:H='Bons de ventes'!F167)*1,0),'Bons de ventes'!B167+1),"--")</f>
        <v>10</v>
      </c>
    </row>
    <row r="168" spans="1:12">
      <c r="A168" s="22" t="s">
        <v>301</v>
      </c>
      <c r="B168" s="31">
        <f t="shared" si="8"/>
        <v>5</v>
      </c>
      <c r="C168" s="31">
        <f t="shared" si="9"/>
        <v>38</v>
      </c>
      <c r="D168" s="31">
        <f t="shared" si="10"/>
        <v>9</v>
      </c>
      <c r="E168" s="33" t="s">
        <v>391</v>
      </c>
      <c r="F168" s="23" t="s">
        <v>372</v>
      </c>
      <c r="G168" s="23" t="s">
        <v>314</v>
      </c>
      <c r="H168" s="35" t="s">
        <v>387</v>
      </c>
      <c r="I168" s="26">
        <v>66.95</v>
      </c>
      <c r="J168" s="26">
        <v>67.349999999999994</v>
      </c>
      <c r="K168" s="39">
        <f t="shared" si="11"/>
        <v>-0.39999999999999147</v>
      </c>
      <c r="L168" s="40">
        <f t="array" ref="L168">IFERROR(INDEX(Tournées!$H$1:$N$15,MATCH(1,(Tournées!H:H='Bons de ventes'!F168)*1,0),'Bons de ventes'!B168+1),"--")</f>
        <v>10</v>
      </c>
    </row>
    <row r="169" spans="1:12">
      <c r="A169" s="22" t="s">
        <v>301</v>
      </c>
      <c r="B169" s="31">
        <f t="shared" si="8"/>
        <v>5</v>
      </c>
      <c r="C169" s="31">
        <f t="shared" si="9"/>
        <v>38</v>
      </c>
      <c r="D169" s="31">
        <f t="shared" si="10"/>
        <v>9</v>
      </c>
      <c r="E169" s="34" t="s">
        <v>392</v>
      </c>
      <c r="F169" s="23" t="s">
        <v>372</v>
      </c>
      <c r="G169" s="23" t="s">
        <v>124</v>
      </c>
      <c r="H169" s="36" t="s">
        <v>388</v>
      </c>
      <c r="I169" s="26">
        <v>49.4</v>
      </c>
      <c r="J169" s="26">
        <v>49.4</v>
      </c>
      <c r="K169" s="39">
        <f t="shared" si="11"/>
        <v>0</v>
      </c>
      <c r="L169" s="40">
        <f t="array" ref="L169">IFERROR(INDEX(Tournées!$H$1:$N$15,MATCH(1,(Tournées!H:H='Bons de ventes'!F169)*1,0),'Bons de ventes'!B169+1),"--")</f>
        <v>10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5"/>
  <sheetViews>
    <sheetView workbookViewId="0">
      <selection activeCell="D11" sqref="D11"/>
    </sheetView>
  </sheetViews>
  <sheetFormatPr baseColWidth="10" defaultRowHeight="15"/>
  <cols>
    <col min="1" max="1" width="11.42578125" style="5"/>
    <col min="2" max="2" width="24.7109375" style="5" bestFit="1" customWidth="1"/>
    <col min="3" max="3" width="11.42578125" style="5"/>
  </cols>
  <sheetData>
    <row r="1" spans="1:3" s="1" customFormat="1">
      <c r="A1" s="2" t="s">
        <v>0</v>
      </c>
      <c r="B1" s="2" t="s">
        <v>1</v>
      </c>
      <c r="C1" s="2" t="s">
        <v>2</v>
      </c>
    </row>
    <row r="2" spans="1:3">
      <c r="A2" s="3" t="s">
        <v>3</v>
      </c>
      <c r="B2" s="4" t="s">
        <v>387</v>
      </c>
      <c r="C2" s="4" t="s">
        <v>387</v>
      </c>
    </row>
    <row r="3" spans="1:3">
      <c r="A3" s="3" t="s">
        <v>4</v>
      </c>
      <c r="B3" s="4" t="s">
        <v>389</v>
      </c>
      <c r="C3" s="4" t="s">
        <v>389</v>
      </c>
    </row>
    <row r="4" spans="1:3">
      <c r="A4" s="3">
        <v>11</v>
      </c>
      <c r="B4" s="4" t="s">
        <v>387</v>
      </c>
      <c r="C4" s="4" t="s">
        <v>390</v>
      </c>
    </row>
    <row r="5" spans="1:3">
      <c r="A5" s="3">
        <v>40</v>
      </c>
      <c r="B5" s="4" t="s">
        <v>389</v>
      </c>
      <c r="C5" s="4" t="s">
        <v>387</v>
      </c>
    </row>
    <row r="6" spans="1:3">
      <c r="A6" s="3">
        <v>22</v>
      </c>
      <c r="B6" s="4" t="s">
        <v>387</v>
      </c>
      <c r="C6" s="4" t="s">
        <v>389</v>
      </c>
    </row>
    <row r="7" spans="1:3">
      <c r="A7" s="3">
        <v>23</v>
      </c>
      <c r="B7" s="4" t="s">
        <v>389</v>
      </c>
      <c r="C7" s="4" t="s">
        <v>390</v>
      </c>
    </row>
    <row r="8" spans="1:3">
      <c r="A8" s="3">
        <v>24</v>
      </c>
      <c r="B8" s="4" t="s">
        <v>387</v>
      </c>
      <c r="C8" s="4" t="s">
        <v>387</v>
      </c>
    </row>
    <row r="9" spans="1:3">
      <c r="A9" s="3">
        <v>62</v>
      </c>
      <c r="B9" s="4" t="s">
        <v>389</v>
      </c>
      <c r="C9" s="4" t="s">
        <v>389</v>
      </c>
    </row>
    <row r="10" spans="1:3">
      <c r="A10" s="3">
        <v>51</v>
      </c>
      <c r="B10" s="4" t="s">
        <v>387</v>
      </c>
      <c r="C10" s="4" t="s">
        <v>390</v>
      </c>
    </row>
    <row r="11" spans="1:3">
      <c r="A11" s="3">
        <v>52</v>
      </c>
      <c r="B11" s="4" t="s">
        <v>389</v>
      </c>
      <c r="C11" s="4" t="s">
        <v>387</v>
      </c>
    </row>
    <row r="12" spans="1:3">
      <c r="A12" s="3">
        <v>53</v>
      </c>
      <c r="B12" s="4" t="s">
        <v>387</v>
      </c>
      <c r="C12" s="4" t="s">
        <v>389</v>
      </c>
    </row>
    <row r="13" spans="1:3">
      <c r="A13" s="3">
        <v>31</v>
      </c>
      <c r="B13" s="4" t="s">
        <v>389</v>
      </c>
      <c r="C13" s="4" t="s">
        <v>390</v>
      </c>
    </row>
    <row r="14" spans="1:3">
      <c r="A14" s="3">
        <v>32</v>
      </c>
      <c r="B14" s="4" t="s">
        <v>387</v>
      </c>
      <c r="C14" s="4" t="s">
        <v>387</v>
      </c>
    </row>
    <row r="15" spans="1:3">
      <c r="A15" s="3">
        <v>33</v>
      </c>
      <c r="B15" s="4" t="s">
        <v>389</v>
      </c>
      <c r="C15" s="4" t="s">
        <v>389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963"/>
  <sheetViews>
    <sheetView workbookViewId="0">
      <selection activeCell="H14" sqref="H14"/>
    </sheetView>
  </sheetViews>
  <sheetFormatPr baseColWidth="10" defaultRowHeight="15"/>
  <cols>
    <col min="1" max="1" width="13.7109375" customWidth="1"/>
    <col min="2" max="3" width="11.42578125" customWidth="1"/>
    <col min="4" max="4" width="30.140625" customWidth="1"/>
    <col min="5" max="5" width="11.42578125" customWidth="1"/>
    <col min="6" max="6" width="6.5703125" customWidth="1"/>
    <col min="8" max="8" width="15.7109375" style="24" bestFit="1" customWidth="1"/>
    <col min="9" max="14" width="10.7109375" style="24" customWidth="1"/>
  </cols>
  <sheetData>
    <row r="1" spans="1:16">
      <c r="A1" s="6" t="s">
        <v>374</v>
      </c>
      <c r="B1" s="6" t="s">
        <v>5</v>
      </c>
      <c r="C1" s="6" t="s">
        <v>6</v>
      </c>
      <c r="D1" s="7" t="s">
        <v>7</v>
      </c>
      <c r="H1"/>
      <c r="I1" s="32" t="s">
        <v>375</v>
      </c>
      <c r="J1" s="32" t="s">
        <v>376</v>
      </c>
      <c r="K1" s="32" t="s">
        <v>377</v>
      </c>
      <c r="L1" s="32" t="s">
        <v>378</v>
      </c>
      <c r="M1" s="32" t="s">
        <v>379</v>
      </c>
      <c r="N1" s="32" t="s">
        <v>380</v>
      </c>
    </row>
    <row r="2" spans="1:16">
      <c r="A2" s="8" t="s">
        <v>4</v>
      </c>
      <c r="B2" s="9">
        <v>1</v>
      </c>
      <c r="C2" s="10" t="s">
        <v>8</v>
      </c>
      <c r="D2" s="11" t="s">
        <v>391</v>
      </c>
      <c r="H2" s="27" t="s">
        <v>306</v>
      </c>
      <c r="I2" s="16">
        <f t="shared" ref="I2:N15" si="0">COUNTIFS($A$2:$A$962,$H2,$B$2:$B$962,I$1)</f>
        <v>8</v>
      </c>
      <c r="J2" s="16">
        <f t="shared" si="0"/>
        <v>16</v>
      </c>
      <c r="K2" s="16">
        <f t="shared" si="0"/>
        <v>15</v>
      </c>
      <c r="L2" s="16">
        <f t="shared" si="0"/>
        <v>16</v>
      </c>
      <c r="M2" s="16">
        <f t="shared" si="0"/>
        <v>17</v>
      </c>
      <c r="N2" s="16">
        <f t="shared" si="0"/>
        <v>0</v>
      </c>
    </row>
    <row r="3" spans="1:16">
      <c r="A3" s="8" t="s">
        <v>4</v>
      </c>
      <c r="B3" s="9">
        <v>1</v>
      </c>
      <c r="C3" s="10" t="s">
        <v>9</v>
      </c>
      <c r="D3" s="11" t="s">
        <v>392</v>
      </c>
      <c r="H3" s="27" t="s">
        <v>310</v>
      </c>
      <c r="I3" s="16">
        <f t="shared" si="0"/>
        <v>0</v>
      </c>
      <c r="J3" s="16">
        <f t="shared" si="0"/>
        <v>22</v>
      </c>
      <c r="K3" s="16">
        <f t="shared" si="0"/>
        <v>19</v>
      </c>
      <c r="L3" s="16">
        <f t="shared" si="0"/>
        <v>22</v>
      </c>
      <c r="M3" s="16">
        <f t="shared" si="0"/>
        <v>19</v>
      </c>
      <c r="N3" s="16">
        <f t="shared" si="0"/>
        <v>17</v>
      </c>
    </row>
    <row r="4" spans="1:16">
      <c r="A4" s="8" t="s">
        <v>4</v>
      </c>
      <c r="B4" s="9">
        <v>1</v>
      </c>
      <c r="C4" s="10" t="s">
        <v>10</v>
      </c>
      <c r="D4" s="11" t="s">
        <v>393</v>
      </c>
      <c r="H4" s="27" t="s">
        <v>312</v>
      </c>
      <c r="I4" s="16">
        <f t="shared" si="0"/>
        <v>0</v>
      </c>
      <c r="J4" s="16">
        <f t="shared" si="0"/>
        <v>15</v>
      </c>
      <c r="K4" s="16">
        <f t="shared" si="0"/>
        <v>14</v>
      </c>
      <c r="L4" s="16">
        <f t="shared" si="0"/>
        <v>19</v>
      </c>
      <c r="M4" s="16">
        <f t="shared" si="0"/>
        <v>16</v>
      </c>
      <c r="N4" s="16">
        <f t="shared" si="0"/>
        <v>10</v>
      </c>
    </row>
    <row r="5" spans="1:16">
      <c r="A5" s="8" t="s">
        <v>4</v>
      </c>
      <c r="B5" s="9">
        <v>1</v>
      </c>
      <c r="C5" s="10" t="s">
        <v>11</v>
      </c>
      <c r="D5" s="11" t="s">
        <v>394</v>
      </c>
      <c r="H5" s="27" t="s">
        <v>315</v>
      </c>
      <c r="I5" s="16">
        <f t="shared" si="0"/>
        <v>0</v>
      </c>
      <c r="J5" s="16">
        <f t="shared" si="0"/>
        <v>14</v>
      </c>
      <c r="K5" s="16">
        <f t="shared" si="0"/>
        <v>15</v>
      </c>
      <c r="L5" s="16">
        <f t="shared" si="0"/>
        <v>14</v>
      </c>
      <c r="M5" s="16">
        <f t="shared" si="0"/>
        <v>15</v>
      </c>
      <c r="N5" s="16">
        <f t="shared" si="0"/>
        <v>15</v>
      </c>
    </row>
    <row r="6" spans="1:16">
      <c r="A6" s="8" t="s">
        <v>4</v>
      </c>
      <c r="B6" s="9">
        <v>1</v>
      </c>
      <c r="C6" s="10" t="s">
        <v>12</v>
      </c>
      <c r="D6" s="11" t="s">
        <v>391</v>
      </c>
      <c r="H6" s="27" t="s">
        <v>359</v>
      </c>
      <c r="I6" s="16">
        <f t="shared" si="0"/>
        <v>0</v>
      </c>
      <c r="J6" s="16">
        <f t="shared" si="0"/>
        <v>16</v>
      </c>
      <c r="K6" s="16">
        <f t="shared" si="0"/>
        <v>21</v>
      </c>
      <c r="L6" s="16">
        <f t="shared" si="0"/>
        <v>16</v>
      </c>
      <c r="M6" s="16">
        <f t="shared" si="0"/>
        <v>23</v>
      </c>
      <c r="N6" s="16">
        <f t="shared" si="0"/>
        <v>0</v>
      </c>
    </row>
    <row r="7" spans="1:16">
      <c r="A7" s="8" t="s">
        <v>4</v>
      </c>
      <c r="B7" s="9">
        <v>1</v>
      </c>
      <c r="C7" s="10" t="s">
        <v>13</v>
      </c>
      <c r="D7" s="11" t="s">
        <v>392</v>
      </c>
      <c r="H7" s="27" t="s">
        <v>365</v>
      </c>
      <c r="I7" s="16">
        <f t="shared" si="0"/>
        <v>0</v>
      </c>
      <c r="J7" s="16">
        <f t="shared" si="0"/>
        <v>21</v>
      </c>
      <c r="K7" s="16">
        <f t="shared" si="0"/>
        <v>20</v>
      </c>
      <c r="L7" s="16">
        <f t="shared" si="0"/>
        <v>19</v>
      </c>
      <c r="M7" s="16">
        <f t="shared" si="0"/>
        <v>27</v>
      </c>
      <c r="N7" s="16">
        <f t="shared" si="0"/>
        <v>20</v>
      </c>
      <c r="O7" s="28"/>
      <c r="P7" s="29"/>
    </row>
    <row r="8" spans="1:16">
      <c r="A8" s="8" t="s">
        <v>4</v>
      </c>
      <c r="B8" s="9">
        <v>1</v>
      </c>
      <c r="C8" s="10" t="s">
        <v>14</v>
      </c>
      <c r="D8" s="11" t="s">
        <v>393</v>
      </c>
      <c r="H8" s="27" t="s">
        <v>372</v>
      </c>
      <c r="I8" s="16">
        <f t="shared" si="0"/>
        <v>0</v>
      </c>
      <c r="J8" s="16">
        <f t="shared" si="0"/>
        <v>15</v>
      </c>
      <c r="K8" s="16">
        <f t="shared" si="0"/>
        <v>0</v>
      </c>
      <c r="L8" s="16">
        <f t="shared" si="0"/>
        <v>15</v>
      </c>
      <c r="M8" s="16">
        <f t="shared" si="0"/>
        <v>10</v>
      </c>
      <c r="N8" s="16">
        <f t="shared" si="0"/>
        <v>14</v>
      </c>
      <c r="O8" s="28"/>
      <c r="P8" s="29"/>
    </row>
    <row r="9" spans="1:16">
      <c r="A9" s="8" t="s">
        <v>4</v>
      </c>
      <c r="B9" s="9">
        <v>1</v>
      </c>
      <c r="C9" s="12" t="s">
        <v>15</v>
      </c>
      <c r="D9" s="11" t="s">
        <v>394</v>
      </c>
      <c r="H9" s="27" t="s">
        <v>309</v>
      </c>
      <c r="I9" s="16">
        <f t="shared" si="0"/>
        <v>14</v>
      </c>
      <c r="J9" s="16">
        <f t="shared" si="0"/>
        <v>17</v>
      </c>
      <c r="K9" s="16">
        <f t="shared" si="0"/>
        <v>16</v>
      </c>
      <c r="L9" s="16">
        <f t="shared" si="0"/>
        <v>18</v>
      </c>
      <c r="M9" s="16">
        <f t="shared" si="0"/>
        <v>6</v>
      </c>
      <c r="N9" s="16">
        <f t="shared" si="0"/>
        <v>0</v>
      </c>
      <c r="O9" s="28"/>
      <c r="P9" s="29"/>
    </row>
    <row r="10" spans="1:16">
      <c r="A10" s="8" t="s">
        <v>4</v>
      </c>
      <c r="B10" s="9">
        <v>1</v>
      </c>
      <c r="C10" s="10" t="s">
        <v>16</v>
      </c>
      <c r="D10" s="11" t="s">
        <v>391</v>
      </c>
      <c r="H10" s="27" t="s">
        <v>320</v>
      </c>
      <c r="I10" s="16">
        <f t="shared" si="0"/>
        <v>0</v>
      </c>
      <c r="J10" s="16">
        <f t="shared" si="0"/>
        <v>0</v>
      </c>
      <c r="K10" s="16">
        <f t="shared" si="0"/>
        <v>0</v>
      </c>
      <c r="L10" s="16">
        <f t="shared" si="0"/>
        <v>0</v>
      </c>
      <c r="M10" s="16">
        <f t="shared" si="0"/>
        <v>0</v>
      </c>
      <c r="N10" s="16">
        <f t="shared" si="0"/>
        <v>0</v>
      </c>
      <c r="O10" s="28"/>
      <c r="P10" s="29"/>
    </row>
    <row r="11" spans="1:16">
      <c r="A11" s="8" t="s">
        <v>4</v>
      </c>
      <c r="B11" s="9">
        <v>1</v>
      </c>
      <c r="C11" s="10" t="s">
        <v>17</v>
      </c>
      <c r="D11" s="11" t="s">
        <v>392</v>
      </c>
      <c r="H11" s="27" t="s">
        <v>340</v>
      </c>
      <c r="I11" s="16">
        <f t="shared" si="0"/>
        <v>0</v>
      </c>
      <c r="J11" s="16">
        <f t="shared" si="0"/>
        <v>19</v>
      </c>
      <c r="K11" s="16">
        <f t="shared" si="0"/>
        <v>16</v>
      </c>
      <c r="L11" s="16">
        <f t="shared" si="0"/>
        <v>23</v>
      </c>
      <c r="M11" s="16">
        <f t="shared" si="0"/>
        <v>16</v>
      </c>
      <c r="N11" s="16">
        <f t="shared" si="0"/>
        <v>19</v>
      </c>
      <c r="O11" s="28"/>
      <c r="P11" s="29"/>
    </row>
    <row r="12" spans="1:16">
      <c r="A12" s="8" t="s">
        <v>4</v>
      </c>
      <c r="B12" s="9">
        <v>1</v>
      </c>
      <c r="C12" s="10" t="s">
        <v>18</v>
      </c>
      <c r="D12" s="11" t="s">
        <v>393</v>
      </c>
      <c r="H12" s="27" t="s">
        <v>349</v>
      </c>
      <c r="I12" s="16">
        <f t="shared" si="0"/>
        <v>0</v>
      </c>
      <c r="J12" s="16">
        <f t="shared" si="0"/>
        <v>21</v>
      </c>
      <c r="K12" s="16">
        <f t="shared" si="0"/>
        <v>18</v>
      </c>
      <c r="L12" s="16">
        <f t="shared" si="0"/>
        <v>19</v>
      </c>
      <c r="M12" s="16">
        <f t="shared" si="0"/>
        <v>18</v>
      </c>
      <c r="N12" s="16">
        <f t="shared" si="0"/>
        <v>18</v>
      </c>
      <c r="O12" s="28"/>
      <c r="P12" s="29"/>
    </row>
    <row r="13" spans="1:16">
      <c r="A13" s="8" t="s">
        <v>4</v>
      </c>
      <c r="B13" s="9">
        <v>1</v>
      </c>
      <c r="C13" s="10" t="s">
        <v>14</v>
      </c>
      <c r="D13" s="11" t="s">
        <v>394</v>
      </c>
      <c r="H13" s="27" t="s">
        <v>317</v>
      </c>
      <c r="I13" s="16">
        <f t="shared" si="0"/>
        <v>0</v>
      </c>
      <c r="J13" s="16">
        <f t="shared" si="0"/>
        <v>0</v>
      </c>
      <c r="K13" s="16">
        <f t="shared" si="0"/>
        <v>0</v>
      </c>
      <c r="L13" s="16">
        <f t="shared" si="0"/>
        <v>0</v>
      </c>
      <c r="M13" s="16">
        <f t="shared" si="0"/>
        <v>0</v>
      </c>
      <c r="N13" s="16">
        <f t="shared" si="0"/>
        <v>0</v>
      </c>
      <c r="O13" s="28"/>
      <c r="P13" s="29"/>
    </row>
    <row r="14" spans="1:16">
      <c r="A14" s="8" t="s">
        <v>4</v>
      </c>
      <c r="B14" s="9">
        <v>1</v>
      </c>
      <c r="C14" s="12" t="s">
        <v>15</v>
      </c>
      <c r="D14" s="11" t="s">
        <v>391</v>
      </c>
      <c r="H14" s="27" t="s">
        <v>3</v>
      </c>
      <c r="I14" s="16">
        <f t="shared" si="0"/>
        <v>0</v>
      </c>
      <c r="J14" s="16">
        <f t="shared" si="0"/>
        <v>15</v>
      </c>
      <c r="K14" s="16">
        <f t="shared" si="0"/>
        <v>11</v>
      </c>
      <c r="L14" s="16">
        <f t="shared" si="0"/>
        <v>18</v>
      </c>
      <c r="M14" s="16">
        <f t="shared" si="0"/>
        <v>16</v>
      </c>
      <c r="N14" s="16">
        <f t="shared" si="0"/>
        <v>11</v>
      </c>
      <c r="O14" s="28"/>
      <c r="P14" s="29"/>
    </row>
    <row r="15" spans="1:16">
      <c r="A15" s="8" t="s">
        <v>4</v>
      </c>
      <c r="B15" s="9">
        <v>1</v>
      </c>
      <c r="C15" s="10" t="s">
        <v>19</v>
      </c>
      <c r="D15" s="11" t="s">
        <v>392</v>
      </c>
      <c r="H15" s="27" t="s">
        <v>4</v>
      </c>
      <c r="I15" s="16">
        <f t="shared" si="0"/>
        <v>15</v>
      </c>
      <c r="J15" s="16">
        <f t="shared" si="0"/>
        <v>20</v>
      </c>
      <c r="K15" s="16">
        <f t="shared" si="0"/>
        <v>11</v>
      </c>
      <c r="L15" s="16">
        <f t="shared" si="0"/>
        <v>18</v>
      </c>
      <c r="M15" s="16">
        <f t="shared" si="0"/>
        <v>13</v>
      </c>
      <c r="N15" s="16">
        <f t="shared" si="0"/>
        <v>0</v>
      </c>
      <c r="O15" s="28"/>
      <c r="P15" s="29"/>
    </row>
    <row r="16" spans="1:16">
      <c r="A16" s="8" t="s">
        <v>4</v>
      </c>
      <c r="B16" s="9">
        <v>1</v>
      </c>
      <c r="C16" s="10" t="s">
        <v>20</v>
      </c>
      <c r="D16" s="11" t="s">
        <v>393</v>
      </c>
      <c r="P16" s="29"/>
    </row>
    <row r="17" spans="1:16">
      <c r="A17" s="8" t="s">
        <v>4</v>
      </c>
      <c r="B17" s="13">
        <v>2</v>
      </c>
      <c r="C17" s="14" t="s">
        <v>21</v>
      </c>
      <c r="D17" s="11" t="s">
        <v>394</v>
      </c>
      <c r="P17" s="29"/>
    </row>
    <row r="18" spans="1:16">
      <c r="A18" s="8" t="s">
        <v>4</v>
      </c>
      <c r="B18" s="13">
        <v>2</v>
      </c>
      <c r="C18" s="14" t="s">
        <v>8</v>
      </c>
      <c r="D18" s="11" t="s">
        <v>391</v>
      </c>
      <c r="P18" s="29"/>
    </row>
    <row r="19" spans="1:16">
      <c r="A19" s="8" t="s">
        <v>4</v>
      </c>
      <c r="B19" s="13">
        <v>2</v>
      </c>
      <c r="C19" s="14" t="s">
        <v>22</v>
      </c>
      <c r="D19" s="11" t="s">
        <v>392</v>
      </c>
      <c r="P19" s="29"/>
    </row>
    <row r="20" spans="1:16">
      <c r="A20" s="8" t="s">
        <v>4</v>
      </c>
      <c r="B20" s="13">
        <v>2</v>
      </c>
      <c r="C20" s="14" t="s">
        <v>9</v>
      </c>
      <c r="D20" s="11" t="s">
        <v>393</v>
      </c>
      <c r="P20" s="29"/>
    </row>
    <row r="21" spans="1:16">
      <c r="A21" s="8" t="s">
        <v>4</v>
      </c>
      <c r="B21" s="13">
        <v>2</v>
      </c>
      <c r="C21" s="15" t="s">
        <v>15</v>
      </c>
      <c r="D21" s="11" t="s">
        <v>394</v>
      </c>
    </row>
    <row r="22" spans="1:16">
      <c r="A22" s="8" t="s">
        <v>4</v>
      </c>
      <c r="B22" s="13">
        <v>2</v>
      </c>
      <c r="C22" s="14" t="s">
        <v>10</v>
      </c>
      <c r="D22" s="11" t="s">
        <v>391</v>
      </c>
    </row>
    <row r="23" spans="1:16">
      <c r="A23" s="8" t="s">
        <v>4</v>
      </c>
      <c r="B23" s="13">
        <v>2</v>
      </c>
      <c r="C23" s="14" t="s">
        <v>23</v>
      </c>
      <c r="D23" s="11" t="s">
        <v>392</v>
      </c>
    </row>
    <row r="24" spans="1:16">
      <c r="A24" s="8" t="s">
        <v>4</v>
      </c>
      <c r="B24" s="13">
        <v>2</v>
      </c>
      <c r="C24" s="14" t="s">
        <v>24</v>
      </c>
      <c r="D24" s="11" t="s">
        <v>393</v>
      </c>
    </row>
    <row r="25" spans="1:16">
      <c r="A25" s="8" t="s">
        <v>4</v>
      </c>
      <c r="B25" s="13">
        <v>2</v>
      </c>
      <c r="C25" s="15" t="s">
        <v>15</v>
      </c>
      <c r="D25" s="11" t="s">
        <v>394</v>
      </c>
    </row>
    <row r="26" spans="1:16">
      <c r="A26" s="8" t="s">
        <v>4</v>
      </c>
      <c r="B26" s="13">
        <v>2</v>
      </c>
      <c r="C26" s="14" t="s">
        <v>14</v>
      </c>
      <c r="D26" s="11" t="s">
        <v>391</v>
      </c>
    </row>
    <row r="27" spans="1:16">
      <c r="A27" s="8" t="s">
        <v>4</v>
      </c>
      <c r="B27" s="13">
        <v>2</v>
      </c>
      <c r="C27" s="14" t="s">
        <v>25</v>
      </c>
      <c r="D27" s="11" t="s">
        <v>392</v>
      </c>
    </row>
    <row r="28" spans="1:16">
      <c r="A28" s="8" t="s">
        <v>4</v>
      </c>
      <c r="B28" s="13">
        <v>2</v>
      </c>
      <c r="C28" s="14" t="s">
        <v>26</v>
      </c>
      <c r="D28" s="11" t="s">
        <v>393</v>
      </c>
    </row>
    <row r="29" spans="1:16">
      <c r="A29" s="8" t="s">
        <v>4</v>
      </c>
      <c r="B29" s="13">
        <v>2</v>
      </c>
      <c r="C29" s="14" t="s">
        <v>27</v>
      </c>
      <c r="D29" s="11" t="s">
        <v>394</v>
      </c>
    </row>
    <row r="30" spans="1:16">
      <c r="A30" s="8" t="s">
        <v>4</v>
      </c>
      <c r="B30" s="13">
        <v>2</v>
      </c>
      <c r="C30" s="14" t="s">
        <v>28</v>
      </c>
      <c r="D30" s="11" t="s">
        <v>391</v>
      </c>
    </row>
    <row r="31" spans="1:16">
      <c r="A31" s="8" t="s">
        <v>4</v>
      </c>
      <c r="B31" s="13">
        <v>2</v>
      </c>
      <c r="C31" s="15" t="s">
        <v>29</v>
      </c>
      <c r="D31" s="11" t="s">
        <v>392</v>
      </c>
    </row>
    <row r="32" spans="1:16">
      <c r="A32" s="8" t="s">
        <v>4</v>
      </c>
      <c r="B32" s="13">
        <v>2</v>
      </c>
      <c r="C32" s="14" t="s">
        <v>13</v>
      </c>
      <c r="D32" s="11" t="s">
        <v>393</v>
      </c>
    </row>
    <row r="33" spans="1:4">
      <c r="A33" s="8" t="s">
        <v>4</v>
      </c>
      <c r="B33" s="13">
        <v>2</v>
      </c>
      <c r="C33" s="14" t="s">
        <v>30</v>
      </c>
      <c r="D33" s="11" t="s">
        <v>394</v>
      </c>
    </row>
    <row r="34" spans="1:4">
      <c r="A34" s="8" t="s">
        <v>4</v>
      </c>
      <c r="B34" s="13">
        <v>2</v>
      </c>
      <c r="C34" s="14" t="s">
        <v>31</v>
      </c>
      <c r="D34" s="11" t="s">
        <v>391</v>
      </c>
    </row>
    <row r="35" spans="1:4">
      <c r="A35" s="8" t="s">
        <v>4</v>
      </c>
      <c r="B35" s="13">
        <v>2</v>
      </c>
      <c r="C35" s="15" t="s">
        <v>32</v>
      </c>
      <c r="D35" s="11" t="s">
        <v>392</v>
      </c>
    </row>
    <row r="36" spans="1:4">
      <c r="A36" s="8" t="s">
        <v>4</v>
      </c>
      <c r="B36" s="13">
        <v>2</v>
      </c>
      <c r="C36" s="14" t="s">
        <v>16</v>
      </c>
      <c r="D36" s="11" t="s">
        <v>393</v>
      </c>
    </row>
    <row r="37" spans="1:4">
      <c r="A37" s="8" t="s">
        <v>4</v>
      </c>
      <c r="B37" s="13">
        <v>3</v>
      </c>
      <c r="C37" s="15" t="s">
        <v>8</v>
      </c>
      <c r="D37" s="11" t="s">
        <v>394</v>
      </c>
    </row>
    <row r="38" spans="1:4">
      <c r="A38" s="8" t="s">
        <v>4</v>
      </c>
      <c r="B38" s="13">
        <v>3</v>
      </c>
      <c r="C38" s="15" t="s">
        <v>13</v>
      </c>
      <c r="D38" s="11" t="s">
        <v>391</v>
      </c>
    </row>
    <row r="39" spans="1:4">
      <c r="A39" s="8" t="s">
        <v>4</v>
      </c>
      <c r="B39" s="13">
        <v>3</v>
      </c>
      <c r="C39" s="15" t="s">
        <v>20</v>
      </c>
      <c r="D39" s="11" t="s">
        <v>392</v>
      </c>
    </row>
    <row r="40" spans="1:4">
      <c r="A40" s="8" t="s">
        <v>4</v>
      </c>
      <c r="B40" s="13">
        <v>3</v>
      </c>
      <c r="C40" s="15" t="s">
        <v>33</v>
      </c>
      <c r="D40" s="11" t="s">
        <v>393</v>
      </c>
    </row>
    <row r="41" spans="1:4">
      <c r="A41" s="8" t="s">
        <v>4</v>
      </c>
      <c r="B41" s="13">
        <v>3</v>
      </c>
      <c r="C41" s="15" t="s">
        <v>34</v>
      </c>
      <c r="D41" s="11" t="s">
        <v>394</v>
      </c>
    </row>
    <row r="42" spans="1:4">
      <c r="A42" s="8" t="s">
        <v>4</v>
      </c>
      <c r="B42" s="13">
        <v>3</v>
      </c>
      <c r="C42" s="15" t="s">
        <v>18</v>
      </c>
      <c r="D42" s="11" t="s">
        <v>391</v>
      </c>
    </row>
    <row r="43" spans="1:4">
      <c r="A43" s="8" t="s">
        <v>4</v>
      </c>
      <c r="B43" s="13">
        <v>3</v>
      </c>
      <c r="C43" s="15" t="s">
        <v>17</v>
      </c>
      <c r="D43" s="11" t="s">
        <v>392</v>
      </c>
    </row>
    <row r="44" spans="1:4">
      <c r="A44" s="8" t="s">
        <v>4</v>
      </c>
      <c r="B44" s="13">
        <v>3</v>
      </c>
      <c r="C44" s="15" t="s">
        <v>19</v>
      </c>
      <c r="D44" s="11" t="s">
        <v>393</v>
      </c>
    </row>
    <row r="45" spans="1:4">
      <c r="A45" s="8" t="s">
        <v>4</v>
      </c>
      <c r="B45" s="13">
        <v>3</v>
      </c>
      <c r="C45" s="15" t="s">
        <v>12</v>
      </c>
      <c r="D45" s="11" t="s">
        <v>394</v>
      </c>
    </row>
    <row r="46" spans="1:4">
      <c r="A46" s="8" t="s">
        <v>4</v>
      </c>
      <c r="B46" s="13">
        <v>3</v>
      </c>
      <c r="C46" s="15" t="s">
        <v>35</v>
      </c>
      <c r="D46" s="11" t="s">
        <v>391</v>
      </c>
    </row>
    <row r="47" spans="1:4">
      <c r="A47" s="8" t="s">
        <v>4</v>
      </c>
      <c r="B47" s="13">
        <v>3</v>
      </c>
      <c r="C47" s="15" t="s">
        <v>36</v>
      </c>
      <c r="D47" s="11" t="s">
        <v>392</v>
      </c>
    </row>
    <row r="48" spans="1:4">
      <c r="A48" s="8" t="s">
        <v>4</v>
      </c>
      <c r="B48" s="13">
        <v>4</v>
      </c>
      <c r="C48" s="15" t="s">
        <v>13</v>
      </c>
      <c r="D48" s="11" t="s">
        <v>393</v>
      </c>
    </row>
    <row r="49" spans="1:4">
      <c r="A49" s="8" t="s">
        <v>4</v>
      </c>
      <c r="B49" s="13">
        <v>4</v>
      </c>
      <c r="C49" s="15" t="s">
        <v>21</v>
      </c>
      <c r="D49" s="11" t="s">
        <v>394</v>
      </c>
    </row>
    <row r="50" spans="1:4">
      <c r="A50" s="8" t="s">
        <v>4</v>
      </c>
      <c r="B50" s="13">
        <v>4</v>
      </c>
      <c r="C50" s="15" t="s">
        <v>8</v>
      </c>
      <c r="D50" s="11" t="s">
        <v>391</v>
      </c>
    </row>
    <row r="51" spans="1:4">
      <c r="A51" s="8" t="s">
        <v>4</v>
      </c>
      <c r="B51" s="13">
        <v>4</v>
      </c>
      <c r="C51" s="15" t="s">
        <v>22</v>
      </c>
      <c r="D51" s="11" t="s">
        <v>392</v>
      </c>
    </row>
    <row r="52" spans="1:4">
      <c r="A52" s="8" t="s">
        <v>4</v>
      </c>
      <c r="B52" s="13">
        <v>4</v>
      </c>
      <c r="C52" s="15" t="s">
        <v>9</v>
      </c>
      <c r="D52" s="11" t="s">
        <v>393</v>
      </c>
    </row>
    <row r="53" spans="1:4">
      <c r="A53" s="8" t="s">
        <v>4</v>
      </c>
      <c r="B53" s="13">
        <v>4</v>
      </c>
      <c r="C53" s="15" t="s">
        <v>10</v>
      </c>
      <c r="D53" s="11" t="s">
        <v>394</v>
      </c>
    </row>
    <row r="54" spans="1:4">
      <c r="A54" s="8" t="s">
        <v>4</v>
      </c>
      <c r="B54" s="13">
        <v>4</v>
      </c>
      <c r="C54" s="15" t="s">
        <v>23</v>
      </c>
      <c r="D54" s="11" t="s">
        <v>391</v>
      </c>
    </row>
    <row r="55" spans="1:4">
      <c r="A55" s="8" t="s">
        <v>4</v>
      </c>
      <c r="B55" s="13">
        <v>4</v>
      </c>
      <c r="C55" s="15" t="s">
        <v>24</v>
      </c>
      <c r="D55" s="11" t="s">
        <v>392</v>
      </c>
    </row>
    <row r="56" spans="1:4">
      <c r="A56" s="8" t="s">
        <v>4</v>
      </c>
      <c r="B56" s="13">
        <v>4</v>
      </c>
      <c r="C56" s="15" t="s">
        <v>15</v>
      </c>
      <c r="D56" s="11" t="s">
        <v>393</v>
      </c>
    </row>
    <row r="57" spans="1:4">
      <c r="A57" s="8" t="s">
        <v>4</v>
      </c>
      <c r="B57" s="13">
        <v>4</v>
      </c>
      <c r="C57" s="15" t="s">
        <v>14</v>
      </c>
      <c r="D57" s="11" t="s">
        <v>394</v>
      </c>
    </row>
    <row r="58" spans="1:4">
      <c r="A58" s="8" t="s">
        <v>4</v>
      </c>
      <c r="B58" s="13">
        <v>4</v>
      </c>
      <c r="C58" s="15" t="s">
        <v>25</v>
      </c>
      <c r="D58" s="11" t="s">
        <v>391</v>
      </c>
    </row>
    <row r="59" spans="1:4">
      <c r="A59" s="8" t="s">
        <v>4</v>
      </c>
      <c r="B59" s="13">
        <v>4</v>
      </c>
      <c r="C59" s="15" t="s">
        <v>26</v>
      </c>
      <c r="D59" s="11" t="s">
        <v>392</v>
      </c>
    </row>
    <row r="60" spans="1:4">
      <c r="A60" s="8" t="s">
        <v>4</v>
      </c>
      <c r="B60" s="13">
        <v>4</v>
      </c>
      <c r="C60" s="15" t="s">
        <v>27</v>
      </c>
      <c r="D60" s="11" t="s">
        <v>393</v>
      </c>
    </row>
    <row r="61" spans="1:4">
      <c r="A61" s="8" t="s">
        <v>4</v>
      </c>
      <c r="B61" s="13">
        <v>4</v>
      </c>
      <c r="C61" s="15" t="s">
        <v>28</v>
      </c>
      <c r="D61" s="11" t="s">
        <v>394</v>
      </c>
    </row>
    <row r="62" spans="1:4">
      <c r="A62" s="8" t="s">
        <v>4</v>
      </c>
      <c r="B62" s="13">
        <v>4</v>
      </c>
      <c r="C62" s="15" t="s">
        <v>29</v>
      </c>
      <c r="D62" s="11" t="s">
        <v>391</v>
      </c>
    </row>
    <row r="63" spans="1:4">
      <c r="A63" s="8" t="s">
        <v>4</v>
      </c>
      <c r="B63" s="13">
        <v>4</v>
      </c>
      <c r="C63" s="15" t="s">
        <v>30</v>
      </c>
      <c r="D63" s="11" t="s">
        <v>392</v>
      </c>
    </row>
    <row r="64" spans="1:4">
      <c r="A64" s="8" t="s">
        <v>4</v>
      </c>
      <c r="B64" s="13">
        <v>4</v>
      </c>
      <c r="C64" s="15" t="s">
        <v>31</v>
      </c>
      <c r="D64" s="11" t="s">
        <v>393</v>
      </c>
    </row>
    <row r="65" spans="1:4">
      <c r="A65" s="8" t="s">
        <v>4</v>
      </c>
      <c r="B65" s="13">
        <v>4</v>
      </c>
      <c r="C65" s="15" t="s">
        <v>32</v>
      </c>
      <c r="D65" s="11" t="s">
        <v>394</v>
      </c>
    </row>
    <row r="66" spans="1:4">
      <c r="A66" s="8" t="s">
        <v>4</v>
      </c>
      <c r="B66" s="13">
        <v>5</v>
      </c>
      <c r="C66" s="15" t="s">
        <v>18</v>
      </c>
      <c r="D66" s="11" t="s">
        <v>391</v>
      </c>
    </row>
    <row r="67" spans="1:4">
      <c r="A67" s="8" t="s">
        <v>4</v>
      </c>
      <c r="B67" s="13">
        <v>5</v>
      </c>
      <c r="C67" s="15" t="s">
        <v>17</v>
      </c>
      <c r="D67" s="11" t="s">
        <v>392</v>
      </c>
    </row>
    <row r="68" spans="1:4">
      <c r="A68" s="8" t="s">
        <v>4</v>
      </c>
      <c r="B68" s="13">
        <v>5</v>
      </c>
      <c r="C68" s="15" t="s">
        <v>19</v>
      </c>
      <c r="D68" s="11" t="s">
        <v>393</v>
      </c>
    </row>
    <row r="69" spans="1:4">
      <c r="A69" s="8" t="s">
        <v>4</v>
      </c>
      <c r="B69" s="13">
        <v>5</v>
      </c>
      <c r="C69" s="15" t="s">
        <v>12</v>
      </c>
      <c r="D69" s="11" t="s">
        <v>394</v>
      </c>
    </row>
    <row r="70" spans="1:4">
      <c r="A70" s="8" t="s">
        <v>4</v>
      </c>
      <c r="B70" s="13">
        <v>5</v>
      </c>
      <c r="C70" s="15" t="s">
        <v>36</v>
      </c>
      <c r="D70" s="11" t="s">
        <v>391</v>
      </c>
    </row>
    <row r="71" spans="1:4">
      <c r="A71" s="8" t="s">
        <v>4</v>
      </c>
      <c r="B71" s="13">
        <v>5</v>
      </c>
      <c r="C71" s="15" t="s">
        <v>35</v>
      </c>
      <c r="D71" s="11" t="s">
        <v>392</v>
      </c>
    </row>
    <row r="72" spans="1:4">
      <c r="A72" s="8" t="s">
        <v>4</v>
      </c>
      <c r="B72" s="13">
        <v>5</v>
      </c>
      <c r="C72" s="15" t="s">
        <v>13</v>
      </c>
      <c r="D72" s="11" t="s">
        <v>393</v>
      </c>
    </row>
    <row r="73" spans="1:4">
      <c r="A73" s="8" t="s">
        <v>4</v>
      </c>
      <c r="B73" s="13">
        <v>5</v>
      </c>
      <c r="C73" s="15" t="s">
        <v>16</v>
      </c>
      <c r="D73" s="11" t="s">
        <v>394</v>
      </c>
    </row>
    <row r="74" spans="1:4">
      <c r="A74" s="8" t="s">
        <v>4</v>
      </c>
      <c r="B74" s="13">
        <v>5</v>
      </c>
      <c r="C74" s="15" t="s">
        <v>33</v>
      </c>
      <c r="D74" s="11" t="s">
        <v>391</v>
      </c>
    </row>
    <row r="75" spans="1:4">
      <c r="A75" s="8" t="s">
        <v>4</v>
      </c>
      <c r="B75" s="13">
        <v>5</v>
      </c>
      <c r="C75" s="15" t="s">
        <v>20</v>
      </c>
      <c r="D75" s="11" t="s">
        <v>392</v>
      </c>
    </row>
    <row r="76" spans="1:4">
      <c r="A76" s="8" t="s">
        <v>4</v>
      </c>
      <c r="B76" s="13">
        <v>5</v>
      </c>
      <c r="C76" s="15" t="s">
        <v>8</v>
      </c>
      <c r="D76" s="11" t="s">
        <v>393</v>
      </c>
    </row>
    <row r="77" spans="1:4">
      <c r="A77" s="8" t="s">
        <v>4</v>
      </c>
      <c r="B77" s="13">
        <v>5</v>
      </c>
      <c r="C77" s="15" t="s">
        <v>13</v>
      </c>
      <c r="D77" s="11" t="s">
        <v>394</v>
      </c>
    </row>
    <row r="78" spans="1:4">
      <c r="A78" s="8" t="s">
        <v>4</v>
      </c>
      <c r="B78" s="13">
        <v>5</v>
      </c>
      <c r="C78" s="15" t="s">
        <v>34</v>
      </c>
      <c r="D78" s="11" t="s">
        <v>391</v>
      </c>
    </row>
    <row r="79" spans="1:4">
      <c r="A79" s="16">
        <v>11</v>
      </c>
      <c r="B79" s="13">
        <v>1</v>
      </c>
      <c r="C79" s="15" t="s">
        <v>37</v>
      </c>
      <c r="D79" s="11" t="s">
        <v>392</v>
      </c>
    </row>
    <row r="80" spans="1:4">
      <c r="A80" s="16">
        <v>11</v>
      </c>
      <c r="B80" s="13">
        <v>1</v>
      </c>
      <c r="C80" s="15" t="s">
        <v>38</v>
      </c>
      <c r="D80" s="11" t="s">
        <v>393</v>
      </c>
    </row>
    <row r="81" spans="1:4">
      <c r="A81" s="16">
        <v>11</v>
      </c>
      <c r="B81" s="13">
        <v>1</v>
      </c>
      <c r="C81" s="15" t="s">
        <v>39</v>
      </c>
      <c r="D81" s="11" t="s">
        <v>394</v>
      </c>
    </row>
    <row r="82" spans="1:4">
      <c r="A82" s="16">
        <v>11</v>
      </c>
      <c r="B82" s="13">
        <v>1</v>
      </c>
      <c r="C82" s="15" t="s">
        <v>40</v>
      </c>
      <c r="D82" s="11" t="s">
        <v>391</v>
      </c>
    </row>
    <row r="83" spans="1:4">
      <c r="A83" s="16">
        <v>11</v>
      </c>
      <c r="B83" s="13">
        <v>1</v>
      </c>
      <c r="C83" s="15" t="s">
        <v>41</v>
      </c>
      <c r="D83" s="11" t="s">
        <v>392</v>
      </c>
    </row>
    <row r="84" spans="1:4">
      <c r="A84" s="16">
        <v>11</v>
      </c>
      <c r="B84" s="13">
        <v>1</v>
      </c>
      <c r="C84" s="15" t="s">
        <v>42</v>
      </c>
      <c r="D84" s="11" t="s">
        <v>393</v>
      </c>
    </row>
    <row r="85" spans="1:4">
      <c r="A85" s="16">
        <v>11</v>
      </c>
      <c r="B85" s="13">
        <v>1</v>
      </c>
      <c r="C85" s="15" t="s">
        <v>43</v>
      </c>
      <c r="D85" s="11" t="s">
        <v>394</v>
      </c>
    </row>
    <row r="86" spans="1:4">
      <c r="A86" s="16">
        <v>11</v>
      </c>
      <c r="B86" s="13">
        <v>1</v>
      </c>
      <c r="C86" s="15" t="s">
        <v>44</v>
      </c>
      <c r="D86" s="11" t="s">
        <v>391</v>
      </c>
    </row>
    <row r="87" spans="1:4">
      <c r="A87" s="16">
        <v>11</v>
      </c>
      <c r="B87" s="17">
        <v>2</v>
      </c>
      <c r="C87" s="15" t="s">
        <v>45</v>
      </c>
      <c r="D87" s="11" t="s">
        <v>392</v>
      </c>
    </row>
    <row r="88" spans="1:4">
      <c r="A88" s="16">
        <v>11</v>
      </c>
      <c r="B88" s="17">
        <v>2</v>
      </c>
      <c r="C88" s="15" t="s">
        <v>46</v>
      </c>
      <c r="D88" s="11" t="s">
        <v>393</v>
      </c>
    </row>
    <row r="89" spans="1:4">
      <c r="A89" s="16">
        <v>11</v>
      </c>
      <c r="B89" s="17">
        <v>2</v>
      </c>
      <c r="C89" s="15" t="s">
        <v>47</v>
      </c>
      <c r="D89" s="11" t="s">
        <v>394</v>
      </c>
    </row>
    <row r="90" spans="1:4">
      <c r="A90" s="16">
        <v>11</v>
      </c>
      <c r="B90" s="17">
        <v>2</v>
      </c>
      <c r="C90" s="15" t="s">
        <v>48</v>
      </c>
      <c r="D90" s="11" t="s">
        <v>391</v>
      </c>
    </row>
    <row r="91" spans="1:4">
      <c r="A91" s="16">
        <v>11</v>
      </c>
      <c r="B91" s="17">
        <v>2</v>
      </c>
      <c r="C91" s="15" t="s">
        <v>37</v>
      </c>
      <c r="D91" s="11" t="s">
        <v>392</v>
      </c>
    </row>
    <row r="92" spans="1:4">
      <c r="A92" s="16">
        <v>11</v>
      </c>
      <c r="B92" s="17">
        <v>2</v>
      </c>
      <c r="C92" s="15" t="s">
        <v>49</v>
      </c>
      <c r="D92" s="11" t="s">
        <v>393</v>
      </c>
    </row>
    <row r="93" spans="1:4">
      <c r="A93" s="16">
        <v>11</v>
      </c>
      <c r="B93" s="17">
        <v>2</v>
      </c>
      <c r="C93" s="15" t="s">
        <v>37</v>
      </c>
      <c r="D93" s="11" t="s">
        <v>394</v>
      </c>
    </row>
    <row r="94" spans="1:4">
      <c r="A94" s="16">
        <v>11</v>
      </c>
      <c r="B94" s="17">
        <v>2</v>
      </c>
      <c r="C94" s="15" t="s">
        <v>38</v>
      </c>
      <c r="D94" s="11" t="s">
        <v>391</v>
      </c>
    </row>
    <row r="95" spans="1:4">
      <c r="A95" s="16">
        <v>11</v>
      </c>
      <c r="B95" s="17">
        <v>2</v>
      </c>
      <c r="C95" s="15" t="s">
        <v>50</v>
      </c>
      <c r="D95" s="11" t="s">
        <v>392</v>
      </c>
    </row>
    <row r="96" spans="1:4">
      <c r="A96" s="16">
        <v>11</v>
      </c>
      <c r="B96" s="17">
        <v>2</v>
      </c>
      <c r="C96" s="15" t="s">
        <v>51</v>
      </c>
      <c r="D96" s="11" t="s">
        <v>393</v>
      </c>
    </row>
    <row r="97" spans="1:4">
      <c r="A97" s="16">
        <v>11</v>
      </c>
      <c r="B97" s="17">
        <v>2</v>
      </c>
      <c r="C97" s="15" t="s">
        <v>52</v>
      </c>
      <c r="D97" s="11" t="s">
        <v>394</v>
      </c>
    </row>
    <row r="98" spans="1:4">
      <c r="A98" s="16">
        <v>11</v>
      </c>
      <c r="B98" s="17">
        <v>2</v>
      </c>
      <c r="C98" s="15" t="s">
        <v>53</v>
      </c>
      <c r="D98" s="11" t="s">
        <v>391</v>
      </c>
    </row>
    <row r="99" spans="1:4">
      <c r="A99" s="16">
        <v>11</v>
      </c>
      <c r="B99" s="17">
        <v>2</v>
      </c>
      <c r="C99" s="15" t="s">
        <v>54</v>
      </c>
      <c r="D99" s="11" t="s">
        <v>392</v>
      </c>
    </row>
    <row r="100" spans="1:4">
      <c r="A100" s="16">
        <v>11</v>
      </c>
      <c r="B100" s="17">
        <v>2</v>
      </c>
      <c r="C100" s="15" t="s">
        <v>55</v>
      </c>
      <c r="D100" s="11" t="s">
        <v>393</v>
      </c>
    </row>
    <row r="101" spans="1:4">
      <c r="A101" s="16">
        <v>11</v>
      </c>
      <c r="B101" s="17">
        <v>2</v>
      </c>
      <c r="C101" s="15" t="s">
        <v>56</v>
      </c>
      <c r="D101" s="11" t="s">
        <v>394</v>
      </c>
    </row>
    <row r="102" spans="1:4">
      <c r="A102" s="16">
        <v>11</v>
      </c>
      <c r="B102" s="17">
        <v>2</v>
      </c>
      <c r="C102" s="15" t="s">
        <v>57</v>
      </c>
      <c r="D102" s="11" t="s">
        <v>391</v>
      </c>
    </row>
    <row r="103" spans="1:4">
      <c r="A103" s="16">
        <v>11</v>
      </c>
      <c r="B103" s="17">
        <v>3</v>
      </c>
      <c r="C103" s="15" t="s">
        <v>58</v>
      </c>
      <c r="D103" s="11" t="s">
        <v>392</v>
      </c>
    </row>
    <row r="104" spans="1:4">
      <c r="A104" s="16">
        <v>11</v>
      </c>
      <c r="B104" s="17">
        <v>3</v>
      </c>
      <c r="C104" s="15" t="s">
        <v>59</v>
      </c>
      <c r="D104" s="11" t="s">
        <v>393</v>
      </c>
    </row>
    <row r="105" spans="1:4">
      <c r="A105" s="16">
        <v>11</v>
      </c>
      <c r="B105" s="17">
        <v>3</v>
      </c>
      <c r="C105" s="15" t="s">
        <v>60</v>
      </c>
      <c r="D105" s="11" t="s">
        <v>394</v>
      </c>
    </row>
    <row r="106" spans="1:4">
      <c r="A106" s="16">
        <v>11</v>
      </c>
      <c r="B106" s="17">
        <v>3</v>
      </c>
      <c r="C106" s="15" t="s">
        <v>61</v>
      </c>
      <c r="D106" s="11" t="s">
        <v>391</v>
      </c>
    </row>
    <row r="107" spans="1:4">
      <c r="A107" s="16">
        <v>11</v>
      </c>
      <c r="B107" s="17">
        <v>3</v>
      </c>
      <c r="C107" s="15" t="s">
        <v>62</v>
      </c>
      <c r="D107" s="11" t="s">
        <v>392</v>
      </c>
    </row>
    <row r="108" spans="1:4">
      <c r="A108" s="16">
        <v>11</v>
      </c>
      <c r="B108" s="17">
        <v>3</v>
      </c>
      <c r="C108" s="15" t="s">
        <v>63</v>
      </c>
      <c r="D108" s="11" t="s">
        <v>393</v>
      </c>
    </row>
    <row r="109" spans="1:4">
      <c r="A109" s="16">
        <v>11</v>
      </c>
      <c r="B109" s="17">
        <v>3</v>
      </c>
      <c r="C109" s="15" t="s">
        <v>64</v>
      </c>
      <c r="D109" s="11" t="s">
        <v>394</v>
      </c>
    </row>
    <row r="110" spans="1:4">
      <c r="A110" s="16">
        <v>11</v>
      </c>
      <c r="B110" s="17">
        <v>3</v>
      </c>
      <c r="C110" s="15" t="s">
        <v>44</v>
      </c>
      <c r="D110" s="11" t="s">
        <v>391</v>
      </c>
    </row>
    <row r="111" spans="1:4">
      <c r="A111" s="16">
        <v>11</v>
      </c>
      <c r="B111" s="17">
        <v>3</v>
      </c>
      <c r="C111" s="15" t="s">
        <v>65</v>
      </c>
      <c r="D111" s="11" t="s">
        <v>392</v>
      </c>
    </row>
    <row r="112" spans="1:4">
      <c r="A112" s="16">
        <v>11</v>
      </c>
      <c r="B112" s="17">
        <v>3</v>
      </c>
      <c r="C112" s="15" t="s">
        <v>66</v>
      </c>
      <c r="D112" s="11" t="s">
        <v>393</v>
      </c>
    </row>
    <row r="113" spans="1:4">
      <c r="A113" s="16">
        <v>11</v>
      </c>
      <c r="B113" s="17">
        <v>3</v>
      </c>
      <c r="C113" s="15" t="s">
        <v>67</v>
      </c>
      <c r="D113" s="11" t="s">
        <v>394</v>
      </c>
    </row>
    <row r="114" spans="1:4">
      <c r="A114" s="16">
        <v>11</v>
      </c>
      <c r="B114" s="17">
        <v>3</v>
      </c>
      <c r="C114" s="15" t="s">
        <v>68</v>
      </c>
      <c r="D114" s="11" t="s">
        <v>391</v>
      </c>
    </row>
    <row r="115" spans="1:4">
      <c r="A115" s="16">
        <v>11</v>
      </c>
      <c r="B115" s="17">
        <v>3</v>
      </c>
      <c r="C115" s="15" t="s">
        <v>69</v>
      </c>
      <c r="D115" s="11" t="s">
        <v>392</v>
      </c>
    </row>
    <row r="116" spans="1:4">
      <c r="A116" s="16">
        <v>11</v>
      </c>
      <c r="B116" s="17">
        <v>3</v>
      </c>
      <c r="C116" s="15" t="s">
        <v>56</v>
      </c>
      <c r="D116" s="11" t="s">
        <v>393</v>
      </c>
    </row>
    <row r="117" spans="1:4">
      <c r="A117" s="16">
        <v>11</v>
      </c>
      <c r="B117" s="17">
        <v>3</v>
      </c>
      <c r="C117" s="15" t="s">
        <v>41</v>
      </c>
      <c r="D117" s="11" t="s">
        <v>394</v>
      </c>
    </row>
    <row r="118" spans="1:4">
      <c r="A118" s="16">
        <v>11</v>
      </c>
      <c r="B118" s="17">
        <v>4</v>
      </c>
      <c r="C118" s="15" t="s">
        <v>45</v>
      </c>
      <c r="D118" s="11" t="s">
        <v>391</v>
      </c>
    </row>
    <row r="119" spans="1:4">
      <c r="A119" s="16">
        <v>11</v>
      </c>
      <c r="B119" s="17">
        <v>4</v>
      </c>
      <c r="C119" s="15" t="s">
        <v>46</v>
      </c>
      <c r="D119" s="11" t="s">
        <v>392</v>
      </c>
    </row>
    <row r="120" spans="1:4">
      <c r="A120" s="16">
        <v>11</v>
      </c>
      <c r="B120" s="17">
        <v>4</v>
      </c>
      <c r="C120" s="15" t="s">
        <v>47</v>
      </c>
      <c r="D120" s="11" t="s">
        <v>393</v>
      </c>
    </row>
    <row r="121" spans="1:4">
      <c r="A121" s="16">
        <v>11</v>
      </c>
      <c r="B121" s="17">
        <v>4</v>
      </c>
      <c r="C121" s="15" t="s">
        <v>70</v>
      </c>
      <c r="D121" s="11" t="s">
        <v>394</v>
      </c>
    </row>
    <row r="122" spans="1:4">
      <c r="A122" s="16">
        <v>11</v>
      </c>
      <c r="B122" s="17">
        <v>4</v>
      </c>
      <c r="C122" s="15" t="s">
        <v>48</v>
      </c>
      <c r="D122" s="11" t="s">
        <v>391</v>
      </c>
    </row>
    <row r="123" spans="1:4">
      <c r="A123" s="16">
        <v>11</v>
      </c>
      <c r="B123" s="17">
        <v>4</v>
      </c>
      <c r="C123" s="15" t="s">
        <v>37</v>
      </c>
      <c r="D123" s="11" t="s">
        <v>392</v>
      </c>
    </row>
    <row r="124" spans="1:4">
      <c r="A124" s="16">
        <v>11</v>
      </c>
      <c r="B124" s="17">
        <v>4</v>
      </c>
      <c r="C124" s="15" t="s">
        <v>49</v>
      </c>
      <c r="D124" s="11" t="s">
        <v>393</v>
      </c>
    </row>
    <row r="125" spans="1:4">
      <c r="A125" s="16">
        <v>11</v>
      </c>
      <c r="B125" s="17">
        <v>4</v>
      </c>
      <c r="C125" s="15" t="s">
        <v>37</v>
      </c>
      <c r="D125" s="11" t="s">
        <v>394</v>
      </c>
    </row>
    <row r="126" spans="1:4">
      <c r="A126" s="16">
        <v>11</v>
      </c>
      <c r="B126" s="17">
        <v>4</v>
      </c>
      <c r="C126" s="15" t="s">
        <v>38</v>
      </c>
      <c r="D126" s="11" t="s">
        <v>391</v>
      </c>
    </row>
    <row r="127" spans="1:4">
      <c r="A127" s="16">
        <v>11</v>
      </c>
      <c r="B127" s="17">
        <v>4</v>
      </c>
      <c r="C127" s="15" t="s">
        <v>50</v>
      </c>
      <c r="D127" s="11" t="s">
        <v>392</v>
      </c>
    </row>
    <row r="128" spans="1:4">
      <c r="A128" s="16">
        <v>11</v>
      </c>
      <c r="B128" s="17">
        <v>4</v>
      </c>
      <c r="C128" s="15" t="s">
        <v>51</v>
      </c>
      <c r="D128" s="11" t="s">
        <v>393</v>
      </c>
    </row>
    <row r="129" spans="1:4">
      <c r="A129" s="16">
        <v>11</v>
      </c>
      <c r="B129" s="17">
        <v>4</v>
      </c>
      <c r="C129" s="15" t="s">
        <v>52</v>
      </c>
      <c r="D129" s="11" t="s">
        <v>394</v>
      </c>
    </row>
    <row r="130" spans="1:4">
      <c r="A130" s="16">
        <v>11</v>
      </c>
      <c r="B130" s="17">
        <v>4</v>
      </c>
      <c r="C130" s="15" t="s">
        <v>39</v>
      </c>
      <c r="D130" s="11" t="s">
        <v>391</v>
      </c>
    </row>
    <row r="131" spans="1:4">
      <c r="A131" s="16">
        <v>11</v>
      </c>
      <c r="B131" s="17">
        <v>4</v>
      </c>
      <c r="C131" s="15" t="s">
        <v>40</v>
      </c>
      <c r="D131" s="11" t="s">
        <v>392</v>
      </c>
    </row>
    <row r="132" spans="1:4">
      <c r="A132" s="16">
        <v>11</v>
      </c>
      <c r="B132" s="17">
        <v>4</v>
      </c>
      <c r="C132" s="15" t="s">
        <v>53</v>
      </c>
      <c r="D132" s="11" t="s">
        <v>393</v>
      </c>
    </row>
    <row r="133" spans="1:4">
      <c r="A133" s="16">
        <v>11</v>
      </c>
      <c r="B133" s="17">
        <v>4</v>
      </c>
      <c r="C133" s="15" t="s">
        <v>57</v>
      </c>
      <c r="D133" s="11" t="s">
        <v>394</v>
      </c>
    </row>
    <row r="134" spans="1:4">
      <c r="A134" s="16">
        <v>11</v>
      </c>
      <c r="B134" s="17">
        <v>5</v>
      </c>
      <c r="C134" s="15" t="s">
        <v>58</v>
      </c>
      <c r="D134" s="11" t="s">
        <v>391</v>
      </c>
    </row>
    <row r="135" spans="1:4">
      <c r="A135" s="16">
        <v>11</v>
      </c>
      <c r="B135" s="17">
        <v>5</v>
      </c>
      <c r="C135" s="15" t="s">
        <v>59</v>
      </c>
      <c r="D135" s="11" t="s">
        <v>392</v>
      </c>
    </row>
    <row r="136" spans="1:4">
      <c r="A136" s="16">
        <v>11</v>
      </c>
      <c r="B136" s="17">
        <v>5</v>
      </c>
      <c r="C136" s="15" t="s">
        <v>60</v>
      </c>
      <c r="D136" s="11" t="s">
        <v>393</v>
      </c>
    </row>
    <row r="137" spans="1:4">
      <c r="A137" s="16">
        <v>11</v>
      </c>
      <c r="B137" s="17">
        <v>5</v>
      </c>
      <c r="C137" s="15" t="s">
        <v>61</v>
      </c>
      <c r="D137" s="11" t="s">
        <v>394</v>
      </c>
    </row>
    <row r="138" spans="1:4">
      <c r="A138" s="16">
        <v>11</v>
      </c>
      <c r="B138" s="17">
        <v>5</v>
      </c>
      <c r="C138" s="15" t="s">
        <v>62</v>
      </c>
      <c r="D138" s="11" t="s">
        <v>391</v>
      </c>
    </row>
    <row r="139" spans="1:4">
      <c r="A139" s="16">
        <v>11</v>
      </c>
      <c r="B139" s="17">
        <v>5</v>
      </c>
      <c r="C139" s="15" t="s">
        <v>63</v>
      </c>
      <c r="D139" s="11" t="s">
        <v>392</v>
      </c>
    </row>
    <row r="140" spans="1:4">
      <c r="A140" s="16">
        <v>11</v>
      </c>
      <c r="B140" s="17">
        <v>5</v>
      </c>
      <c r="C140" s="15" t="s">
        <v>64</v>
      </c>
      <c r="D140" s="11" t="s">
        <v>393</v>
      </c>
    </row>
    <row r="141" spans="1:4">
      <c r="A141" s="16">
        <v>11</v>
      </c>
      <c r="B141" s="17">
        <v>5</v>
      </c>
      <c r="C141" s="15" t="s">
        <v>44</v>
      </c>
      <c r="D141" s="11" t="s">
        <v>394</v>
      </c>
    </row>
    <row r="142" spans="1:4">
      <c r="A142" s="16">
        <v>11</v>
      </c>
      <c r="B142" s="17">
        <v>5</v>
      </c>
      <c r="C142" s="15" t="s">
        <v>65</v>
      </c>
      <c r="D142" s="11" t="s">
        <v>391</v>
      </c>
    </row>
    <row r="143" spans="1:4">
      <c r="A143" s="16">
        <v>11</v>
      </c>
      <c r="B143" s="17">
        <v>5</v>
      </c>
      <c r="C143" s="15" t="s">
        <v>66</v>
      </c>
      <c r="D143" s="11" t="s">
        <v>392</v>
      </c>
    </row>
    <row r="144" spans="1:4">
      <c r="A144" s="16">
        <v>11</v>
      </c>
      <c r="B144" s="17">
        <v>5</v>
      </c>
      <c r="C144" s="15" t="s">
        <v>67</v>
      </c>
      <c r="D144" s="11" t="s">
        <v>393</v>
      </c>
    </row>
    <row r="145" spans="1:4">
      <c r="A145" s="16">
        <v>11</v>
      </c>
      <c r="B145" s="17">
        <v>5</v>
      </c>
      <c r="C145" s="15" t="s">
        <v>68</v>
      </c>
      <c r="D145" s="11" t="s">
        <v>394</v>
      </c>
    </row>
    <row r="146" spans="1:4">
      <c r="A146" s="16">
        <v>11</v>
      </c>
      <c r="B146" s="17">
        <v>5</v>
      </c>
      <c r="C146" s="15" t="s">
        <v>71</v>
      </c>
      <c r="D146" s="11" t="s">
        <v>391</v>
      </c>
    </row>
    <row r="147" spans="1:4">
      <c r="A147" s="16">
        <v>11</v>
      </c>
      <c r="B147" s="17">
        <v>5</v>
      </c>
      <c r="C147" s="15" t="s">
        <v>68</v>
      </c>
      <c r="D147" s="11" t="s">
        <v>392</v>
      </c>
    </row>
    <row r="148" spans="1:4">
      <c r="A148" s="16">
        <v>11</v>
      </c>
      <c r="B148" s="17">
        <v>5</v>
      </c>
      <c r="C148" s="15" t="s">
        <v>42</v>
      </c>
      <c r="D148" s="11" t="s">
        <v>393</v>
      </c>
    </row>
    <row r="149" spans="1:4">
      <c r="A149" s="16">
        <v>11</v>
      </c>
      <c r="B149" s="17">
        <v>5</v>
      </c>
      <c r="C149" s="15" t="s">
        <v>56</v>
      </c>
      <c r="D149" s="11" t="s">
        <v>394</v>
      </c>
    </row>
    <row r="150" spans="1:4">
      <c r="A150" s="16">
        <v>11</v>
      </c>
      <c r="B150" s="17">
        <v>5</v>
      </c>
      <c r="C150" s="15" t="s">
        <v>41</v>
      </c>
      <c r="D150" s="11" t="s">
        <v>391</v>
      </c>
    </row>
    <row r="151" spans="1:4">
      <c r="A151" s="15" t="s">
        <v>3</v>
      </c>
      <c r="B151" s="17">
        <v>2</v>
      </c>
      <c r="C151" s="15" t="s">
        <v>72</v>
      </c>
      <c r="D151" s="11" t="s">
        <v>392</v>
      </c>
    </row>
    <row r="152" spans="1:4">
      <c r="A152" s="15" t="s">
        <v>3</v>
      </c>
      <c r="B152" s="17">
        <v>2</v>
      </c>
      <c r="C152" s="15" t="s">
        <v>73</v>
      </c>
      <c r="D152" s="11" t="s">
        <v>393</v>
      </c>
    </row>
    <row r="153" spans="1:4">
      <c r="A153" s="15" t="s">
        <v>3</v>
      </c>
      <c r="B153" s="17">
        <v>2</v>
      </c>
      <c r="C153" s="15" t="s">
        <v>74</v>
      </c>
      <c r="D153" s="11" t="s">
        <v>394</v>
      </c>
    </row>
    <row r="154" spans="1:4">
      <c r="A154" s="15" t="s">
        <v>3</v>
      </c>
      <c r="B154" s="17">
        <v>2</v>
      </c>
      <c r="C154" s="15" t="s">
        <v>75</v>
      </c>
      <c r="D154" s="11" t="s">
        <v>391</v>
      </c>
    </row>
    <row r="155" spans="1:4">
      <c r="A155" s="15" t="s">
        <v>3</v>
      </c>
      <c r="B155" s="17">
        <v>2</v>
      </c>
      <c r="C155" s="15" t="s">
        <v>76</v>
      </c>
      <c r="D155" s="11" t="s">
        <v>392</v>
      </c>
    </row>
    <row r="156" spans="1:4">
      <c r="A156" s="15" t="s">
        <v>3</v>
      </c>
      <c r="B156" s="17">
        <v>2</v>
      </c>
      <c r="C156" s="15" t="s">
        <v>77</v>
      </c>
      <c r="D156" s="11" t="s">
        <v>393</v>
      </c>
    </row>
    <row r="157" spans="1:4">
      <c r="A157" s="15" t="s">
        <v>3</v>
      </c>
      <c r="B157" s="17">
        <v>2</v>
      </c>
      <c r="C157" s="15" t="s">
        <v>78</v>
      </c>
      <c r="D157" s="11" t="s">
        <v>394</v>
      </c>
    </row>
    <row r="158" spans="1:4">
      <c r="A158" s="15" t="s">
        <v>3</v>
      </c>
      <c r="B158" s="17">
        <v>2</v>
      </c>
      <c r="C158" s="15" t="s">
        <v>79</v>
      </c>
      <c r="D158" s="11" t="s">
        <v>391</v>
      </c>
    </row>
    <row r="159" spans="1:4">
      <c r="A159" s="15" t="s">
        <v>3</v>
      </c>
      <c r="B159" s="17">
        <v>2</v>
      </c>
      <c r="C159" s="15" t="s">
        <v>80</v>
      </c>
      <c r="D159" s="11" t="s">
        <v>392</v>
      </c>
    </row>
    <row r="160" spans="1:4">
      <c r="A160" s="15" t="s">
        <v>3</v>
      </c>
      <c r="B160" s="17">
        <v>2</v>
      </c>
      <c r="C160" s="15" t="s">
        <v>81</v>
      </c>
      <c r="D160" s="11" t="s">
        <v>393</v>
      </c>
    </row>
    <row r="161" spans="1:4">
      <c r="A161" s="15" t="s">
        <v>3</v>
      </c>
      <c r="B161" s="17">
        <v>2</v>
      </c>
      <c r="C161" s="15" t="s">
        <v>82</v>
      </c>
      <c r="D161" s="11" t="s">
        <v>394</v>
      </c>
    </row>
    <row r="162" spans="1:4">
      <c r="A162" s="15" t="s">
        <v>3</v>
      </c>
      <c r="B162" s="17">
        <v>2</v>
      </c>
      <c r="C162" s="15" t="s">
        <v>83</v>
      </c>
      <c r="D162" s="11" t="s">
        <v>391</v>
      </c>
    </row>
    <row r="163" spans="1:4">
      <c r="A163" s="15" t="s">
        <v>3</v>
      </c>
      <c r="B163" s="17">
        <v>2</v>
      </c>
      <c r="C163" s="15" t="s">
        <v>84</v>
      </c>
      <c r="D163" s="11" t="s">
        <v>392</v>
      </c>
    </row>
    <row r="164" spans="1:4">
      <c r="A164" s="15" t="s">
        <v>3</v>
      </c>
      <c r="B164" s="17">
        <v>2</v>
      </c>
      <c r="C164" s="15" t="s">
        <v>85</v>
      </c>
      <c r="D164" s="11" t="s">
        <v>393</v>
      </c>
    </row>
    <row r="165" spans="1:4">
      <c r="A165" s="15" t="s">
        <v>3</v>
      </c>
      <c r="B165" s="17">
        <v>2</v>
      </c>
      <c r="C165" s="15" t="s">
        <v>86</v>
      </c>
      <c r="D165" s="11" t="s">
        <v>394</v>
      </c>
    </row>
    <row r="166" spans="1:4">
      <c r="A166" s="15" t="s">
        <v>3</v>
      </c>
      <c r="B166" s="17">
        <v>3</v>
      </c>
      <c r="C166" s="15" t="s">
        <v>73</v>
      </c>
      <c r="D166" s="11" t="s">
        <v>391</v>
      </c>
    </row>
    <row r="167" spans="1:4">
      <c r="A167" s="15" t="s">
        <v>3</v>
      </c>
      <c r="B167" s="17">
        <v>3</v>
      </c>
      <c r="C167" s="15" t="s">
        <v>87</v>
      </c>
      <c r="D167" s="11" t="s">
        <v>392</v>
      </c>
    </row>
    <row r="168" spans="1:4">
      <c r="A168" s="15" t="s">
        <v>3</v>
      </c>
      <c r="B168" s="17">
        <v>3</v>
      </c>
      <c r="C168" s="15" t="s">
        <v>88</v>
      </c>
      <c r="D168" s="11" t="s">
        <v>393</v>
      </c>
    </row>
    <row r="169" spans="1:4">
      <c r="A169" s="15" t="s">
        <v>3</v>
      </c>
      <c r="B169" s="17">
        <v>3</v>
      </c>
      <c r="C169" s="15" t="s">
        <v>89</v>
      </c>
      <c r="D169" s="11" t="s">
        <v>394</v>
      </c>
    </row>
    <row r="170" spans="1:4">
      <c r="A170" s="15" t="s">
        <v>3</v>
      </c>
      <c r="B170" s="17">
        <v>3</v>
      </c>
      <c r="C170" s="15" t="s">
        <v>77</v>
      </c>
      <c r="D170" s="11" t="s">
        <v>391</v>
      </c>
    </row>
    <row r="171" spans="1:4">
      <c r="A171" s="15" t="s">
        <v>3</v>
      </c>
      <c r="B171" s="17">
        <v>3</v>
      </c>
      <c r="C171" s="15" t="s">
        <v>79</v>
      </c>
      <c r="D171" s="11" t="s">
        <v>392</v>
      </c>
    </row>
    <row r="172" spans="1:4">
      <c r="A172" s="15" t="s">
        <v>3</v>
      </c>
      <c r="B172" s="17">
        <v>3</v>
      </c>
      <c r="C172" s="15" t="s">
        <v>82</v>
      </c>
      <c r="D172" s="11" t="s">
        <v>393</v>
      </c>
    </row>
    <row r="173" spans="1:4">
      <c r="A173" s="15" t="s">
        <v>3</v>
      </c>
      <c r="B173" s="17">
        <v>3</v>
      </c>
      <c r="C173" s="15" t="s">
        <v>84</v>
      </c>
      <c r="D173" s="11" t="s">
        <v>394</v>
      </c>
    </row>
    <row r="174" spans="1:4">
      <c r="A174" s="15" t="s">
        <v>3</v>
      </c>
      <c r="B174" s="17">
        <v>3</v>
      </c>
      <c r="C174" s="15" t="s">
        <v>90</v>
      </c>
      <c r="D174" s="11" t="s">
        <v>391</v>
      </c>
    </row>
    <row r="175" spans="1:4">
      <c r="A175" s="15" t="s">
        <v>3</v>
      </c>
      <c r="B175" s="17">
        <v>3</v>
      </c>
      <c r="C175" s="15" t="s">
        <v>85</v>
      </c>
      <c r="D175" s="11" t="s">
        <v>392</v>
      </c>
    </row>
    <row r="176" spans="1:4">
      <c r="A176" s="15" t="s">
        <v>3</v>
      </c>
      <c r="B176" s="17">
        <v>3</v>
      </c>
      <c r="C176" s="15" t="s">
        <v>86</v>
      </c>
      <c r="D176" s="11" t="s">
        <v>393</v>
      </c>
    </row>
    <row r="177" spans="1:4">
      <c r="A177" s="15" t="s">
        <v>3</v>
      </c>
      <c r="B177" s="17">
        <v>4</v>
      </c>
      <c r="C177" s="15" t="s">
        <v>73</v>
      </c>
      <c r="D177" s="11" t="s">
        <v>394</v>
      </c>
    </row>
    <row r="178" spans="1:4">
      <c r="A178" s="15" t="s">
        <v>3</v>
      </c>
      <c r="B178" s="17">
        <v>4</v>
      </c>
      <c r="C178" s="15" t="s">
        <v>72</v>
      </c>
      <c r="D178" s="11" t="s">
        <v>391</v>
      </c>
    </row>
    <row r="179" spans="1:4">
      <c r="A179" s="15" t="s">
        <v>3</v>
      </c>
      <c r="B179" s="17">
        <v>4</v>
      </c>
      <c r="C179" s="15" t="s">
        <v>73</v>
      </c>
      <c r="D179" s="11" t="s">
        <v>392</v>
      </c>
    </row>
    <row r="180" spans="1:4">
      <c r="A180" s="15" t="s">
        <v>3</v>
      </c>
      <c r="B180" s="17">
        <v>4</v>
      </c>
      <c r="C180" s="15" t="s">
        <v>72</v>
      </c>
      <c r="D180" s="11" t="s">
        <v>393</v>
      </c>
    </row>
    <row r="181" spans="1:4">
      <c r="A181" s="15" t="s">
        <v>3</v>
      </c>
      <c r="B181" s="17">
        <v>4</v>
      </c>
      <c r="C181" s="15" t="s">
        <v>74</v>
      </c>
      <c r="D181" s="11" t="s">
        <v>394</v>
      </c>
    </row>
    <row r="182" spans="1:4">
      <c r="A182" s="15" t="s">
        <v>3</v>
      </c>
      <c r="B182" s="17">
        <v>4</v>
      </c>
      <c r="C182" s="15" t="s">
        <v>91</v>
      </c>
      <c r="D182" s="11" t="s">
        <v>391</v>
      </c>
    </row>
    <row r="183" spans="1:4">
      <c r="A183" s="15" t="s">
        <v>3</v>
      </c>
      <c r="B183" s="17">
        <v>4</v>
      </c>
      <c r="C183" s="15" t="s">
        <v>75</v>
      </c>
      <c r="D183" s="11" t="s">
        <v>392</v>
      </c>
    </row>
    <row r="184" spans="1:4">
      <c r="A184" s="15" t="s">
        <v>3</v>
      </c>
      <c r="B184" s="17">
        <v>4</v>
      </c>
      <c r="C184" s="15" t="s">
        <v>76</v>
      </c>
      <c r="D184" s="11" t="s">
        <v>393</v>
      </c>
    </row>
    <row r="185" spans="1:4">
      <c r="A185" s="15" t="s">
        <v>3</v>
      </c>
      <c r="B185" s="17">
        <v>4</v>
      </c>
      <c r="C185" s="15" t="s">
        <v>77</v>
      </c>
      <c r="D185" s="11" t="s">
        <v>394</v>
      </c>
    </row>
    <row r="186" spans="1:4">
      <c r="A186" s="15" t="s">
        <v>3</v>
      </c>
      <c r="B186" s="17">
        <v>4</v>
      </c>
      <c r="C186" s="15" t="s">
        <v>78</v>
      </c>
      <c r="D186" s="11" t="s">
        <v>391</v>
      </c>
    </row>
    <row r="187" spans="1:4">
      <c r="A187" s="15" t="s">
        <v>3</v>
      </c>
      <c r="B187" s="17">
        <v>4</v>
      </c>
      <c r="C187" s="15" t="s">
        <v>79</v>
      </c>
      <c r="D187" s="11" t="s">
        <v>392</v>
      </c>
    </row>
    <row r="188" spans="1:4">
      <c r="A188" s="15" t="s">
        <v>3</v>
      </c>
      <c r="B188" s="17">
        <v>4</v>
      </c>
      <c r="C188" s="15" t="s">
        <v>80</v>
      </c>
      <c r="D188" s="11" t="s">
        <v>393</v>
      </c>
    </row>
    <row r="189" spans="1:4">
      <c r="A189" s="15" t="s">
        <v>3</v>
      </c>
      <c r="B189" s="17">
        <v>4</v>
      </c>
      <c r="C189" s="15" t="s">
        <v>81</v>
      </c>
      <c r="D189" s="11" t="s">
        <v>394</v>
      </c>
    </row>
    <row r="190" spans="1:4">
      <c r="A190" s="15" t="s">
        <v>3</v>
      </c>
      <c r="B190" s="17">
        <v>4</v>
      </c>
      <c r="C190" s="15" t="s">
        <v>84</v>
      </c>
      <c r="D190" s="11" t="s">
        <v>391</v>
      </c>
    </row>
    <row r="191" spans="1:4">
      <c r="A191" s="15" t="s">
        <v>3</v>
      </c>
      <c r="B191" s="17">
        <v>4</v>
      </c>
      <c r="C191" s="15" t="s">
        <v>85</v>
      </c>
      <c r="D191" s="11" t="s">
        <v>392</v>
      </c>
    </row>
    <row r="192" spans="1:4">
      <c r="A192" s="15" t="s">
        <v>3</v>
      </c>
      <c r="B192" s="17">
        <v>4</v>
      </c>
      <c r="C192" s="15" t="s">
        <v>86</v>
      </c>
      <c r="D192" s="11" t="s">
        <v>393</v>
      </c>
    </row>
    <row r="193" spans="1:4">
      <c r="A193" s="15" t="s">
        <v>3</v>
      </c>
      <c r="B193" s="17">
        <v>4</v>
      </c>
      <c r="C193" s="15" t="s">
        <v>82</v>
      </c>
      <c r="D193" s="11" t="s">
        <v>394</v>
      </c>
    </row>
    <row r="194" spans="1:4">
      <c r="A194" s="15" t="s">
        <v>3</v>
      </c>
      <c r="B194" s="17">
        <v>4</v>
      </c>
      <c r="C194" s="15" t="s">
        <v>72</v>
      </c>
      <c r="D194" s="11" t="s">
        <v>391</v>
      </c>
    </row>
    <row r="195" spans="1:4">
      <c r="A195" s="15" t="s">
        <v>3</v>
      </c>
      <c r="B195" s="17">
        <v>5</v>
      </c>
      <c r="C195" s="15" t="s">
        <v>87</v>
      </c>
      <c r="D195" s="11" t="s">
        <v>392</v>
      </c>
    </row>
    <row r="196" spans="1:4">
      <c r="A196" s="15" t="s">
        <v>3</v>
      </c>
      <c r="B196" s="17">
        <v>5</v>
      </c>
      <c r="C196" s="15" t="s">
        <v>88</v>
      </c>
      <c r="D196" s="11" t="s">
        <v>393</v>
      </c>
    </row>
    <row r="197" spans="1:4">
      <c r="A197" s="15" t="s">
        <v>3</v>
      </c>
      <c r="B197" s="17">
        <v>5</v>
      </c>
      <c r="C197" s="15" t="s">
        <v>89</v>
      </c>
      <c r="D197" s="11" t="s">
        <v>394</v>
      </c>
    </row>
    <row r="198" spans="1:4">
      <c r="A198" s="15" t="s">
        <v>3</v>
      </c>
      <c r="B198" s="17">
        <v>5</v>
      </c>
      <c r="C198" s="15" t="s">
        <v>74</v>
      </c>
      <c r="D198" s="11" t="s">
        <v>391</v>
      </c>
    </row>
    <row r="199" spans="1:4">
      <c r="A199" s="15" t="s">
        <v>3</v>
      </c>
      <c r="B199" s="17">
        <v>5</v>
      </c>
      <c r="C199" s="15" t="s">
        <v>92</v>
      </c>
      <c r="D199" s="11" t="s">
        <v>392</v>
      </c>
    </row>
    <row r="200" spans="1:4">
      <c r="A200" s="15" t="s">
        <v>3</v>
      </c>
      <c r="B200" s="17">
        <v>5</v>
      </c>
      <c r="C200" s="15" t="s">
        <v>85</v>
      </c>
      <c r="D200" s="11" t="s">
        <v>393</v>
      </c>
    </row>
    <row r="201" spans="1:4">
      <c r="A201" s="15" t="s">
        <v>3</v>
      </c>
      <c r="B201" s="17">
        <v>5</v>
      </c>
      <c r="C201" s="15" t="s">
        <v>84</v>
      </c>
      <c r="D201" s="11" t="s">
        <v>394</v>
      </c>
    </row>
    <row r="202" spans="1:4">
      <c r="A202" s="15" t="s">
        <v>3</v>
      </c>
      <c r="B202" s="17">
        <v>5</v>
      </c>
      <c r="C202" s="15" t="s">
        <v>93</v>
      </c>
      <c r="D202" s="11" t="s">
        <v>391</v>
      </c>
    </row>
    <row r="203" spans="1:4">
      <c r="A203" s="15" t="s">
        <v>3</v>
      </c>
      <c r="B203" s="17">
        <v>5</v>
      </c>
      <c r="C203" s="15" t="s">
        <v>83</v>
      </c>
      <c r="D203" s="11" t="s">
        <v>392</v>
      </c>
    </row>
    <row r="204" spans="1:4">
      <c r="A204" s="15" t="s">
        <v>3</v>
      </c>
      <c r="B204" s="17">
        <v>5</v>
      </c>
      <c r="C204" s="15" t="s">
        <v>90</v>
      </c>
      <c r="D204" s="11" t="s">
        <v>393</v>
      </c>
    </row>
    <row r="205" spans="1:4">
      <c r="A205" s="15" t="s">
        <v>3</v>
      </c>
      <c r="B205" s="17">
        <v>5</v>
      </c>
      <c r="C205" s="15" t="s">
        <v>86</v>
      </c>
      <c r="D205" s="11" t="s">
        <v>394</v>
      </c>
    </row>
    <row r="206" spans="1:4">
      <c r="A206" s="15" t="s">
        <v>3</v>
      </c>
      <c r="B206" s="17">
        <v>5</v>
      </c>
      <c r="C206" s="15" t="s">
        <v>82</v>
      </c>
      <c r="D206" s="11" t="s">
        <v>391</v>
      </c>
    </row>
    <row r="207" spans="1:4">
      <c r="A207" s="15" t="s">
        <v>3</v>
      </c>
      <c r="B207" s="17">
        <v>5</v>
      </c>
      <c r="C207" s="15" t="s">
        <v>94</v>
      </c>
      <c r="D207" s="11" t="s">
        <v>392</v>
      </c>
    </row>
    <row r="208" spans="1:4">
      <c r="A208" s="15" t="s">
        <v>3</v>
      </c>
      <c r="B208" s="17">
        <v>5</v>
      </c>
      <c r="C208" s="15" t="s">
        <v>92</v>
      </c>
      <c r="D208" s="11" t="s">
        <v>393</v>
      </c>
    </row>
    <row r="209" spans="1:4">
      <c r="A209" s="15" t="s">
        <v>3</v>
      </c>
      <c r="B209" s="17">
        <v>5</v>
      </c>
      <c r="C209" s="15" t="s">
        <v>80</v>
      </c>
      <c r="D209" s="11" t="s">
        <v>394</v>
      </c>
    </row>
    <row r="210" spans="1:4">
      <c r="A210" s="15" t="s">
        <v>3</v>
      </c>
      <c r="B210" s="17">
        <v>5</v>
      </c>
      <c r="C210" s="15" t="s">
        <v>79</v>
      </c>
      <c r="D210" s="11" t="s">
        <v>391</v>
      </c>
    </row>
    <row r="211" spans="1:4">
      <c r="A211" s="15" t="s">
        <v>3</v>
      </c>
      <c r="B211" s="17">
        <v>6</v>
      </c>
      <c r="C211" s="15" t="s">
        <v>73</v>
      </c>
      <c r="D211" s="11" t="s">
        <v>392</v>
      </c>
    </row>
    <row r="212" spans="1:4">
      <c r="A212" s="15" t="s">
        <v>3</v>
      </c>
      <c r="B212" s="17">
        <v>6</v>
      </c>
      <c r="C212" s="15" t="s">
        <v>74</v>
      </c>
      <c r="D212" s="11" t="s">
        <v>393</v>
      </c>
    </row>
    <row r="213" spans="1:4">
      <c r="A213" s="15" t="s">
        <v>3</v>
      </c>
      <c r="B213" s="17">
        <v>6</v>
      </c>
      <c r="C213" s="15" t="s">
        <v>77</v>
      </c>
      <c r="D213" s="11" t="s">
        <v>394</v>
      </c>
    </row>
    <row r="214" spans="1:4">
      <c r="A214" s="15" t="s">
        <v>3</v>
      </c>
      <c r="B214" s="17">
        <v>6</v>
      </c>
      <c r="C214" s="15" t="s">
        <v>86</v>
      </c>
      <c r="D214" s="11" t="s">
        <v>391</v>
      </c>
    </row>
    <row r="215" spans="1:4">
      <c r="A215" s="15" t="s">
        <v>3</v>
      </c>
      <c r="B215" s="17">
        <v>6</v>
      </c>
      <c r="C215" s="15" t="s">
        <v>82</v>
      </c>
      <c r="D215" s="11" t="s">
        <v>392</v>
      </c>
    </row>
    <row r="216" spans="1:4">
      <c r="A216" s="15" t="s">
        <v>3</v>
      </c>
      <c r="B216" s="17">
        <v>6</v>
      </c>
      <c r="C216" s="15" t="s">
        <v>85</v>
      </c>
      <c r="D216" s="11" t="s">
        <v>393</v>
      </c>
    </row>
    <row r="217" spans="1:4">
      <c r="A217" s="15" t="s">
        <v>3</v>
      </c>
      <c r="B217" s="17">
        <v>6</v>
      </c>
      <c r="C217" s="15" t="s">
        <v>84</v>
      </c>
      <c r="D217" s="11" t="s">
        <v>394</v>
      </c>
    </row>
    <row r="218" spans="1:4">
      <c r="A218" s="15" t="s">
        <v>3</v>
      </c>
      <c r="B218" s="17">
        <v>6</v>
      </c>
      <c r="C218" s="15" t="s">
        <v>86</v>
      </c>
      <c r="D218" s="11" t="s">
        <v>391</v>
      </c>
    </row>
    <row r="219" spans="1:4">
      <c r="A219" s="15" t="s">
        <v>3</v>
      </c>
      <c r="B219" s="17">
        <v>6</v>
      </c>
      <c r="C219" s="15" t="s">
        <v>81</v>
      </c>
      <c r="D219" s="11" t="s">
        <v>392</v>
      </c>
    </row>
    <row r="220" spans="1:4">
      <c r="A220" s="15" t="s">
        <v>3</v>
      </c>
      <c r="B220" s="17">
        <v>6</v>
      </c>
      <c r="C220" s="15" t="s">
        <v>94</v>
      </c>
      <c r="D220" s="11" t="s">
        <v>393</v>
      </c>
    </row>
    <row r="221" spans="1:4">
      <c r="A221" s="15" t="s">
        <v>3</v>
      </c>
      <c r="B221" s="17">
        <v>6</v>
      </c>
      <c r="C221" s="15" t="s">
        <v>72</v>
      </c>
      <c r="D221" s="11" t="s">
        <v>394</v>
      </c>
    </row>
    <row r="222" spans="1:4">
      <c r="A222" s="16">
        <v>40</v>
      </c>
      <c r="B222" s="17">
        <v>1</v>
      </c>
      <c r="C222" s="15" t="s">
        <v>95</v>
      </c>
      <c r="D222" s="11" t="s">
        <v>391</v>
      </c>
    </row>
    <row r="223" spans="1:4">
      <c r="A223" s="16">
        <v>40</v>
      </c>
      <c r="B223" s="17">
        <v>1</v>
      </c>
      <c r="C223" s="15" t="s">
        <v>27</v>
      </c>
      <c r="D223" s="11" t="s">
        <v>392</v>
      </c>
    </row>
    <row r="224" spans="1:4">
      <c r="A224" s="16">
        <v>40</v>
      </c>
      <c r="B224" s="17">
        <v>1</v>
      </c>
      <c r="C224" s="15" t="s">
        <v>30</v>
      </c>
      <c r="D224" s="11" t="s">
        <v>393</v>
      </c>
    </row>
    <row r="225" spans="1:4">
      <c r="A225" s="16">
        <v>40</v>
      </c>
      <c r="B225" s="17">
        <v>1</v>
      </c>
      <c r="C225" s="15" t="s">
        <v>18</v>
      </c>
      <c r="D225" s="11" t="s">
        <v>394</v>
      </c>
    </row>
    <row r="226" spans="1:4">
      <c r="A226" s="16">
        <v>40</v>
      </c>
      <c r="B226" s="17">
        <v>1</v>
      </c>
      <c r="C226" s="15" t="s">
        <v>17</v>
      </c>
      <c r="D226" s="11" t="s">
        <v>391</v>
      </c>
    </row>
    <row r="227" spans="1:4">
      <c r="A227" s="16">
        <v>40</v>
      </c>
      <c r="B227" s="17">
        <v>1</v>
      </c>
      <c r="C227" s="15" t="s">
        <v>19</v>
      </c>
      <c r="D227" s="11" t="s">
        <v>392</v>
      </c>
    </row>
    <row r="228" spans="1:4">
      <c r="A228" s="16">
        <v>40</v>
      </c>
      <c r="B228" s="17">
        <v>1</v>
      </c>
      <c r="C228" s="15" t="s">
        <v>12</v>
      </c>
      <c r="D228" s="11" t="s">
        <v>393</v>
      </c>
    </row>
    <row r="229" spans="1:4">
      <c r="A229" s="16">
        <v>40</v>
      </c>
      <c r="B229" s="17">
        <v>1</v>
      </c>
      <c r="C229" s="15" t="s">
        <v>96</v>
      </c>
      <c r="D229" s="11" t="s">
        <v>394</v>
      </c>
    </row>
    <row r="230" spans="1:4">
      <c r="A230" s="16">
        <v>40</v>
      </c>
      <c r="B230" s="17">
        <v>1</v>
      </c>
      <c r="C230" s="15" t="s">
        <v>97</v>
      </c>
      <c r="D230" s="11" t="s">
        <v>391</v>
      </c>
    </row>
    <row r="231" spans="1:4">
      <c r="A231" s="16">
        <v>40</v>
      </c>
      <c r="B231" s="17">
        <v>1</v>
      </c>
      <c r="C231" s="15" t="s">
        <v>93</v>
      </c>
      <c r="D231" s="11" t="s">
        <v>392</v>
      </c>
    </row>
    <row r="232" spans="1:4">
      <c r="A232" s="16">
        <v>40</v>
      </c>
      <c r="B232" s="17">
        <v>1</v>
      </c>
      <c r="C232" s="15" t="s">
        <v>84</v>
      </c>
      <c r="D232" s="11" t="s">
        <v>393</v>
      </c>
    </row>
    <row r="233" spans="1:4">
      <c r="A233" s="16">
        <v>40</v>
      </c>
      <c r="B233" s="17">
        <v>1</v>
      </c>
      <c r="C233" s="15" t="s">
        <v>80</v>
      </c>
      <c r="D233" s="11" t="s">
        <v>394</v>
      </c>
    </row>
    <row r="234" spans="1:4">
      <c r="A234" s="16">
        <v>40</v>
      </c>
      <c r="B234" s="17">
        <v>1</v>
      </c>
      <c r="C234" s="15" t="s">
        <v>77</v>
      </c>
      <c r="D234" s="11" t="s">
        <v>391</v>
      </c>
    </row>
    <row r="235" spans="1:4">
      <c r="A235" s="16">
        <v>40</v>
      </c>
      <c r="B235" s="17">
        <v>1</v>
      </c>
      <c r="C235" s="15" t="s">
        <v>76</v>
      </c>
      <c r="D235" s="11" t="s">
        <v>392</v>
      </c>
    </row>
    <row r="236" spans="1:4">
      <c r="A236" s="16">
        <v>40</v>
      </c>
      <c r="B236" s="17">
        <v>2</v>
      </c>
      <c r="C236" s="15" t="s">
        <v>48</v>
      </c>
      <c r="D236" s="11" t="s">
        <v>393</v>
      </c>
    </row>
    <row r="237" spans="1:4">
      <c r="A237" s="16">
        <v>40</v>
      </c>
      <c r="B237" s="17">
        <v>2</v>
      </c>
      <c r="C237" s="15" t="s">
        <v>37</v>
      </c>
      <c r="D237" s="11" t="s">
        <v>394</v>
      </c>
    </row>
    <row r="238" spans="1:4">
      <c r="A238" s="16">
        <v>40</v>
      </c>
      <c r="B238" s="17">
        <v>2</v>
      </c>
      <c r="C238" s="15" t="s">
        <v>50</v>
      </c>
      <c r="D238" s="11" t="s">
        <v>391</v>
      </c>
    </row>
    <row r="239" spans="1:4">
      <c r="A239" s="16">
        <v>40</v>
      </c>
      <c r="B239" s="17">
        <v>2</v>
      </c>
      <c r="C239" s="15" t="s">
        <v>50</v>
      </c>
      <c r="D239" s="11" t="s">
        <v>392</v>
      </c>
    </row>
    <row r="240" spans="1:4">
      <c r="A240" s="16">
        <v>40</v>
      </c>
      <c r="B240" s="17">
        <v>2</v>
      </c>
      <c r="C240" s="15" t="s">
        <v>52</v>
      </c>
      <c r="D240" s="11" t="s">
        <v>393</v>
      </c>
    </row>
    <row r="241" spans="1:4">
      <c r="A241" s="16">
        <v>40</v>
      </c>
      <c r="B241" s="17">
        <v>2</v>
      </c>
      <c r="C241" s="15" t="s">
        <v>38</v>
      </c>
      <c r="D241" s="11" t="s">
        <v>394</v>
      </c>
    </row>
    <row r="242" spans="1:4">
      <c r="A242" s="16">
        <v>40</v>
      </c>
      <c r="B242" s="17">
        <v>2</v>
      </c>
      <c r="C242" s="15" t="s">
        <v>37</v>
      </c>
      <c r="D242" s="11" t="s">
        <v>391</v>
      </c>
    </row>
    <row r="243" spans="1:4">
      <c r="A243" s="16">
        <v>40</v>
      </c>
      <c r="B243" s="17">
        <v>2</v>
      </c>
      <c r="C243" s="15" t="s">
        <v>52</v>
      </c>
      <c r="D243" s="11" t="s">
        <v>392</v>
      </c>
    </row>
    <row r="244" spans="1:4">
      <c r="A244" s="16">
        <v>40</v>
      </c>
      <c r="B244" s="17">
        <v>2</v>
      </c>
      <c r="C244" s="15" t="s">
        <v>51</v>
      </c>
      <c r="D244" s="11" t="s">
        <v>393</v>
      </c>
    </row>
    <row r="245" spans="1:4">
      <c r="A245" s="16">
        <v>40</v>
      </c>
      <c r="B245" s="17">
        <v>2</v>
      </c>
      <c r="C245" s="15" t="s">
        <v>39</v>
      </c>
      <c r="D245" s="11" t="s">
        <v>394</v>
      </c>
    </row>
    <row r="246" spans="1:4">
      <c r="A246" s="16">
        <v>40</v>
      </c>
      <c r="B246" s="17">
        <v>2</v>
      </c>
      <c r="C246" s="15" t="s">
        <v>54</v>
      </c>
      <c r="D246" s="11" t="s">
        <v>391</v>
      </c>
    </row>
    <row r="247" spans="1:4">
      <c r="A247" s="16">
        <v>40</v>
      </c>
      <c r="B247" s="17">
        <v>2</v>
      </c>
      <c r="C247" s="15" t="s">
        <v>40</v>
      </c>
      <c r="D247" s="11" t="s">
        <v>392</v>
      </c>
    </row>
    <row r="248" spans="1:4">
      <c r="A248" s="16">
        <v>40</v>
      </c>
      <c r="B248" s="17">
        <v>2</v>
      </c>
      <c r="C248" s="15" t="s">
        <v>53</v>
      </c>
      <c r="D248" s="11" t="s">
        <v>393</v>
      </c>
    </row>
    <row r="249" spans="1:4">
      <c r="A249" s="16">
        <v>40</v>
      </c>
      <c r="B249" s="17">
        <v>2</v>
      </c>
      <c r="C249" s="15" t="s">
        <v>98</v>
      </c>
      <c r="D249" s="11" t="s">
        <v>394</v>
      </c>
    </row>
    <row r="250" spans="1:4">
      <c r="A250" s="16">
        <v>40</v>
      </c>
      <c r="B250" s="17">
        <v>2</v>
      </c>
      <c r="C250" s="15" t="s">
        <v>99</v>
      </c>
      <c r="D250" s="11" t="s">
        <v>391</v>
      </c>
    </row>
    <row r="251" spans="1:4">
      <c r="A251" s="16">
        <v>40</v>
      </c>
      <c r="B251" s="17">
        <v>2</v>
      </c>
      <c r="C251" s="15" t="s">
        <v>100</v>
      </c>
      <c r="D251" s="11" t="s">
        <v>392</v>
      </c>
    </row>
    <row r="252" spans="1:4">
      <c r="A252" s="16">
        <v>40</v>
      </c>
      <c r="B252" s="17">
        <v>2</v>
      </c>
      <c r="C252" s="15" t="s">
        <v>43</v>
      </c>
      <c r="D252" s="11" t="s">
        <v>393</v>
      </c>
    </row>
    <row r="253" spans="1:4">
      <c r="A253" s="16">
        <v>40</v>
      </c>
      <c r="B253" s="17">
        <v>3</v>
      </c>
      <c r="C253" s="15" t="s">
        <v>21</v>
      </c>
      <c r="D253" s="11" t="s">
        <v>394</v>
      </c>
    </row>
    <row r="254" spans="1:4">
      <c r="A254" s="16">
        <v>40</v>
      </c>
      <c r="B254" s="17">
        <v>3</v>
      </c>
      <c r="C254" s="15" t="s">
        <v>8</v>
      </c>
      <c r="D254" s="11" t="s">
        <v>391</v>
      </c>
    </row>
    <row r="255" spans="1:4">
      <c r="A255" s="16">
        <v>40</v>
      </c>
      <c r="B255" s="17">
        <v>3</v>
      </c>
      <c r="C255" s="15" t="s">
        <v>28</v>
      </c>
      <c r="D255" s="11" t="s">
        <v>392</v>
      </c>
    </row>
    <row r="256" spans="1:4">
      <c r="A256" s="16">
        <v>40</v>
      </c>
      <c r="B256" s="17">
        <v>3</v>
      </c>
      <c r="C256" s="15" t="s">
        <v>34</v>
      </c>
      <c r="D256" s="11" t="s">
        <v>393</v>
      </c>
    </row>
    <row r="257" spans="1:4">
      <c r="A257" s="16">
        <v>40</v>
      </c>
      <c r="B257" s="17">
        <v>3</v>
      </c>
      <c r="C257" s="15" t="s">
        <v>101</v>
      </c>
      <c r="D257" s="11" t="s">
        <v>394</v>
      </c>
    </row>
    <row r="258" spans="1:4">
      <c r="A258" s="16">
        <v>40</v>
      </c>
      <c r="B258" s="17">
        <v>3</v>
      </c>
      <c r="C258" s="15" t="s">
        <v>35</v>
      </c>
      <c r="D258" s="11" t="s">
        <v>391</v>
      </c>
    </row>
    <row r="259" spans="1:4">
      <c r="A259" s="16">
        <v>40</v>
      </c>
      <c r="B259" s="17">
        <v>3</v>
      </c>
      <c r="C259" s="15" t="s">
        <v>36</v>
      </c>
      <c r="D259" s="11" t="s">
        <v>392</v>
      </c>
    </row>
    <row r="260" spans="1:4">
      <c r="A260" s="16">
        <v>40</v>
      </c>
      <c r="B260" s="17">
        <v>3</v>
      </c>
      <c r="C260" s="15" t="s">
        <v>29</v>
      </c>
      <c r="D260" s="11" t="s">
        <v>393</v>
      </c>
    </row>
    <row r="261" spans="1:4">
      <c r="A261" s="16">
        <v>40</v>
      </c>
      <c r="B261" s="17">
        <v>3</v>
      </c>
      <c r="C261" s="15" t="s">
        <v>90</v>
      </c>
      <c r="D261" s="11" t="s">
        <v>394</v>
      </c>
    </row>
    <row r="262" spans="1:4">
      <c r="A262" s="16">
        <v>40</v>
      </c>
      <c r="B262" s="17">
        <v>3</v>
      </c>
      <c r="C262" s="15" t="s">
        <v>93</v>
      </c>
      <c r="D262" s="11" t="s">
        <v>391</v>
      </c>
    </row>
    <row r="263" spans="1:4">
      <c r="A263" s="16">
        <v>40</v>
      </c>
      <c r="B263" s="17">
        <v>3</v>
      </c>
      <c r="C263" s="15" t="s">
        <v>83</v>
      </c>
      <c r="D263" s="11" t="s">
        <v>392</v>
      </c>
    </row>
    <row r="264" spans="1:4">
      <c r="A264" s="16">
        <v>40</v>
      </c>
      <c r="B264" s="17">
        <v>3</v>
      </c>
      <c r="C264" s="15" t="s">
        <v>102</v>
      </c>
      <c r="D264" s="11" t="s">
        <v>393</v>
      </c>
    </row>
    <row r="265" spans="1:4">
      <c r="A265" s="16">
        <v>40</v>
      </c>
      <c r="B265" s="17">
        <v>3</v>
      </c>
      <c r="C265" s="15" t="s">
        <v>31</v>
      </c>
      <c r="D265" s="11" t="s">
        <v>394</v>
      </c>
    </row>
    <row r="266" spans="1:4">
      <c r="A266" s="16">
        <v>40</v>
      </c>
      <c r="B266" s="17">
        <v>3</v>
      </c>
      <c r="C266" s="15" t="s">
        <v>82</v>
      </c>
      <c r="D266" s="11" t="s">
        <v>391</v>
      </c>
    </row>
    <row r="267" spans="1:4">
      <c r="A267" s="16">
        <v>40</v>
      </c>
      <c r="B267" s="17">
        <v>3</v>
      </c>
      <c r="C267" s="15" t="s">
        <v>94</v>
      </c>
      <c r="D267" s="11" t="s">
        <v>392</v>
      </c>
    </row>
    <row r="268" spans="1:4">
      <c r="A268" s="16">
        <v>40</v>
      </c>
      <c r="B268" s="17">
        <v>3</v>
      </c>
      <c r="C268" s="15" t="s">
        <v>81</v>
      </c>
      <c r="D268" s="11" t="s">
        <v>393</v>
      </c>
    </row>
    <row r="269" spans="1:4">
      <c r="A269" s="16">
        <v>40</v>
      </c>
      <c r="B269" s="13">
        <v>4</v>
      </c>
      <c r="C269" s="15" t="s">
        <v>58</v>
      </c>
      <c r="D269" s="11" t="s">
        <v>394</v>
      </c>
    </row>
    <row r="270" spans="1:4">
      <c r="A270" s="16">
        <v>40</v>
      </c>
      <c r="B270" s="13">
        <v>4</v>
      </c>
      <c r="C270" s="15" t="s">
        <v>59</v>
      </c>
      <c r="D270" s="11" t="s">
        <v>391</v>
      </c>
    </row>
    <row r="271" spans="1:4">
      <c r="A271" s="16">
        <v>40</v>
      </c>
      <c r="B271" s="13">
        <v>4</v>
      </c>
      <c r="C271" s="15" t="s">
        <v>60</v>
      </c>
      <c r="D271" s="11" t="s">
        <v>392</v>
      </c>
    </row>
    <row r="272" spans="1:4">
      <c r="A272" s="16">
        <v>40</v>
      </c>
      <c r="B272" s="13">
        <v>4</v>
      </c>
      <c r="C272" s="15" t="s">
        <v>61</v>
      </c>
      <c r="D272" s="11" t="s">
        <v>393</v>
      </c>
    </row>
    <row r="273" spans="1:4">
      <c r="A273" s="16">
        <v>40</v>
      </c>
      <c r="B273" s="13">
        <v>4</v>
      </c>
      <c r="C273" s="15" t="s">
        <v>62</v>
      </c>
      <c r="D273" s="11" t="s">
        <v>394</v>
      </c>
    </row>
    <row r="274" spans="1:4">
      <c r="A274" s="16">
        <v>40</v>
      </c>
      <c r="B274" s="13">
        <v>4</v>
      </c>
      <c r="C274" s="15" t="s">
        <v>44</v>
      </c>
      <c r="D274" s="11" t="s">
        <v>391</v>
      </c>
    </row>
    <row r="275" spans="1:4">
      <c r="A275" s="16">
        <v>40</v>
      </c>
      <c r="B275" s="13">
        <v>4</v>
      </c>
      <c r="C275" s="15" t="s">
        <v>103</v>
      </c>
      <c r="D275" s="11" t="s">
        <v>392</v>
      </c>
    </row>
    <row r="276" spans="1:4">
      <c r="A276" s="16">
        <v>40</v>
      </c>
      <c r="B276" s="13">
        <v>4</v>
      </c>
      <c r="C276" s="15" t="s">
        <v>104</v>
      </c>
      <c r="D276" s="11" t="s">
        <v>393</v>
      </c>
    </row>
    <row r="277" spans="1:4">
      <c r="A277" s="16">
        <v>40</v>
      </c>
      <c r="B277" s="13">
        <v>4</v>
      </c>
      <c r="C277" s="15" t="s">
        <v>69</v>
      </c>
      <c r="D277" s="11" t="s">
        <v>394</v>
      </c>
    </row>
    <row r="278" spans="1:4">
      <c r="A278" s="16">
        <v>40</v>
      </c>
      <c r="B278" s="13">
        <v>4</v>
      </c>
      <c r="C278" s="15" t="s">
        <v>42</v>
      </c>
      <c r="D278" s="11" t="s">
        <v>391</v>
      </c>
    </row>
    <row r="279" spans="1:4">
      <c r="A279" s="16">
        <v>40</v>
      </c>
      <c r="B279" s="13">
        <v>4</v>
      </c>
      <c r="C279" s="15" t="s">
        <v>105</v>
      </c>
      <c r="D279" s="11" t="s">
        <v>392</v>
      </c>
    </row>
    <row r="280" spans="1:4">
      <c r="A280" s="16">
        <v>40</v>
      </c>
      <c r="B280" s="13">
        <v>4</v>
      </c>
      <c r="C280" s="15" t="s">
        <v>106</v>
      </c>
      <c r="D280" s="11" t="s">
        <v>393</v>
      </c>
    </row>
    <row r="281" spans="1:4">
      <c r="A281" s="16">
        <v>40</v>
      </c>
      <c r="B281" s="13">
        <v>4</v>
      </c>
      <c r="C281" s="15" t="s">
        <v>55</v>
      </c>
      <c r="D281" s="11" t="s">
        <v>394</v>
      </c>
    </row>
    <row r="282" spans="1:4">
      <c r="A282" s="16">
        <v>40</v>
      </c>
      <c r="B282" s="13">
        <v>4</v>
      </c>
      <c r="C282" s="15" t="s">
        <v>107</v>
      </c>
      <c r="D282" s="11" t="s">
        <v>391</v>
      </c>
    </row>
    <row r="283" spans="1:4">
      <c r="A283" s="16">
        <v>40</v>
      </c>
      <c r="B283" s="13">
        <v>4</v>
      </c>
      <c r="C283" s="15" t="s">
        <v>108</v>
      </c>
      <c r="D283" s="11" t="s">
        <v>392</v>
      </c>
    </row>
    <row r="284" spans="1:4">
      <c r="A284" s="16">
        <v>40</v>
      </c>
      <c r="B284" s="13">
        <v>4</v>
      </c>
      <c r="C284" s="15" t="s">
        <v>109</v>
      </c>
      <c r="D284" s="11" t="s">
        <v>393</v>
      </c>
    </row>
    <row r="285" spans="1:4">
      <c r="A285" s="16">
        <v>40</v>
      </c>
      <c r="B285" s="13">
        <v>4</v>
      </c>
      <c r="C285" s="15" t="s">
        <v>64</v>
      </c>
      <c r="D285" s="11" t="s">
        <v>394</v>
      </c>
    </row>
    <row r="286" spans="1:4">
      <c r="A286" s="16">
        <v>40</v>
      </c>
      <c r="B286" s="13">
        <v>4</v>
      </c>
      <c r="C286" s="15" t="s">
        <v>110</v>
      </c>
      <c r="D286" s="11" t="s">
        <v>391</v>
      </c>
    </row>
    <row r="287" spans="1:4">
      <c r="A287" s="16">
        <v>40</v>
      </c>
      <c r="B287" s="17">
        <v>5</v>
      </c>
      <c r="C287" s="15" t="s">
        <v>77</v>
      </c>
      <c r="D287" s="11" t="s">
        <v>392</v>
      </c>
    </row>
    <row r="288" spans="1:4">
      <c r="A288" s="16">
        <v>40</v>
      </c>
      <c r="B288" s="17">
        <v>5</v>
      </c>
      <c r="C288" s="15" t="s">
        <v>79</v>
      </c>
      <c r="D288" s="11" t="s">
        <v>393</v>
      </c>
    </row>
    <row r="289" spans="1:4">
      <c r="A289" s="16">
        <v>40</v>
      </c>
      <c r="B289" s="17">
        <v>5</v>
      </c>
      <c r="C289" s="15" t="s">
        <v>80</v>
      </c>
      <c r="D289" s="11" t="s">
        <v>394</v>
      </c>
    </row>
    <row r="290" spans="1:4">
      <c r="A290" s="16">
        <v>40</v>
      </c>
      <c r="B290" s="17">
        <v>5</v>
      </c>
      <c r="C290" s="15" t="s">
        <v>111</v>
      </c>
      <c r="D290" s="11" t="s">
        <v>391</v>
      </c>
    </row>
    <row r="291" spans="1:4">
      <c r="A291" s="16">
        <v>40</v>
      </c>
      <c r="B291" s="17">
        <v>5</v>
      </c>
      <c r="C291" s="15" t="s">
        <v>112</v>
      </c>
      <c r="D291" s="11" t="s">
        <v>392</v>
      </c>
    </row>
    <row r="292" spans="1:4">
      <c r="A292" s="16">
        <v>40</v>
      </c>
      <c r="B292" s="17">
        <v>5</v>
      </c>
      <c r="C292" s="15" t="s">
        <v>113</v>
      </c>
      <c r="D292" s="11" t="s">
        <v>393</v>
      </c>
    </row>
    <row r="293" spans="1:4">
      <c r="A293" s="16">
        <v>52</v>
      </c>
      <c r="B293" s="17">
        <v>2</v>
      </c>
      <c r="C293" s="15">
        <v>10817</v>
      </c>
      <c r="D293" s="11" t="s">
        <v>394</v>
      </c>
    </row>
    <row r="294" spans="1:4">
      <c r="A294" s="16">
        <v>52</v>
      </c>
      <c r="B294" s="17">
        <v>2</v>
      </c>
      <c r="C294" s="15">
        <v>10808</v>
      </c>
      <c r="D294" s="11" t="s">
        <v>391</v>
      </c>
    </row>
    <row r="295" spans="1:4">
      <c r="A295" s="16">
        <v>52</v>
      </c>
      <c r="B295" s="17">
        <v>2</v>
      </c>
      <c r="C295" s="15">
        <v>10809</v>
      </c>
      <c r="D295" s="11" t="s">
        <v>392</v>
      </c>
    </row>
    <row r="296" spans="1:4">
      <c r="A296" s="16">
        <v>52</v>
      </c>
      <c r="B296" s="17">
        <v>2</v>
      </c>
      <c r="C296" s="15">
        <v>10585</v>
      </c>
      <c r="D296" s="11" t="s">
        <v>393</v>
      </c>
    </row>
    <row r="297" spans="1:4">
      <c r="A297" s="16">
        <v>52</v>
      </c>
      <c r="B297" s="17">
        <v>2</v>
      </c>
      <c r="C297" s="15">
        <v>10737</v>
      </c>
      <c r="D297" s="11" t="s">
        <v>394</v>
      </c>
    </row>
    <row r="298" spans="1:4">
      <c r="A298" s="16">
        <v>52</v>
      </c>
      <c r="B298" s="17">
        <v>2</v>
      </c>
      <c r="C298" s="15">
        <v>10756</v>
      </c>
      <c r="D298" s="11" t="s">
        <v>391</v>
      </c>
    </row>
    <row r="299" spans="1:4">
      <c r="A299" s="16">
        <v>52</v>
      </c>
      <c r="B299" s="17">
        <v>2</v>
      </c>
      <c r="C299" s="15">
        <v>10576</v>
      </c>
      <c r="D299" s="11" t="s">
        <v>392</v>
      </c>
    </row>
    <row r="300" spans="1:4">
      <c r="A300" s="16">
        <v>52</v>
      </c>
      <c r="B300" s="17">
        <v>2</v>
      </c>
      <c r="C300" s="15">
        <v>10589</v>
      </c>
      <c r="D300" s="11" t="s">
        <v>393</v>
      </c>
    </row>
    <row r="301" spans="1:4">
      <c r="A301" s="16">
        <v>52</v>
      </c>
      <c r="B301" s="17">
        <v>2</v>
      </c>
      <c r="C301" s="15">
        <v>10760</v>
      </c>
      <c r="D301" s="11" t="s">
        <v>394</v>
      </c>
    </row>
    <row r="302" spans="1:4">
      <c r="A302" s="16">
        <v>52</v>
      </c>
      <c r="B302" s="17">
        <v>2</v>
      </c>
      <c r="C302" s="15">
        <v>10765</v>
      </c>
      <c r="D302" s="11" t="s">
        <v>391</v>
      </c>
    </row>
    <row r="303" spans="1:4">
      <c r="A303" s="16">
        <v>52</v>
      </c>
      <c r="B303" s="17">
        <v>2</v>
      </c>
      <c r="C303" s="15">
        <v>10591</v>
      </c>
      <c r="D303" s="11" t="s">
        <v>392</v>
      </c>
    </row>
    <row r="304" spans="1:4">
      <c r="A304" s="16">
        <v>52</v>
      </c>
      <c r="B304" s="17">
        <v>2</v>
      </c>
      <c r="C304" s="15">
        <v>10552</v>
      </c>
      <c r="D304" s="11" t="s">
        <v>393</v>
      </c>
    </row>
    <row r="305" spans="1:4">
      <c r="A305" s="16">
        <v>52</v>
      </c>
      <c r="B305" s="17">
        <v>2</v>
      </c>
      <c r="C305" s="15">
        <v>10553</v>
      </c>
      <c r="D305" s="11" t="s">
        <v>394</v>
      </c>
    </row>
    <row r="306" spans="1:4">
      <c r="A306" s="16">
        <v>52</v>
      </c>
      <c r="B306" s="17">
        <v>2</v>
      </c>
      <c r="C306" s="15">
        <v>10756</v>
      </c>
      <c r="D306" s="11" t="s">
        <v>391</v>
      </c>
    </row>
    <row r="307" spans="1:4">
      <c r="A307" s="16">
        <v>52</v>
      </c>
      <c r="B307" s="17">
        <v>2</v>
      </c>
      <c r="C307" s="15">
        <v>10772</v>
      </c>
      <c r="D307" s="11" t="s">
        <v>392</v>
      </c>
    </row>
    <row r="308" spans="1:4">
      <c r="A308" s="16">
        <v>52</v>
      </c>
      <c r="B308" s="17">
        <v>2</v>
      </c>
      <c r="C308" s="15">
        <v>10577</v>
      </c>
      <c r="D308" s="11" t="s">
        <v>393</v>
      </c>
    </row>
    <row r="309" spans="1:4">
      <c r="A309" s="16">
        <v>52</v>
      </c>
      <c r="B309" s="17">
        <v>2</v>
      </c>
      <c r="C309" s="15">
        <v>10805</v>
      </c>
      <c r="D309" s="11" t="s">
        <v>394</v>
      </c>
    </row>
    <row r="310" spans="1:4">
      <c r="A310" s="16">
        <v>52</v>
      </c>
      <c r="B310" s="17">
        <v>2</v>
      </c>
      <c r="C310" s="15">
        <v>10757</v>
      </c>
      <c r="D310" s="11" t="s">
        <v>391</v>
      </c>
    </row>
    <row r="311" spans="1:4">
      <c r="A311" s="16">
        <v>52</v>
      </c>
      <c r="B311" s="17">
        <v>2</v>
      </c>
      <c r="C311" s="15">
        <v>10769</v>
      </c>
      <c r="D311" s="11" t="s">
        <v>392</v>
      </c>
    </row>
    <row r="312" spans="1:4">
      <c r="A312" s="16">
        <v>52</v>
      </c>
      <c r="B312" s="17">
        <v>3</v>
      </c>
      <c r="C312" s="15">
        <v>10516</v>
      </c>
      <c r="D312" s="11" t="s">
        <v>393</v>
      </c>
    </row>
    <row r="313" spans="1:4">
      <c r="A313" s="16">
        <v>52</v>
      </c>
      <c r="B313" s="17">
        <v>3</v>
      </c>
      <c r="C313" s="15">
        <v>10584</v>
      </c>
      <c r="D313" s="11" t="s">
        <v>394</v>
      </c>
    </row>
    <row r="314" spans="1:4">
      <c r="A314" s="16">
        <v>52</v>
      </c>
      <c r="B314" s="17">
        <v>3</v>
      </c>
      <c r="C314" s="15">
        <v>10538</v>
      </c>
      <c r="D314" s="11" t="s">
        <v>391</v>
      </c>
    </row>
    <row r="315" spans="1:4">
      <c r="A315" s="16">
        <v>52</v>
      </c>
      <c r="B315" s="17">
        <v>3</v>
      </c>
      <c r="C315" s="15">
        <v>10925</v>
      </c>
      <c r="D315" s="11" t="s">
        <v>392</v>
      </c>
    </row>
    <row r="316" spans="1:4">
      <c r="A316" s="16">
        <v>52</v>
      </c>
      <c r="B316" s="17">
        <v>3</v>
      </c>
      <c r="C316" s="15">
        <v>10580</v>
      </c>
      <c r="D316" s="11" t="s">
        <v>393</v>
      </c>
    </row>
    <row r="317" spans="1:4">
      <c r="A317" s="16">
        <v>52</v>
      </c>
      <c r="B317" s="17">
        <v>3</v>
      </c>
      <c r="C317" s="15">
        <v>10586</v>
      </c>
      <c r="D317" s="11" t="s">
        <v>394</v>
      </c>
    </row>
    <row r="318" spans="1:4">
      <c r="A318" s="16">
        <v>52</v>
      </c>
      <c r="B318" s="17">
        <v>3</v>
      </c>
      <c r="C318" s="15">
        <v>10127</v>
      </c>
      <c r="D318" s="11" t="s">
        <v>391</v>
      </c>
    </row>
    <row r="319" spans="1:4">
      <c r="A319" s="16">
        <v>52</v>
      </c>
      <c r="B319" s="17">
        <v>3</v>
      </c>
      <c r="C319" s="15">
        <v>10575</v>
      </c>
      <c r="D319" s="11" t="s">
        <v>392</v>
      </c>
    </row>
    <row r="320" spans="1:4">
      <c r="A320" s="16">
        <v>52</v>
      </c>
      <c r="B320" s="17">
        <v>3</v>
      </c>
      <c r="C320" s="15">
        <v>10181</v>
      </c>
      <c r="D320" s="11" t="s">
        <v>393</v>
      </c>
    </row>
    <row r="321" spans="1:4">
      <c r="A321" s="16">
        <v>52</v>
      </c>
      <c r="B321" s="17">
        <v>3</v>
      </c>
      <c r="C321" s="15">
        <v>10190</v>
      </c>
      <c r="D321" s="11" t="s">
        <v>394</v>
      </c>
    </row>
    <row r="322" spans="1:4">
      <c r="A322" s="16">
        <v>52</v>
      </c>
      <c r="B322" s="17">
        <v>3</v>
      </c>
      <c r="C322" s="15">
        <v>10562</v>
      </c>
      <c r="D322" s="11" t="s">
        <v>391</v>
      </c>
    </row>
    <row r="323" spans="1:4">
      <c r="A323" s="16">
        <v>52</v>
      </c>
      <c r="B323" s="17">
        <v>3</v>
      </c>
      <c r="C323" s="15">
        <v>10541</v>
      </c>
      <c r="D323" s="11" t="s">
        <v>392</v>
      </c>
    </row>
    <row r="324" spans="1:4">
      <c r="A324" s="16">
        <v>52</v>
      </c>
      <c r="B324" s="17">
        <v>3</v>
      </c>
      <c r="C324" s="15">
        <v>10345</v>
      </c>
      <c r="D324" s="11" t="s">
        <v>393</v>
      </c>
    </row>
    <row r="325" spans="1:4">
      <c r="A325" s="16">
        <v>52</v>
      </c>
      <c r="B325" s="17">
        <v>3</v>
      </c>
      <c r="C325" s="15">
        <v>10522</v>
      </c>
      <c r="D325" s="11" t="s">
        <v>394</v>
      </c>
    </row>
    <row r="326" spans="1:4">
      <c r="A326" s="16">
        <v>52</v>
      </c>
      <c r="B326" s="17">
        <v>3</v>
      </c>
      <c r="C326" s="15">
        <v>10386</v>
      </c>
      <c r="D326" s="11" t="s">
        <v>391</v>
      </c>
    </row>
    <row r="327" spans="1:4">
      <c r="A327" s="16">
        <v>52</v>
      </c>
      <c r="B327" s="17">
        <v>3</v>
      </c>
      <c r="C327" s="15">
        <v>10794</v>
      </c>
      <c r="D327" s="11" t="s">
        <v>392</v>
      </c>
    </row>
    <row r="328" spans="1:4">
      <c r="A328" s="16">
        <v>52</v>
      </c>
      <c r="B328" s="17">
        <v>4</v>
      </c>
      <c r="C328" s="15">
        <v>10817</v>
      </c>
      <c r="D328" s="11" t="s">
        <v>393</v>
      </c>
    </row>
    <row r="329" spans="1:4">
      <c r="A329" s="16">
        <v>52</v>
      </c>
      <c r="B329" s="17">
        <v>4</v>
      </c>
      <c r="C329" s="15">
        <v>10537</v>
      </c>
      <c r="D329" s="11" t="s">
        <v>394</v>
      </c>
    </row>
    <row r="330" spans="1:4">
      <c r="A330" s="16">
        <v>52</v>
      </c>
      <c r="B330" s="17">
        <v>4</v>
      </c>
      <c r="C330" s="15">
        <v>10808</v>
      </c>
      <c r="D330" s="11" t="s">
        <v>391</v>
      </c>
    </row>
    <row r="331" spans="1:4">
      <c r="A331" s="16">
        <v>52</v>
      </c>
      <c r="B331" s="17">
        <v>4</v>
      </c>
      <c r="C331" s="15">
        <v>10809</v>
      </c>
      <c r="D331" s="11" t="s">
        <v>392</v>
      </c>
    </row>
    <row r="332" spans="1:4">
      <c r="A332" s="16">
        <v>52</v>
      </c>
      <c r="B332" s="17">
        <v>4</v>
      </c>
      <c r="C332" s="15">
        <v>10543</v>
      </c>
      <c r="D332" s="11" t="s">
        <v>393</v>
      </c>
    </row>
    <row r="333" spans="1:4">
      <c r="A333" s="16">
        <v>52</v>
      </c>
      <c r="B333" s="17">
        <v>4</v>
      </c>
      <c r="C333" s="15">
        <v>10550</v>
      </c>
      <c r="D333" s="11" t="s">
        <v>394</v>
      </c>
    </row>
    <row r="334" spans="1:4">
      <c r="A334" s="16">
        <v>52</v>
      </c>
      <c r="B334" s="17">
        <v>4</v>
      </c>
      <c r="C334" s="15">
        <v>10585</v>
      </c>
      <c r="D334" s="11" t="s">
        <v>391</v>
      </c>
    </row>
    <row r="335" spans="1:4">
      <c r="A335" s="16">
        <v>52</v>
      </c>
      <c r="B335" s="17">
        <v>4</v>
      </c>
      <c r="C335" s="15">
        <v>10737</v>
      </c>
      <c r="D335" s="11" t="s">
        <v>392</v>
      </c>
    </row>
    <row r="336" spans="1:4">
      <c r="A336" s="16">
        <v>52</v>
      </c>
      <c r="B336" s="17">
        <v>4</v>
      </c>
      <c r="C336" s="15">
        <v>10769</v>
      </c>
      <c r="D336" s="11" t="s">
        <v>393</v>
      </c>
    </row>
    <row r="337" spans="1:4">
      <c r="A337" s="16">
        <v>52</v>
      </c>
      <c r="B337" s="17">
        <v>4</v>
      </c>
      <c r="C337" s="15">
        <v>10794</v>
      </c>
      <c r="D337" s="11" t="s">
        <v>394</v>
      </c>
    </row>
    <row r="338" spans="1:4">
      <c r="A338" s="16">
        <v>52</v>
      </c>
      <c r="B338" s="17">
        <v>4</v>
      </c>
      <c r="C338" s="15">
        <v>10576</v>
      </c>
      <c r="D338" s="11" t="s">
        <v>391</v>
      </c>
    </row>
    <row r="339" spans="1:4">
      <c r="A339" s="16">
        <v>52</v>
      </c>
      <c r="B339" s="17">
        <v>4</v>
      </c>
      <c r="C339" s="15">
        <v>10589</v>
      </c>
      <c r="D339" s="11" t="s">
        <v>392</v>
      </c>
    </row>
    <row r="340" spans="1:4">
      <c r="A340" s="16">
        <v>52</v>
      </c>
      <c r="B340" s="17">
        <v>4</v>
      </c>
      <c r="C340" s="15">
        <v>10760</v>
      </c>
      <c r="D340" s="11" t="s">
        <v>393</v>
      </c>
    </row>
    <row r="341" spans="1:4">
      <c r="A341" s="16">
        <v>52</v>
      </c>
      <c r="B341" s="17">
        <v>4</v>
      </c>
      <c r="C341" s="15">
        <v>10765</v>
      </c>
      <c r="D341" s="11" t="s">
        <v>394</v>
      </c>
    </row>
    <row r="342" spans="1:4">
      <c r="A342" s="16">
        <v>52</v>
      </c>
      <c r="B342" s="17">
        <v>4</v>
      </c>
      <c r="C342" s="15">
        <v>10591</v>
      </c>
      <c r="D342" s="11" t="s">
        <v>391</v>
      </c>
    </row>
    <row r="343" spans="1:4">
      <c r="A343" s="16">
        <v>52</v>
      </c>
      <c r="B343" s="17">
        <v>4</v>
      </c>
      <c r="C343" s="15">
        <v>10552</v>
      </c>
      <c r="D343" s="11" t="s">
        <v>392</v>
      </c>
    </row>
    <row r="344" spans="1:4">
      <c r="A344" s="16">
        <v>52</v>
      </c>
      <c r="B344" s="17">
        <v>4</v>
      </c>
      <c r="C344" s="15">
        <v>10553</v>
      </c>
      <c r="D344" s="11" t="s">
        <v>393</v>
      </c>
    </row>
    <row r="345" spans="1:4">
      <c r="A345" s="16">
        <v>52</v>
      </c>
      <c r="B345" s="17">
        <v>4</v>
      </c>
      <c r="C345" s="15">
        <v>10756</v>
      </c>
      <c r="D345" s="11" t="s">
        <v>394</v>
      </c>
    </row>
    <row r="346" spans="1:4">
      <c r="A346" s="16">
        <v>52</v>
      </c>
      <c r="B346" s="17">
        <v>4</v>
      </c>
      <c r="C346" s="15">
        <v>10772</v>
      </c>
      <c r="D346" s="11" t="s">
        <v>391</v>
      </c>
    </row>
    <row r="347" spans="1:4">
      <c r="A347" s="16">
        <v>52</v>
      </c>
      <c r="B347" s="17">
        <v>4</v>
      </c>
      <c r="C347" s="15">
        <v>10577</v>
      </c>
      <c r="D347" s="11" t="s">
        <v>392</v>
      </c>
    </row>
    <row r="348" spans="1:4">
      <c r="A348" s="16">
        <v>52</v>
      </c>
      <c r="B348" s="17">
        <v>4</v>
      </c>
      <c r="C348" s="15">
        <v>10756</v>
      </c>
      <c r="D348" s="11" t="s">
        <v>393</v>
      </c>
    </row>
    <row r="349" spans="1:4">
      <c r="A349" s="16">
        <v>52</v>
      </c>
      <c r="B349" s="17">
        <v>4</v>
      </c>
      <c r="C349" s="15">
        <v>10805</v>
      </c>
      <c r="D349" s="11" t="s">
        <v>394</v>
      </c>
    </row>
    <row r="350" spans="1:4">
      <c r="A350" s="16">
        <v>52</v>
      </c>
      <c r="B350" s="17">
        <v>4</v>
      </c>
      <c r="C350" s="15">
        <v>10757</v>
      </c>
      <c r="D350" s="11" t="s">
        <v>391</v>
      </c>
    </row>
    <row r="351" spans="1:4">
      <c r="A351" s="16">
        <v>52</v>
      </c>
      <c r="B351" s="17">
        <v>5</v>
      </c>
      <c r="C351" s="15">
        <v>10516</v>
      </c>
      <c r="D351" s="11" t="s">
        <v>392</v>
      </c>
    </row>
    <row r="352" spans="1:4">
      <c r="A352" s="16">
        <v>52</v>
      </c>
      <c r="B352" s="17">
        <v>5</v>
      </c>
      <c r="C352" s="15">
        <v>10584</v>
      </c>
      <c r="D352" s="11" t="s">
        <v>393</v>
      </c>
    </row>
    <row r="353" spans="1:4">
      <c r="A353" s="16">
        <v>52</v>
      </c>
      <c r="B353" s="17">
        <v>5</v>
      </c>
      <c r="C353" s="15">
        <v>10538</v>
      </c>
      <c r="D353" s="11" t="s">
        <v>394</v>
      </c>
    </row>
    <row r="354" spans="1:4">
      <c r="A354" s="16">
        <v>52</v>
      </c>
      <c r="B354" s="17">
        <v>5</v>
      </c>
      <c r="C354" s="15">
        <v>10925</v>
      </c>
      <c r="D354" s="11" t="s">
        <v>391</v>
      </c>
    </row>
    <row r="355" spans="1:4">
      <c r="A355" s="16">
        <v>52</v>
      </c>
      <c r="B355" s="17">
        <v>5</v>
      </c>
      <c r="C355" s="15">
        <v>10580</v>
      </c>
      <c r="D355" s="11" t="s">
        <v>392</v>
      </c>
    </row>
    <row r="356" spans="1:4">
      <c r="A356" s="16">
        <v>52</v>
      </c>
      <c r="B356" s="17">
        <v>5</v>
      </c>
      <c r="C356" s="15">
        <v>10586</v>
      </c>
      <c r="D356" s="11" t="s">
        <v>393</v>
      </c>
    </row>
    <row r="357" spans="1:4">
      <c r="A357" s="16">
        <v>52</v>
      </c>
      <c r="B357" s="17">
        <v>5</v>
      </c>
      <c r="C357" s="15">
        <v>10127</v>
      </c>
      <c r="D357" s="11" t="s">
        <v>394</v>
      </c>
    </row>
    <row r="358" spans="1:4">
      <c r="A358" s="16">
        <v>52</v>
      </c>
      <c r="B358" s="17">
        <v>5</v>
      </c>
      <c r="C358" s="15">
        <v>10575</v>
      </c>
      <c r="D358" s="11" t="s">
        <v>391</v>
      </c>
    </row>
    <row r="359" spans="1:4">
      <c r="A359" s="16">
        <v>52</v>
      </c>
      <c r="B359" s="17">
        <v>5</v>
      </c>
      <c r="C359" s="15">
        <v>10181</v>
      </c>
      <c r="D359" s="11" t="s">
        <v>392</v>
      </c>
    </row>
    <row r="360" spans="1:4">
      <c r="A360" s="16">
        <v>52</v>
      </c>
      <c r="B360" s="17">
        <v>5</v>
      </c>
      <c r="C360" s="15">
        <v>10190</v>
      </c>
      <c r="D360" s="11" t="s">
        <v>393</v>
      </c>
    </row>
    <row r="361" spans="1:4">
      <c r="A361" s="16">
        <v>52</v>
      </c>
      <c r="B361" s="17">
        <v>5</v>
      </c>
      <c r="C361" s="15">
        <v>10562</v>
      </c>
      <c r="D361" s="11" t="s">
        <v>394</v>
      </c>
    </row>
    <row r="362" spans="1:4">
      <c r="A362" s="16">
        <v>52</v>
      </c>
      <c r="B362" s="17">
        <v>5</v>
      </c>
      <c r="C362" s="15">
        <v>10541</v>
      </c>
      <c r="D362" s="11" t="s">
        <v>391</v>
      </c>
    </row>
    <row r="363" spans="1:4">
      <c r="A363" s="16">
        <v>52</v>
      </c>
      <c r="B363" s="17">
        <v>5</v>
      </c>
      <c r="C363" s="15">
        <v>10345</v>
      </c>
      <c r="D363" s="11" t="s">
        <v>392</v>
      </c>
    </row>
    <row r="364" spans="1:4">
      <c r="A364" s="16">
        <v>52</v>
      </c>
      <c r="B364" s="17">
        <v>5</v>
      </c>
      <c r="C364" s="15">
        <v>10522</v>
      </c>
      <c r="D364" s="11" t="s">
        <v>393</v>
      </c>
    </row>
    <row r="365" spans="1:4">
      <c r="A365" s="16">
        <v>52</v>
      </c>
      <c r="B365" s="17">
        <v>5</v>
      </c>
      <c r="C365" s="15">
        <v>10386</v>
      </c>
      <c r="D365" s="11" t="s">
        <v>394</v>
      </c>
    </row>
    <row r="366" spans="1:4">
      <c r="A366" s="16">
        <v>52</v>
      </c>
      <c r="B366" s="17">
        <v>5</v>
      </c>
      <c r="C366" s="15">
        <v>10794</v>
      </c>
      <c r="D366" s="11" t="s">
        <v>391</v>
      </c>
    </row>
    <row r="367" spans="1:4">
      <c r="A367" s="16">
        <v>52</v>
      </c>
      <c r="B367" s="17">
        <v>6</v>
      </c>
      <c r="C367" s="15">
        <v>10817</v>
      </c>
      <c r="D367" s="11" t="s">
        <v>392</v>
      </c>
    </row>
    <row r="368" spans="1:4">
      <c r="A368" s="16">
        <v>52</v>
      </c>
      <c r="B368" s="17">
        <v>6</v>
      </c>
      <c r="C368" s="15">
        <v>10808</v>
      </c>
      <c r="D368" s="11" t="s">
        <v>393</v>
      </c>
    </row>
    <row r="369" spans="1:4">
      <c r="A369" s="16">
        <v>52</v>
      </c>
      <c r="B369" s="17">
        <v>6</v>
      </c>
      <c r="C369" s="15">
        <v>10809</v>
      </c>
      <c r="D369" s="11" t="s">
        <v>394</v>
      </c>
    </row>
    <row r="370" spans="1:4">
      <c r="A370" s="16">
        <v>52</v>
      </c>
      <c r="B370" s="17">
        <v>6</v>
      </c>
      <c r="C370" s="15">
        <v>10585</v>
      </c>
      <c r="D370" s="11" t="s">
        <v>391</v>
      </c>
    </row>
    <row r="371" spans="1:4">
      <c r="A371" s="16">
        <v>52</v>
      </c>
      <c r="B371" s="17">
        <v>6</v>
      </c>
      <c r="C371" s="15">
        <v>10737</v>
      </c>
      <c r="D371" s="11" t="s">
        <v>392</v>
      </c>
    </row>
    <row r="372" spans="1:4">
      <c r="A372" s="16">
        <v>52</v>
      </c>
      <c r="B372" s="17">
        <v>6</v>
      </c>
      <c r="C372" s="15">
        <v>10756</v>
      </c>
      <c r="D372" s="11" t="s">
        <v>393</v>
      </c>
    </row>
    <row r="373" spans="1:4">
      <c r="A373" s="16">
        <v>52</v>
      </c>
      <c r="B373" s="17">
        <v>6</v>
      </c>
      <c r="C373" s="15">
        <v>10576</v>
      </c>
      <c r="D373" s="11" t="s">
        <v>394</v>
      </c>
    </row>
    <row r="374" spans="1:4">
      <c r="A374" s="16">
        <v>52</v>
      </c>
      <c r="B374" s="17">
        <v>6</v>
      </c>
      <c r="C374" s="15">
        <v>10589</v>
      </c>
      <c r="D374" s="11" t="s">
        <v>391</v>
      </c>
    </row>
    <row r="375" spans="1:4">
      <c r="A375" s="16">
        <v>52</v>
      </c>
      <c r="B375" s="17">
        <v>6</v>
      </c>
      <c r="C375" s="15">
        <v>10760</v>
      </c>
      <c r="D375" s="11" t="s">
        <v>392</v>
      </c>
    </row>
    <row r="376" spans="1:4">
      <c r="A376" s="16">
        <v>52</v>
      </c>
      <c r="B376" s="17">
        <v>6</v>
      </c>
      <c r="C376" s="15">
        <v>10765</v>
      </c>
      <c r="D376" s="11" t="s">
        <v>393</v>
      </c>
    </row>
    <row r="377" spans="1:4">
      <c r="A377" s="16">
        <v>52</v>
      </c>
      <c r="B377" s="17">
        <v>6</v>
      </c>
      <c r="C377" s="15">
        <v>10591</v>
      </c>
      <c r="D377" s="11" t="s">
        <v>394</v>
      </c>
    </row>
    <row r="378" spans="1:4">
      <c r="A378" s="16">
        <v>52</v>
      </c>
      <c r="B378" s="17">
        <v>6</v>
      </c>
      <c r="C378" s="15">
        <v>10552</v>
      </c>
      <c r="D378" s="11" t="s">
        <v>391</v>
      </c>
    </row>
    <row r="379" spans="1:4">
      <c r="A379" s="16">
        <v>52</v>
      </c>
      <c r="B379" s="17">
        <v>6</v>
      </c>
      <c r="C379" s="15">
        <v>10553</v>
      </c>
      <c r="D379" s="11" t="s">
        <v>392</v>
      </c>
    </row>
    <row r="380" spans="1:4">
      <c r="A380" s="16">
        <v>52</v>
      </c>
      <c r="B380" s="17">
        <v>6</v>
      </c>
      <c r="C380" s="15">
        <v>10756</v>
      </c>
      <c r="D380" s="11" t="s">
        <v>393</v>
      </c>
    </row>
    <row r="381" spans="1:4">
      <c r="A381" s="16">
        <v>52</v>
      </c>
      <c r="B381" s="17">
        <v>6</v>
      </c>
      <c r="C381" s="15">
        <v>10772</v>
      </c>
      <c r="D381" s="11" t="s">
        <v>394</v>
      </c>
    </row>
    <row r="382" spans="1:4">
      <c r="A382" s="16">
        <v>52</v>
      </c>
      <c r="B382" s="17">
        <v>6</v>
      </c>
      <c r="C382" s="15">
        <v>10577</v>
      </c>
      <c r="D382" s="11" t="s">
        <v>391</v>
      </c>
    </row>
    <row r="383" spans="1:4">
      <c r="A383" s="16">
        <v>52</v>
      </c>
      <c r="B383" s="17">
        <v>6</v>
      </c>
      <c r="C383" s="15">
        <v>10805</v>
      </c>
      <c r="D383" s="11" t="s">
        <v>392</v>
      </c>
    </row>
    <row r="384" spans="1:4">
      <c r="A384" s="16">
        <v>52</v>
      </c>
      <c r="B384" s="17">
        <v>6</v>
      </c>
      <c r="C384" s="15">
        <v>10757</v>
      </c>
      <c r="D384" s="11" t="s">
        <v>393</v>
      </c>
    </row>
    <row r="385" spans="1:4">
      <c r="A385" s="16">
        <v>52</v>
      </c>
      <c r="B385" s="17">
        <v>6</v>
      </c>
      <c r="C385" s="15">
        <v>10769</v>
      </c>
      <c r="D385" s="11" t="s">
        <v>394</v>
      </c>
    </row>
    <row r="386" spans="1:4">
      <c r="A386" s="16">
        <v>53</v>
      </c>
      <c r="B386" s="17">
        <v>2</v>
      </c>
      <c r="C386" s="15">
        <v>10600</v>
      </c>
      <c r="D386" s="11" t="s">
        <v>391</v>
      </c>
    </row>
    <row r="387" spans="1:4">
      <c r="A387" s="16">
        <v>53</v>
      </c>
      <c r="B387" s="17">
        <v>2</v>
      </c>
      <c r="C387" s="15">
        <v>10224</v>
      </c>
      <c r="D387" s="11" t="s">
        <v>392</v>
      </c>
    </row>
    <row r="388" spans="1:4">
      <c r="A388" s="16">
        <v>53</v>
      </c>
      <c r="B388" s="17">
        <v>2</v>
      </c>
      <c r="C388" s="15">
        <v>10621</v>
      </c>
      <c r="D388" s="11" t="s">
        <v>393</v>
      </c>
    </row>
    <row r="389" spans="1:4">
      <c r="A389" s="16">
        <v>53</v>
      </c>
      <c r="B389" s="17">
        <v>2</v>
      </c>
      <c r="C389" s="15">
        <v>10625</v>
      </c>
      <c r="D389" s="11" t="s">
        <v>394</v>
      </c>
    </row>
    <row r="390" spans="1:4">
      <c r="A390" s="16">
        <v>53</v>
      </c>
      <c r="B390" s="17">
        <v>2</v>
      </c>
      <c r="C390" s="15">
        <v>10636</v>
      </c>
      <c r="D390" s="11" t="s">
        <v>391</v>
      </c>
    </row>
    <row r="391" spans="1:4">
      <c r="A391" s="16">
        <v>53</v>
      </c>
      <c r="B391" s="17">
        <v>2</v>
      </c>
      <c r="C391" s="15">
        <v>10804</v>
      </c>
      <c r="D391" s="11" t="s">
        <v>392</v>
      </c>
    </row>
    <row r="392" spans="1:4">
      <c r="A392" s="16">
        <v>53</v>
      </c>
      <c r="B392" s="17">
        <v>2</v>
      </c>
      <c r="C392" s="15">
        <v>10643</v>
      </c>
      <c r="D392" s="11" t="s">
        <v>393</v>
      </c>
    </row>
    <row r="393" spans="1:4">
      <c r="A393" s="16">
        <v>53</v>
      </c>
      <c r="B393" s="17">
        <v>2</v>
      </c>
      <c r="C393" s="15">
        <v>10227</v>
      </c>
      <c r="D393" s="11" t="s">
        <v>394</v>
      </c>
    </row>
    <row r="394" spans="1:4">
      <c r="A394" s="16">
        <v>53</v>
      </c>
      <c r="B394" s="17">
        <v>2</v>
      </c>
      <c r="C394" s="15">
        <v>10613</v>
      </c>
      <c r="D394" s="11" t="s">
        <v>391</v>
      </c>
    </row>
    <row r="395" spans="1:4">
      <c r="A395" s="16">
        <v>53</v>
      </c>
      <c r="B395" s="17">
        <v>2</v>
      </c>
      <c r="C395" s="15">
        <v>10231</v>
      </c>
      <c r="D395" s="11" t="s">
        <v>392</v>
      </c>
    </row>
    <row r="396" spans="1:4">
      <c r="A396" s="16">
        <v>53</v>
      </c>
      <c r="B396" s="17">
        <v>2</v>
      </c>
      <c r="C396" s="15">
        <v>10219</v>
      </c>
      <c r="D396" s="11" t="s">
        <v>393</v>
      </c>
    </row>
    <row r="397" spans="1:4">
      <c r="A397" s="16">
        <v>53</v>
      </c>
      <c r="B397" s="17">
        <v>2</v>
      </c>
      <c r="C397" s="15">
        <v>10220</v>
      </c>
      <c r="D397" s="11" t="s">
        <v>394</v>
      </c>
    </row>
    <row r="398" spans="1:4">
      <c r="A398" s="16">
        <v>53</v>
      </c>
      <c r="B398" s="17">
        <v>2</v>
      </c>
      <c r="C398" s="15">
        <v>10257</v>
      </c>
      <c r="D398" s="11" t="s">
        <v>391</v>
      </c>
    </row>
    <row r="399" spans="1:4">
      <c r="A399" s="16">
        <v>53</v>
      </c>
      <c r="B399" s="17">
        <v>2</v>
      </c>
      <c r="C399" s="15">
        <v>10614</v>
      </c>
      <c r="D399" s="11" t="s">
        <v>392</v>
      </c>
    </row>
    <row r="400" spans="1:4">
      <c r="A400" s="16">
        <v>53</v>
      </c>
      <c r="B400" s="17">
        <v>2</v>
      </c>
      <c r="C400" s="15">
        <v>10622</v>
      </c>
      <c r="D400" s="11" t="s">
        <v>393</v>
      </c>
    </row>
    <row r="401" spans="1:4">
      <c r="A401" s="16">
        <v>53</v>
      </c>
      <c r="B401" s="17">
        <v>2</v>
      </c>
      <c r="C401" s="15">
        <v>10280</v>
      </c>
      <c r="D401" s="11" t="s">
        <v>394</v>
      </c>
    </row>
    <row r="402" spans="1:4">
      <c r="A402" s="16">
        <v>53</v>
      </c>
      <c r="B402" s="17">
        <v>2</v>
      </c>
      <c r="C402" s="15">
        <v>10611</v>
      </c>
      <c r="D402" s="11" t="s">
        <v>391</v>
      </c>
    </row>
    <row r="403" spans="1:4">
      <c r="A403" s="16">
        <v>53</v>
      </c>
      <c r="B403" s="17">
        <v>2</v>
      </c>
      <c r="C403" s="15">
        <v>10633</v>
      </c>
      <c r="D403" s="11" t="s">
        <v>392</v>
      </c>
    </row>
    <row r="404" spans="1:4">
      <c r="A404" s="16">
        <v>53</v>
      </c>
      <c r="B404" s="17">
        <v>2</v>
      </c>
      <c r="C404" s="15">
        <v>10644</v>
      </c>
      <c r="D404" s="11" t="s">
        <v>393</v>
      </c>
    </row>
    <row r="405" spans="1:4">
      <c r="A405" s="16">
        <v>53</v>
      </c>
      <c r="B405" s="17">
        <v>2</v>
      </c>
      <c r="C405" s="15">
        <v>10295</v>
      </c>
      <c r="D405" s="11" t="s">
        <v>394</v>
      </c>
    </row>
    <row r="406" spans="1:4">
      <c r="A406" s="16">
        <v>53</v>
      </c>
      <c r="B406" s="17">
        <v>2</v>
      </c>
      <c r="C406" s="15">
        <v>10211</v>
      </c>
      <c r="D406" s="11" t="s">
        <v>391</v>
      </c>
    </row>
    <row r="407" spans="1:4">
      <c r="A407" s="16">
        <v>53</v>
      </c>
      <c r="B407" s="17">
        <v>3</v>
      </c>
      <c r="C407" s="15">
        <v>10624</v>
      </c>
      <c r="D407" s="11" t="s">
        <v>392</v>
      </c>
    </row>
    <row r="408" spans="1:4">
      <c r="A408" s="16">
        <v>53</v>
      </c>
      <c r="B408" s="17">
        <v>3</v>
      </c>
      <c r="C408" s="15">
        <v>10610</v>
      </c>
      <c r="D408" s="11" t="s">
        <v>393</v>
      </c>
    </row>
    <row r="409" spans="1:4">
      <c r="A409" s="16">
        <v>53</v>
      </c>
      <c r="B409" s="17">
        <v>3</v>
      </c>
      <c r="C409" s="15">
        <v>10245</v>
      </c>
      <c r="D409" s="11" t="s">
        <v>394</v>
      </c>
    </row>
    <row r="410" spans="1:4">
      <c r="A410" s="16">
        <v>53</v>
      </c>
      <c r="B410" s="17">
        <v>3</v>
      </c>
      <c r="C410" s="15">
        <v>10801</v>
      </c>
      <c r="D410" s="11" t="s">
        <v>391</v>
      </c>
    </row>
    <row r="411" spans="1:4">
      <c r="A411" s="16">
        <v>53</v>
      </c>
      <c r="B411" s="17">
        <v>3</v>
      </c>
      <c r="C411" s="15">
        <v>10206</v>
      </c>
      <c r="D411" s="11" t="s">
        <v>392</v>
      </c>
    </row>
    <row r="412" spans="1:4">
      <c r="A412" s="16">
        <v>53</v>
      </c>
      <c r="B412" s="17">
        <v>3</v>
      </c>
      <c r="C412" s="15">
        <v>10240</v>
      </c>
      <c r="D412" s="11" t="s">
        <v>393</v>
      </c>
    </row>
    <row r="413" spans="1:4">
      <c r="A413" s="16">
        <v>53</v>
      </c>
      <c r="B413" s="17">
        <v>3</v>
      </c>
      <c r="C413" s="15">
        <v>10239</v>
      </c>
      <c r="D413" s="11" t="s">
        <v>394</v>
      </c>
    </row>
    <row r="414" spans="1:4">
      <c r="A414" s="16">
        <v>53</v>
      </c>
      <c r="B414" s="17">
        <v>3</v>
      </c>
      <c r="C414" s="15">
        <v>10607</v>
      </c>
      <c r="D414" s="11" t="s">
        <v>391</v>
      </c>
    </row>
    <row r="415" spans="1:4">
      <c r="A415" s="16">
        <v>53</v>
      </c>
      <c r="B415" s="17">
        <v>3</v>
      </c>
      <c r="C415" s="15">
        <v>10618</v>
      </c>
      <c r="D415" s="11" t="s">
        <v>392</v>
      </c>
    </row>
    <row r="416" spans="1:4">
      <c r="A416" s="16">
        <v>53</v>
      </c>
      <c r="B416" s="17">
        <v>3</v>
      </c>
      <c r="C416" s="15">
        <v>10651</v>
      </c>
      <c r="D416" s="11" t="s">
        <v>393</v>
      </c>
    </row>
    <row r="417" spans="1:4">
      <c r="A417" s="16">
        <v>53</v>
      </c>
      <c r="B417" s="17">
        <v>3</v>
      </c>
      <c r="C417" s="15">
        <v>10159</v>
      </c>
      <c r="D417" s="11" t="s">
        <v>394</v>
      </c>
    </row>
    <row r="418" spans="1:4">
      <c r="A418" s="16">
        <v>53</v>
      </c>
      <c r="B418" s="17">
        <v>3</v>
      </c>
      <c r="C418" s="15">
        <v>10626</v>
      </c>
      <c r="D418" s="11" t="s">
        <v>391</v>
      </c>
    </row>
    <row r="419" spans="1:4">
      <c r="A419" s="16">
        <v>53</v>
      </c>
      <c r="B419" s="17">
        <v>3</v>
      </c>
      <c r="C419" s="15">
        <v>10213</v>
      </c>
      <c r="D419" s="11" t="s">
        <v>392</v>
      </c>
    </row>
    <row r="420" spans="1:4">
      <c r="A420" s="16">
        <v>53</v>
      </c>
      <c r="B420" s="17">
        <v>3</v>
      </c>
      <c r="C420" s="15">
        <v>10638</v>
      </c>
      <c r="D420" s="11" t="s">
        <v>393</v>
      </c>
    </row>
    <row r="421" spans="1:4">
      <c r="A421" s="16">
        <v>53</v>
      </c>
      <c r="B421" s="17">
        <v>3</v>
      </c>
      <c r="C421" s="15">
        <v>10211</v>
      </c>
      <c r="D421" s="11" t="s">
        <v>394</v>
      </c>
    </row>
    <row r="422" spans="1:4">
      <c r="A422" s="16">
        <v>53</v>
      </c>
      <c r="B422" s="17">
        <v>3</v>
      </c>
      <c r="C422" s="15">
        <v>10628</v>
      </c>
      <c r="D422" s="11" t="s">
        <v>391</v>
      </c>
    </row>
    <row r="423" spans="1:4">
      <c r="A423" s="16">
        <v>53</v>
      </c>
      <c r="B423" s="17">
        <v>3</v>
      </c>
      <c r="C423" s="15">
        <v>10630</v>
      </c>
      <c r="D423" s="11" t="s">
        <v>392</v>
      </c>
    </row>
    <row r="424" spans="1:4">
      <c r="A424" s="16">
        <v>53</v>
      </c>
      <c r="B424" s="17">
        <v>3</v>
      </c>
      <c r="C424" s="15">
        <v>10210</v>
      </c>
      <c r="D424" s="11" t="s">
        <v>393</v>
      </c>
    </row>
    <row r="425" spans="1:4">
      <c r="A425" s="16">
        <v>53</v>
      </c>
      <c r="B425" s="17">
        <v>4</v>
      </c>
      <c r="C425" s="15">
        <v>10613</v>
      </c>
      <c r="D425" s="11" t="s">
        <v>394</v>
      </c>
    </row>
    <row r="426" spans="1:4">
      <c r="A426" s="16">
        <v>53</v>
      </c>
      <c r="B426" s="17">
        <v>4</v>
      </c>
      <c r="C426" s="15">
        <v>10231</v>
      </c>
      <c r="D426" s="11" t="s">
        <v>391</v>
      </c>
    </row>
    <row r="427" spans="1:4">
      <c r="A427" s="16">
        <v>53</v>
      </c>
      <c r="B427" s="17">
        <v>4</v>
      </c>
      <c r="C427" s="15">
        <v>10219</v>
      </c>
      <c r="D427" s="11" t="s">
        <v>392</v>
      </c>
    </row>
    <row r="428" spans="1:4">
      <c r="A428" s="16">
        <v>53</v>
      </c>
      <c r="B428" s="17">
        <v>4</v>
      </c>
      <c r="C428" s="15">
        <v>10220</v>
      </c>
      <c r="D428" s="11" t="s">
        <v>393</v>
      </c>
    </row>
    <row r="429" spans="1:4">
      <c r="A429" s="16">
        <v>53</v>
      </c>
      <c r="B429" s="17">
        <v>4</v>
      </c>
      <c r="C429" s="15">
        <v>10257</v>
      </c>
      <c r="D429" s="11" t="s">
        <v>394</v>
      </c>
    </row>
    <row r="430" spans="1:4">
      <c r="A430" s="16">
        <v>53</v>
      </c>
      <c r="B430" s="17">
        <v>4</v>
      </c>
      <c r="C430" s="15">
        <v>10614</v>
      </c>
      <c r="D430" s="11" t="s">
        <v>391</v>
      </c>
    </row>
    <row r="431" spans="1:4">
      <c r="A431" s="16">
        <v>53</v>
      </c>
      <c r="B431" s="17">
        <v>4</v>
      </c>
      <c r="C431" s="15">
        <v>10622</v>
      </c>
      <c r="D431" s="11" t="s">
        <v>392</v>
      </c>
    </row>
    <row r="432" spans="1:4">
      <c r="A432" s="16">
        <v>53</v>
      </c>
      <c r="B432" s="17">
        <v>4</v>
      </c>
      <c r="C432" s="15">
        <v>10280</v>
      </c>
      <c r="D432" s="11" t="s">
        <v>393</v>
      </c>
    </row>
    <row r="433" spans="1:4">
      <c r="A433" s="16">
        <v>53</v>
      </c>
      <c r="B433" s="17">
        <v>4</v>
      </c>
      <c r="C433" s="15">
        <v>10643</v>
      </c>
      <c r="D433" s="11" t="s">
        <v>394</v>
      </c>
    </row>
    <row r="434" spans="1:4">
      <c r="A434" s="16">
        <v>53</v>
      </c>
      <c r="B434" s="17">
        <v>4</v>
      </c>
      <c r="C434" s="15">
        <v>10227</v>
      </c>
      <c r="D434" s="11" t="s">
        <v>391</v>
      </c>
    </row>
    <row r="435" spans="1:4">
      <c r="A435" s="16">
        <v>53</v>
      </c>
      <c r="B435" s="17">
        <v>4</v>
      </c>
      <c r="C435" s="15">
        <v>10644</v>
      </c>
      <c r="D435" s="11" t="s">
        <v>392</v>
      </c>
    </row>
    <row r="436" spans="1:4">
      <c r="A436" s="16">
        <v>53</v>
      </c>
      <c r="B436" s="17">
        <v>4</v>
      </c>
      <c r="C436" s="15">
        <v>10295</v>
      </c>
      <c r="D436" s="11" t="s">
        <v>393</v>
      </c>
    </row>
    <row r="437" spans="1:4">
      <c r="A437" s="16">
        <v>53</v>
      </c>
      <c r="B437" s="17">
        <v>4</v>
      </c>
      <c r="C437" s="15">
        <v>10633</v>
      </c>
      <c r="D437" s="11" t="s">
        <v>394</v>
      </c>
    </row>
    <row r="438" spans="1:4">
      <c r="A438" s="16">
        <v>53</v>
      </c>
      <c r="B438" s="17">
        <v>4</v>
      </c>
      <c r="C438" s="15">
        <v>10611</v>
      </c>
      <c r="D438" s="11" t="s">
        <v>391</v>
      </c>
    </row>
    <row r="439" spans="1:4">
      <c r="A439" s="16">
        <v>53</v>
      </c>
      <c r="B439" s="17">
        <v>4</v>
      </c>
      <c r="C439" s="15">
        <v>10804</v>
      </c>
      <c r="D439" s="11" t="s">
        <v>392</v>
      </c>
    </row>
    <row r="440" spans="1:4">
      <c r="A440" s="16">
        <v>53</v>
      </c>
      <c r="B440" s="17">
        <v>4</v>
      </c>
      <c r="C440" s="15">
        <v>10636</v>
      </c>
      <c r="D440" s="11" t="s">
        <v>393</v>
      </c>
    </row>
    <row r="441" spans="1:4">
      <c r="A441" s="16">
        <v>53</v>
      </c>
      <c r="B441" s="17">
        <v>4</v>
      </c>
      <c r="C441" s="15">
        <v>10224</v>
      </c>
      <c r="D441" s="11" t="s">
        <v>394</v>
      </c>
    </row>
    <row r="442" spans="1:4">
      <c r="A442" s="16">
        <v>53</v>
      </c>
      <c r="B442" s="17">
        <v>4</v>
      </c>
      <c r="C442" s="15">
        <v>10621</v>
      </c>
      <c r="D442" s="11" t="s">
        <v>391</v>
      </c>
    </row>
    <row r="443" spans="1:4">
      <c r="A443" s="16">
        <v>53</v>
      </c>
      <c r="B443" s="17">
        <v>4</v>
      </c>
      <c r="C443" s="15">
        <v>10600</v>
      </c>
      <c r="D443" s="11" t="s">
        <v>392</v>
      </c>
    </row>
    <row r="444" spans="1:4">
      <c r="A444" s="16">
        <v>53</v>
      </c>
      <c r="B444" s="17">
        <v>5</v>
      </c>
      <c r="C444" s="15">
        <v>10624</v>
      </c>
      <c r="D444" s="11" t="s">
        <v>393</v>
      </c>
    </row>
    <row r="445" spans="1:4">
      <c r="A445" s="16">
        <v>53</v>
      </c>
      <c r="B445" s="17">
        <v>5</v>
      </c>
      <c r="C445" s="15">
        <v>10610</v>
      </c>
      <c r="D445" s="11" t="s">
        <v>394</v>
      </c>
    </row>
    <row r="446" spans="1:4">
      <c r="A446" s="16">
        <v>53</v>
      </c>
      <c r="B446" s="17">
        <v>5</v>
      </c>
      <c r="C446" s="15">
        <v>10245</v>
      </c>
      <c r="D446" s="11" t="s">
        <v>391</v>
      </c>
    </row>
    <row r="447" spans="1:4">
      <c r="A447" s="16">
        <v>53</v>
      </c>
      <c r="B447" s="17">
        <v>5</v>
      </c>
      <c r="C447" s="15">
        <v>10801</v>
      </c>
      <c r="D447" s="11" t="s">
        <v>392</v>
      </c>
    </row>
    <row r="448" spans="1:4">
      <c r="A448" s="16">
        <v>53</v>
      </c>
      <c r="B448" s="17">
        <v>5</v>
      </c>
      <c r="C448" s="15">
        <v>10206</v>
      </c>
      <c r="D448" s="11" t="s">
        <v>393</v>
      </c>
    </row>
    <row r="449" spans="1:4">
      <c r="A449" s="16">
        <v>53</v>
      </c>
      <c r="B449" s="17">
        <v>5</v>
      </c>
      <c r="C449" s="15">
        <v>10240</v>
      </c>
      <c r="D449" s="11" t="s">
        <v>394</v>
      </c>
    </row>
    <row r="450" spans="1:4">
      <c r="A450" s="16">
        <v>53</v>
      </c>
      <c r="B450" s="17">
        <v>5</v>
      </c>
      <c r="C450" s="15">
        <v>10239</v>
      </c>
      <c r="D450" s="11" t="s">
        <v>391</v>
      </c>
    </row>
    <row r="451" spans="1:4">
      <c r="A451" s="16">
        <v>53</v>
      </c>
      <c r="B451" s="17">
        <v>5</v>
      </c>
      <c r="C451" s="15">
        <v>10607</v>
      </c>
      <c r="D451" s="11" t="s">
        <v>392</v>
      </c>
    </row>
    <row r="452" spans="1:4">
      <c r="A452" s="16">
        <v>53</v>
      </c>
      <c r="B452" s="17">
        <v>5</v>
      </c>
      <c r="C452" s="15">
        <v>10618</v>
      </c>
      <c r="D452" s="11" t="s">
        <v>393</v>
      </c>
    </row>
    <row r="453" spans="1:4">
      <c r="A453" s="16">
        <v>53</v>
      </c>
      <c r="B453" s="17">
        <v>5</v>
      </c>
      <c r="C453" s="15">
        <v>10651</v>
      </c>
      <c r="D453" s="11" t="s">
        <v>394</v>
      </c>
    </row>
    <row r="454" spans="1:4">
      <c r="A454" s="16">
        <v>53</v>
      </c>
      <c r="B454" s="17">
        <v>5</v>
      </c>
      <c r="C454" s="15">
        <v>10159</v>
      </c>
      <c r="D454" s="11" t="s">
        <v>391</v>
      </c>
    </row>
    <row r="455" spans="1:4">
      <c r="A455" s="16">
        <v>53</v>
      </c>
      <c r="B455" s="17">
        <v>5</v>
      </c>
      <c r="C455" s="15">
        <v>10626</v>
      </c>
      <c r="D455" s="11" t="s">
        <v>392</v>
      </c>
    </row>
    <row r="456" spans="1:4">
      <c r="A456" s="16">
        <v>53</v>
      </c>
      <c r="B456" s="17">
        <v>5</v>
      </c>
      <c r="C456" s="15">
        <v>10213</v>
      </c>
      <c r="D456" s="11" t="s">
        <v>393</v>
      </c>
    </row>
    <row r="457" spans="1:4">
      <c r="A457" s="16">
        <v>53</v>
      </c>
      <c r="B457" s="17">
        <v>5</v>
      </c>
      <c r="C457" s="15">
        <v>10638</v>
      </c>
      <c r="D457" s="11" t="s">
        <v>394</v>
      </c>
    </row>
    <row r="458" spans="1:4">
      <c r="A458" s="16">
        <v>53</v>
      </c>
      <c r="B458" s="17">
        <v>5</v>
      </c>
      <c r="C458" s="15">
        <v>10211</v>
      </c>
      <c r="D458" s="11" t="s">
        <v>391</v>
      </c>
    </row>
    <row r="459" spans="1:4">
      <c r="A459" s="16">
        <v>53</v>
      </c>
      <c r="B459" s="17">
        <v>5</v>
      </c>
      <c r="C459" s="15">
        <v>10628</v>
      </c>
      <c r="D459" s="11" t="s">
        <v>392</v>
      </c>
    </row>
    <row r="460" spans="1:4">
      <c r="A460" s="16">
        <v>53</v>
      </c>
      <c r="B460" s="17">
        <v>5</v>
      </c>
      <c r="C460" s="15">
        <v>10630</v>
      </c>
      <c r="D460" s="11" t="s">
        <v>393</v>
      </c>
    </row>
    <row r="461" spans="1:4">
      <c r="A461" s="16">
        <v>53</v>
      </c>
      <c r="B461" s="17">
        <v>5</v>
      </c>
      <c r="C461" s="15">
        <v>10210</v>
      </c>
      <c r="D461" s="11" t="s">
        <v>394</v>
      </c>
    </row>
    <row r="462" spans="1:4">
      <c r="A462" s="16">
        <v>53</v>
      </c>
      <c r="B462" s="17">
        <v>6</v>
      </c>
      <c r="C462" s="15">
        <v>10224</v>
      </c>
      <c r="D462" s="11" t="s">
        <v>391</v>
      </c>
    </row>
    <row r="463" spans="1:4">
      <c r="A463" s="16">
        <v>53</v>
      </c>
      <c r="B463" s="17">
        <v>6</v>
      </c>
      <c r="C463" s="15">
        <v>10621</v>
      </c>
      <c r="D463" s="11" t="s">
        <v>392</v>
      </c>
    </row>
    <row r="464" spans="1:4">
      <c r="A464" s="16">
        <v>53</v>
      </c>
      <c r="B464" s="17">
        <v>6</v>
      </c>
      <c r="C464" s="15">
        <v>10636</v>
      </c>
      <c r="D464" s="11" t="s">
        <v>393</v>
      </c>
    </row>
    <row r="465" spans="1:4">
      <c r="A465" s="16">
        <v>53</v>
      </c>
      <c r="B465" s="17">
        <v>6</v>
      </c>
      <c r="C465" s="15">
        <v>10804</v>
      </c>
      <c r="D465" s="11" t="s">
        <v>394</v>
      </c>
    </row>
    <row r="466" spans="1:4">
      <c r="A466" s="16">
        <v>53</v>
      </c>
      <c r="B466" s="17">
        <v>6</v>
      </c>
      <c r="C466" s="15">
        <v>10643</v>
      </c>
      <c r="D466" s="11" t="s">
        <v>391</v>
      </c>
    </row>
    <row r="467" spans="1:4">
      <c r="A467" s="16">
        <v>53</v>
      </c>
      <c r="B467" s="17">
        <v>6</v>
      </c>
      <c r="C467" s="15">
        <v>10227</v>
      </c>
      <c r="D467" s="11" t="s">
        <v>392</v>
      </c>
    </row>
    <row r="468" spans="1:4">
      <c r="A468" s="16">
        <v>53</v>
      </c>
      <c r="B468" s="17">
        <v>6</v>
      </c>
      <c r="C468" s="15">
        <v>10219</v>
      </c>
      <c r="D468" s="11" t="s">
        <v>393</v>
      </c>
    </row>
    <row r="469" spans="1:4">
      <c r="A469" s="16">
        <v>53</v>
      </c>
      <c r="B469" s="17">
        <v>6</v>
      </c>
      <c r="C469" s="15">
        <v>10613</v>
      </c>
      <c r="D469" s="11" t="s">
        <v>394</v>
      </c>
    </row>
    <row r="470" spans="1:4">
      <c r="A470" s="16">
        <v>53</v>
      </c>
      <c r="B470" s="17">
        <v>6</v>
      </c>
      <c r="C470" s="15">
        <v>10231</v>
      </c>
      <c r="D470" s="11" t="s">
        <v>391</v>
      </c>
    </row>
    <row r="471" spans="1:4">
      <c r="A471" s="16">
        <v>53</v>
      </c>
      <c r="B471" s="17">
        <v>6</v>
      </c>
      <c r="C471" s="15">
        <v>10220</v>
      </c>
      <c r="D471" s="11" t="s">
        <v>392</v>
      </c>
    </row>
    <row r="472" spans="1:4">
      <c r="A472" s="16">
        <v>53</v>
      </c>
      <c r="B472" s="17">
        <v>6</v>
      </c>
      <c r="C472" s="15">
        <v>10257</v>
      </c>
      <c r="D472" s="11" t="s">
        <v>393</v>
      </c>
    </row>
    <row r="473" spans="1:4">
      <c r="A473" s="16">
        <v>53</v>
      </c>
      <c r="B473" s="17">
        <v>6</v>
      </c>
      <c r="C473" s="15">
        <v>10614</v>
      </c>
      <c r="D473" s="11" t="s">
        <v>394</v>
      </c>
    </row>
    <row r="474" spans="1:4">
      <c r="A474" s="16">
        <v>53</v>
      </c>
      <c r="B474" s="17">
        <v>6</v>
      </c>
      <c r="C474" s="15">
        <v>10622</v>
      </c>
      <c r="D474" s="11" t="s">
        <v>391</v>
      </c>
    </row>
    <row r="475" spans="1:4">
      <c r="A475" s="16">
        <v>53</v>
      </c>
      <c r="B475" s="17">
        <v>6</v>
      </c>
      <c r="C475" s="15">
        <v>10280</v>
      </c>
      <c r="D475" s="11" t="s">
        <v>392</v>
      </c>
    </row>
    <row r="476" spans="1:4">
      <c r="A476" s="16">
        <v>53</v>
      </c>
      <c r="B476" s="17">
        <v>6</v>
      </c>
      <c r="C476" s="15">
        <v>10611</v>
      </c>
      <c r="D476" s="11" t="s">
        <v>393</v>
      </c>
    </row>
    <row r="477" spans="1:4">
      <c r="A477" s="16">
        <v>53</v>
      </c>
      <c r="B477" s="17">
        <v>6</v>
      </c>
      <c r="C477" s="15">
        <v>10633</v>
      </c>
      <c r="D477" s="11" t="s">
        <v>394</v>
      </c>
    </row>
    <row r="478" spans="1:4">
      <c r="A478" s="16">
        <v>53</v>
      </c>
      <c r="B478" s="17">
        <v>6</v>
      </c>
      <c r="C478" s="15">
        <v>10295</v>
      </c>
      <c r="D478" s="11" t="s">
        <v>391</v>
      </c>
    </row>
    <row r="479" spans="1:4">
      <c r="A479" s="16">
        <v>53</v>
      </c>
      <c r="B479" s="17">
        <v>6</v>
      </c>
      <c r="C479" s="15">
        <v>10600</v>
      </c>
      <c r="D479" s="11" t="s">
        <v>392</v>
      </c>
    </row>
    <row r="480" spans="1:4">
      <c r="A480" s="16">
        <v>31</v>
      </c>
      <c r="B480" s="17">
        <v>2</v>
      </c>
      <c r="C480" s="15" t="s">
        <v>114</v>
      </c>
      <c r="D480" s="11" t="s">
        <v>393</v>
      </c>
    </row>
    <row r="481" spans="1:4">
      <c r="A481" s="16">
        <v>31</v>
      </c>
      <c r="B481" s="17">
        <v>2</v>
      </c>
      <c r="C481" s="15" t="s">
        <v>115</v>
      </c>
      <c r="D481" s="11" t="s">
        <v>394</v>
      </c>
    </row>
    <row r="482" spans="1:4">
      <c r="A482" s="16">
        <v>31</v>
      </c>
      <c r="B482" s="17">
        <v>2</v>
      </c>
      <c r="C482" s="15" t="s">
        <v>116</v>
      </c>
      <c r="D482" s="11" t="s">
        <v>391</v>
      </c>
    </row>
    <row r="483" spans="1:4">
      <c r="A483" s="16">
        <v>31</v>
      </c>
      <c r="B483" s="17">
        <v>2</v>
      </c>
      <c r="C483" s="15" t="s">
        <v>117</v>
      </c>
      <c r="D483" s="11" t="s">
        <v>392</v>
      </c>
    </row>
    <row r="484" spans="1:4">
      <c r="A484" s="16">
        <v>31</v>
      </c>
      <c r="B484" s="17">
        <v>2</v>
      </c>
      <c r="C484" s="15" t="s">
        <v>118</v>
      </c>
      <c r="D484" s="11" t="s">
        <v>393</v>
      </c>
    </row>
    <row r="485" spans="1:4">
      <c r="A485" s="16">
        <v>31</v>
      </c>
      <c r="B485" s="17">
        <v>2</v>
      </c>
      <c r="C485" s="15" t="s">
        <v>119</v>
      </c>
      <c r="D485" s="11" t="s">
        <v>394</v>
      </c>
    </row>
    <row r="486" spans="1:4">
      <c r="A486" s="16">
        <v>31</v>
      </c>
      <c r="B486" s="17">
        <v>2</v>
      </c>
      <c r="C486" s="15" t="s">
        <v>120</v>
      </c>
      <c r="D486" s="11" t="s">
        <v>391</v>
      </c>
    </row>
    <row r="487" spans="1:4">
      <c r="A487" s="16">
        <v>31</v>
      </c>
      <c r="B487" s="17">
        <v>2</v>
      </c>
      <c r="C487" s="15" t="s">
        <v>121</v>
      </c>
      <c r="D487" s="11" t="s">
        <v>392</v>
      </c>
    </row>
    <row r="488" spans="1:4">
      <c r="A488" s="16">
        <v>31</v>
      </c>
      <c r="B488" s="17">
        <v>2</v>
      </c>
      <c r="C488" s="15" t="s">
        <v>122</v>
      </c>
      <c r="D488" s="11" t="s">
        <v>393</v>
      </c>
    </row>
    <row r="489" spans="1:4">
      <c r="A489" s="16">
        <v>31</v>
      </c>
      <c r="B489" s="17">
        <v>2</v>
      </c>
      <c r="C489" s="15" t="s">
        <v>123</v>
      </c>
      <c r="D489" s="11" t="s">
        <v>394</v>
      </c>
    </row>
    <row r="490" spans="1:4">
      <c r="A490" s="16">
        <v>31</v>
      </c>
      <c r="B490" s="17">
        <v>2</v>
      </c>
      <c r="C490" s="15" t="s">
        <v>124</v>
      </c>
      <c r="D490" s="11" t="s">
        <v>391</v>
      </c>
    </row>
    <row r="491" spans="1:4">
      <c r="A491" s="16">
        <v>31</v>
      </c>
      <c r="B491" s="17">
        <v>2</v>
      </c>
      <c r="C491" s="15" t="s">
        <v>125</v>
      </c>
      <c r="D491" s="11" t="s">
        <v>392</v>
      </c>
    </row>
    <row r="492" spans="1:4">
      <c r="A492" s="16">
        <v>31</v>
      </c>
      <c r="B492" s="17">
        <v>2</v>
      </c>
      <c r="C492" s="15" t="s">
        <v>126</v>
      </c>
      <c r="D492" s="11" t="s">
        <v>393</v>
      </c>
    </row>
    <row r="493" spans="1:4">
      <c r="A493" s="16">
        <v>31</v>
      </c>
      <c r="B493" s="17">
        <v>2</v>
      </c>
      <c r="C493" s="15" t="s">
        <v>127</v>
      </c>
      <c r="D493" s="11" t="s">
        <v>394</v>
      </c>
    </row>
    <row r="494" spans="1:4">
      <c r="A494" s="16">
        <v>31</v>
      </c>
      <c r="B494" s="17">
        <v>2</v>
      </c>
      <c r="C494" s="15" t="s">
        <v>128</v>
      </c>
      <c r="D494" s="11" t="s">
        <v>391</v>
      </c>
    </row>
    <row r="495" spans="1:4">
      <c r="A495" s="16">
        <v>31</v>
      </c>
      <c r="B495" s="17">
        <v>2</v>
      </c>
      <c r="C495" s="15" t="s">
        <v>129</v>
      </c>
      <c r="D495" s="11" t="s">
        <v>392</v>
      </c>
    </row>
    <row r="496" spans="1:4">
      <c r="A496" s="16">
        <v>31</v>
      </c>
      <c r="B496" s="17">
        <v>3</v>
      </c>
      <c r="C496" s="15" t="s">
        <v>130</v>
      </c>
      <c r="D496" s="11" t="s">
        <v>393</v>
      </c>
    </row>
    <row r="497" spans="1:4">
      <c r="A497" s="16">
        <v>31</v>
      </c>
      <c r="B497" s="17">
        <v>3</v>
      </c>
      <c r="C497" s="15" t="s">
        <v>131</v>
      </c>
      <c r="D497" s="11" t="s">
        <v>394</v>
      </c>
    </row>
    <row r="498" spans="1:4">
      <c r="A498" s="16">
        <v>31</v>
      </c>
      <c r="B498" s="17">
        <v>3</v>
      </c>
      <c r="C498" s="15" t="s">
        <v>132</v>
      </c>
      <c r="D498" s="11" t="s">
        <v>391</v>
      </c>
    </row>
    <row r="499" spans="1:4">
      <c r="A499" s="16">
        <v>31</v>
      </c>
      <c r="B499" s="17">
        <v>3</v>
      </c>
      <c r="C499" s="15" t="s">
        <v>133</v>
      </c>
      <c r="D499" s="11" t="s">
        <v>392</v>
      </c>
    </row>
    <row r="500" spans="1:4">
      <c r="A500" s="16">
        <v>31</v>
      </c>
      <c r="B500" s="17">
        <v>3</v>
      </c>
      <c r="C500" s="15" t="s">
        <v>134</v>
      </c>
      <c r="D500" s="11" t="s">
        <v>393</v>
      </c>
    </row>
    <row r="501" spans="1:4">
      <c r="A501" s="16">
        <v>31</v>
      </c>
      <c r="B501" s="17">
        <v>3</v>
      </c>
      <c r="C501" s="15" t="s">
        <v>135</v>
      </c>
      <c r="D501" s="11" t="s">
        <v>394</v>
      </c>
    </row>
    <row r="502" spans="1:4">
      <c r="A502" s="16">
        <v>31</v>
      </c>
      <c r="B502" s="17">
        <v>3</v>
      </c>
      <c r="C502" s="15" t="s">
        <v>136</v>
      </c>
      <c r="D502" s="11" t="s">
        <v>391</v>
      </c>
    </row>
    <row r="503" spans="1:4">
      <c r="A503" s="16">
        <v>31</v>
      </c>
      <c r="B503" s="17">
        <v>3</v>
      </c>
      <c r="C503" s="15" t="s">
        <v>137</v>
      </c>
      <c r="D503" s="11" t="s">
        <v>392</v>
      </c>
    </row>
    <row r="504" spans="1:4">
      <c r="A504" s="16">
        <v>31</v>
      </c>
      <c r="B504" s="17">
        <v>3</v>
      </c>
      <c r="C504" s="15" t="s">
        <v>116</v>
      </c>
      <c r="D504" s="11" t="s">
        <v>393</v>
      </c>
    </row>
    <row r="505" spans="1:4">
      <c r="A505" s="16">
        <v>31</v>
      </c>
      <c r="B505" s="17">
        <v>3</v>
      </c>
      <c r="C505" s="15" t="s">
        <v>138</v>
      </c>
      <c r="D505" s="11" t="s">
        <v>394</v>
      </c>
    </row>
    <row r="506" spans="1:4">
      <c r="A506" s="16">
        <v>31</v>
      </c>
      <c r="B506" s="17">
        <v>3</v>
      </c>
      <c r="C506" s="15" t="s">
        <v>139</v>
      </c>
      <c r="D506" s="11" t="s">
        <v>391</v>
      </c>
    </row>
    <row r="507" spans="1:4">
      <c r="A507" s="16">
        <v>31</v>
      </c>
      <c r="B507" s="17">
        <v>3</v>
      </c>
      <c r="C507" s="15" t="s">
        <v>140</v>
      </c>
      <c r="D507" s="11" t="s">
        <v>392</v>
      </c>
    </row>
    <row r="508" spans="1:4">
      <c r="A508" s="16">
        <v>31</v>
      </c>
      <c r="B508" s="17">
        <v>3</v>
      </c>
      <c r="C508" s="15" t="s">
        <v>141</v>
      </c>
      <c r="D508" s="11" t="s">
        <v>393</v>
      </c>
    </row>
    <row r="509" spans="1:4">
      <c r="A509" s="16">
        <v>31</v>
      </c>
      <c r="B509" s="17">
        <v>3</v>
      </c>
      <c r="C509" s="15" t="s">
        <v>117</v>
      </c>
      <c r="D509" s="11" t="s">
        <v>394</v>
      </c>
    </row>
    <row r="510" spans="1:4">
      <c r="A510" s="16">
        <v>31</v>
      </c>
      <c r="B510" s="17">
        <v>3</v>
      </c>
      <c r="C510" s="15" t="s">
        <v>119</v>
      </c>
      <c r="D510" s="11" t="s">
        <v>391</v>
      </c>
    </row>
    <row r="511" spans="1:4">
      <c r="A511" s="16">
        <v>31</v>
      </c>
      <c r="B511" s="17">
        <v>3</v>
      </c>
      <c r="C511" s="15" t="s">
        <v>121</v>
      </c>
      <c r="D511" s="11" t="s">
        <v>392</v>
      </c>
    </row>
    <row r="512" spans="1:4">
      <c r="A512" s="16">
        <v>31</v>
      </c>
      <c r="B512" s="17">
        <v>3</v>
      </c>
      <c r="C512" s="15" t="s">
        <v>120</v>
      </c>
      <c r="D512" s="11" t="s">
        <v>393</v>
      </c>
    </row>
    <row r="513" spans="1:4">
      <c r="A513" s="16">
        <v>31</v>
      </c>
      <c r="B513" s="17">
        <v>3</v>
      </c>
      <c r="C513" s="15" t="s">
        <v>122</v>
      </c>
      <c r="D513" s="11" t="s">
        <v>394</v>
      </c>
    </row>
    <row r="514" spans="1:4">
      <c r="A514" s="16">
        <v>31</v>
      </c>
      <c r="B514" s="17">
        <v>3</v>
      </c>
      <c r="C514" s="15" t="s">
        <v>123</v>
      </c>
      <c r="D514" s="11" t="s">
        <v>391</v>
      </c>
    </row>
    <row r="515" spans="1:4">
      <c r="A515" s="16">
        <v>31</v>
      </c>
      <c r="B515" s="17">
        <v>3</v>
      </c>
      <c r="C515" s="15" t="s">
        <v>115</v>
      </c>
      <c r="D515" s="11" t="s">
        <v>392</v>
      </c>
    </row>
    <row r="516" spans="1:4">
      <c r="A516" s="16">
        <v>31</v>
      </c>
      <c r="B516" s="17">
        <v>3</v>
      </c>
      <c r="C516" s="15" t="s">
        <v>125</v>
      </c>
      <c r="D516" s="11" t="s">
        <v>393</v>
      </c>
    </row>
    <row r="517" spans="1:4">
      <c r="A517" s="16">
        <v>31</v>
      </c>
      <c r="B517" s="17">
        <v>4</v>
      </c>
      <c r="C517" s="15" t="s">
        <v>114</v>
      </c>
      <c r="D517" s="11" t="s">
        <v>394</v>
      </c>
    </row>
    <row r="518" spans="1:4">
      <c r="A518" s="16">
        <v>31</v>
      </c>
      <c r="B518" s="17">
        <v>4</v>
      </c>
      <c r="C518" s="15" t="s">
        <v>117</v>
      </c>
      <c r="D518" s="11" t="s">
        <v>391</v>
      </c>
    </row>
    <row r="519" spans="1:4">
      <c r="A519" s="16">
        <v>31</v>
      </c>
      <c r="B519" s="17">
        <v>4</v>
      </c>
      <c r="C519" s="15" t="s">
        <v>115</v>
      </c>
      <c r="D519" s="11" t="s">
        <v>392</v>
      </c>
    </row>
    <row r="520" spans="1:4">
      <c r="A520" s="16">
        <v>31</v>
      </c>
      <c r="B520" s="17">
        <v>4</v>
      </c>
      <c r="C520" s="15" t="s">
        <v>125</v>
      </c>
      <c r="D520" s="11" t="s">
        <v>393</v>
      </c>
    </row>
    <row r="521" spans="1:4">
      <c r="A521" s="16">
        <v>31</v>
      </c>
      <c r="B521" s="17">
        <v>4</v>
      </c>
      <c r="C521" s="15" t="s">
        <v>120</v>
      </c>
      <c r="D521" s="11" t="s">
        <v>394</v>
      </c>
    </row>
    <row r="522" spans="1:4">
      <c r="A522" s="16">
        <v>31</v>
      </c>
      <c r="B522" s="17">
        <v>4</v>
      </c>
      <c r="C522" s="15" t="s">
        <v>121</v>
      </c>
      <c r="D522" s="11" t="s">
        <v>391</v>
      </c>
    </row>
    <row r="523" spans="1:4">
      <c r="A523" s="16">
        <v>31</v>
      </c>
      <c r="B523" s="17">
        <v>4</v>
      </c>
      <c r="C523" s="15" t="s">
        <v>118</v>
      </c>
      <c r="D523" s="11" t="s">
        <v>392</v>
      </c>
    </row>
    <row r="524" spans="1:4">
      <c r="A524" s="16">
        <v>31</v>
      </c>
      <c r="B524" s="17">
        <v>4</v>
      </c>
      <c r="C524" s="15" t="s">
        <v>119</v>
      </c>
      <c r="D524" s="11" t="s">
        <v>393</v>
      </c>
    </row>
    <row r="525" spans="1:4">
      <c r="A525" s="16">
        <v>31</v>
      </c>
      <c r="B525" s="17">
        <v>4</v>
      </c>
      <c r="C525" s="15" t="s">
        <v>122</v>
      </c>
      <c r="D525" s="11" t="s">
        <v>394</v>
      </c>
    </row>
    <row r="526" spans="1:4">
      <c r="A526" s="16">
        <v>31</v>
      </c>
      <c r="B526" s="17">
        <v>4</v>
      </c>
      <c r="C526" s="15" t="s">
        <v>123</v>
      </c>
      <c r="D526" s="11" t="s">
        <v>391</v>
      </c>
    </row>
    <row r="527" spans="1:4">
      <c r="A527" s="16">
        <v>31</v>
      </c>
      <c r="B527" s="17">
        <v>4</v>
      </c>
      <c r="C527" s="15" t="s">
        <v>138</v>
      </c>
      <c r="D527" s="11" t="s">
        <v>392</v>
      </c>
    </row>
    <row r="528" spans="1:4">
      <c r="A528" s="16">
        <v>31</v>
      </c>
      <c r="B528" s="17">
        <v>4</v>
      </c>
      <c r="C528" s="15" t="s">
        <v>116</v>
      </c>
      <c r="D528" s="11" t="s">
        <v>393</v>
      </c>
    </row>
    <row r="529" spans="1:4">
      <c r="A529" s="16">
        <v>31</v>
      </c>
      <c r="B529" s="17">
        <v>4</v>
      </c>
      <c r="C529" s="15" t="s">
        <v>127</v>
      </c>
      <c r="D529" s="11" t="s">
        <v>394</v>
      </c>
    </row>
    <row r="530" spans="1:4">
      <c r="A530" s="16">
        <v>31</v>
      </c>
      <c r="B530" s="17">
        <v>4</v>
      </c>
      <c r="C530" s="15" t="s">
        <v>128</v>
      </c>
      <c r="D530" s="11" t="s">
        <v>391</v>
      </c>
    </row>
    <row r="531" spans="1:4">
      <c r="A531" s="16">
        <v>31</v>
      </c>
      <c r="B531" s="17">
        <v>4</v>
      </c>
      <c r="C531" s="15" t="s">
        <v>126</v>
      </c>
      <c r="D531" s="11" t="s">
        <v>392</v>
      </c>
    </row>
    <row r="532" spans="1:4">
      <c r="A532" s="16">
        <v>31</v>
      </c>
      <c r="B532" s="17">
        <v>4</v>
      </c>
      <c r="C532" s="15" t="s">
        <v>129</v>
      </c>
      <c r="D532" s="11" t="s">
        <v>393</v>
      </c>
    </row>
    <row r="533" spans="1:4">
      <c r="A533" s="16">
        <v>31</v>
      </c>
      <c r="B533" s="17">
        <v>5</v>
      </c>
      <c r="C533" s="15" t="s">
        <v>118</v>
      </c>
      <c r="D533" s="11" t="s">
        <v>394</v>
      </c>
    </row>
    <row r="534" spans="1:4">
      <c r="A534" s="16">
        <v>31</v>
      </c>
      <c r="B534" s="17">
        <v>5</v>
      </c>
      <c r="C534" s="15" t="s">
        <v>122</v>
      </c>
      <c r="D534" s="11" t="s">
        <v>391</v>
      </c>
    </row>
    <row r="535" spans="1:4">
      <c r="A535" s="16">
        <v>31</v>
      </c>
      <c r="B535" s="17">
        <v>5</v>
      </c>
      <c r="C535" s="15" t="s">
        <v>119</v>
      </c>
      <c r="D535" s="11" t="s">
        <v>392</v>
      </c>
    </row>
    <row r="536" spans="1:4">
      <c r="A536" s="16">
        <v>31</v>
      </c>
      <c r="B536" s="17">
        <v>5</v>
      </c>
      <c r="C536" s="15" t="s">
        <v>121</v>
      </c>
      <c r="D536" s="11" t="s">
        <v>393</v>
      </c>
    </row>
    <row r="537" spans="1:4">
      <c r="A537" s="16">
        <v>31</v>
      </c>
      <c r="B537" s="17">
        <v>5</v>
      </c>
      <c r="C537" s="15" t="s">
        <v>141</v>
      </c>
      <c r="D537" s="11" t="s">
        <v>394</v>
      </c>
    </row>
    <row r="538" spans="1:4">
      <c r="A538" s="16">
        <v>31</v>
      </c>
      <c r="B538" s="17">
        <v>5</v>
      </c>
      <c r="C538" s="15" t="s">
        <v>131</v>
      </c>
      <c r="D538" s="11" t="s">
        <v>391</v>
      </c>
    </row>
    <row r="539" spans="1:4">
      <c r="A539" s="16">
        <v>31</v>
      </c>
      <c r="B539" s="17">
        <v>5</v>
      </c>
      <c r="C539" s="15" t="s">
        <v>130</v>
      </c>
      <c r="D539" s="11" t="s">
        <v>392</v>
      </c>
    </row>
    <row r="540" spans="1:4">
      <c r="A540" s="16">
        <v>31</v>
      </c>
      <c r="B540" s="17">
        <v>5</v>
      </c>
      <c r="C540" s="15" t="s">
        <v>132</v>
      </c>
      <c r="D540" s="11" t="s">
        <v>393</v>
      </c>
    </row>
    <row r="541" spans="1:4">
      <c r="A541" s="16">
        <v>31</v>
      </c>
      <c r="B541" s="17">
        <v>5</v>
      </c>
      <c r="C541" s="15" t="s">
        <v>133</v>
      </c>
      <c r="D541" s="11" t="s">
        <v>394</v>
      </c>
    </row>
    <row r="542" spans="1:4">
      <c r="A542" s="16">
        <v>31</v>
      </c>
      <c r="B542" s="17">
        <v>5</v>
      </c>
      <c r="C542" s="15" t="s">
        <v>134</v>
      </c>
      <c r="D542" s="11" t="s">
        <v>391</v>
      </c>
    </row>
    <row r="543" spans="1:4">
      <c r="A543" s="16">
        <v>31</v>
      </c>
      <c r="B543" s="17">
        <v>5</v>
      </c>
      <c r="C543" s="15" t="s">
        <v>136</v>
      </c>
      <c r="D543" s="11" t="s">
        <v>392</v>
      </c>
    </row>
    <row r="544" spans="1:4">
      <c r="A544" s="16">
        <v>31</v>
      </c>
      <c r="B544" s="17">
        <v>5</v>
      </c>
      <c r="C544" s="15" t="s">
        <v>137</v>
      </c>
      <c r="D544" s="11" t="s">
        <v>393</v>
      </c>
    </row>
    <row r="545" spans="1:4">
      <c r="A545" s="16">
        <v>31</v>
      </c>
      <c r="B545" s="17">
        <v>5</v>
      </c>
      <c r="C545" s="15" t="s">
        <v>116</v>
      </c>
      <c r="D545" s="11" t="s">
        <v>394</v>
      </c>
    </row>
    <row r="546" spans="1:4">
      <c r="A546" s="16">
        <v>31</v>
      </c>
      <c r="B546" s="17">
        <v>5</v>
      </c>
      <c r="C546" s="15" t="s">
        <v>138</v>
      </c>
      <c r="D546" s="11" t="s">
        <v>391</v>
      </c>
    </row>
    <row r="547" spans="1:4">
      <c r="A547" s="16">
        <v>31</v>
      </c>
      <c r="B547" s="17">
        <v>5</v>
      </c>
      <c r="C547" s="15" t="s">
        <v>139</v>
      </c>
      <c r="D547" s="11" t="s">
        <v>392</v>
      </c>
    </row>
    <row r="548" spans="1:4">
      <c r="A548" s="16">
        <v>31</v>
      </c>
      <c r="B548" s="17">
        <v>5</v>
      </c>
      <c r="C548" s="15" t="s">
        <v>140</v>
      </c>
      <c r="D548" s="11" t="s">
        <v>393</v>
      </c>
    </row>
    <row r="549" spans="1:4">
      <c r="A549" s="16">
        <v>31</v>
      </c>
      <c r="B549" s="17">
        <v>5</v>
      </c>
      <c r="C549" s="15" t="s">
        <v>117</v>
      </c>
      <c r="D549" s="11" t="s">
        <v>394</v>
      </c>
    </row>
    <row r="550" spans="1:4">
      <c r="A550" s="16">
        <v>31</v>
      </c>
      <c r="B550" s="17">
        <v>5</v>
      </c>
      <c r="C550" s="15" t="s">
        <v>118</v>
      </c>
      <c r="D550" s="11" t="s">
        <v>391</v>
      </c>
    </row>
    <row r="551" spans="1:4">
      <c r="A551" s="16">
        <v>31</v>
      </c>
      <c r="B551" s="17">
        <v>5</v>
      </c>
      <c r="C551" s="15" t="s">
        <v>122</v>
      </c>
      <c r="D551" s="11" t="s">
        <v>392</v>
      </c>
    </row>
    <row r="552" spans="1:4">
      <c r="A552" s="16">
        <v>31</v>
      </c>
      <c r="B552" s="17">
        <v>5</v>
      </c>
      <c r="C552" s="15" t="s">
        <v>119</v>
      </c>
      <c r="D552" s="11" t="s">
        <v>393</v>
      </c>
    </row>
    <row r="553" spans="1:4">
      <c r="A553" s="16">
        <v>31</v>
      </c>
      <c r="B553" s="17">
        <v>5</v>
      </c>
      <c r="C553" s="15" t="s">
        <v>121</v>
      </c>
      <c r="D553" s="11" t="s">
        <v>394</v>
      </c>
    </row>
    <row r="554" spans="1:4">
      <c r="A554" s="16">
        <v>31</v>
      </c>
      <c r="B554" s="17">
        <v>5</v>
      </c>
      <c r="C554" s="15" t="s">
        <v>123</v>
      </c>
      <c r="D554" s="11" t="s">
        <v>391</v>
      </c>
    </row>
    <row r="555" spans="1:4">
      <c r="A555" s="16">
        <v>31</v>
      </c>
      <c r="B555" s="17">
        <v>5</v>
      </c>
      <c r="C555" s="15" t="s">
        <v>120</v>
      </c>
      <c r="D555" s="11" t="s">
        <v>392</v>
      </c>
    </row>
    <row r="556" spans="1:4">
      <c r="A556" s="16">
        <v>33</v>
      </c>
      <c r="B556" s="17">
        <v>2</v>
      </c>
      <c r="C556" s="15" t="s">
        <v>142</v>
      </c>
      <c r="D556" s="11" t="s">
        <v>393</v>
      </c>
    </row>
    <row r="557" spans="1:4">
      <c r="A557" s="16">
        <v>33</v>
      </c>
      <c r="B557" s="17">
        <v>2</v>
      </c>
      <c r="C557" s="15" t="s">
        <v>143</v>
      </c>
      <c r="D557" s="11" t="s">
        <v>394</v>
      </c>
    </row>
    <row r="558" spans="1:4">
      <c r="A558" s="16">
        <v>33</v>
      </c>
      <c r="B558" s="17">
        <v>2</v>
      </c>
      <c r="C558" s="15" t="s">
        <v>144</v>
      </c>
      <c r="D558" s="11" t="s">
        <v>391</v>
      </c>
    </row>
    <row r="559" spans="1:4">
      <c r="A559" s="16">
        <v>33</v>
      </c>
      <c r="B559" s="17">
        <v>2</v>
      </c>
      <c r="C559" s="15" t="s">
        <v>145</v>
      </c>
      <c r="D559" s="11" t="s">
        <v>392</v>
      </c>
    </row>
    <row r="560" spans="1:4">
      <c r="A560" s="16">
        <v>33</v>
      </c>
      <c r="B560" s="17">
        <v>2</v>
      </c>
      <c r="C560" s="15" t="s">
        <v>146</v>
      </c>
      <c r="D560" s="11" t="s">
        <v>393</v>
      </c>
    </row>
    <row r="561" spans="1:4">
      <c r="A561" s="16">
        <v>33</v>
      </c>
      <c r="B561" s="17">
        <v>2</v>
      </c>
      <c r="C561" s="15" t="s">
        <v>147</v>
      </c>
      <c r="D561" s="11" t="s">
        <v>394</v>
      </c>
    </row>
    <row r="562" spans="1:4">
      <c r="A562" s="16">
        <v>33</v>
      </c>
      <c r="B562" s="17">
        <v>2</v>
      </c>
      <c r="C562" s="15" t="s">
        <v>148</v>
      </c>
      <c r="D562" s="11" t="s">
        <v>391</v>
      </c>
    </row>
    <row r="563" spans="1:4">
      <c r="A563" s="16">
        <v>33</v>
      </c>
      <c r="B563" s="17">
        <v>2</v>
      </c>
      <c r="C563" s="15" t="s">
        <v>149</v>
      </c>
      <c r="D563" s="11" t="s">
        <v>392</v>
      </c>
    </row>
    <row r="564" spans="1:4">
      <c r="A564" s="16">
        <v>33</v>
      </c>
      <c r="B564" s="17">
        <v>2</v>
      </c>
      <c r="C564" s="15" t="s">
        <v>150</v>
      </c>
      <c r="D564" s="11" t="s">
        <v>393</v>
      </c>
    </row>
    <row r="565" spans="1:4">
      <c r="A565" s="16">
        <v>33</v>
      </c>
      <c r="B565" s="17">
        <v>2</v>
      </c>
      <c r="C565" s="15" t="s">
        <v>151</v>
      </c>
      <c r="D565" s="11" t="s">
        <v>394</v>
      </c>
    </row>
    <row r="566" spans="1:4">
      <c r="A566" s="16">
        <v>33</v>
      </c>
      <c r="B566" s="17">
        <v>2</v>
      </c>
      <c r="C566" s="15" t="s">
        <v>152</v>
      </c>
      <c r="D566" s="11" t="s">
        <v>391</v>
      </c>
    </row>
    <row r="567" spans="1:4">
      <c r="A567" s="16">
        <v>33</v>
      </c>
      <c r="B567" s="17">
        <v>2</v>
      </c>
      <c r="C567" s="15" t="s">
        <v>153</v>
      </c>
      <c r="D567" s="11" t="s">
        <v>392</v>
      </c>
    </row>
    <row r="568" spans="1:4">
      <c r="A568" s="16">
        <v>33</v>
      </c>
      <c r="B568" s="17">
        <v>2</v>
      </c>
      <c r="C568" s="15" t="s">
        <v>154</v>
      </c>
      <c r="D568" s="11" t="s">
        <v>393</v>
      </c>
    </row>
    <row r="569" spans="1:4">
      <c r="A569" s="16">
        <v>33</v>
      </c>
      <c r="B569" s="17">
        <v>2</v>
      </c>
      <c r="C569" s="15" t="s">
        <v>155</v>
      </c>
      <c r="D569" s="11" t="s">
        <v>394</v>
      </c>
    </row>
    <row r="570" spans="1:4">
      <c r="A570" s="16">
        <v>33</v>
      </c>
      <c r="B570" s="17">
        <v>2</v>
      </c>
      <c r="C570" s="15" t="s">
        <v>156</v>
      </c>
      <c r="D570" s="11" t="s">
        <v>391</v>
      </c>
    </row>
    <row r="571" spans="1:4">
      <c r="A571" s="16">
        <v>33</v>
      </c>
      <c r="B571" s="17">
        <v>4</v>
      </c>
      <c r="C571" s="15" t="s">
        <v>157</v>
      </c>
      <c r="D571" s="11" t="s">
        <v>392</v>
      </c>
    </row>
    <row r="572" spans="1:4">
      <c r="A572" s="16">
        <v>33</v>
      </c>
      <c r="B572" s="17">
        <v>4</v>
      </c>
      <c r="C572" s="15" t="s">
        <v>156</v>
      </c>
      <c r="D572" s="11" t="s">
        <v>393</v>
      </c>
    </row>
    <row r="573" spans="1:4">
      <c r="A573" s="16">
        <v>33</v>
      </c>
      <c r="B573" s="17">
        <v>4</v>
      </c>
      <c r="C573" s="15" t="s">
        <v>158</v>
      </c>
      <c r="D573" s="11" t="s">
        <v>394</v>
      </c>
    </row>
    <row r="574" spans="1:4">
      <c r="A574" s="16">
        <v>33</v>
      </c>
      <c r="B574" s="17">
        <v>4</v>
      </c>
      <c r="C574" s="15" t="s">
        <v>124</v>
      </c>
      <c r="D574" s="11" t="s">
        <v>391</v>
      </c>
    </row>
    <row r="575" spans="1:4">
      <c r="A575" s="16">
        <v>33</v>
      </c>
      <c r="B575" s="17">
        <v>4</v>
      </c>
      <c r="C575" s="15" t="s">
        <v>159</v>
      </c>
      <c r="D575" s="11" t="s">
        <v>392</v>
      </c>
    </row>
    <row r="576" spans="1:4">
      <c r="A576" s="16">
        <v>33</v>
      </c>
      <c r="B576" s="17">
        <v>4</v>
      </c>
      <c r="C576" s="15" t="s">
        <v>160</v>
      </c>
      <c r="D576" s="11" t="s">
        <v>393</v>
      </c>
    </row>
    <row r="577" spans="1:4">
      <c r="A577" s="16">
        <v>33</v>
      </c>
      <c r="B577" s="17">
        <v>4</v>
      </c>
      <c r="C577" s="15" t="s">
        <v>151</v>
      </c>
      <c r="D577" s="11" t="s">
        <v>394</v>
      </c>
    </row>
    <row r="578" spans="1:4">
      <c r="A578" s="16">
        <v>33</v>
      </c>
      <c r="B578" s="17">
        <v>4</v>
      </c>
      <c r="C578" s="15" t="s">
        <v>152</v>
      </c>
      <c r="D578" s="11" t="s">
        <v>391</v>
      </c>
    </row>
    <row r="579" spans="1:4">
      <c r="A579" s="16">
        <v>33</v>
      </c>
      <c r="B579" s="17">
        <v>4</v>
      </c>
      <c r="C579" s="15" t="s">
        <v>153</v>
      </c>
      <c r="D579" s="11" t="s">
        <v>392</v>
      </c>
    </row>
    <row r="580" spans="1:4">
      <c r="A580" s="16">
        <v>33</v>
      </c>
      <c r="B580" s="17">
        <v>4</v>
      </c>
      <c r="C580" s="15" t="s">
        <v>149</v>
      </c>
      <c r="D580" s="11" t="s">
        <v>393</v>
      </c>
    </row>
    <row r="581" spans="1:4">
      <c r="A581" s="16">
        <v>33</v>
      </c>
      <c r="B581" s="17">
        <v>4</v>
      </c>
      <c r="C581" s="15" t="s">
        <v>148</v>
      </c>
      <c r="D581" s="11" t="s">
        <v>394</v>
      </c>
    </row>
    <row r="582" spans="1:4">
      <c r="A582" s="16">
        <v>33</v>
      </c>
      <c r="B582" s="17">
        <v>4</v>
      </c>
      <c r="C582" s="15" t="s">
        <v>147</v>
      </c>
      <c r="D582" s="11" t="s">
        <v>391</v>
      </c>
    </row>
    <row r="583" spans="1:4">
      <c r="A583" s="16">
        <v>33</v>
      </c>
      <c r="B583" s="17">
        <v>4</v>
      </c>
      <c r="C583" s="15" t="s">
        <v>150</v>
      </c>
      <c r="D583" s="11" t="s">
        <v>392</v>
      </c>
    </row>
    <row r="584" spans="1:4">
      <c r="A584" s="16">
        <v>33</v>
      </c>
      <c r="B584" s="17">
        <v>4</v>
      </c>
      <c r="C584" s="15" t="s">
        <v>154</v>
      </c>
      <c r="D584" s="11" t="s">
        <v>393</v>
      </c>
    </row>
    <row r="585" spans="1:4">
      <c r="A585" s="16">
        <v>33</v>
      </c>
      <c r="B585" s="17">
        <v>4</v>
      </c>
      <c r="C585" s="15" t="s">
        <v>155</v>
      </c>
      <c r="D585" s="11" t="s">
        <v>394</v>
      </c>
    </row>
    <row r="586" spans="1:4">
      <c r="A586" s="16">
        <v>33</v>
      </c>
      <c r="B586" s="17">
        <v>5</v>
      </c>
      <c r="C586" s="15" t="s">
        <v>143</v>
      </c>
      <c r="D586" s="11" t="s">
        <v>391</v>
      </c>
    </row>
    <row r="587" spans="1:4">
      <c r="A587" s="16">
        <v>33</v>
      </c>
      <c r="B587" s="17">
        <v>5</v>
      </c>
      <c r="C587" s="15" t="s">
        <v>144</v>
      </c>
      <c r="D587" s="11" t="s">
        <v>392</v>
      </c>
    </row>
    <row r="588" spans="1:4">
      <c r="A588" s="16">
        <v>33</v>
      </c>
      <c r="B588" s="17">
        <v>5</v>
      </c>
      <c r="C588" s="15" t="s">
        <v>145</v>
      </c>
      <c r="D588" s="11" t="s">
        <v>393</v>
      </c>
    </row>
    <row r="589" spans="1:4">
      <c r="A589" s="16">
        <v>33</v>
      </c>
      <c r="B589" s="17">
        <v>5</v>
      </c>
      <c r="C589" s="15" t="s">
        <v>146</v>
      </c>
      <c r="D589" s="11" t="s">
        <v>394</v>
      </c>
    </row>
    <row r="590" spans="1:4">
      <c r="A590" s="16">
        <v>33</v>
      </c>
      <c r="B590" s="17">
        <v>5</v>
      </c>
      <c r="C590" s="15" t="s">
        <v>150</v>
      </c>
      <c r="D590" s="11" t="s">
        <v>391</v>
      </c>
    </row>
    <row r="591" spans="1:4">
      <c r="A591" s="16">
        <v>33</v>
      </c>
      <c r="B591" s="17">
        <v>5</v>
      </c>
      <c r="C591" s="15" t="s">
        <v>161</v>
      </c>
      <c r="D591" s="11" t="s">
        <v>392</v>
      </c>
    </row>
    <row r="592" spans="1:4">
      <c r="A592" s="16">
        <v>33</v>
      </c>
      <c r="B592" s="17">
        <v>5</v>
      </c>
      <c r="C592" s="15" t="s">
        <v>151</v>
      </c>
      <c r="D592" s="11" t="s">
        <v>393</v>
      </c>
    </row>
    <row r="593" spans="1:4">
      <c r="A593" s="16">
        <v>33</v>
      </c>
      <c r="B593" s="17">
        <v>5</v>
      </c>
      <c r="C593" s="15" t="s">
        <v>152</v>
      </c>
      <c r="D593" s="11" t="s">
        <v>394</v>
      </c>
    </row>
    <row r="594" spans="1:4">
      <c r="A594" s="16">
        <v>33</v>
      </c>
      <c r="B594" s="17">
        <v>5</v>
      </c>
      <c r="C594" s="15" t="s">
        <v>153</v>
      </c>
      <c r="D594" s="11" t="s">
        <v>391</v>
      </c>
    </row>
    <row r="595" spans="1:4">
      <c r="A595" s="16">
        <v>33</v>
      </c>
      <c r="B595" s="17">
        <v>5</v>
      </c>
      <c r="C595" s="15" t="s">
        <v>156</v>
      </c>
      <c r="D595" s="11" t="s">
        <v>392</v>
      </c>
    </row>
    <row r="596" spans="1:4">
      <c r="A596" s="16">
        <v>33</v>
      </c>
      <c r="B596" s="17">
        <v>6</v>
      </c>
      <c r="C596" s="15" t="s">
        <v>157</v>
      </c>
      <c r="D596" s="11" t="s">
        <v>393</v>
      </c>
    </row>
    <row r="597" spans="1:4">
      <c r="A597" s="16">
        <v>33</v>
      </c>
      <c r="B597" s="17">
        <v>6</v>
      </c>
      <c r="C597" s="15" t="s">
        <v>158</v>
      </c>
      <c r="D597" s="11" t="s">
        <v>394</v>
      </c>
    </row>
    <row r="598" spans="1:4">
      <c r="A598" s="16">
        <v>33</v>
      </c>
      <c r="B598" s="17">
        <v>6</v>
      </c>
      <c r="C598" s="15" t="s">
        <v>124</v>
      </c>
      <c r="D598" s="11" t="s">
        <v>391</v>
      </c>
    </row>
    <row r="599" spans="1:4">
      <c r="A599" s="16">
        <v>33</v>
      </c>
      <c r="B599" s="17">
        <v>6</v>
      </c>
      <c r="C599" s="15" t="s">
        <v>159</v>
      </c>
      <c r="D599" s="11" t="s">
        <v>392</v>
      </c>
    </row>
    <row r="600" spans="1:4">
      <c r="A600" s="16">
        <v>33</v>
      </c>
      <c r="B600" s="17">
        <v>6</v>
      </c>
      <c r="C600" s="15" t="s">
        <v>151</v>
      </c>
      <c r="D600" s="11" t="s">
        <v>393</v>
      </c>
    </row>
    <row r="601" spans="1:4">
      <c r="A601" s="16">
        <v>33</v>
      </c>
      <c r="B601" s="17">
        <v>6</v>
      </c>
      <c r="C601" s="15" t="s">
        <v>152</v>
      </c>
      <c r="D601" s="11" t="s">
        <v>394</v>
      </c>
    </row>
    <row r="602" spans="1:4">
      <c r="A602" s="16">
        <v>33</v>
      </c>
      <c r="B602" s="17">
        <v>6</v>
      </c>
      <c r="C602" s="15" t="s">
        <v>153</v>
      </c>
      <c r="D602" s="11" t="s">
        <v>391</v>
      </c>
    </row>
    <row r="603" spans="1:4">
      <c r="A603" s="16">
        <v>33</v>
      </c>
      <c r="B603" s="17">
        <v>6</v>
      </c>
      <c r="C603" s="15" t="s">
        <v>149</v>
      </c>
      <c r="D603" s="11" t="s">
        <v>392</v>
      </c>
    </row>
    <row r="604" spans="1:4">
      <c r="A604" s="16">
        <v>33</v>
      </c>
      <c r="B604" s="17">
        <v>6</v>
      </c>
      <c r="C604" s="15" t="s">
        <v>148</v>
      </c>
      <c r="D604" s="11" t="s">
        <v>393</v>
      </c>
    </row>
    <row r="605" spans="1:4">
      <c r="A605" s="16">
        <v>33</v>
      </c>
      <c r="B605" s="17">
        <v>6</v>
      </c>
      <c r="C605" s="15" t="s">
        <v>147</v>
      </c>
      <c r="D605" s="11" t="s">
        <v>394</v>
      </c>
    </row>
    <row r="606" spans="1:4">
      <c r="A606" s="16">
        <v>33</v>
      </c>
      <c r="B606" s="17">
        <v>6</v>
      </c>
      <c r="C606" s="15" t="s">
        <v>150</v>
      </c>
      <c r="D606" s="11" t="s">
        <v>391</v>
      </c>
    </row>
    <row r="607" spans="1:4">
      <c r="A607" s="16">
        <v>33</v>
      </c>
      <c r="B607" s="17">
        <v>6</v>
      </c>
      <c r="C607" s="15" t="s">
        <v>154</v>
      </c>
      <c r="D607" s="11" t="s">
        <v>392</v>
      </c>
    </row>
    <row r="608" spans="1:4">
      <c r="A608" s="16">
        <v>33</v>
      </c>
      <c r="B608" s="17">
        <v>6</v>
      </c>
      <c r="C608" s="15" t="s">
        <v>155</v>
      </c>
      <c r="D608" s="11" t="s">
        <v>393</v>
      </c>
    </row>
    <row r="609" spans="1:4">
      <c r="A609" s="16">
        <v>33</v>
      </c>
      <c r="B609" s="17">
        <v>6</v>
      </c>
      <c r="C609" s="15" t="s">
        <v>156</v>
      </c>
      <c r="D609" s="11" t="s">
        <v>394</v>
      </c>
    </row>
    <row r="610" spans="1:4">
      <c r="A610" s="16">
        <v>32</v>
      </c>
      <c r="B610" s="17">
        <v>2</v>
      </c>
      <c r="C610" s="15" t="s">
        <v>162</v>
      </c>
      <c r="D610" s="11" t="s">
        <v>391</v>
      </c>
    </row>
    <row r="611" spans="1:4">
      <c r="A611" s="16">
        <v>32</v>
      </c>
      <c r="B611" s="17">
        <v>2</v>
      </c>
      <c r="C611" s="15" t="s">
        <v>163</v>
      </c>
      <c r="D611" s="11" t="s">
        <v>392</v>
      </c>
    </row>
    <row r="612" spans="1:4">
      <c r="A612" s="16">
        <v>32</v>
      </c>
      <c r="B612" s="17">
        <v>2</v>
      </c>
      <c r="C612" s="15" t="s">
        <v>164</v>
      </c>
      <c r="D612" s="11" t="s">
        <v>393</v>
      </c>
    </row>
    <row r="613" spans="1:4">
      <c r="A613" s="16">
        <v>32</v>
      </c>
      <c r="B613" s="17">
        <v>2</v>
      </c>
      <c r="C613" s="15" t="s">
        <v>165</v>
      </c>
      <c r="D613" s="11" t="s">
        <v>394</v>
      </c>
    </row>
    <row r="614" spans="1:4">
      <c r="A614" s="16">
        <v>32</v>
      </c>
      <c r="B614" s="17">
        <v>2</v>
      </c>
      <c r="C614" s="15" t="s">
        <v>166</v>
      </c>
      <c r="D614" s="11" t="s">
        <v>391</v>
      </c>
    </row>
    <row r="615" spans="1:4">
      <c r="A615" s="16">
        <v>32</v>
      </c>
      <c r="B615" s="17">
        <v>2</v>
      </c>
      <c r="C615" s="15" t="s">
        <v>167</v>
      </c>
      <c r="D615" s="11" t="s">
        <v>392</v>
      </c>
    </row>
    <row r="616" spans="1:4">
      <c r="A616" s="16">
        <v>32</v>
      </c>
      <c r="B616" s="17">
        <v>2</v>
      </c>
      <c r="C616" s="15" t="s">
        <v>168</v>
      </c>
      <c r="D616" s="11" t="s">
        <v>393</v>
      </c>
    </row>
    <row r="617" spans="1:4">
      <c r="A617" s="16">
        <v>32</v>
      </c>
      <c r="B617" s="17">
        <v>2</v>
      </c>
      <c r="C617" s="15" t="s">
        <v>169</v>
      </c>
      <c r="D617" s="11" t="s">
        <v>394</v>
      </c>
    </row>
    <row r="618" spans="1:4">
      <c r="A618" s="16">
        <v>32</v>
      </c>
      <c r="B618" s="17">
        <v>2</v>
      </c>
      <c r="C618" s="15" t="s">
        <v>170</v>
      </c>
      <c r="D618" s="11" t="s">
        <v>391</v>
      </c>
    </row>
    <row r="619" spans="1:4">
      <c r="A619" s="16">
        <v>32</v>
      </c>
      <c r="B619" s="17">
        <v>2</v>
      </c>
      <c r="C619" s="15" t="s">
        <v>171</v>
      </c>
      <c r="D619" s="11" t="s">
        <v>392</v>
      </c>
    </row>
    <row r="620" spans="1:4">
      <c r="A620" s="16">
        <v>32</v>
      </c>
      <c r="B620" s="17">
        <v>2</v>
      </c>
      <c r="C620" s="15" t="s">
        <v>172</v>
      </c>
      <c r="D620" s="11" t="s">
        <v>393</v>
      </c>
    </row>
    <row r="621" spans="1:4">
      <c r="A621" s="16">
        <v>32</v>
      </c>
      <c r="B621" s="17">
        <v>2</v>
      </c>
      <c r="C621" s="15" t="s">
        <v>173</v>
      </c>
      <c r="D621" s="11" t="s">
        <v>394</v>
      </c>
    </row>
    <row r="622" spans="1:4">
      <c r="A622" s="16">
        <v>32</v>
      </c>
      <c r="B622" s="17">
        <v>2</v>
      </c>
      <c r="C622" s="15" t="s">
        <v>174</v>
      </c>
      <c r="D622" s="11" t="s">
        <v>391</v>
      </c>
    </row>
    <row r="623" spans="1:4">
      <c r="A623" s="16">
        <v>32</v>
      </c>
      <c r="B623" s="17">
        <v>2</v>
      </c>
      <c r="C623" s="15" t="s">
        <v>175</v>
      </c>
      <c r="D623" s="11" t="s">
        <v>392</v>
      </c>
    </row>
    <row r="624" spans="1:4">
      <c r="A624" s="16">
        <v>32</v>
      </c>
      <c r="B624" s="17">
        <v>2</v>
      </c>
      <c r="C624" s="15" t="s">
        <v>176</v>
      </c>
      <c r="D624" s="11" t="s">
        <v>393</v>
      </c>
    </row>
    <row r="625" spans="1:4">
      <c r="A625" s="16">
        <v>32</v>
      </c>
      <c r="B625" s="17">
        <v>2</v>
      </c>
      <c r="C625" s="15" t="s">
        <v>177</v>
      </c>
      <c r="D625" s="11" t="s">
        <v>394</v>
      </c>
    </row>
    <row r="626" spans="1:4">
      <c r="A626" s="16">
        <v>32</v>
      </c>
      <c r="B626" s="17">
        <v>2</v>
      </c>
      <c r="C626" s="15" t="s">
        <v>178</v>
      </c>
      <c r="D626" s="11" t="s">
        <v>391</v>
      </c>
    </row>
    <row r="627" spans="1:4">
      <c r="A627" s="16">
        <v>32</v>
      </c>
      <c r="B627" s="17">
        <v>2</v>
      </c>
      <c r="C627" s="15" t="s">
        <v>179</v>
      </c>
      <c r="D627" s="11" t="s">
        <v>392</v>
      </c>
    </row>
    <row r="628" spans="1:4">
      <c r="A628" s="16">
        <v>32</v>
      </c>
      <c r="B628" s="17">
        <v>2</v>
      </c>
      <c r="C628" s="15" t="s">
        <v>180</v>
      </c>
      <c r="D628" s="11" t="s">
        <v>393</v>
      </c>
    </row>
    <row r="629" spans="1:4">
      <c r="A629" s="16">
        <v>32</v>
      </c>
      <c r="B629" s="17">
        <v>2</v>
      </c>
      <c r="C629" s="15" t="s">
        <v>181</v>
      </c>
      <c r="D629" s="11" t="s">
        <v>394</v>
      </c>
    </row>
    <row r="630" spans="1:4">
      <c r="A630" s="16">
        <v>32</v>
      </c>
      <c r="B630" s="17">
        <v>2</v>
      </c>
      <c r="C630" s="15" t="s">
        <v>182</v>
      </c>
      <c r="D630" s="11" t="s">
        <v>391</v>
      </c>
    </row>
    <row r="631" spans="1:4">
      <c r="A631" s="16">
        <v>32</v>
      </c>
      <c r="B631" s="17">
        <v>3</v>
      </c>
      <c r="C631" s="15" t="s">
        <v>183</v>
      </c>
      <c r="D631" s="11" t="s">
        <v>392</v>
      </c>
    </row>
    <row r="632" spans="1:4">
      <c r="A632" s="16">
        <v>32</v>
      </c>
      <c r="B632" s="17">
        <v>3</v>
      </c>
      <c r="C632" s="15" t="s">
        <v>162</v>
      </c>
      <c r="D632" s="11" t="s">
        <v>393</v>
      </c>
    </row>
    <row r="633" spans="1:4">
      <c r="A633" s="16">
        <v>32</v>
      </c>
      <c r="B633" s="17">
        <v>3</v>
      </c>
      <c r="C633" s="15" t="s">
        <v>184</v>
      </c>
      <c r="D633" s="11" t="s">
        <v>394</v>
      </c>
    </row>
    <row r="634" spans="1:4">
      <c r="A634" s="16">
        <v>32</v>
      </c>
      <c r="B634" s="17">
        <v>3</v>
      </c>
      <c r="C634" s="15" t="s">
        <v>185</v>
      </c>
      <c r="D634" s="11" t="s">
        <v>391</v>
      </c>
    </row>
    <row r="635" spans="1:4">
      <c r="A635" s="16">
        <v>32</v>
      </c>
      <c r="B635" s="17">
        <v>3</v>
      </c>
      <c r="C635" s="15" t="s">
        <v>186</v>
      </c>
      <c r="D635" s="11" t="s">
        <v>392</v>
      </c>
    </row>
    <row r="636" spans="1:4">
      <c r="A636" s="16">
        <v>32</v>
      </c>
      <c r="B636" s="17">
        <v>3</v>
      </c>
      <c r="C636" s="15" t="s">
        <v>187</v>
      </c>
      <c r="D636" s="11" t="s">
        <v>393</v>
      </c>
    </row>
    <row r="637" spans="1:4">
      <c r="A637" s="16">
        <v>32</v>
      </c>
      <c r="B637" s="17">
        <v>3</v>
      </c>
      <c r="C637" s="15" t="s">
        <v>165</v>
      </c>
      <c r="D637" s="11" t="s">
        <v>394</v>
      </c>
    </row>
    <row r="638" spans="1:4">
      <c r="A638" s="16">
        <v>32</v>
      </c>
      <c r="B638" s="17">
        <v>3</v>
      </c>
      <c r="C638" s="15" t="s">
        <v>166</v>
      </c>
      <c r="D638" s="11" t="s">
        <v>391</v>
      </c>
    </row>
    <row r="639" spans="1:4">
      <c r="A639" s="16">
        <v>32</v>
      </c>
      <c r="B639" s="17">
        <v>3</v>
      </c>
      <c r="C639" s="15" t="s">
        <v>167</v>
      </c>
      <c r="D639" s="11" t="s">
        <v>392</v>
      </c>
    </row>
    <row r="640" spans="1:4">
      <c r="A640" s="16">
        <v>32</v>
      </c>
      <c r="B640" s="17">
        <v>3</v>
      </c>
      <c r="C640" s="15" t="s">
        <v>164</v>
      </c>
      <c r="D640" s="11" t="s">
        <v>393</v>
      </c>
    </row>
    <row r="641" spans="1:4">
      <c r="A641" s="16">
        <v>32</v>
      </c>
      <c r="B641" s="17">
        <v>3</v>
      </c>
      <c r="C641" s="15" t="s">
        <v>188</v>
      </c>
      <c r="D641" s="11" t="s">
        <v>394</v>
      </c>
    </row>
    <row r="642" spans="1:4">
      <c r="A642" s="16">
        <v>32</v>
      </c>
      <c r="B642" s="17">
        <v>3</v>
      </c>
      <c r="C642" s="15" t="s">
        <v>171</v>
      </c>
      <c r="D642" s="11" t="s">
        <v>391</v>
      </c>
    </row>
    <row r="643" spans="1:4">
      <c r="A643" s="16">
        <v>32</v>
      </c>
      <c r="B643" s="17">
        <v>3</v>
      </c>
      <c r="C643" s="15" t="s">
        <v>172</v>
      </c>
      <c r="D643" s="11" t="s">
        <v>392</v>
      </c>
    </row>
    <row r="644" spans="1:4">
      <c r="A644" s="16">
        <v>32</v>
      </c>
      <c r="B644" s="17">
        <v>3</v>
      </c>
      <c r="C644" s="15" t="s">
        <v>189</v>
      </c>
      <c r="D644" s="11" t="s">
        <v>393</v>
      </c>
    </row>
    <row r="645" spans="1:4">
      <c r="A645" s="16">
        <v>32</v>
      </c>
      <c r="B645" s="17">
        <v>3</v>
      </c>
      <c r="C645" s="15" t="s">
        <v>173</v>
      </c>
      <c r="D645" s="11" t="s">
        <v>394</v>
      </c>
    </row>
    <row r="646" spans="1:4">
      <c r="A646" s="16">
        <v>32</v>
      </c>
      <c r="B646" s="17">
        <v>3</v>
      </c>
      <c r="C646" s="15" t="s">
        <v>175</v>
      </c>
      <c r="D646" s="11" t="s">
        <v>391</v>
      </c>
    </row>
    <row r="647" spans="1:4">
      <c r="A647" s="16">
        <v>32</v>
      </c>
      <c r="B647" s="17">
        <v>3</v>
      </c>
      <c r="C647" s="15" t="s">
        <v>174</v>
      </c>
      <c r="D647" s="11" t="s">
        <v>392</v>
      </c>
    </row>
    <row r="648" spans="1:4">
      <c r="A648" s="16">
        <v>32</v>
      </c>
      <c r="B648" s="17">
        <v>3</v>
      </c>
      <c r="C648" s="15" t="s">
        <v>190</v>
      </c>
      <c r="D648" s="11" t="s">
        <v>393</v>
      </c>
    </row>
    <row r="649" spans="1:4">
      <c r="A649" s="16">
        <v>32</v>
      </c>
      <c r="B649" s="17">
        <v>3</v>
      </c>
      <c r="C649" s="15" t="s">
        <v>191</v>
      </c>
      <c r="D649" s="11" t="s">
        <v>394</v>
      </c>
    </row>
    <row r="650" spans="1:4">
      <c r="A650" s="16">
        <v>32</v>
      </c>
      <c r="B650" s="17">
        <v>3</v>
      </c>
      <c r="C650" s="15" t="s">
        <v>192</v>
      </c>
      <c r="D650" s="11" t="s">
        <v>391</v>
      </c>
    </row>
    <row r="651" spans="1:4">
      <c r="A651" s="16">
        <v>32</v>
      </c>
      <c r="B651" s="17">
        <v>4</v>
      </c>
      <c r="C651" s="15" t="s">
        <v>163</v>
      </c>
      <c r="D651" s="11" t="s">
        <v>392</v>
      </c>
    </row>
    <row r="652" spans="1:4">
      <c r="A652" s="16">
        <v>32</v>
      </c>
      <c r="B652" s="17">
        <v>4</v>
      </c>
      <c r="C652" s="15" t="s">
        <v>164</v>
      </c>
      <c r="D652" s="11" t="s">
        <v>393</v>
      </c>
    </row>
    <row r="653" spans="1:4">
      <c r="A653" s="16">
        <v>32</v>
      </c>
      <c r="B653" s="17">
        <v>4</v>
      </c>
      <c r="C653" s="15" t="s">
        <v>165</v>
      </c>
      <c r="D653" s="11" t="s">
        <v>394</v>
      </c>
    </row>
    <row r="654" spans="1:4">
      <c r="A654" s="16">
        <v>32</v>
      </c>
      <c r="B654" s="17">
        <v>4</v>
      </c>
      <c r="C654" s="15" t="s">
        <v>166</v>
      </c>
      <c r="D654" s="11" t="s">
        <v>391</v>
      </c>
    </row>
    <row r="655" spans="1:4">
      <c r="A655" s="16">
        <v>32</v>
      </c>
      <c r="B655" s="17">
        <v>4</v>
      </c>
      <c r="C655" s="15" t="s">
        <v>167</v>
      </c>
      <c r="D655" s="11" t="s">
        <v>392</v>
      </c>
    </row>
    <row r="656" spans="1:4">
      <c r="A656" s="16">
        <v>32</v>
      </c>
      <c r="B656" s="17">
        <v>4</v>
      </c>
      <c r="C656" s="15" t="s">
        <v>168</v>
      </c>
      <c r="D656" s="11" t="s">
        <v>393</v>
      </c>
    </row>
    <row r="657" spans="1:4">
      <c r="A657" s="16">
        <v>32</v>
      </c>
      <c r="B657" s="17">
        <v>4</v>
      </c>
      <c r="C657" s="15" t="s">
        <v>169</v>
      </c>
      <c r="D657" s="11" t="s">
        <v>394</v>
      </c>
    </row>
    <row r="658" spans="1:4">
      <c r="A658" s="16">
        <v>32</v>
      </c>
      <c r="B658" s="17">
        <v>4</v>
      </c>
      <c r="C658" s="15" t="s">
        <v>170</v>
      </c>
      <c r="D658" s="11" t="s">
        <v>391</v>
      </c>
    </row>
    <row r="659" spans="1:4">
      <c r="A659" s="16">
        <v>32</v>
      </c>
      <c r="B659" s="17">
        <v>4</v>
      </c>
      <c r="C659" s="15" t="s">
        <v>193</v>
      </c>
      <c r="D659" s="11" t="s">
        <v>392</v>
      </c>
    </row>
    <row r="660" spans="1:4">
      <c r="A660" s="16">
        <v>32</v>
      </c>
      <c r="B660" s="17">
        <v>4</v>
      </c>
      <c r="C660" s="15" t="s">
        <v>176</v>
      </c>
      <c r="D660" s="11" t="s">
        <v>393</v>
      </c>
    </row>
    <row r="661" spans="1:4">
      <c r="A661" s="16">
        <v>32</v>
      </c>
      <c r="B661" s="17">
        <v>4</v>
      </c>
      <c r="C661" s="15" t="s">
        <v>173</v>
      </c>
      <c r="D661" s="11" t="s">
        <v>394</v>
      </c>
    </row>
    <row r="662" spans="1:4">
      <c r="A662" s="16">
        <v>32</v>
      </c>
      <c r="B662" s="17">
        <v>4</v>
      </c>
      <c r="C662" s="15" t="s">
        <v>174</v>
      </c>
      <c r="D662" s="11" t="s">
        <v>391</v>
      </c>
    </row>
    <row r="663" spans="1:4">
      <c r="A663" s="16">
        <v>32</v>
      </c>
      <c r="B663" s="17">
        <v>4</v>
      </c>
      <c r="C663" s="15" t="s">
        <v>175</v>
      </c>
      <c r="D663" s="11" t="s">
        <v>392</v>
      </c>
    </row>
    <row r="664" spans="1:4">
      <c r="A664" s="16">
        <v>32</v>
      </c>
      <c r="B664" s="17">
        <v>4</v>
      </c>
      <c r="C664" s="15" t="s">
        <v>177</v>
      </c>
      <c r="D664" s="11" t="s">
        <v>393</v>
      </c>
    </row>
    <row r="665" spans="1:4">
      <c r="A665" s="16">
        <v>32</v>
      </c>
      <c r="B665" s="17">
        <v>4</v>
      </c>
      <c r="C665" s="15" t="s">
        <v>178</v>
      </c>
      <c r="D665" s="11" t="s">
        <v>394</v>
      </c>
    </row>
    <row r="666" spans="1:4">
      <c r="A666" s="16">
        <v>32</v>
      </c>
      <c r="B666" s="17">
        <v>4</v>
      </c>
      <c r="C666" s="15" t="s">
        <v>179</v>
      </c>
      <c r="D666" s="11" t="s">
        <v>391</v>
      </c>
    </row>
    <row r="667" spans="1:4">
      <c r="A667" s="16">
        <v>32</v>
      </c>
      <c r="B667" s="17">
        <v>4</v>
      </c>
      <c r="C667" s="15" t="s">
        <v>180</v>
      </c>
      <c r="D667" s="11" t="s">
        <v>392</v>
      </c>
    </row>
    <row r="668" spans="1:4">
      <c r="A668" s="16">
        <v>32</v>
      </c>
      <c r="B668" s="17">
        <v>4</v>
      </c>
      <c r="C668" s="15" t="s">
        <v>181</v>
      </c>
      <c r="D668" s="11" t="s">
        <v>393</v>
      </c>
    </row>
    <row r="669" spans="1:4">
      <c r="A669" s="16">
        <v>32</v>
      </c>
      <c r="B669" s="17">
        <v>4</v>
      </c>
      <c r="C669" s="15" t="s">
        <v>182</v>
      </c>
      <c r="D669" s="11" t="s">
        <v>394</v>
      </c>
    </row>
    <row r="670" spans="1:4">
      <c r="A670" s="16">
        <v>32</v>
      </c>
      <c r="B670" s="17">
        <v>5</v>
      </c>
      <c r="C670" s="15" t="s">
        <v>183</v>
      </c>
      <c r="D670" s="11" t="s">
        <v>391</v>
      </c>
    </row>
    <row r="671" spans="1:4">
      <c r="A671" s="16">
        <v>32</v>
      </c>
      <c r="B671" s="17">
        <v>5</v>
      </c>
      <c r="C671" s="15" t="s">
        <v>184</v>
      </c>
      <c r="D671" s="11" t="s">
        <v>392</v>
      </c>
    </row>
    <row r="672" spans="1:4">
      <c r="A672" s="16">
        <v>32</v>
      </c>
      <c r="B672" s="17">
        <v>5</v>
      </c>
      <c r="C672" s="15" t="s">
        <v>185</v>
      </c>
      <c r="D672" s="11" t="s">
        <v>393</v>
      </c>
    </row>
    <row r="673" spans="1:4">
      <c r="A673" s="16">
        <v>32</v>
      </c>
      <c r="B673" s="17">
        <v>5</v>
      </c>
      <c r="C673" s="15" t="s">
        <v>167</v>
      </c>
      <c r="D673" s="11" t="s">
        <v>394</v>
      </c>
    </row>
    <row r="674" spans="1:4">
      <c r="A674" s="16">
        <v>32</v>
      </c>
      <c r="B674" s="17">
        <v>5</v>
      </c>
      <c r="C674" s="15" t="s">
        <v>187</v>
      </c>
      <c r="D674" s="11" t="s">
        <v>391</v>
      </c>
    </row>
    <row r="675" spans="1:4">
      <c r="A675" s="16">
        <v>32</v>
      </c>
      <c r="B675" s="17">
        <v>5</v>
      </c>
      <c r="C675" s="15" t="s">
        <v>166</v>
      </c>
      <c r="D675" s="11" t="s">
        <v>392</v>
      </c>
    </row>
    <row r="676" spans="1:4">
      <c r="A676" s="16">
        <v>32</v>
      </c>
      <c r="B676" s="17">
        <v>5</v>
      </c>
      <c r="C676" s="15" t="s">
        <v>165</v>
      </c>
      <c r="D676" s="11" t="s">
        <v>393</v>
      </c>
    </row>
    <row r="677" spans="1:4">
      <c r="A677" s="16">
        <v>32</v>
      </c>
      <c r="B677" s="17">
        <v>5</v>
      </c>
      <c r="C677" s="15" t="s">
        <v>164</v>
      </c>
      <c r="D677" s="11" t="s">
        <v>394</v>
      </c>
    </row>
    <row r="678" spans="1:4">
      <c r="A678" s="16">
        <v>32</v>
      </c>
      <c r="B678" s="17">
        <v>5</v>
      </c>
      <c r="C678" s="15" t="s">
        <v>168</v>
      </c>
      <c r="D678" s="11" t="s">
        <v>391</v>
      </c>
    </row>
    <row r="679" spans="1:4">
      <c r="A679" s="16">
        <v>32</v>
      </c>
      <c r="B679" s="17">
        <v>5</v>
      </c>
      <c r="C679" s="15" t="s">
        <v>169</v>
      </c>
      <c r="D679" s="11" t="s">
        <v>392</v>
      </c>
    </row>
    <row r="680" spans="1:4">
      <c r="A680" s="16">
        <v>32</v>
      </c>
      <c r="B680" s="17">
        <v>5</v>
      </c>
      <c r="C680" s="15" t="s">
        <v>170</v>
      </c>
      <c r="D680" s="11" t="s">
        <v>393</v>
      </c>
    </row>
    <row r="681" spans="1:4">
      <c r="A681" s="16">
        <v>32</v>
      </c>
      <c r="B681" s="17">
        <v>5</v>
      </c>
      <c r="C681" s="15" t="s">
        <v>171</v>
      </c>
      <c r="D681" s="11" t="s">
        <v>394</v>
      </c>
    </row>
    <row r="682" spans="1:4">
      <c r="A682" s="16">
        <v>32</v>
      </c>
      <c r="B682" s="17">
        <v>5</v>
      </c>
      <c r="C682" s="15" t="s">
        <v>172</v>
      </c>
      <c r="D682" s="11" t="s">
        <v>391</v>
      </c>
    </row>
    <row r="683" spans="1:4">
      <c r="A683" s="16">
        <v>32</v>
      </c>
      <c r="B683" s="17">
        <v>5</v>
      </c>
      <c r="C683" s="15" t="s">
        <v>162</v>
      </c>
      <c r="D683" s="11" t="s">
        <v>392</v>
      </c>
    </row>
    <row r="684" spans="1:4">
      <c r="A684" s="16">
        <v>32</v>
      </c>
      <c r="B684" s="17">
        <v>5</v>
      </c>
      <c r="C684" s="15" t="s">
        <v>188</v>
      </c>
      <c r="D684" s="11" t="s">
        <v>393</v>
      </c>
    </row>
    <row r="685" spans="1:4">
      <c r="A685" s="16">
        <v>32</v>
      </c>
      <c r="B685" s="17">
        <v>5</v>
      </c>
      <c r="C685" s="15" t="s">
        <v>179</v>
      </c>
      <c r="D685" s="11" t="s">
        <v>394</v>
      </c>
    </row>
    <row r="686" spans="1:4">
      <c r="A686" s="16">
        <v>32</v>
      </c>
      <c r="B686" s="17">
        <v>5</v>
      </c>
      <c r="C686" s="15" t="s">
        <v>178</v>
      </c>
      <c r="D686" s="11" t="s">
        <v>391</v>
      </c>
    </row>
    <row r="687" spans="1:4">
      <c r="A687" s="16">
        <v>32</v>
      </c>
      <c r="B687" s="17">
        <v>5</v>
      </c>
      <c r="C687" s="15" t="s">
        <v>177</v>
      </c>
      <c r="D687" s="11" t="s">
        <v>392</v>
      </c>
    </row>
    <row r="688" spans="1:4">
      <c r="A688" s="16">
        <v>32</v>
      </c>
      <c r="B688" s="17">
        <v>5</v>
      </c>
      <c r="C688" s="15" t="s">
        <v>176</v>
      </c>
      <c r="D688" s="11" t="s">
        <v>393</v>
      </c>
    </row>
    <row r="689" spans="1:4">
      <c r="A689" s="16">
        <v>32</v>
      </c>
      <c r="B689" s="17">
        <v>5</v>
      </c>
      <c r="C689" s="15" t="s">
        <v>174</v>
      </c>
      <c r="D689" s="11" t="s">
        <v>394</v>
      </c>
    </row>
    <row r="690" spans="1:4">
      <c r="A690" s="16">
        <v>32</v>
      </c>
      <c r="B690" s="17">
        <v>5</v>
      </c>
      <c r="C690" s="15" t="s">
        <v>175</v>
      </c>
      <c r="D690" s="11" t="s">
        <v>391</v>
      </c>
    </row>
    <row r="691" spans="1:4">
      <c r="A691" s="16">
        <v>32</v>
      </c>
      <c r="B691" s="17">
        <v>5</v>
      </c>
      <c r="C691" s="15" t="s">
        <v>173</v>
      </c>
      <c r="D691" s="11" t="s">
        <v>392</v>
      </c>
    </row>
    <row r="692" spans="1:4">
      <c r="A692" s="16">
        <v>32</v>
      </c>
      <c r="B692" s="17">
        <v>5</v>
      </c>
      <c r="C692" s="15" t="s">
        <v>190</v>
      </c>
      <c r="D692" s="11" t="s">
        <v>393</v>
      </c>
    </row>
    <row r="693" spans="1:4">
      <c r="A693" s="16">
        <v>32</v>
      </c>
      <c r="B693" s="17">
        <v>5</v>
      </c>
      <c r="C693" s="15" t="s">
        <v>191</v>
      </c>
      <c r="D693" s="11" t="s">
        <v>394</v>
      </c>
    </row>
    <row r="694" spans="1:4">
      <c r="A694" s="16">
        <v>32</v>
      </c>
      <c r="B694" s="17">
        <v>5</v>
      </c>
      <c r="C694" s="15" t="s">
        <v>189</v>
      </c>
      <c r="D694" s="11" t="s">
        <v>391</v>
      </c>
    </row>
    <row r="695" spans="1:4">
      <c r="A695" s="16">
        <v>32</v>
      </c>
      <c r="B695" s="17">
        <v>5</v>
      </c>
      <c r="C695" s="15" t="s">
        <v>192</v>
      </c>
      <c r="D695" s="11" t="s">
        <v>392</v>
      </c>
    </row>
    <row r="696" spans="1:4">
      <c r="A696" s="16">
        <v>32</v>
      </c>
      <c r="B696" s="17">
        <v>5</v>
      </c>
      <c r="C696" s="15" t="s">
        <v>162</v>
      </c>
      <c r="D696" s="11" t="s">
        <v>393</v>
      </c>
    </row>
    <row r="697" spans="1:4">
      <c r="A697" s="16">
        <v>32</v>
      </c>
      <c r="B697" s="17">
        <v>6</v>
      </c>
      <c r="C697" s="15" t="s">
        <v>185</v>
      </c>
      <c r="D697" s="11" t="s">
        <v>394</v>
      </c>
    </row>
    <row r="698" spans="1:4">
      <c r="A698" s="16">
        <v>32</v>
      </c>
      <c r="B698" s="17">
        <v>6</v>
      </c>
      <c r="C698" s="15" t="s">
        <v>186</v>
      </c>
      <c r="D698" s="11" t="s">
        <v>391</v>
      </c>
    </row>
    <row r="699" spans="1:4">
      <c r="A699" s="16">
        <v>32</v>
      </c>
      <c r="B699" s="17">
        <v>6</v>
      </c>
      <c r="C699" s="15" t="s">
        <v>163</v>
      </c>
      <c r="D699" s="11" t="s">
        <v>392</v>
      </c>
    </row>
    <row r="700" spans="1:4">
      <c r="A700" s="16">
        <v>32</v>
      </c>
      <c r="B700" s="17">
        <v>6</v>
      </c>
      <c r="C700" s="15" t="s">
        <v>187</v>
      </c>
      <c r="D700" s="11" t="s">
        <v>393</v>
      </c>
    </row>
    <row r="701" spans="1:4">
      <c r="A701" s="16">
        <v>32</v>
      </c>
      <c r="B701" s="17">
        <v>6</v>
      </c>
      <c r="C701" s="15" t="s">
        <v>165</v>
      </c>
      <c r="D701" s="11" t="s">
        <v>394</v>
      </c>
    </row>
    <row r="702" spans="1:4">
      <c r="A702" s="16">
        <v>32</v>
      </c>
      <c r="B702" s="17">
        <v>6</v>
      </c>
      <c r="C702" s="15" t="s">
        <v>166</v>
      </c>
      <c r="D702" s="11" t="s">
        <v>391</v>
      </c>
    </row>
    <row r="703" spans="1:4">
      <c r="A703" s="16">
        <v>32</v>
      </c>
      <c r="B703" s="17">
        <v>6</v>
      </c>
      <c r="C703" s="15" t="s">
        <v>167</v>
      </c>
      <c r="D703" s="11" t="s">
        <v>392</v>
      </c>
    </row>
    <row r="704" spans="1:4">
      <c r="A704" s="16">
        <v>32</v>
      </c>
      <c r="B704" s="17">
        <v>6</v>
      </c>
      <c r="C704" s="15" t="s">
        <v>164</v>
      </c>
      <c r="D704" s="11" t="s">
        <v>393</v>
      </c>
    </row>
    <row r="705" spans="1:4">
      <c r="A705" s="16">
        <v>32</v>
      </c>
      <c r="B705" s="17">
        <v>6</v>
      </c>
      <c r="C705" s="15" t="s">
        <v>168</v>
      </c>
      <c r="D705" s="11" t="s">
        <v>394</v>
      </c>
    </row>
    <row r="706" spans="1:4">
      <c r="A706" s="16">
        <v>32</v>
      </c>
      <c r="B706" s="17">
        <v>6</v>
      </c>
      <c r="C706" s="15" t="s">
        <v>169</v>
      </c>
      <c r="D706" s="11" t="s">
        <v>391</v>
      </c>
    </row>
    <row r="707" spans="1:4">
      <c r="A707" s="16">
        <v>32</v>
      </c>
      <c r="B707" s="17">
        <v>6</v>
      </c>
      <c r="C707" s="15" t="s">
        <v>170</v>
      </c>
      <c r="D707" s="11" t="s">
        <v>392</v>
      </c>
    </row>
    <row r="708" spans="1:4">
      <c r="A708" s="16">
        <v>32</v>
      </c>
      <c r="B708" s="17">
        <v>6</v>
      </c>
      <c r="C708" s="15" t="s">
        <v>171</v>
      </c>
      <c r="D708" s="11" t="s">
        <v>393</v>
      </c>
    </row>
    <row r="709" spans="1:4">
      <c r="A709" s="16">
        <v>32</v>
      </c>
      <c r="B709" s="17">
        <v>6</v>
      </c>
      <c r="C709" s="15" t="s">
        <v>172</v>
      </c>
      <c r="D709" s="11" t="s">
        <v>394</v>
      </c>
    </row>
    <row r="710" spans="1:4">
      <c r="A710" s="16">
        <v>32</v>
      </c>
      <c r="B710" s="17">
        <v>6</v>
      </c>
      <c r="C710" s="15" t="s">
        <v>173</v>
      </c>
      <c r="D710" s="11" t="s">
        <v>391</v>
      </c>
    </row>
    <row r="711" spans="1:4">
      <c r="A711" s="16">
        <v>32</v>
      </c>
      <c r="B711" s="17">
        <v>6</v>
      </c>
      <c r="C711" s="15" t="s">
        <v>174</v>
      </c>
      <c r="D711" s="11" t="s">
        <v>392</v>
      </c>
    </row>
    <row r="712" spans="1:4">
      <c r="A712" s="16">
        <v>32</v>
      </c>
      <c r="B712" s="17">
        <v>6</v>
      </c>
      <c r="C712" s="15" t="s">
        <v>175</v>
      </c>
      <c r="D712" s="11" t="s">
        <v>393</v>
      </c>
    </row>
    <row r="713" spans="1:4">
      <c r="A713" s="16">
        <v>32</v>
      </c>
      <c r="B713" s="17">
        <v>6</v>
      </c>
      <c r="C713" s="15" t="s">
        <v>177</v>
      </c>
      <c r="D713" s="11" t="s">
        <v>394</v>
      </c>
    </row>
    <row r="714" spans="1:4">
      <c r="A714" s="16">
        <v>32</v>
      </c>
      <c r="B714" s="17">
        <v>6</v>
      </c>
      <c r="C714" s="15" t="s">
        <v>178</v>
      </c>
      <c r="D714" s="11" t="s">
        <v>391</v>
      </c>
    </row>
    <row r="715" spans="1:4">
      <c r="A715" s="16">
        <v>32</v>
      </c>
      <c r="B715" s="17">
        <v>6</v>
      </c>
      <c r="C715" s="15" t="s">
        <v>179</v>
      </c>
      <c r="D715" s="11" t="s">
        <v>392</v>
      </c>
    </row>
    <row r="716" spans="1:4">
      <c r="A716" s="16">
        <v>32</v>
      </c>
      <c r="B716" s="17">
        <v>6</v>
      </c>
      <c r="C716" s="15" t="s">
        <v>188</v>
      </c>
      <c r="D716" s="11" t="s">
        <v>393</v>
      </c>
    </row>
    <row r="717" spans="1:4">
      <c r="A717" s="16">
        <v>22</v>
      </c>
      <c r="B717" s="16">
        <v>2</v>
      </c>
      <c r="C717" s="15" t="s">
        <v>194</v>
      </c>
      <c r="D717" s="11" t="s">
        <v>394</v>
      </c>
    </row>
    <row r="718" spans="1:4">
      <c r="A718" s="16">
        <v>22</v>
      </c>
      <c r="B718" s="16">
        <v>2</v>
      </c>
      <c r="C718" s="15" t="s">
        <v>195</v>
      </c>
      <c r="D718" s="11" t="s">
        <v>391</v>
      </c>
    </row>
    <row r="719" spans="1:4">
      <c r="A719" s="16">
        <v>22</v>
      </c>
      <c r="B719" s="16">
        <v>2</v>
      </c>
      <c r="C719" s="15" t="s">
        <v>196</v>
      </c>
      <c r="D719" s="11" t="s">
        <v>392</v>
      </c>
    </row>
    <row r="720" spans="1:4">
      <c r="A720" s="16">
        <v>22</v>
      </c>
      <c r="B720" s="16">
        <v>2</v>
      </c>
      <c r="C720" s="15" t="s">
        <v>197</v>
      </c>
      <c r="D720" s="11" t="s">
        <v>393</v>
      </c>
    </row>
    <row r="721" spans="1:4">
      <c r="A721" s="16">
        <v>22</v>
      </c>
      <c r="B721" s="16">
        <v>2</v>
      </c>
      <c r="C721" s="15" t="s">
        <v>11</v>
      </c>
      <c r="D721" s="11" t="s">
        <v>394</v>
      </c>
    </row>
    <row r="722" spans="1:4">
      <c r="A722" s="16">
        <v>22</v>
      </c>
      <c r="B722" s="16">
        <v>2</v>
      </c>
      <c r="C722" s="15" t="s">
        <v>198</v>
      </c>
      <c r="D722" s="11" t="s">
        <v>391</v>
      </c>
    </row>
    <row r="723" spans="1:4">
      <c r="A723" s="16">
        <v>22</v>
      </c>
      <c r="B723" s="16">
        <v>2</v>
      </c>
      <c r="C723" s="15" t="s">
        <v>199</v>
      </c>
      <c r="D723" s="11" t="s">
        <v>392</v>
      </c>
    </row>
    <row r="724" spans="1:4">
      <c r="A724" s="16">
        <v>22</v>
      </c>
      <c r="B724" s="16">
        <v>2</v>
      </c>
      <c r="C724" s="15" t="s">
        <v>200</v>
      </c>
      <c r="D724" s="11" t="s">
        <v>393</v>
      </c>
    </row>
    <row r="725" spans="1:4">
      <c r="A725" s="16">
        <v>22</v>
      </c>
      <c r="B725" s="16">
        <v>2</v>
      </c>
      <c r="C725" s="15" t="s">
        <v>201</v>
      </c>
      <c r="D725" s="11" t="s">
        <v>394</v>
      </c>
    </row>
    <row r="726" spans="1:4">
      <c r="A726" s="16">
        <v>22</v>
      </c>
      <c r="B726" s="16">
        <v>2</v>
      </c>
      <c r="C726" s="15" t="s">
        <v>202</v>
      </c>
      <c r="D726" s="11" t="s">
        <v>391</v>
      </c>
    </row>
    <row r="727" spans="1:4">
      <c r="A727" s="16">
        <v>22</v>
      </c>
      <c r="B727" s="16">
        <v>2</v>
      </c>
      <c r="C727" s="15" t="s">
        <v>203</v>
      </c>
      <c r="D727" s="11" t="s">
        <v>392</v>
      </c>
    </row>
    <row r="728" spans="1:4">
      <c r="A728" s="16">
        <v>22</v>
      </c>
      <c r="B728" s="16">
        <v>2</v>
      </c>
      <c r="C728" s="15" t="s">
        <v>204</v>
      </c>
      <c r="D728" s="11" t="s">
        <v>393</v>
      </c>
    </row>
    <row r="729" spans="1:4">
      <c r="A729" s="16">
        <v>22</v>
      </c>
      <c r="B729" s="16">
        <v>2</v>
      </c>
      <c r="C729" s="15" t="s">
        <v>205</v>
      </c>
      <c r="D729" s="11" t="s">
        <v>394</v>
      </c>
    </row>
    <row r="730" spans="1:4">
      <c r="A730" s="16">
        <v>22</v>
      </c>
      <c r="B730" s="16">
        <v>2</v>
      </c>
      <c r="C730" s="15" t="s">
        <v>206</v>
      </c>
      <c r="D730" s="11" t="s">
        <v>391</v>
      </c>
    </row>
    <row r="731" spans="1:4">
      <c r="A731" s="16">
        <v>22</v>
      </c>
      <c r="B731" s="16">
        <v>2</v>
      </c>
      <c r="C731" s="15" t="s">
        <v>207</v>
      </c>
      <c r="D731" s="11" t="s">
        <v>392</v>
      </c>
    </row>
    <row r="732" spans="1:4">
      <c r="A732" s="16">
        <v>22</v>
      </c>
      <c r="B732" s="16">
        <v>2</v>
      </c>
      <c r="C732" s="15" t="s">
        <v>208</v>
      </c>
      <c r="D732" s="11" t="s">
        <v>393</v>
      </c>
    </row>
    <row r="733" spans="1:4">
      <c r="A733" s="16">
        <v>22</v>
      </c>
      <c r="B733" s="16">
        <v>2</v>
      </c>
      <c r="C733" s="15" t="s">
        <v>209</v>
      </c>
      <c r="D733" s="11" t="s">
        <v>394</v>
      </c>
    </row>
    <row r="734" spans="1:4">
      <c r="A734" s="16">
        <v>22</v>
      </c>
      <c r="B734" s="16">
        <v>2</v>
      </c>
      <c r="C734" s="15" t="s">
        <v>210</v>
      </c>
      <c r="D734" s="11" t="s">
        <v>391</v>
      </c>
    </row>
    <row r="735" spans="1:4">
      <c r="A735" s="16">
        <v>22</v>
      </c>
      <c r="B735" s="16">
        <v>2</v>
      </c>
      <c r="C735" s="15" t="s">
        <v>211</v>
      </c>
      <c r="D735" s="11" t="s">
        <v>392</v>
      </c>
    </row>
    <row r="736" spans="1:4">
      <c r="A736" s="16">
        <v>22</v>
      </c>
      <c r="B736" s="16">
        <v>2</v>
      </c>
      <c r="C736" s="15" t="s">
        <v>212</v>
      </c>
      <c r="D736" s="11" t="s">
        <v>393</v>
      </c>
    </row>
    <row r="737" spans="1:4">
      <c r="A737" s="16">
        <v>22</v>
      </c>
      <c r="B737" s="16">
        <v>2</v>
      </c>
      <c r="C737" s="15" t="s">
        <v>213</v>
      </c>
      <c r="D737" s="11" t="s">
        <v>394</v>
      </c>
    </row>
    <row r="738" spans="1:4">
      <c r="A738" s="16">
        <v>22</v>
      </c>
      <c r="B738" s="16">
        <v>2</v>
      </c>
      <c r="C738" s="15" t="s">
        <v>214</v>
      </c>
      <c r="D738" s="11" t="s">
        <v>391</v>
      </c>
    </row>
    <row r="739" spans="1:4">
      <c r="A739" s="16">
        <v>22</v>
      </c>
      <c r="B739" s="16">
        <v>3</v>
      </c>
      <c r="C739" s="15" t="s">
        <v>215</v>
      </c>
      <c r="D739" s="11" t="s">
        <v>392</v>
      </c>
    </row>
    <row r="740" spans="1:4">
      <c r="A740" s="16">
        <v>22</v>
      </c>
      <c r="B740" s="16">
        <v>3</v>
      </c>
      <c r="C740" s="15" t="s">
        <v>216</v>
      </c>
      <c r="D740" s="11" t="s">
        <v>393</v>
      </c>
    </row>
    <row r="741" spans="1:4">
      <c r="A741" s="16">
        <v>22</v>
      </c>
      <c r="B741" s="16">
        <v>3</v>
      </c>
      <c r="C741" s="15" t="s">
        <v>217</v>
      </c>
      <c r="D741" s="11" t="s">
        <v>394</v>
      </c>
    </row>
    <row r="742" spans="1:4">
      <c r="A742" s="16">
        <v>22</v>
      </c>
      <c r="B742" s="16">
        <v>3</v>
      </c>
      <c r="C742" s="15" t="s">
        <v>218</v>
      </c>
      <c r="D742" s="11" t="s">
        <v>391</v>
      </c>
    </row>
    <row r="743" spans="1:4">
      <c r="A743" s="16">
        <v>22</v>
      </c>
      <c r="B743" s="16">
        <v>3</v>
      </c>
      <c r="C743" s="15" t="s">
        <v>219</v>
      </c>
      <c r="D743" s="11" t="s">
        <v>392</v>
      </c>
    </row>
    <row r="744" spans="1:4">
      <c r="A744" s="16">
        <v>22</v>
      </c>
      <c r="B744" s="16">
        <v>3</v>
      </c>
      <c r="C744" s="15" t="s">
        <v>220</v>
      </c>
      <c r="D744" s="11" t="s">
        <v>393</v>
      </c>
    </row>
    <row r="745" spans="1:4">
      <c r="A745" s="16">
        <v>22</v>
      </c>
      <c r="B745" s="16">
        <v>3</v>
      </c>
      <c r="C745" s="15" t="s">
        <v>221</v>
      </c>
      <c r="D745" s="11" t="s">
        <v>394</v>
      </c>
    </row>
    <row r="746" spans="1:4">
      <c r="A746" s="16">
        <v>22</v>
      </c>
      <c r="B746" s="16">
        <v>3</v>
      </c>
      <c r="C746" s="15" t="s">
        <v>222</v>
      </c>
      <c r="D746" s="11" t="s">
        <v>391</v>
      </c>
    </row>
    <row r="747" spans="1:4">
      <c r="A747" s="16">
        <v>22</v>
      </c>
      <c r="B747" s="16">
        <v>3</v>
      </c>
      <c r="C747" s="15" t="s">
        <v>223</v>
      </c>
      <c r="D747" s="11" t="s">
        <v>392</v>
      </c>
    </row>
    <row r="748" spans="1:4">
      <c r="A748" s="16">
        <v>22</v>
      </c>
      <c r="B748" s="16">
        <v>3</v>
      </c>
      <c r="C748" s="15" t="s">
        <v>105</v>
      </c>
      <c r="D748" s="11" t="s">
        <v>393</v>
      </c>
    </row>
    <row r="749" spans="1:4">
      <c r="A749" s="16">
        <v>22</v>
      </c>
      <c r="B749" s="16">
        <v>3</v>
      </c>
      <c r="C749" s="15" t="s">
        <v>224</v>
      </c>
      <c r="D749" s="11" t="s">
        <v>394</v>
      </c>
    </row>
    <row r="750" spans="1:4">
      <c r="A750" s="16">
        <v>22</v>
      </c>
      <c r="B750" s="16">
        <v>3</v>
      </c>
      <c r="C750" s="15" t="s">
        <v>225</v>
      </c>
      <c r="D750" s="11" t="s">
        <v>391</v>
      </c>
    </row>
    <row r="751" spans="1:4">
      <c r="A751" s="16">
        <v>22</v>
      </c>
      <c r="B751" s="16">
        <v>3</v>
      </c>
      <c r="C751" s="15" t="s">
        <v>226</v>
      </c>
      <c r="D751" s="11" t="s">
        <v>392</v>
      </c>
    </row>
    <row r="752" spans="1:4">
      <c r="A752" s="16">
        <v>22</v>
      </c>
      <c r="B752" s="16">
        <v>3</v>
      </c>
      <c r="C752" s="15" t="s">
        <v>227</v>
      </c>
      <c r="D752" s="11" t="s">
        <v>393</v>
      </c>
    </row>
    <row r="753" spans="1:4">
      <c r="A753" s="16">
        <v>22</v>
      </c>
      <c r="B753" s="16">
        <v>3</v>
      </c>
      <c r="C753" s="15" t="s">
        <v>228</v>
      </c>
      <c r="D753" s="11" t="s">
        <v>394</v>
      </c>
    </row>
    <row r="754" spans="1:4">
      <c r="A754" s="16">
        <v>22</v>
      </c>
      <c r="B754" s="16">
        <v>3</v>
      </c>
      <c r="C754" s="15" t="s">
        <v>229</v>
      </c>
      <c r="D754" s="11" t="s">
        <v>391</v>
      </c>
    </row>
    <row r="755" spans="1:4">
      <c r="A755" s="16">
        <v>22</v>
      </c>
      <c r="B755" s="16">
        <v>3</v>
      </c>
      <c r="C755" s="15" t="s">
        <v>230</v>
      </c>
      <c r="D755" s="11" t="s">
        <v>392</v>
      </c>
    </row>
    <row r="756" spans="1:4">
      <c r="A756" s="16">
        <v>22</v>
      </c>
      <c r="B756" s="16">
        <v>3</v>
      </c>
      <c r="C756" s="15" t="s">
        <v>195</v>
      </c>
      <c r="D756" s="11" t="s">
        <v>393</v>
      </c>
    </row>
    <row r="757" spans="1:4">
      <c r="A757" s="16">
        <v>22</v>
      </c>
      <c r="B757" s="16">
        <v>3</v>
      </c>
      <c r="C757" s="15" t="s">
        <v>194</v>
      </c>
      <c r="D757" s="11" t="s">
        <v>394</v>
      </c>
    </row>
    <row r="758" spans="1:4">
      <c r="A758" s="16">
        <v>22</v>
      </c>
      <c r="B758" s="16">
        <v>4</v>
      </c>
      <c r="C758" s="15" t="s">
        <v>194</v>
      </c>
      <c r="D758" s="11" t="s">
        <v>391</v>
      </c>
    </row>
    <row r="759" spans="1:4">
      <c r="A759" s="16">
        <v>22</v>
      </c>
      <c r="B759" s="16">
        <v>4</v>
      </c>
      <c r="C759" s="15" t="s">
        <v>195</v>
      </c>
      <c r="D759" s="11" t="s">
        <v>392</v>
      </c>
    </row>
    <row r="760" spans="1:4">
      <c r="A760" s="16">
        <v>22</v>
      </c>
      <c r="B760" s="16">
        <v>4</v>
      </c>
      <c r="C760" s="15" t="s">
        <v>196</v>
      </c>
      <c r="D760" s="11" t="s">
        <v>393</v>
      </c>
    </row>
    <row r="761" spans="1:4">
      <c r="A761" s="16">
        <v>22</v>
      </c>
      <c r="B761" s="16">
        <v>4</v>
      </c>
      <c r="C761" s="15" t="s">
        <v>197</v>
      </c>
      <c r="D761" s="11" t="s">
        <v>394</v>
      </c>
    </row>
    <row r="762" spans="1:4">
      <c r="A762" s="16">
        <v>22</v>
      </c>
      <c r="B762" s="16">
        <v>4</v>
      </c>
      <c r="C762" s="15" t="s">
        <v>11</v>
      </c>
      <c r="D762" s="11" t="s">
        <v>391</v>
      </c>
    </row>
    <row r="763" spans="1:4">
      <c r="A763" s="16">
        <v>22</v>
      </c>
      <c r="B763" s="16">
        <v>4</v>
      </c>
      <c r="C763" s="15" t="s">
        <v>198</v>
      </c>
      <c r="D763" s="11" t="s">
        <v>392</v>
      </c>
    </row>
    <row r="764" spans="1:4">
      <c r="A764" s="16">
        <v>22</v>
      </c>
      <c r="B764" s="16">
        <v>4</v>
      </c>
      <c r="C764" s="15" t="s">
        <v>199</v>
      </c>
      <c r="D764" s="11" t="s">
        <v>393</v>
      </c>
    </row>
    <row r="765" spans="1:4">
      <c r="A765" s="16">
        <v>22</v>
      </c>
      <c r="B765" s="16">
        <v>4</v>
      </c>
      <c r="C765" s="15" t="s">
        <v>200</v>
      </c>
      <c r="D765" s="11" t="s">
        <v>394</v>
      </c>
    </row>
    <row r="766" spans="1:4">
      <c r="A766" s="16">
        <v>22</v>
      </c>
      <c r="B766" s="16">
        <v>4</v>
      </c>
      <c r="C766" s="15" t="s">
        <v>201</v>
      </c>
      <c r="D766" s="11" t="s">
        <v>391</v>
      </c>
    </row>
    <row r="767" spans="1:4">
      <c r="A767" s="16">
        <v>22</v>
      </c>
      <c r="B767" s="16">
        <v>4</v>
      </c>
      <c r="C767" s="15" t="s">
        <v>202</v>
      </c>
      <c r="D767" s="11" t="s">
        <v>392</v>
      </c>
    </row>
    <row r="768" spans="1:4">
      <c r="A768" s="16">
        <v>22</v>
      </c>
      <c r="B768" s="16">
        <v>4</v>
      </c>
      <c r="C768" s="15" t="s">
        <v>203</v>
      </c>
      <c r="D768" s="11" t="s">
        <v>393</v>
      </c>
    </row>
    <row r="769" spans="1:4">
      <c r="A769" s="16">
        <v>22</v>
      </c>
      <c r="B769" s="16">
        <v>4</v>
      </c>
      <c r="C769" s="15" t="s">
        <v>204</v>
      </c>
      <c r="D769" s="11" t="s">
        <v>394</v>
      </c>
    </row>
    <row r="770" spans="1:4">
      <c r="A770" s="16">
        <v>22</v>
      </c>
      <c r="B770" s="16">
        <v>4</v>
      </c>
      <c r="C770" s="15" t="s">
        <v>205</v>
      </c>
      <c r="D770" s="11" t="s">
        <v>391</v>
      </c>
    </row>
    <row r="771" spans="1:4">
      <c r="A771" s="16">
        <v>22</v>
      </c>
      <c r="B771" s="16">
        <v>4</v>
      </c>
      <c r="C771" s="15" t="s">
        <v>206</v>
      </c>
      <c r="D771" s="11" t="s">
        <v>392</v>
      </c>
    </row>
    <row r="772" spans="1:4">
      <c r="A772" s="16">
        <v>22</v>
      </c>
      <c r="B772" s="16">
        <v>4</v>
      </c>
      <c r="C772" s="15" t="s">
        <v>207</v>
      </c>
      <c r="D772" s="11" t="s">
        <v>393</v>
      </c>
    </row>
    <row r="773" spans="1:4">
      <c r="A773" s="16">
        <v>22</v>
      </c>
      <c r="B773" s="16">
        <v>4</v>
      </c>
      <c r="C773" s="15" t="s">
        <v>208</v>
      </c>
      <c r="D773" s="11" t="s">
        <v>394</v>
      </c>
    </row>
    <row r="774" spans="1:4">
      <c r="A774" s="16">
        <v>22</v>
      </c>
      <c r="B774" s="16">
        <v>4</v>
      </c>
      <c r="C774" s="15" t="s">
        <v>209</v>
      </c>
      <c r="D774" s="11" t="s">
        <v>391</v>
      </c>
    </row>
    <row r="775" spans="1:4">
      <c r="A775" s="16">
        <v>22</v>
      </c>
      <c r="B775" s="16">
        <v>4</v>
      </c>
      <c r="C775" s="15" t="s">
        <v>210</v>
      </c>
      <c r="D775" s="11" t="s">
        <v>392</v>
      </c>
    </row>
    <row r="776" spans="1:4">
      <c r="A776" s="16">
        <v>22</v>
      </c>
      <c r="B776" s="16">
        <v>4</v>
      </c>
      <c r="C776" s="15" t="s">
        <v>211</v>
      </c>
      <c r="D776" s="11" t="s">
        <v>393</v>
      </c>
    </row>
    <row r="777" spans="1:4">
      <c r="A777" s="16">
        <v>22</v>
      </c>
      <c r="B777" s="16">
        <v>4</v>
      </c>
      <c r="C777" s="15" t="s">
        <v>212</v>
      </c>
      <c r="D777" s="11" t="s">
        <v>394</v>
      </c>
    </row>
    <row r="778" spans="1:4">
      <c r="A778" s="16">
        <v>22</v>
      </c>
      <c r="B778" s="16">
        <v>4</v>
      </c>
      <c r="C778" s="15" t="s">
        <v>213</v>
      </c>
      <c r="D778" s="11" t="s">
        <v>391</v>
      </c>
    </row>
    <row r="779" spans="1:4">
      <c r="A779" s="16">
        <v>22</v>
      </c>
      <c r="B779" s="16">
        <v>4</v>
      </c>
      <c r="C779" s="15" t="s">
        <v>214</v>
      </c>
      <c r="D779" s="11" t="s">
        <v>392</v>
      </c>
    </row>
    <row r="780" spans="1:4">
      <c r="A780" s="16">
        <v>22</v>
      </c>
      <c r="B780" s="16">
        <v>5</v>
      </c>
      <c r="C780" s="15" t="s">
        <v>215</v>
      </c>
      <c r="D780" s="11" t="s">
        <v>393</v>
      </c>
    </row>
    <row r="781" spans="1:4">
      <c r="A781" s="16">
        <v>22</v>
      </c>
      <c r="B781" s="16">
        <v>5</v>
      </c>
      <c r="C781" s="15">
        <v>16170</v>
      </c>
      <c r="D781" s="11" t="s">
        <v>394</v>
      </c>
    </row>
    <row r="782" spans="1:4">
      <c r="A782" s="16">
        <v>22</v>
      </c>
      <c r="B782" s="16">
        <v>5</v>
      </c>
      <c r="C782" s="15" t="s">
        <v>217</v>
      </c>
      <c r="D782" s="11" t="s">
        <v>391</v>
      </c>
    </row>
    <row r="783" spans="1:4">
      <c r="A783" s="16">
        <v>22</v>
      </c>
      <c r="B783" s="16">
        <v>5</v>
      </c>
      <c r="C783" s="15" t="s">
        <v>218</v>
      </c>
      <c r="D783" s="11" t="s">
        <v>392</v>
      </c>
    </row>
    <row r="784" spans="1:4">
      <c r="A784" s="16">
        <v>22</v>
      </c>
      <c r="B784" s="16">
        <v>5</v>
      </c>
      <c r="C784" s="15" t="s">
        <v>219</v>
      </c>
      <c r="D784" s="11" t="s">
        <v>393</v>
      </c>
    </row>
    <row r="785" spans="1:4">
      <c r="A785" s="16">
        <v>22</v>
      </c>
      <c r="B785" s="16">
        <v>5</v>
      </c>
      <c r="C785" s="15" t="s">
        <v>220</v>
      </c>
      <c r="D785" s="11" t="s">
        <v>394</v>
      </c>
    </row>
    <row r="786" spans="1:4">
      <c r="A786" s="16">
        <v>22</v>
      </c>
      <c r="B786" s="16">
        <v>5</v>
      </c>
      <c r="C786" s="15" t="s">
        <v>221</v>
      </c>
      <c r="D786" s="11" t="s">
        <v>391</v>
      </c>
    </row>
    <row r="787" spans="1:4">
      <c r="A787" s="16">
        <v>22</v>
      </c>
      <c r="B787" s="16">
        <v>5</v>
      </c>
      <c r="C787" s="15" t="s">
        <v>222</v>
      </c>
      <c r="D787" s="11" t="s">
        <v>392</v>
      </c>
    </row>
    <row r="788" spans="1:4">
      <c r="A788" s="16">
        <v>22</v>
      </c>
      <c r="B788" s="16">
        <v>5</v>
      </c>
      <c r="C788" s="15" t="s">
        <v>223</v>
      </c>
      <c r="D788" s="11" t="s">
        <v>393</v>
      </c>
    </row>
    <row r="789" spans="1:4">
      <c r="A789" s="16">
        <v>22</v>
      </c>
      <c r="B789" s="16">
        <v>5</v>
      </c>
      <c r="C789" s="15" t="s">
        <v>105</v>
      </c>
      <c r="D789" s="11" t="s">
        <v>394</v>
      </c>
    </row>
    <row r="790" spans="1:4">
      <c r="A790" s="16">
        <v>22</v>
      </c>
      <c r="B790" s="16">
        <v>5</v>
      </c>
      <c r="C790" s="15" t="s">
        <v>224</v>
      </c>
      <c r="D790" s="11" t="s">
        <v>391</v>
      </c>
    </row>
    <row r="791" spans="1:4">
      <c r="A791" s="16">
        <v>22</v>
      </c>
      <c r="B791" s="16">
        <v>5</v>
      </c>
      <c r="C791" s="15" t="s">
        <v>225</v>
      </c>
      <c r="D791" s="11" t="s">
        <v>392</v>
      </c>
    </row>
    <row r="792" spans="1:4">
      <c r="A792" s="16">
        <v>22</v>
      </c>
      <c r="B792" s="16">
        <v>5</v>
      </c>
      <c r="C792" s="15" t="s">
        <v>226</v>
      </c>
      <c r="D792" s="11" t="s">
        <v>393</v>
      </c>
    </row>
    <row r="793" spans="1:4">
      <c r="A793" s="16">
        <v>22</v>
      </c>
      <c r="B793" s="16">
        <v>5</v>
      </c>
      <c r="C793" s="15" t="s">
        <v>227</v>
      </c>
      <c r="D793" s="11" t="s">
        <v>394</v>
      </c>
    </row>
    <row r="794" spans="1:4">
      <c r="A794" s="16">
        <v>22</v>
      </c>
      <c r="B794" s="16">
        <v>5</v>
      </c>
      <c r="C794" s="15" t="s">
        <v>228</v>
      </c>
      <c r="D794" s="11" t="s">
        <v>391</v>
      </c>
    </row>
    <row r="795" spans="1:4">
      <c r="A795" s="16">
        <v>22</v>
      </c>
      <c r="B795" s="16">
        <v>5</v>
      </c>
      <c r="C795" s="15" t="s">
        <v>229</v>
      </c>
      <c r="D795" s="11" t="s">
        <v>392</v>
      </c>
    </row>
    <row r="796" spans="1:4">
      <c r="A796" s="16">
        <v>22</v>
      </c>
      <c r="B796" s="16">
        <v>5</v>
      </c>
      <c r="C796" s="15" t="s">
        <v>230</v>
      </c>
      <c r="D796" s="11" t="s">
        <v>393</v>
      </c>
    </row>
    <row r="797" spans="1:4">
      <c r="A797" s="16">
        <v>22</v>
      </c>
      <c r="B797" s="16">
        <v>5</v>
      </c>
      <c r="C797" s="15" t="s">
        <v>195</v>
      </c>
      <c r="D797" s="11" t="s">
        <v>394</v>
      </c>
    </row>
    <row r="798" spans="1:4">
      <c r="A798" s="16">
        <v>22</v>
      </c>
      <c r="B798" s="16">
        <v>5</v>
      </c>
      <c r="C798" s="15" t="s">
        <v>194</v>
      </c>
      <c r="D798" s="11" t="s">
        <v>391</v>
      </c>
    </row>
    <row r="799" spans="1:4">
      <c r="A799" s="16">
        <v>22</v>
      </c>
      <c r="B799" s="16">
        <v>6</v>
      </c>
      <c r="C799" s="15" t="s">
        <v>213</v>
      </c>
      <c r="D799" s="11" t="s">
        <v>392</v>
      </c>
    </row>
    <row r="800" spans="1:4">
      <c r="A800" s="16">
        <v>22</v>
      </c>
      <c r="B800" s="16">
        <v>6</v>
      </c>
      <c r="C800" s="15" t="s">
        <v>212</v>
      </c>
      <c r="D800" s="11" t="s">
        <v>393</v>
      </c>
    </row>
    <row r="801" spans="1:4">
      <c r="A801" s="16">
        <v>22</v>
      </c>
      <c r="B801" s="16">
        <v>6</v>
      </c>
      <c r="C801" s="15" t="s">
        <v>196</v>
      </c>
      <c r="D801" s="11" t="s">
        <v>394</v>
      </c>
    </row>
    <row r="802" spans="1:4">
      <c r="A802" s="16">
        <v>22</v>
      </c>
      <c r="B802" s="16">
        <v>6</v>
      </c>
      <c r="C802" s="15" t="s">
        <v>197</v>
      </c>
      <c r="D802" s="11" t="s">
        <v>391</v>
      </c>
    </row>
    <row r="803" spans="1:4">
      <c r="A803" s="16">
        <v>22</v>
      </c>
      <c r="B803" s="16">
        <v>6</v>
      </c>
      <c r="C803" s="15" t="s">
        <v>11</v>
      </c>
      <c r="D803" s="11" t="s">
        <v>392</v>
      </c>
    </row>
    <row r="804" spans="1:4">
      <c r="A804" s="16">
        <v>22</v>
      </c>
      <c r="B804" s="16">
        <v>6</v>
      </c>
      <c r="C804" s="15" t="s">
        <v>198</v>
      </c>
      <c r="D804" s="11" t="s">
        <v>393</v>
      </c>
    </row>
    <row r="805" spans="1:4">
      <c r="A805" s="16">
        <v>22</v>
      </c>
      <c r="B805" s="16">
        <v>6</v>
      </c>
      <c r="C805" s="15" t="s">
        <v>196</v>
      </c>
      <c r="D805" s="11" t="s">
        <v>394</v>
      </c>
    </row>
    <row r="806" spans="1:4">
      <c r="A806" s="16">
        <v>22</v>
      </c>
      <c r="B806" s="16">
        <v>6</v>
      </c>
      <c r="C806" s="15" t="s">
        <v>200</v>
      </c>
      <c r="D806" s="11" t="s">
        <v>391</v>
      </c>
    </row>
    <row r="807" spans="1:4">
      <c r="A807" s="16">
        <v>22</v>
      </c>
      <c r="B807" s="16">
        <v>6</v>
      </c>
      <c r="C807" s="15" t="s">
        <v>203</v>
      </c>
      <c r="D807" s="11" t="s">
        <v>392</v>
      </c>
    </row>
    <row r="808" spans="1:4">
      <c r="A808" s="16">
        <v>22</v>
      </c>
      <c r="B808" s="16">
        <v>6</v>
      </c>
      <c r="C808" s="15" t="s">
        <v>202</v>
      </c>
      <c r="D808" s="11" t="s">
        <v>393</v>
      </c>
    </row>
    <row r="809" spans="1:4">
      <c r="A809" s="16">
        <v>22</v>
      </c>
      <c r="B809" s="16">
        <v>6</v>
      </c>
      <c r="C809" s="15" t="s">
        <v>204</v>
      </c>
      <c r="D809" s="11" t="s">
        <v>394</v>
      </c>
    </row>
    <row r="810" spans="1:4">
      <c r="A810" s="16">
        <v>22</v>
      </c>
      <c r="B810" s="16">
        <v>6</v>
      </c>
      <c r="C810" s="15" t="s">
        <v>205</v>
      </c>
      <c r="D810" s="11" t="s">
        <v>391</v>
      </c>
    </row>
    <row r="811" spans="1:4">
      <c r="A811" s="16">
        <v>22</v>
      </c>
      <c r="B811" s="16">
        <v>6</v>
      </c>
      <c r="C811" s="15" t="s">
        <v>206</v>
      </c>
      <c r="D811" s="11" t="s">
        <v>392</v>
      </c>
    </row>
    <row r="812" spans="1:4">
      <c r="A812" s="16">
        <v>22</v>
      </c>
      <c r="B812" s="16">
        <v>6</v>
      </c>
      <c r="C812" s="15" t="s">
        <v>207</v>
      </c>
      <c r="D812" s="11" t="s">
        <v>393</v>
      </c>
    </row>
    <row r="813" spans="1:4">
      <c r="A813" s="16">
        <v>22</v>
      </c>
      <c r="B813" s="16">
        <v>6</v>
      </c>
      <c r="C813" s="15" t="s">
        <v>208</v>
      </c>
      <c r="D813" s="11" t="s">
        <v>394</v>
      </c>
    </row>
    <row r="814" spans="1:4">
      <c r="A814" s="16">
        <v>22</v>
      </c>
      <c r="B814" s="16">
        <v>6</v>
      </c>
      <c r="C814" s="15" t="s">
        <v>210</v>
      </c>
      <c r="D814" s="11" t="s">
        <v>391</v>
      </c>
    </row>
    <row r="815" spans="1:4">
      <c r="A815" s="16">
        <v>22</v>
      </c>
      <c r="B815" s="16">
        <v>6</v>
      </c>
      <c r="C815" s="15" t="s">
        <v>209</v>
      </c>
      <c r="D815" s="11" t="s">
        <v>392</v>
      </c>
    </row>
    <row r="816" spans="1:4">
      <c r="A816" s="16">
        <v>23</v>
      </c>
      <c r="B816" s="16">
        <v>2</v>
      </c>
      <c r="C816" s="15" t="s">
        <v>231</v>
      </c>
      <c r="D816" s="11" t="s">
        <v>393</v>
      </c>
    </row>
    <row r="817" spans="1:4">
      <c r="A817" s="16">
        <v>23</v>
      </c>
      <c r="B817" s="16">
        <v>2</v>
      </c>
      <c r="C817" s="15" t="s">
        <v>232</v>
      </c>
      <c r="D817" s="11" t="s">
        <v>394</v>
      </c>
    </row>
    <row r="818" spans="1:4">
      <c r="A818" s="16">
        <v>23</v>
      </c>
      <c r="B818" s="16">
        <v>2</v>
      </c>
      <c r="C818" s="15" t="s">
        <v>233</v>
      </c>
      <c r="D818" s="11" t="s">
        <v>391</v>
      </c>
    </row>
    <row r="819" spans="1:4">
      <c r="A819" s="16">
        <v>23</v>
      </c>
      <c r="B819" s="16">
        <v>2</v>
      </c>
      <c r="C819" s="15" t="s">
        <v>234</v>
      </c>
      <c r="D819" s="11" t="s">
        <v>392</v>
      </c>
    </row>
    <row r="820" spans="1:4">
      <c r="A820" s="16">
        <v>23</v>
      </c>
      <c r="B820" s="16">
        <v>2</v>
      </c>
      <c r="C820" s="15" t="s">
        <v>235</v>
      </c>
      <c r="D820" s="11" t="s">
        <v>393</v>
      </c>
    </row>
    <row r="821" spans="1:4">
      <c r="A821" s="16">
        <v>23</v>
      </c>
      <c r="B821" s="16">
        <v>2</v>
      </c>
      <c r="C821" s="15" t="s">
        <v>236</v>
      </c>
      <c r="D821" s="11" t="s">
        <v>394</v>
      </c>
    </row>
    <row r="822" spans="1:4">
      <c r="A822" s="16">
        <v>23</v>
      </c>
      <c r="B822" s="16">
        <v>2</v>
      </c>
      <c r="C822" s="15" t="s">
        <v>237</v>
      </c>
      <c r="D822" s="11" t="s">
        <v>391</v>
      </c>
    </row>
    <row r="823" spans="1:4">
      <c r="A823" s="16">
        <v>23</v>
      </c>
      <c r="B823" s="16">
        <v>2</v>
      </c>
      <c r="C823" s="15" t="s">
        <v>238</v>
      </c>
      <c r="D823" s="11" t="s">
        <v>392</v>
      </c>
    </row>
    <row r="824" spans="1:4">
      <c r="A824" s="16">
        <v>23</v>
      </c>
      <c r="B824" s="16">
        <v>2</v>
      </c>
      <c r="C824" s="15" t="s">
        <v>239</v>
      </c>
      <c r="D824" s="11" t="s">
        <v>393</v>
      </c>
    </row>
    <row r="825" spans="1:4">
      <c r="A825" s="16">
        <v>23</v>
      </c>
      <c r="B825" s="16">
        <v>2</v>
      </c>
      <c r="C825" s="15" t="s">
        <v>240</v>
      </c>
      <c r="D825" s="11" t="s">
        <v>394</v>
      </c>
    </row>
    <row r="826" spans="1:4">
      <c r="A826" s="16">
        <v>23</v>
      </c>
      <c r="B826" s="16">
        <v>2</v>
      </c>
      <c r="C826" s="15" t="s">
        <v>241</v>
      </c>
      <c r="D826" s="11" t="s">
        <v>391</v>
      </c>
    </row>
    <row r="827" spans="1:4">
      <c r="A827" s="16">
        <v>23</v>
      </c>
      <c r="B827" s="16">
        <v>2</v>
      </c>
      <c r="C827" s="15" t="s">
        <v>242</v>
      </c>
      <c r="D827" s="11" t="s">
        <v>392</v>
      </c>
    </row>
    <row r="828" spans="1:4">
      <c r="A828" s="16">
        <v>23</v>
      </c>
      <c r="B828" s="16">
        <v>2</v>
      </c>
      <c r="C828" s="15" t="s">
        <v>243</v>
      </c>
      <c r="D828" s="11" t="s">
        <v>393</v>
      </c>
    </row>
    <row r="829" spans="1:4">
      <c r="A829" s="16">
        <v>23</v>
      </c>
      <c r="B829" s="16">
        <v>2</v>
      </c>
      <c r="C829" s="15" t="s">
        <v>244</v>
      </c>
      <c r="D829" s="11" t="s">
        <v>394</v>
      </c>
    </row>
    <row r="830" spans="1:4">
      <c r="A830" s="16">
        <v>23</v>
      </c>
      <c r="B830" s="16">
        <v>2</v>
      </c>
      <c r="C830" s="15" t="s">
        <v>245</v>
      </c>
      <c r="D830" s="11" t="s">
        <v>391</v>
      </c>
    </row>
    <row r="831" spans="1:4">
      <c r="A831" s="16">
        <v>23</v>
      </c>
      <c r="B831" s="16">
        <v>3</v>
      </c>
      <c r="C831" s="15" t="s">
        <v>246</v>
      </c>
      <c r="D831" s="11" t="s">
        <v>392</v>
      </c>
    </row>
    <row r="832" spans="1:4">
      <c r="A832" s="16">
        <v>23</v>
      </c>
      <c r="B832" s="16">
        <v>3</v>
      </c>
      <c r="C832" s="15" t="s">
        <v>247</v>
      </c>
      <c r="D832" s="11" t="s">
        <v>393</v>
      </c>
    </row>
    <row r="833" spans="1:4">
      <c r="A833" s="16">
        <v>23</v>
      </c>
      <c r="B833" s="16">
        <v>3</v>
      </c>
      <c r="C833" s="15" t="s">
        <v>248</v>
      </c>
      <c r="D833" s="11" t="s">
        <v>394</v>
      </c>
    </row>
    <row r="834" spans="1:4">
      <c r="A834" s="16">
        <v>23</v>
      </c>
      <c r="B834" s="16">
        <v>3</v>
      </c>
      <c r="C834" s="15" t="s">
        <v>249</v>
      </c>
      <c r="D834" s="11" t="s">
        <v>391</v>
      </c>
    </row>
    <row r="835" spans="1:4">
      <c r="A835" s="16">
        <v>23</v>
      </c>
      <c r="B835" s="16">
        <v>3</v>
      </c>
      <c r="C835" s="15" t="s">
        <v>250</v>
      </c>
      <c r="D835" s="11" t="s">
        <v>392</v>
      </c>
    </row>
    <row r="836" spans="1:4">
      <c r="A836" s="16">
        <v>23</v>
      </c>
      <c r="B836" s="16">
        <v>3</v>
      </c>
      <c r="C836" s="15" t="s">
        <v>251</v>
      </c>
      <c r="D836" s="11" t="s">
        <v>393</v>
      </c>
    </row>
    <row r="837" spans="1:4">
      <c r="A837" s="16">
        <v>23</v>
      </c>
      <c r="B837" s="16">
        <v>3</v>
      </c>
      <c r="C837" s="15" t="s">
        <v>252</v>
      </c>
      <c r="D837" s="11" t="s">
        <v>394</v>
      </c>
    </row>
    <row r="838" spans="1:4">
      <c r="A838" s="16">
        <v>23</v>
      </c>
      <c r="B838" s="16">
        <v>3</v>
      </c>
      <c r="C838" s="15" t="s">
        <v>253</v>
      </c>
      <c r="D838" s="11" t="s">
        <v>391</v>
      </c>
    </row>
    <row r="839" spans="1:4">
      <c r="A839" s="16">
        <v>23</v>
      </c>
      <c r="B839" s="16">
        <v>3</v>
      </c>
      <c r="C839" s="15" t="s">
        <v>254</v>
      </c>
      <c r="D839" s="11" t="s">
        <v>392</v>
      </c>
    </row>
    <row r="840" spans="1:4">
      <c r="A840" s="16">
        <v>23</v>
      </c>
      <c r="B840" s="16">
        <v>3</v>
      </c>
      <c r="C840" s="15" t="s">
        <v>255</v>
      </c>
      <c r="D840" s="11" t="s">
        <v>393</v>
      </c>
    </row>
    <row r="841" spans="1:4">
      <c r="A841" s="16">
        <v>23</v>
      </c>
      <c r="B841" s="16">
        <v>3</v>
      </c>
      <c r="C841" s="15" t="s">
        <v>256</v>
      </c>
      <c r="D841" s="11" t="s">
        <v>394</v>
      </c>
    </row>
    <row r="842" spans="1:4">
      <c r="A842" s="16">
        <v>23</v>
      </c>
      <c r="B842" s="16">
        <v>3</v>
      </c>
      <c r="C842" s="15" t="s">
        <v>257</v>
      </c>
      <c r="D842" s="11" t="s">
        <v>391</v>
      </c>
    </row>
    <row r="843" spans="1:4">
      <c r="A843" s="16">
        <v>23</v>
      </c>
      <c r="B843" s="16">
        <v>3</v>
      </c>
      <c r="C843" s="15" t="s">
        <v>258</v>
      </c>
      <c r="D843" s="11" t="s">
        <v>392</v>
      </c>
    </row>
    <row r="844" spans="1:4">
      <c r="A844" s="16">
        <v>23</v>
      </c>
      <c r="B844" s="16">
        <v>3</v>
      </c>
      <c r="C844" s="15" t="s">
        <v>259</v>
      </c>
      <c r="D844" s="11" t="s">
        <v>393</v>
      </c>
    </row>
    <row r="845" spans="1:4">
      <c r="A845" s="16">
        <v>23</v>
      </c>
      <c r="B845" s="16">
        <v>4</v>
      </c>
      <c r="C845" s="15" t="s">
        <v>232</v>
      </c>
      <c r="D845" s="11" t="s">
        <v>394</v>
      </c>
    </row>
    <row r="846" spans="1:4">
      <c r="A846" s="16">
        <v>23</v>
      </c>
      <c r="B846" s="16">
        <v>4</v>
      </c>
      <c r="C846" s="15" t="s">
        <v>233</v>
      </c>
      <c r="D846" s="11" t="s">
        <v>391</v>
      </c>
    </row>
    <row r="847" spans="1:4">
      <c r="A847" s="16">
        <v>23</v>
      </c>
      <c r="B847" s="16">
        <v>4</v>
      </c>
      <c r="C847" s="15" t="s">
        <v>260</v>
      </c>
      <c r="D847" s="11" t="s">
        <v>392</v>
      </c>
    </row>
    <row r="848" spans="1:4">
      <c r="A848" s="16">
        <v>23</v>
      </c>
      <c r="B848" s="16">
        <v>4</v>
      </c>
      <c r="C848" s="15" t="s">
        <v>234</v>
      </c>
      <c r="D848" s="11" t="s">
        <v>393</v>
      </c>
    </row>
    <row r="849" spans="1:4">
      <c r="A849" s="16">
        <v>23</v>
      </c>
      <c r="B849" s="16">
        <v>4</v>
      </c>
      <c r="C849" s="15" t="s">
        <v>235</v>
      </c>
      <c r="D849" s="11" t="s">
        <v>394</v>
      </c>
    </row>
    <row r="850" spans="1:4">
      <c r="A850" s="16">
        <v>23</v>
      </c>
      <c r="B850" s="16">
        <v>4</v>
      </c>
      <c r="C850" s="15" t="s">
        <v>236</v>
      </c>
      <c r="D850" s="11" t="s">
        <v>391</v>
      </c>
    </row>
    <row r="851" spans="1:4">
      <c r="A851" s="16">
        <v>23</v>
      </c>
      <c r="B851" s="16">
        <v>4</v>
      </c>
      <c r="C851" s="15" t="s">
        <v>237</v>
      </c>
      <c r="D851" s="11" t="s">
        <v>392</v>
      </c>
    </row>
    <row r="852" spans="1:4">
      <c r="A852" s="16">
        <v>23</v>
      </c>
      <c r="B852" s="16">
        <v>4</v>
      </c>
      <c r="C852" s="15" t="s">
        <v>238</v>
      </c>
      <c r="D852" s="11" t="s">
        <v>393</v>
      </c>
    </row>
    <row r="853" spans="1:4">
      <c r="A853" s="16">
        <v>23</v>
      </c>
      <c r="B853" s="16">
        <v>4</v>
      </c>
      <c r="C853" s="15" t="s">
        <v>240</v>
      </c>
      <c r="D853" s="11" t="s">
        <v>394</v>
      </c>
    </row>
    <row r="854" spans="1:4">
      <c r="A854" s="16">
        <v>23</v>
      </c>
      <c r="B854" s="16">
        <v>4</v>
      </c>
      <c r="C854" s="15" t="s">
        <v>241</v>
      </c>
      <c r="D854" s="11" t="s">
        <v>391</v>
      </c>
    </row>
    <row r="855" spans="1:4">
      <c r="A855" s="16">
        <v>23</v>
      </c>
      <c r="B855" s="16">
        <v>4</v>
      </c>
      <c r="C855" s="15" t="s">
        <v>261</v>
      </c>
      <c r="D855" s="11" t="s">
        <v>392</v>
      </c>
    </row>
    <row r="856" spans="1:4">
      <c r="A856" s="16">
        <v>23</v>
      </c>
      <c r="B856" s="16">
        <v>4</v>
      </c>
      <c r="C856" s="15" t="s">
        <v>262</v>
      </c>
      <c r="D856" s="11" t="s">
        <v>393</v>
      </c>
    </row>
    <row r="857" spans="1:4">
      <c r="A857" s="16">
        <v>23</v>
      </c>
      <c r="B857" s="16">
        <v>4</v>
      </c>
      <c r="C857" s="15" t="s">
        <v>263</v>
      </c>
      <c r="D857" s="11" t="s">
        <v>394</v>
      </c>
    </row>
    <row r="858" spans="1:4">
      <c r="A858" s="16">
        <v>23</v>
      </c>
      <c r="B858" s="16">
        <v>4</v>
      </c>
      <c r="C858" s="15" t="s">
        <v>243</v>
      </c>
      <c r="D858" s="11" t="s">
        <v>391</v>
      </c>
    </row>
    <row r="859" spans="1:4">
      <c r="A859" s="16">
        <v>23</v>
      </c>
      <c r="B859" s="16">
        <v>4</v>
      </c>
      <c r="C859" s="15" t="s">
        <v>244</v>
      </c>
      <c r="D859" s="11" t="s">
        <v>392</v>
      </c>
    </row>
    <row r="860" spans="1:4">
      <c r="A860" s="16">
        <v>23</v>
      </c>
      <c r="B860" s="16">
        <v>4</v>
      </c>
      <c r="C860" s="15" t="s">
        <v>245</v>
      </c>
      <c r="D860" s="11" t="s">
        <v>393</v>
      </c>
    </row>
    <row r="861" spans="1:4">
      <c r="A861" s="16">
        <v>23</v>
      </c>
      <c r="B861" s="16">
        <v>4</v>
      </c>
      <c r="C861" s="15" t="s">
        <v>264</v>
      </c>
      <c r="D861" s="11" t="s">
        <v>394</v>
      </c>
    </row>
    <row r="862" spans="1:4">
      <c r="A862" s="16">
        <v>23</v>
      </c>
      <c r="B862" s="16">
        <v>4</v>
      </c>
      <c r="C862" s="15" t="s">
        <v>265</v>
      </c>
      <c r="D862" s="11" t="s">
        <v>391</v>
      </c>
    </row>
    <row r="863" spans="1:4">
      <c r="A863" s="16">
        <v>23</v>
      </c>
      <c r="B863" s="16">
        <v>4</v>
      </c>
      <c r="C863" s="15" t="s">
        <v>266</v>
      </c>
      <c r="D863" s="11" t="s">
        <v>392</v>
      </c>
    </row>
    <row r="864" spans="1:4">
      <c r="A864" s="16">
        <v>23</v>
      </c>
      <c r="B864" s="16">
        <v>5</v>
      </c>
      <c r="C864" s="15" t="s">
        <v>246</v>
      </c>
      <c r="D864" s="11" t="s">
        <v>393</v>
      </c>
    </row>
    <row r="865" spans="1:4">
      <c r="A865" s="16">
        <v>23</v>
      </c>
      <c r="B865" s="16">
        <v>5</v>
      </c>
      <c r="C865" s="15" t="s">
        <v>267</v>
      </c>
      <c r="D865" s="11" t="s">
        <v>394</v>
      </c>
    </row>
    <row r="866" spans="1:4">
      <c r="A866" s="16">
        <v>23</v>
      </c>
      <c r="B866" s="16">
        <v>5</v>
      </c>
      <c r="C866" s="15" t="s">
        <v>268</v>
      </c>
      <c r="D866" s="11" t="s">
        <v>391</v>
      </c>
    </row>
    <row r="867" spans="1:4">
      <c r="A867" s="16">
        <v>23</v>
      </c>
      <c r="B867" s="16">
        <v>5</v>
      </c>
      <c r="C867" s="15" t="s">
        <v>269</v>
      </c>
      <c r="D867" s="11" t="s">
        <v>392</v>
      </c>
    </row>
    <row r="868" spans="1:4">
      <c r="A868" s="16">
        <v>23</v>
      </c>
      <c r="B868" s="16">
        <v>5</v>
      </c>
      <c r="C868" s="15" t="s">
        <v>248</v>
      </c>
      <c r="D868" s="11" t="s">
        <v>393</v>
      </c>
    </row>
    <row r="869" spans="1:4">
      <c r="A869" s="16">
        <v>23</v>
      </c>
      <c r="B869" s="16">
        <v>5</v>
      </c>
      <c r="C869" s="15" t="s">
        <v>270</v>
      </c>
      <c r="D869" s="11" t="s">
        <v>394</v>
      </c>
    </row>
    <row r="870" spans="1:4">
      <c r="A870" s="16">
        <v>23</v>
      </c>
      <c r="B870" s="16">
        <v>5</v>
      </c>
      <c r="C870" s="15" t="s">
        <v>249</v>
      </c>
      <c r="D870" s="11" t="s">
        <v>391</v>
      </c>
    </row>
    <row r="871" spans="1:4">
      <c r="A871" s="16">
        <v>23</v>
      </c>
      <c r="B871" s="16">
        <v>5</v>
      </c>
      <c r="C871" s="15" t="s">
        <v>250</v>
      </c>
      <c r="D871" s="11" t="s">
        <v>392</v>
      </c>
    </row>
    <row r="872" spans="1:4">
      <c r="A872" s="16">
        <v>23</v>
      </c>
      <c r="B872" s="16">
        <v>5</v>
      </c>
      <c r="C872" s="15" t="s">
        <v>251</v>
      </c>
      <c r="D872" s="11" t="s">
        <v>393</v>
      </c>
    </row>
    <row r="873" spans="1:4">
      <c r="A873" s="16">
        <v>23</v>
      </c>
      <c r="B873" s="16">
        <v>5</v>
      </c>
      <c r="C873" s="15" t="s">
        <v>252</v>
      </c>
      <c r="D873" s="11" t="s">
        <v>394</v>
      </c>
    </row>
    <row r="874" spans="1:4">
      <c r="A874" s="16">
        <v>23</v>
      </c>
      <c r="B874" s="16">
        <v>5</v>
      </c>
      <c r="C874" s="15" t="s">
        <v>253</v>
      </c>
      <c r="D874" s="11" t="s">
        <v>391</v>
      </c>
    </row>
    <row r="875" spans="1:4">
      <c r="A875" s="16">
        <v>23</v>
      </c>
      <c r="B875" s="16">
        <v>5</v>
      </c>
      <c r="C875" s="15" t="s">
        <v>254</v>
      </c>
      <c r="D875" s="11" t="s">
        <v>392</v>
      </c>
    </row>
    <row r="876" spans="1:4">
      <c r="A876" s="16">
        <v>23</v>
      </c>
      <c r="B876" s="16">
        <v>5</v>
      </c>
      <c r="C876" s="15" t="s">
        <v>257</v>
      </c>
      <c r="D876" s="11" t="s">
        <v>393</v>
      </c>
    </row>
    <row r="877" spans="1:4">
      <c r="A877" s="16">
        <v>23</v>
      </c>
      <c r="B877" s="16">
        <v>5</v>
      </c>
      <c r="C877" s="15" t="s">
        <v>256</v>
      </c>
      <c r="D877" s="11" t="s">
        <v>394</v>
      </c>
    </row>
    <row r="878" spans="1:4">
      <c r="A878" s="16">
        <v>23</v>
      </c>
      <c r="B878" s="16">
        <v>5</v>
      </c>
      <c r="C878" s="15" t="s">
        <v>255</v>
      </c>
      <c r="D878" s="11" t="s">
        <v>391</v>
      </c>
    </row>
    <row r="879" spans="1:4">
      <c r="A879" s="16">
        <v>23</v>
      </c>
      <c r="B879" s="16">
        <v>5</v>
      </c>
      <c r="C879" s="15" t="s">
        <v>247</v>
      </c>
      <c r="D879" s="11" t="s">
        <v>392</v>
      </c>
    </row>
    <row r="880" spans="1:4">
      <c r="A880" s="16">
        <v>23</v>
      </c>
      <c r="B880" s="16">
        <v>6</v>
      </c>
      <c r="C880" s="15" t="s">
        <v>232</v>
      </c>
      <c r="D880" s="11" t="s">
        <v>393</v>
      </c>
    </row>
    <row r="881" spans="1:4">
      <c r="A881" s="16">
        <v>23</v>
      </c>
      <c r="B881" s="16">
        <v>6</v>
      </c>
      <c r="C881" s="15" t="s">
        <v>233</v>
      </c>
      <c r="D881" s="11" t="s">
        <v>394</v>
      </c>
    </row>
    <row r="882" spans="1:4">
      <c r="A882" s="16">
        <v>23</v>
      </c>
      <c r="B882" s="16">
        <v>6</v>
      </c>
      <c r="C882" s="15" t="s">
        <v>260</v>
      </c>
      <c r="D882" s="11" t="s">
        <v>391</v>
      </c>
    </row>
    <row r="883" spans="1:4">
      <c r="A883" s="16">
        <v>23</v>
      </c>
      <c r="B883" s="16">
        <v>6</v>
      </c>
      <c r="C883" s="15" t="s">
        <v>234</v>
      </c>
      <c r="D883" s="11" t="s">
        <v>392</v>
      </c>
    </row>
    <row r="884" spans="1:4">
      <c r="A884" s="16">
        <v>23</v>
      </c>
      <c r="B884" s="16">
        <v>6</v>
      </c>
      <c r="C884" s="15" t="s">
        <v>236</v>
      </c>
      <c r="D884" s="11" t="s">
        <v>393</v>
      </c>
    </row>
    <row r="885" spans="1:4">
      <c r="A885" s="16">
        <v>23</v>
      </c>
      <c r="B885" s="16">
        <v>6</v>
      </c>
      <c r="C885" s="15" t="s">
        <v>237</v>
      </c>
      <c r="D885" s="11" t="s">
        <v>394</v>
      </c>
    </row>
    <row r="886" spans="1:4">
      <c r="A886" s="16">
        <v>23</v>
      </c>
      <c r="B886" s="16">
        <v>6</v>
      </c>
      <c r="C886" s="15" t="s">
        <v>238</v>
      </c>
      <c r="D886" s="11" t="s">
        <v>391</v>
      </c>
    </row>
    <row r="887" spans="1:4">
      <c r="A887" s="16">
        <v>23</v>
      </c>
      <c r="B887" s="16">
        <v>6</v>
      </c>
      <c r="C887" s="15" t="s">
        <v>239</v>
      </c>
      <c r="D887" s="11" t="s">
        <v>392</v>
      </c>
    </row>
    <row r="888" spans="1:4">
      <c r="A888" s="16">
        <v>23</v>
      </c>
      <c r="B888" s="16">
        <v>6</v>
      </c>
      <c r="C888" s="15" t="s">
        <v>264</v>
      </c>
      <c r="D888" s="11" t="s">
        <v>393</v>
      </c>
    </row>
    <row r="889" spans="1:4">
      <c r="A889" s="16">
        <v>23</v>
      </c>
      <c r="B889" s="16">
        <v>6</v>
      </c>
      <c r="C889" s="15" t="s">
        <v>245</v>
      </c>
      <c r="D889" s="11" t="s">
        <v>394</v>
      </c>
    </row>
    <row r="890" spans="1:4">
      <c r="A890" s="16">
        <v>24</v>
      </c>
      <c r="B890" s="16">
        <v>2</v>
      </c>
      <c r="C890" s="15" t="s">
        <v>271</v>
      </c>
      <c r="D890" s="11" t="s">
        <v>391</v>
      </c>
    </row>
    <row r="891" spans="1:4">
      <c r="A891" s="16">
        <v>24</v>
      </c>
      <c r="B891" s="16">
        <v>2</v>
      </c>
      <c r="C891" s="15" t="s">
        <v>272</v>
      </c>
      <c r="D891" s="11" t="s">
        <v>392</v>
      </c>
    </row>
    <row r="892" spans="1:4">
      <c r="A892" s="16">
        <v>24</v>
      </c>
      <c r="B892" s="16">
        <v>2</v>
      </c>
      <c r="C892" s="15" t="s">
        <v>273</v>
      </c>
      <c r="D892" s="11" t="s">
        <v>393</v>
      </c>
    </row>
    <row r="893" spans="1:4">
      <c r="A893" s="16">
        <v>24</v>
      </c>
      <c r="B893" s="16">
        <v>2</v>
      </c>
      <c r="C893" s="15" t="s">
        <v>274</v>
      </c>
      <c r="D893" s="11" t="s">
        <v>394</v>
      </c>
    </row>
    <row r="894" spans="1:4">
      <c r="A894" s="16">
        <v>24</v>
      </c>
      <c r="B894" s="16">
        <v>2</v>
      </c>
      <c r="C894" s="15" t="s">
        <v>275</v>
      </c>
      <c r="D894" s="11" t="s">
        <v>391</v>
      </c>
    </row>
    <row r="895" spans="1:4">
      <c r="A895" s="16">
        <v>24</v>
      </c>
      <c r="B895" s="16">
        <v>2</v>
      </c>
      <c r="C895" s="15" t="s">
        <v>276</v>
      </c>
      <c r="D895" s="11" t="s">
        <v>392</v>
      </c>
    </row>
    <row r="896" spans="1:4">
      <c r="A896" s="16">
        <v>24</v>
      </c>
      <c r="B896" s="16">
        <v>2</v>
      </c>
      <c r="C896" s="15" t="s">
        <v>277</v>
      </c>
      <c r="D896" s="11" t="s">
        <v>393</v>
      </c>
    </row>
    <row r="897" spans="1:4">
      <c r="A897" s="16">
        <v>24</v>
      </c>
      <c r="B897" s="16">
        <v>2</v>
      </c>
      <c r="C897" s="15" t="s">
        <v>278</v>
      </c>
      <c r="D897" s="11" t="s">
        <v>394</v>
      </c>
    </row>
    <row r="898" spans="1:4">
      <c r="A898" s="16">
        <v>24</v>
      </c>
      <c r="B898" s="16">
        <v>2</v>
      </c>
      <c r="C898" s="15" t="s">
        <v>279</v>
      </c>
      <c r="D898" s="11" t="s">
        <v>391</v>
      </c>
    </row>
    <row r="899" spans="1:4">
      <c r="A899" s="16">
        <v>24</v>
      </c>
      <c r="B899" s="16">
        <v>2</v>
      </c>
      <c r="C899" s="15" t="s">
        <v>280</v>
      </c>
      <c r="D899" s="11" t="s">
        <v>392</v>
      </c>
    </row>
    <row r="900" spans="1:4">
      <c r="A900" s="16">
        <v>24</v>
      </c>
      <c r="B900" s="16">
        <v>2</v>
      </c>
      <c r="C900" s="15" t="s">
        <v>281</v>
      </c>
      <c r="D900" s="11" t="s">
        <v>393</v>
      </c>
    </row>
    <row r="901" spans="1:4">
      <c r="A901" s="16">
        <v>24</v>
      </c>
      <c r="B901" s="16">
        <v>2</v>
      </c>
      <c r="C901" s="15" t="s">
        <v>282</v>
      </c>
      <c r="D901" s="11" t="s">
        <v>394</v>
      </c>
    </row>
    <row r="902" spans="1:4">
      <c r="A902" s="16">
        <v>24</v>
      </c>
      <c r="B902" s="16">
        <v>2</v>
      </c>
      <c r="C902" s="15" t="s">
        <v>283</v>
      </c>
      <c r="D902" s="11" t="s">
        <v>391</v>
      </c>
    </row>
    <row r="903" spans="1:4">
      <c r="A903" s="16">
        <v>24</v>
      </c>
      <c r="B903" s="16">
        <v>2</v>
      </c>
      <c r="C903" s="15" t="s">
        <v>284</v>
      </c>
      <c r="D903" s="11" t="s">
        <v>392</v>
      </c>
    </row>
    <row r="904" spans="1:4">
      <c r="A904" s="16">
        <v>24</v>
      </c>
      <c r="B904" s="16">
        <v>3</v>
      </c>
      <c r="C904" s="15" t="s">
        <v>285</v>
      </c>
      <c r="D904" s="11" t="s">
        <v>393</v>
      </c>
    </row>
    <row r="905" spans="1:4">
      <c r="A905" s="16">
        <v>24</v>
      </c>
      <c r="B905" s="16">
        <v>3</v>
      </c>
      <c r="C905" s="15" t="s">
        <v>286</v>
      </c>
      <c r="D905" s="11" t="s">
        <v>394</v>
      </c>
    </row>
    <row r="906" spans="1:4">
      <c r="A906" s="16">
        <v>24</v>
      </c>
      <c r="B906" s="16">
        <v>3</v>
      </c>
      <c r="C906" s="15" t="s">
        <v>287</v>
      </c>
      <c r="D906" s="11" t="s">
        <v>391</v>
      </c>
    </row>
    <row r="907" spans="1:4">
      <c r="A907" s="16">
        <v>24</v>
      </c>
      <c r="B907" s="16">
        <v>3</v>
      </c>
      <c r="C907" s="15" t="s">
        <v>288</v>
      </c>
      <c r="D907" s="11" t="s">
        <v>392</v>
      </c>
    </row>
    <row r="908" spans="1:4">
      <c r="A908" s="16">
        <v>24</v>
      </c>
      <c r="B908" s="16">
        <v>3</v>
      </c>
      <c r="C908" s="15" t="s">
        <v>232</v>
      </c>
      <c r="D908" s="11" t="s">
        <v>393</v>
      </c>
    </row>
    <row r="909" spans="1:4">
      <c r="A909" s="16">
        <v>24</v>
      </c>
      <c r="B909" s="16">
        <v>3</v>
      </c>
      <c r="C909" s="15" t="s">
        <v>289</v>
      </c>
      <c r="D909" s="11" t="s">
        <v>394</v>
      </c>
    </row>
    <row r="910" spans="1:4">
      <c r="A910" s="16">
        <v>24</v>
      </c>
      <c r="B910" s="16">
        <v>3</v>
      </c>
      <c r="C910" s="15" t="s">
        <v>290</v>
      </c>
      <c r="D910" s="11" t="s">
        <v>391</v>
      </c>
    </row>
    <row r="911" spans="1:4">
      <c r="A911" s="16">
        <v>24</v>
      </c>
      <c r="B911" s="16">
        <v>3</v>
      </c>
      <c r="C911" s="15" t="s">
        <v>291</v>
      </c>
      <c r="D911" s="11" t="s">
        <v>392</v>
      </c>
    </row>
    <row r="912" spans="1:4">
      <c r="A912" s="16">
        <v>24</v>
      </c>
      <c r="B912" s="16">
        <v>3</v>
      </c>
      <c r="C912" s="15" t="s">
        <v>292</v>
      </c>
      <c r="D912" s="11" t="s">
        <v>393</v>
      </c>
    </row>
    <row r="913" spans="1:4">
      <c r="A913" s="16">
        <v>24</v>
      </c>
      <c r="B913" s="16">
        <v>3</v>
      </c>
      <c r="C913" s="15" t="s">
        <v>293</v>
      </c>
      <c r="D913" s="11" t="s">
        <v>394</v>
      </c>
    </row>
    <row r="914" spans="1:4">
      <c r="A914" s="16">
        <v>24</v>
      </c>
      <c r="B914" s="16">
        <v>3</v>
      </c>
      <c r="C914" s="15" t="s">
        <v>294</v>
      </c>
      <c r="D914" s="11" t="s">
        <v>391</v>
      </c>
    </row>
    <row r="915" spans="1:4">
      <c r="A915" s="16">
        <v>24</v>
      </c>
      <c r="B915" s="16">
        <v>3</v>
      </c>
      <c r="C915" s="15" t="s">
        <v>295</v>
      </c>
      <c r="D915" s="11" t="s">
        <v>392</v>
      </c>
    </row>
    <row r="916" spans="1:4">
      <c r="A916" s="16">
        <v>24</v>
      </c>
      <c r="B916" s="16">
        <v>3</v>
      </c>
      <c r="C916" s="15" t="s">
        <v>296</v>
      </c>
      <c r="D916" s="11" t="s">
        <v>393</v>
      </c>
    </row>
    <row r="917" spans="1:4">
      <c r="A917" s="16">
        <v>24</v>
      </c>
      <c r="B917" s="16">
        <v>3</v>
      </c>
      <c r="C917" s="15" t="s">
        <v>276</v>
      </c>
      <c r="D917" s="11" t="s">
        <v>394</v>
      </c>
    </row>
    <row r="918" spans="1:4">
      <c r="A918" s="16">
        <v>24</v>
      </c>
      <c r="B918" s="16">
        <v>3</v>
      </c>
      <c r="C918" s="15" t="s">
        <v>277</v>
      </c>
      <c r="D918" s="11" t="s">
        <v>391</v>
      </c>
    </row>
    <row r="919" spans="1:4">
      <c r="A919" s="16">
        <v>24</v>
      </c>
      <c r="B919" s="16">
        <v>4</v>
      </c>
      <c r="C919" s="15" t="s">
        <v>271</v>
      </c>
      <c r="D919" s="11" t="s">
        <v>392</v>
      </c>
    </row>
    <row r="920" spans="1:4">
      <c r="A920" s="16">
        <v>24</v>
      </c>
      <c r="B920" s="16">
        <v>4</v>
      </c>
      <c r="C920" s="15" t="s">
        <v>272</v>
      </c>
      <c r="D920" s="11" t="s">
        <v>393</v>
      </c>
    </row>
    <row r="921" spans="1:4">
      <c r="A921" s="16">
        <v>24</v>
      </c>
      <c r="B921" s="16">
        <v>4</v>
      </c>
      <c r="C921" s="15" t="s">
        <v>273</v>
      </c>
      <c r="D921" s="11" t="s">
        <v>394</v>
      </c>
    </row>
    <row r="922" spans="1:4">
      <c r="A922" s="16">
        <v>24</v>
      </c>
      <c r="B922" s="16">
        <v>4</v>
      </c>
      <c r="C922" s="15" t="s">
        <v>274</v>
      </c>
      <c r="D922" s="11" t="s">
        <v>391</v>
      </c>
    </row>
    <row r="923" spans="1:4">
      <c r="A923" s="16">
        <v>24</v>
      </c>
      <c r="B923" s="16">
        <v>4</v>
      </c>
      <c r="C923" s="15" t="s">
        <v>275</v>
      </c>
      <c r="D923" s="11" t="s">
        <v>392</v>
      </c>
    </row>
    <row r="924" spans="1:4">
      <c r="A924" s="16">
        <v>24</v>
      </c>
      <c r="B924" s="16">
        <v>4</v>
      </c>
      <c r="C924" s="15" t="s">
        <v>276</v>
      </c>
      <c r="D924" s="11" t="s">
        <v>393</v>
      </c>
    </row>
    <row r="925" spans="1:4">
      <c r="A925" s="16">
        <v>24</v>
      </c>
      <c r="B925" s="16">
        <v>4</v>
      </c>
      <c r="C925" s="15" t="s">
        <v>277</v>
      </c>
      <c r="D925" s="11" t="s">
        <v>394</v>
      </c>
    </row>
    <row r="926" spans="1:4">
      <c r="A926" s="16">
        <v>24</v>
      </c>
      <c r="B926" s="16">
        <v>4</v>
      </c>
      <c r="C926" s="15" t="s">
        <v>278</v>
      </c>
      <c r="D926" s="11" t="s">
        <v>391</v>
      </c>
    </row>
    <row r="927" spans="1:4">
      <c r="A927" s="16">
        <v>24</v>
      </c>
      <c r="B927" s="16">
        <v>4</v>
      </c>
      <c r="C927" s="15" t="s">
        <v>279</v>
      </c>
      <c r="D927" s="11" t="s">
        <v>392</v>
      </c>
    </row>
    <row r="928" spans="1:4">
      <c r="A928" s="16">
        <v>24</v>
      </c>
      <c r="B928" s="16">
        <v>4</v>
      </c>
      <c r="C928" s="15" t="s">
        <v>280</v>
      </c>
      <c r="D928" s="11" t="s">
        <v>393</v>
      </c>
    </row>
    <row r="929" spans="1:4">
      <c r="A929" s="16">
        <v>24</v>
      </c>
      <c r="B929" s="16">
        <v>4</v>
      </c>
      <c r="C929" s="15" t="s">
        <v>281</v>
      </c>
      <c r="D929" s="11" t="s">
        <v>394</v>
      </c>
    </row>
    <row r="930" spans="1:4">
      <c r="A930" s="16">
        <v>24</v>
      </c>
      <c r="B930" s="16">
        <v>4</v>
      </c>
      <c r="C930" s="15" t="s">
        <v>282</v>
      </c>
      <c r="D930" s="11" t="s">
        <v>391</v>
      </c>
    </row>
    <row r="931" spans="1:4">
      <c r="A931" s="16">
        <v>24</v>
      </c>
      <c r="B931" s="16">
        <v>4</v>
      </c>
      <c r="C931" s="15" t="s">
        <v>283</v>
      </c>
      <c r="D931" s="11" t="s">
        <v>392</v>
      </c>
    </row>
    <row r="932" spans="1:4">
      <c r="A932" s="16">
        <v>24</v>
      </c>
      <c r="B932" s="16">
        <v>4</v>
      </c>
      <c r="C932" s="15" t="s">
        <v>284</v>
      </c>
      <c r="D932" s="11" t="s">
        <v>393</v>
      </c>
    </row>
    <row r="933" spans="1:4">
      <c r="A933" s="16">
        <v>24</v>
      </c>
      <c r="B933" s="16">
        <v>5</v>
      </c>
      <c r="C933" s="15" t="s">
        <v>285</v>
      </c>
      <c r="D933" s="11" t="s">
        <v>394</v>
      </c>
    </row>
    <row r="934" spans="1:4">
      <c r="A934" s="16">
        <v>24</v>
      </c>
      <c r="B934" s="16">
        <v>5</v>
      </c>
      <c r="C934" s="15" t="s">
        <v>286</v>
      </c>
      <c r="D934" s="11" t="s">
        <v>391</v>
      </c>
    </row>
    <row r="935" spans="1:4">
      <c r="A935" s="16">
        <v>24</v>
      </c>
      <c r="B935" s="16">
        <v>5</v>
      </c>
      <c r="C935" s="15" t="s">
        <v>287</v>
      </c>
      <c r="D935" s="11" t="s">
        <v>392</v>
      </c>
    </row>
    <row r="936" spans="1:4">
      <c r="A936" s="16">
        <v>24</v>
      </c>
      <c r="B936" s="16">
        <v>5</v>
      </c>
      <c r="C936" s="15" t="s">
        <v>288</v>
      </c>
      <c r="D936" s="11" t="s">
        <v>393</v>
      </c>
    </row>
    <row r="937" spans="1:4">
      <c r="A937" s="16">
        <v>24</v>
      </c>
      <c r="B937" s="16">
        <v>5</v>
      </c>
      <c r="C937" s="15" t="s">
        <v>232</v>
      </c>
      <c r="D937" s="11" t="s">
        <v>394</v>
      </c>
    </row>
    <row r="938" spans="1:4">
      <c r="A938" s="16">
        <v>24</v>
      </c>
      <c r="B938" s="16">
        <v>5</v>
      </c>
      <c r="C938" s="15" t="s">
        <v>289</v>
      </c>
      <c r="D938" s="11" t="s">
        <v>391</v>
      </c>
    </row>
    <row r="939" spans="1:4">
      <c r="A939" s="16">
        <v>24</v>
      </c>
      <c r="B939" s="16">
        <v>5</v>
      </c>
      <c r="C939" s="15" t="s">
        <v>290</v>
      </c>
      <c r="D939" s="11" t="s">
        <v>392</v>
      </c>
    </row>
    <row r="940" spans="1:4">
      <c r="A940" s="16">
        <v>24</v>
      </c>
      <c r="B940" s="16">
        <v>5</v>
      </c>
      <c r="C940" s="15" t="s">
        <v>291</v>
      </c>
      <c r="D940" s="11" t="s">
        <v>393</v>
      </c>
    </row>
    <row r="941" spans="1:4">
      <c r="A941" s="16">
        <v>24</v>
      </c>
      <c r="B941" s="16">
        <v>5</v>
      </c>
      <c r="C941" s="15" t="s">
        <v>292</v>
      </c>
      <c r="D941" s="11" t="s">
        <v>394</v>
      </c>
    </row>
    <row r="942" spans="1:4">
      <c r="A942" s="16">
        <v>24</v>
      </c>
      <c r="B942" s="16">
        <v>5</v>
      </c>
      <c r="C942" s="15" t="s">
        <v>293</v>
      </c>
      <c r="D942" s="11" t="s">
        <v>391</v>
      </c>
    </row>
    <row r="943" spans="1:4">
      <c r="A943" s="16">
        <v>24</v>
      </c>
      <c r="B943" s="16">
        <v>5</v>
      </c>
      <c r="C943" s="15" t="s">
        <v>294</v>
      </c>
      <c r="D943" s="11" t="s">
        <v>392</v>
      </c>
    </row>
    <row r="944" spans="1:4">
      <c r="A944" s="16">
        <v>24</v>
      </c>
      <c r="B944" s="16">
        <v>5</v>
      </c>
      <c r="C944" s="15" t="s">
        <v>295</v>
      </c>
      <c r="D944" s="11" t="s">
        <v>393</v>
      </c>
    </row>
    <row r="945" spans="1:4">
      <c r="A945" s="16">
        <v>24</v>
      </c>
      <c r="B945" s="16">
        <v>5</v>
      </c>
      <c r="C945" s="15" t="s">
        <v>296</v>
      </c>
      <c r="D945" s="11" t="s">
        <v>394</v>
      </c>
    </row>
    <row r="946" spans="1:4">
      <c r="A946" s="16">
        <v>24</v>
      </c>
      <c r="B946" s="16">
        <v>5</v>
      </c>
      <c r="C946" s="15" t="s">
        <v>276</v>
      </c>
      <c r="D946" s="11" t="s">
        <v>391</v>
      </c>
    </row>
    <row r="947" spans="1:4">
      <c r="A947" s="16">
        <v>24</v>
      </c>
      <c r="B947" s="16">
        <v>5</v>
      </c>
      <c r="C947" s="15" t="s">
        <v>277</v>
      </c>
      <c r="D947" s="11" t="s">
        <v>392</v>
      </c>
    </row>
    <row r="948" spans="1:4">
      <c r="A948" s="16">
        <v>24</v>
      </c>
      <c r="B948" s="16">
        <v>6</v>
      </c>
      <c r="C948" s="15" t="s">
        <v>271</v>
      </c>
      <c r="D948" s="11" t="s">
        <v>393</v>
      </c>
    </row>
    <row r="949" spans="1:4">
      <c r="A949" s="16">
        <v>24</v>
      </c>
      <c r="B949" s="16">
        <v>6</v>
      </c>
      <c r="C949" s="15" t="s">
        <v>272</v>
      </c>
      <c r="D949" s="11" t="s">
        <v>394</v>
      </c>
    </row>
    <row r="950" spans="1:4">
      <c r="A950" s="16">
        <v>24</v>
      </c>
      <c r="B950" s="16">
        <v>6</v>
      </c>
      <c r="C950" s="15" t="s">
        <v>273</v>
      </c>
      <c r="D950" s="11" t="s">
        <v>391</v>
      </c>
    </row>
    <row r="951" spans="1:4">
      <c r="A951" s="16">
        <v>24</v>
      </c>
      <c r="B951" s="16">
        <v>6</v>
      </c>
      <c r="C951" s="15" t="s">
        <v>274</v>
      </c>
      <c r="D951" s="11" t="s">
        <v>392</v>
      </c>
    </row>
    <row r="952" spans="1:4">
      <c r="A952" s="16">
        <v>24</v>
      </c>
      <c r="B952" s="16">
        <v>6</v>
      </c>
      <c r="C952" s="15" t="s">
        <v>275</v>
      </c>
      <c r="D952" s="11" t="s">
        <v>393</v>
      </c>
    </row>
    <row r="953" spans="1:4">
      <c r="A953" s="16">
        <v>24</v>
      </c>
      <c r="B953" s="16">
        <v>6</v>
      </c>
      <c r="C953" s="15" t="s">
        <v>276</v>
      </c>
      <c r="D953" s="11" t="s">
        <v>394</v>
      </c>
    </row>
    <row r="954" spans="1:4">
      <c r="A954" s="16">
        <v>24</v>
      </c>
      <c r="B954" s="16">
        <v>6</v>
      </c>
      <c r="C954" s="15" t="s">
        <v>277</v>
      </c>
      <c r="D954" s="11" t="s">
        <v>391</v>
      </c>
    </row>
    <row r="955" spans="1:4">
      <c r="A955" s="16">
        <v>24</v>
      </c>
      <c r="B955" s="16">
        <v>6</v>
      </c>
      <c r="C955" s="15" t="s">
        <v>292</v>
      </c>
      <c r="D955" s="11" t="s">
        <v>392</v>
      </c>
    </row>
    <row r="956" spans="1:4">
      <c r="A956" s="16">
        <v>24</v>
      </c>
      <c r="B956" s="16">
        <v>6</v>
      </c>
      <c r="C956" s="15" t="s">
        <v>278</v>
      </c>
      <c r="D956" s="11" t="s">
        <v>393</v>
      </c>
    </row>
    <row r="957" spans="1:4">
      <c r="A957" s="16">
        <v>24</v>
      </c>
      <c r="B957" s="16">
        <v>6</v>
      </c>
      <c r="C957" s="15" t="s">
        <v>279</v>
      </c>
      <c r="D957" s="11" t="s">
        <v>394</v>
      </c>
    </row>
    <row r="958" spans="1:4">
      <c r="A958" s="16">
        <v>24</v>
      </c>
      <c r="B958" s="16">
        <v>6</v>
      </c>
      <c r="C958" s="15" t="s">
        <v>280</v>
      </c>
      <c r="D958" s="11" t="s">
        <v>391</v>
      </c>
    </row>
    <row r="959" spans="1:4">
      <c r="A959" s="16">
        <v>24</v>
      </c>
      <c r="B959" s="16">
        <v>6</v>
      </c>
      <c r="C959" s="15" t="s">
        <v>281</v>
      </c>
      <c r="D959" s="11" t="s">
        <v>392</v>
      </c>
    </row>
    <row r="960" spans="1:4">
      <c r="A960" s="16">
        <v>24</v>
      </c>
      <c r="B960" s="16">
        <v>6</v>
      </c>
      <c r="C960" s="15" t="s">
        <v>282</v>
      </c>
      <c r="D960" s="11" t="s">
        <v>393</v>
      </c>
    </row>
    <row r="961" spans="1:4">
      <c r="A961" s="16">
        <v>24</v>
      </c>
      <c r="B961" s="16">
        <v>6</v>
      </c>
      <c r="C961" s="15" t="s">
        <v>283</v>
      </c>
      <c r="D961" s="11" t="s">
        <v>394</v>
      </c>
    </row>
    <row r="962" spans="1:4">
      <c r="A962" s="16">
        <v>24</v>
      </c>
      <c r="B962" s="16">
        <v>6</v>
      </c>
      <c r="C962" s="15" t="s">
        <v>284</v>
      </c>
      <c r="D962" s="11" t="s">
        <v>391</v>
      </c>
    </row>
    <row r="963" spans="1:4">
      <c r="A963">
        <v>62</v>
      </c>
      <c r="B963">
        <v>6</v>
      </c>
      <c r="C963">
        <v>0</v>
      </c>
      <c r="D963">
        <v>0</v>
      </c>
    </row>
  </sheetData>
  <sortState ref="H7:N20">
    <sortCondition ref="H7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Bons de ventes</vt:lpstr>
      <vt:lpstr>Commerciaux</vt:lpstr>
      <vt:lpstr>Tournées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Olivier</cp:lastModifiedBy>
  <dcterms:created xsi:type="dcterms:W3CDTF">2015-01-20T18:55:50Z</dcterms:created>
  <dcterms:modified xsi:type="dcterms:W3CDTF">2015-01-25T17:07:00Z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2</vt:i4>
  </property>
</Properties>
</file>