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9AAE72D0-F1C5-412E-A110-DE65D9A8580D}" xr6:coauthVersionLast="45" xr6:coauthVersionMax="45" xr10:uidLastSave="{00000000-0000-0000-0000-000000000000}"/>
  <bookViews>
    <workbookView xWindow="-120" yWindow="-120" windowWidth="24240" windowHeight="13290" xr2:uid="{32546F0A-EEA6-4A17-830B-17C10B46311C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1" i="1" l="1"/>
  <c r="L11" i="1"/>
  <c r="H11" i="1"/>
  <c r="G11" i="1"/>
  <c r="M10" i="1"/>
  <c r="L10" i="1"/>
  <c r="H10" i="1"/>
  <c r="G10" i="1"/>
  <c r="M9" i="1"/>
  <c r="L9" i="1"/>
  <c r="H9" i="1"/>
  <c r="G9" i="1"/>
  <c r="M8" i="1"/>
  <c r="L8" i="1"/>
  <c r="H8" i="1"/>
  <c r="G8" i="1"/>
  <c r="M7" i="1"/>
  <c r="L7" i="1"/>
  <c r="H7" i="1"/>
  <c r="G7" i="1"/>
  <c r="M6" i="1"/>
  <c r="L6" i="1"/>
  <c r="H6" i="1"/>
  <c r="G6" i="1"/>
  <c r="M5" i="1"/>
  <c r="L5" i="1"/>
  <c r="H5" i="1"/>
  <c r="G5" i="1"/>
  <c r="M4" i="1"/>
  <c r="L4" i="1"/>
  <c r="H4" i="1"/>
  <c r="G4" i="1"/>
  <c r="I11" i="1"/>
  <c r="I7" i="1"/>
  <c r="I10" i="1"/>
  <c r="I6" i="1"/>
  <c r="I9" i="1"/>
  <c r="I4" i="1"/>
  <c r="I8" i="1"/>
  <c r="I5" i="1"/>
</calcChain>
</file>

<file path=xl/sharedStrings.xml><?xml version="1.0" encoding="utf-8"?>
<sst xmlns="http://schemas.openxmlformats.org/spreadsheetml/2006/main" count="43" uniqueCount="31">
  <si>
    <t>Département économique Mons 2019 - 2020</t>
  </si>
  <si>
    <t>Semestre 1</t>
  </si>
  <si>
    <t>Semestre 2</t>
  </si>
  <si>
    <t>Enseignant</t>
  </si>
  <si>
    <t>UE / mission (1)</t>
  </si>
  <si>
    <t>Bloc (1)</t>
  </si>
  <si>
    <t>Nb. Heures (1)</t>
  </si>
  <si>
    <t>Nb. Groupes (1)</t>
  </si>
  <si>
    <t>Total heures (1)</t>
  </si>
  <si>
    <t>groupes en // (1)</t>
  </si>
  <si>
    <t>Profs en // (1)</t>
  </si>
  <si>
    <t>Nb. Heures (2)</t>
  </si>
  <si>
    <t>Nb. Groupes (2)</t>
  </si>
  <si>
    <t>Total heures (2)</t>
  </si>
  <si>
    <t>groupes en // (2)</t>
  </si>
  <si>
    <t>Profs en // (2)</t>
  </si>
  <si>
    <t>Damien</t>
  </si>
  <si>
    <t>IG101</t>
  </si>
  <si>
    <t>Comptabilité</t>
  </si>
  <si>
    <t>1BI</t>
  </si>
  <si>
    <t>IG102</t>
  </si>
  <si>
    <t>Langage C</t>
  </si>
  <si>
    <t>Anthony</t>
  </si>
  <si>
    <t>IG103</t>
  </si>
  <si>
    <t>IG104</t>
  </si>
  <si>
    <t>Math</t>
  </si>
  <si>
    <t>Altares Valentin</t>
  </si>
  <si>
    <t>Nicolas</t>
  </si>
  <si>
    <t>test1</t>
  </si>
  <si>
    <t>test2</t>
  </si>
  <si>
    <t>Intitulé cours / 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</si>
</sst>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textRotation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0CDB15-7073-4F78-9AC3-04F23558B33C}" name="T_AttrTotal3" displayName="T_AttrTotal3" ref="A3:N11" totalsRowShown="0" headerRowDxfId="18" dataDxfId="16" headerRowBorderDxfId="17" tableBorderDxfId="15" totalsRowBorderDxfId="14">
  <autoFilter ref="A3:N11" xr:uid="{F107957C-54CD-4AD5-92A0-2DFDF72AC7C2}"/>
  <sortState xmlns:xlrd2="http://schemas.microsoft.com/office/spreadsheetml/2017/richdata2" ref="A4:N4">
    <sortCondition ref="A3:A4"/>
  </sortState>
  <tableColumns count="14">
    <tableColumn id="1" xr3:uid="{D7A68DB2-1237-40AC-9F50-666EE5A01001}" name="Enseignant" dataDxfId="13"/>
    <tableColumn id="3" xr3:uid="{5786C447-5173-47E5-8573-C00708ED9BAA}" name="UE / mission (1)" dataDxfId="12"/>
    <tableColumn id="4" xr3:uid="{B44C2490-67E2-447A-82B3-4001A6F20102}" name="Intitulé cours / mission" dataDxfId="11"/>
    <tableColumn id="5" xr3:uid="{912FA51E-148E-4E71-B771-D6A445B146D1}" name="Bloc (1)" dataDxfId="10"/>
    <tableColumn id="6" xr3:uid="{6CCD6E4C-FD64-472C-BAFD-B1179ABA76E0}" name="Nb. Heures (1)" dataDxfId="9"/>
    <tableColumn id="7" xr3:uid="{1CCD1FC1-B0BE-4F0E-A261-8F85D30941DB}" name="Nb. Groupes (1)" dataDxfId="8"/>
    <tableColumn id="8" xr3:uid="{3DAC42A4-262E-44BB-B0C1-0047033C5329}" name="Total heures (1)" dataDxfId="7">
      <calculatedColumnFormula>T_AttrTotal3[[#This Row],[Nb. Heures (1)]]*T_AttrTotal3[[#This Row],[Nb. Groupes (1)]]</calculatedColumnFormula>
    </tableColumn>
    <tableColumn id="9" xr3:uid="{330BBCFF-445C-4B6B-8A67-FA135DF2510A}" name="groupes en // (1)" dataDxfId="6">
      <calculatedColumnFormula xml:space="preserve"> IF(  T_AttrTotal3[[#This Row],[Nb. Groupes (1)]]&lt;=0,0,
COUNTIFS(  T_AttrTotal3[UE / mission (1)],T_AttrTotal3[[#This Row],[UE / mission (1)]],T_AttrTotal3[Intitulé cours / mission],
T_AttrTotal3[[#This Row],[Intitulé cours / mission]],T_AttrTotal3[Nb. Groupes (1)],"&gt;0", T_AttrTotal3[Nb. Groupes (1)],"&lt;&gt;")-1  )</calculatedColumnFormula>
    </tableColumn>
    <tableColumn id="10" xr3:uid="{D3DB6DC2-88FF-4061-9214-93300E634B81}" name="Profs en // (1)" dataDxfId="5">
      <calculatedColumnFormula>Parralèle(T_AttrTotal3[Enseignant],T_AttrTotal3[Intitulé cours / mission],T_AttrTotal3[[#This Row],[Enseignant]])</calculatedColumnFormula>
    </tableColumn>
    <tableColumn id="24" xr3:uid="{9F6F1787-F5CF-44C0-A6E0-40C2F3DF139A}" name="Nb. Heures (2)" dataDxfId="4"/>
    <tableColumn id="23" xr3:uid="{D40FDD1E-A4A8-4A36-AB7A-597614D1EDF9}" name="Nb. Groupes (2)" dataDxfId="3"/>
    <tableColumn id="22" xr3:uid="{C2ED9E6C-7A83-4F5C-813B-069844425A78}" name="Total heures (2)" dataDxfId="2">
      <calculatedColumnFormula>T_AttrTotal3[[#This Row],[Nb. Heures (2)]]*T_AttrTotal3[[#This Row],[Nb. Groupes (2)]]</calculatedColumnFormula>
    </tableColumn>
    <tableColumn id="21" xr3:uid="{A270442F-A190-42E7-9BD6-A2A70D5E9EA0}" name="groupes en // (2)" dataDxfId="1">
      <calculatedColumnFormula xml:space="preserve"> IF(  T_AttrTotal3[[#This Row],[Nb. Groupes (2)]]&lt;=0,0,
COUNTIFS(  T_AttrTotal3[UE / mission (1)],T_AttrTotal3[[#This Row],[UE / mission (1)]],T_AttrTotal3[Intitulé cours / mission],
T_AttrTotal3[[#This Row],[Intitulé cours / mission]],T_AttrTotal3[Nb. Groupes (2)],"&gt;0", T_AttrTotal3[Nb. Groupes (2)],"&lt;&gt;")-1  )</calculatedColumnFormula>
    </tableColumn>
    <tableColumn id="17" xr3:uid="{359BE06F-2F85-4457-8951-455DF22A8395}" name="Profs en // (2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2C001-B386-4392-A5DF-0A990249EAFE}">
  <sheetPr codeName="Feuil2"/>
  <dimension ref="A1:T11"/>
  <sheetViews>
    <sheetView tabSelected="1" workbookViewId="0">
      <selection activeCell="F24" sqref="F24"/>
    </sheetView>
  </sheetViews>
  <sheetFormatPr baseColWidth="10" defaultRowHeight="15" x14ac:dyDescent="0.25"/>
  <cols>
    <col min="1" max="1" width="23.5703125" customWidth="1"/>
    <col min="2" max="2" width="14.85546875" bestFit="1" customWidth="1"/>
    <col min="3" max="3" width="28.28515625" customWidth="1"/>
    <col min="4" max="4" width="18.42578125" bestFit="1" customWidth="1"/>
    <col min="5" max="5" width="17.42578125" bestFit="1" customWidth="1"/>
    <col min="6" max="6" width="18.7109375" bestFit="1" customWidth="1"/>
    <col min="7" max="7" width="18.5703125" bestFit="1" customWidth="1"/>
    <col min="8" max="8" width="19.7109375" bestFit="1" customWidth="1"/>
    <col min="9" max="9" width="42.42578125" customWidth="1"/>
    <col min="10" max="14" width="19.28515625" customWidth="1"/>
    <col min="15" max="15" width="13.85546875" customWidth="1"/>
    <col min="16" max="16" width="14.85546875" customWidth="1"/>
  </cols>
  <sheetData>
    <row r="1" spans="1:20" ht="21.75" thickBo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1"/>
      <c r="O1" s="1"/>
      <c r="P1" s="1"/>
      <c r="Q1" s="1"/>
      <c r="R1" s="1"/>
      <c r="S1" s="1"/>
      <c r="T1" s="1"/>
    </row>
    <row r="2" spans="1:20" ht="21" x14ac:dyDescent="0.25">
      <c r="A2" s="2"/>
      <c r="C2" s="3"/>
      <c r="D2" s="3"/>
      <c r="E2" s="22" t="s">
        <v>1</v>
      </c>
      <c r="F2" s="23"/>
      <c r="G2" s="23"/>
      <c r="H2" s="23"/>
      <c r="I2" s="24"/>
      <c r="J2" s="22" t="s">
        <v>2</v>
      </c>
      <c r="K2" s="23"/>
      <c r="L2" s="23"/>
      <c r="M2" s="23"/>
      <c r="N2" s="24"/>
      <c r="O2" s="1"/>
      <c r="P2" s="1"/>
      <c r="Q2" s="1"/>
      <c r="R2" s="1"/>
      <c r="S2" s="1"/>
      <c r="T2" s="1"/>
    </row>
    <row r="3" spans="1:20" s="7" customFormat="1" x14ac:dyDescent="0.25">
      <c r="A3" s="4" t="s">
        <v>3</v>
      </c>
      <c r="B3" s="5" t="s">
        <v>4</v>
      </c>
      <c r="C3" s="5" t="s">
        <v>30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6" t="s">
        <v>15</v>
      </c>
    </row>
    <row r="4" spans="1:20" s="12" customFormat="1" x14ac:dyDescent="0.25">
      <c r="A4" s="8" t="s">
        <v>16</v>
      </c>
      <c r="B4" s="9" t="s">
        <v>17</v>
      </c>
      <c r="C4" s="17" t="s">
        <v>18</v>
      </c>
      <c r="D4" s="9" t="s">
        <v>19</v>
      </c>
      <c r="E4" s="9">
        <v>48</v>
      </c>
      <c r="F4" s="9">
        <v>1</v>
      </c>
      <c r="G4" s="9">
        <f>T_AttrTotal3[[#This Row],[Nb. Heures (1)]]*T_AttrTotal3[[#This Row],[Nb. Groupes (1)]]</f>
        <v>48</v>
      </c>
      <c r="H4" s="9">
        <f xml:space="preserve"> IF(  T_AttrTotal3[[#This Row],[Nb. Groupes (1)]]&lt;=0,0,
COUNTIFS(  T_AttrTotal3[UE / mission (1)],T_AttrTotal3[[#This Row],[UE / mission (1)]],T_AttrTotal3[Intitulé cours / mission],
T_AttrTotal3[[#This Row],[Intitulé cours / mission]],T_AttrTotal3[Nb. Groupes (1)],"&gt;0", T_AttrTotal3[Nb. Groupes (1)],"&lt;&gt;")-1  )</f>
        <v>2</v>
      </c>
      <c r="I4" s="18" t="str">
        <f ca="1">Parralèle(T_AttrTotal3[Enseignant],T_AttrTotal3[Intitulé cours / mission],T_AttrTotal3[[#This Row],[Enseignant]])</f>
        <v>Altares Valentin / Nicolas / test1 / test2</v>
      </c>
      <c r="J4" s="10">
        <v>24</v>
      </c>
      <c r="K4" s="10">
        <v>2</v>
      </c>
      <c r="L4" s="10">
        <f>T_AttrTotal3[[#This Row],[Nb. Heures (2)]]*T_AttrTotal3[[#This Row],[Nb. Groupes (2)]]</f>
        <v>48</v>
      </c>
      <c r="M4" s="10">
        <f xml:space="preserve"> IF(  T_AttrTotal3[[#This Row],[Nb. Groupes (2)]]&lt;=0,0,
COUNTIFS(  T_AttrTotal3[UE / mission (1)],T_AttrTotal3[[#This Row],[UE / mission (1)]],T_AttrTotal3[Intitulé cours / mission],
T_AttrTotal3[[#This Row],[Intitulé cours / mission]],T_AttrTotal3[Nb. Groupes (2)],"&gt;0", T_AttrTotal3[Nb. Groupes (2)],"&lt;&gt;")-1  )</f>
        <v>1</v>
      </c>
      <c r="N4" s="11"/>
    </row>
    <row r="5" spans="1:20" s="12" customFormat="1" x14ac:dyDescent="0.25">
      <c r="A5" s="13" t="s">
        <v>16</v>
      </c>
      <c r="B5" s="14" t="s">
        <v>20</v>
      </c>
      <c r="C5" s="14" t="s">
        <v>21</v>
      </c>
      <c r="D5" s="14"/>
      <c r="E5" s="14">
        <v>12</v>
      </c>
      <c r="F5" s="14">
        <v>1</v>
      </c>
      <c r="G5" s="14">
        <f>T_AttrTotal3[[#This Row],[Nb. Heures (1)]]*T_AttrTotal3[[#This Row],[Nb. Groupes (1)]]</f>
        <v>12</v>
      </c>
      <c r="H5" s="14">
        <f xml:space="preserve"> IF(  T_AttrTotal3[[#This Row],[Nb. Groupes (1)]]&lt;=0,0,
COUNTIFS(  T_AttrTotal3[UE / mission (1)],T_AttrTotal3[[#This Row],[UE / mission (1)]],T_AttrTotal3[Intitulé cours / mission],
T_AttrTotal3[[#This Row],[Intitulé cours / mission]],T_AttrTotal3[Nb. Groupes (1)],"&gt;0", T_AttrTotal3[Nb. Groupes (1)],"&lt;&gt;")-1  )</f>
        <v>0</v>
      </c>
      <c r="I5" s="14" t="str">
        <f ca="1">Parralèle(T_AttrTotal3[Enseignant],T_AttrTotal3[Intitulé cours / mission],T_AttrTotal3[[#This Row],[Enseignant]])</f>
        <v>Anthony</v>
      </c>
      <c r="J5" s="15">
        <v>10</v>
      </c>
      <c r="K5" s="15">
        <v>1</v>
      </c>
      <c r="L5" s="15">
        <f>T_AttrTotal3[[#This Row],[Nb. Heures (2)]]*T_AttrTotal3[[#This Row],[Nb. Groupes (2)]]</f>
        <v>10</v>
      </c>
      <c r="M5" s="15">
        <f xml:space="preserve"> IF(  T_AttrTotal3[[#This Row],[Nb. Groupes (2)]]&lt;=0,0,
COUNTIFS(  T_AttrTotal3[UE / mission (1)],T_AttrTotal3[[#This Row],[UE / mission (1)]],T_AttrTotal3[Intitulé cours / mission],
T_AttrTotal3[[#This Row],[Intitulé cours / mission]],T_AttrTotal3[Nb. Groupes (2)],"&gt;0", T_AttrTotal3[Nb. Groupes (2)],"&lt;&gt;")-1  )</f>
        <v>0</v>
      </c>
      <c r="N5" s="16"/>
    </row>
    <row r="6" spans="1:20" x14ac:dyDescent="0.25">
      <c r="A6" s="13" t="s">
        <v>22</v>
      </c>
      <c r="B6" s="14" t="s">
        <v>23</v>
      </c>
      <c r="C6" s="14" t="s">
        <v>21</v>
      </c>
      <c r="D6" s="14"/>
      <c r="E6" s="14">
        <v>10</v>
      </c>
      <c r="F6" s="14">
        <v>1</v>
      </c>
      <c r="G6" s="14">
        <f>T_AttrTotal3[[#This Row],[Nb. Heures (1)]]*T_AttrTotal3[[#This Row],[Nb. Groupes (1)]]</f>
        <v>10</v>
      </c>
      <c r="H6" s="14">
        <f xml:space="preserve"> IF(  T_AttrTotal3[[#This Row],[Nb. Groupes (1)]]&lt;=0,0,
COUNTIFS(  T_AttrTotal3[UE / mission (1)],T_AttrTotal3[[#This Row],[UE / mission (1)]],T_AttrTotal3[Intitulé cours / mission],
T_AttrTotal3[[#This Row],[Intitulé cours / mission]],T_AttrTotal3[Nb. Groupes (1)],"&gt;0", T_AttrTotal3[Nb. Groupes (1)],"&lt;&gt;")-1  )</f>
        <v>0</v>
      </c>
      <c r="I6" s="14" t="str">
        <f ca="1">Parralèle(T_AttrTotal3[Enseignant],T_AttrTotal3[Intitulé cours / mission],T_AttrTotal3[[#This Row],[Enseignant]])</f>
        <v>Damien</v>
      </c>
      <c r="J6" s="15"/>
      <c r="K6" s="15"/>
      <c r="L6" s="15">
        <f>T_AttrTotal3[[#This Row],[Nb. Heures (2)]]*T_AttrTotal3[[#This Row],[Nb. Groupes (2)]]</f>
        <v>0</v>
      </c>
      <c r="M6" s="15">
        <f xml:space="preserve"> IF(  T_AttrTotal3[[#This Row],[Nb. Groupes (2)]]&lt;=0,0,
COUNTIFS(  T_AttrTotal3[UE / mission (1)],T_AttrTotal3[[#This Row],[UE / mission (1)]],T_AttrTotal3[Intitulé cours / mission],
T_AttrTotal3[[#This Row],[Intitulé cours / mission]],T_AttrTotal3[Nb. Groupes (2)],"&gt;0", T_AttrTotal3[Nb. Groupes (2)],"&lt;&gt;")-1  )</f>
        <v>0</v>
      </c>
      <c r="N6" s="16"/>
    </row>
    <row r="7" spans="1:20" x14ac:dyDescent="0.25">
      <c r="A7" s="13" t="s">
        <v>22</v>
      </c>
      <c r="B7" s="14" t="s">
        <v>24</v>
      </c>
      <c r="C7" s="14" t="s">
        <v>25</v>
      </c>
      <c r="D7" s="14"/>
      <c r="E7" s="14">
        <v>12</v>
      </c>
      <c r="F7" s="14">
        <v>1</v>
      </c>
      <c r="G7" s="14">
        <f>T_AttrTotal3[[#This Row],[Nb. Heures (1)]]*T_AttrTotal3[[#This Row],[Nb. Groupes (1)]]</f>
        <v>12</v>
      </c>
      <c r="H7" s="14">
        <f xml:space="preserve"> IF(  T_AttrTotal3[[#This Row],[Nb. Groupes (1)]]&lt;=0,0,
COUNTIFS(  T_AttrTotal3[UE / mission (1)],T_AttrTotal3[[#This Row],[UE / mission (1)]],T_AttrTotal3[Intitulé cours / mission],
T_AttrTotal3[[#This Row],[Intitulé cours / mission]],T_AttrTotal3[Nb. Groupes (1)],"&gt;0", T_AttrTotal3[Nb. Groupes (1)],"&lt;&gt;")-1  )</f>
        <v>0</v>
      </c>
      <c r="I7" s="14" t="str">
        <f ca="1">Parralèle(T_AttrTotal3[Enseignant],T_AttrTotal3[Intitulé cours / mission],T_AttrTotal3[[#This Row],[Enseignant]])</f>
        <v>-</v>
      </c>
      <c r="J7" s="15">
        <v>5</v>
      </c>
      <c r="K7" s="15">
        <v>1</v>
      </c>
      <c r="L7" s="15">
        <f>T_AttrTotal3[[#This Row],[Nb. Heures (2)]]*T_AttrTotal3[[#This Row],[Nb. Groupes (2)]]</f>
        <v>5</v>
      </c>
      <c r="M7" s="15">
        <f xml:space="preserve"> IF(  T_AttrTotal3[[#This Row],[Nb. Groupes (2)]]&lt;=0,0,
COUNTIFS(  T_AttrTotal3[UE / mission (1)],T_AttrTotal3[[#This Row],[UE / mission (1)]],T_AttrTotal3[Intitulé cours / mission],
T_AttrTotal3[[#This Row],[Intitulé cours / mission]],T_AttrTotal3[Nb. Groupes (2)],"&gt;0", T_AttrTotal3[Nb. Groupes (2)],"&lt;&gt;")-1  )</f>
        <v>0</v>
      </c>
      <c r="N7" s="16"/>
    </row>
    <row r="8" spans="1:20" x14ac:dyDescent="0.25">
      <c r="A8" s="13" t="s">
        <v>26</v>
      </c>
      <c r="B8" s="14" t="s">
        <v>17</v>
      </c>
      <c r="C8" s="14" t="s">
        <v>18</v>
      </c>
      <c r="D8" s="14" t="s">
        <v>19</v>
      </c>
      <c r="E8" s="14">
        <v>48</v>
      </c>
      <c r="F8" s="14">
        <v>2</v>
      </c>
      <c r="G8" s="14">
        <f>T_AttrTotal3[[#This Row],[Nb. Heures (1)]]*T_AttrTotal3[[#This Row],[Nb. Groupes (1)]]</f>
        <v>96</v>
      </c>
      <c r="H8" s="14">
        <f xml:space="preserve"> IF(  T_AttrTotal3[[#This Row],[Nb. Groupes (1)]]&lt;=0,0,
COUNTIFS(  T_AttrTotal3[UE / mission (1)],T_AttrTotal3[[#This Row],[UE / mission (1)]],T_AttrTotal3[Intitulé cours / mission],
T_AttrTotal3[[#This Row],[Intitulé cours / mission]],T_AttrTotal3[Nb. Groupes (1)],"&gt;0", T_AttrTotal3[Nb. Groupes (1)],"&lt;&gt;")-1  )</f>
        <v>2</v>
      </c>
      <c r="I8" s="14" t="str">
        <f ca="1">Parralèle(T_AttrTotal3[Enseignant],T_AttrTotal3[Intitulé cours / mission],T_AttrTotal3[[#This Row],[Enseignant]])</f>
        <v>Damien / Nicolas / test1 / test2</v>
      </c>
      <c r="J8" s="15">
        <v>24</v>
      </c>
      <c r="K8" s="15">
        <v>2</v>
      </c>
      <c r="L8" s="15">
        <f>T_AttrTotal3[[#This Row],[Nb. Heures (2)]]*T_AttrTotal3[[#This Row],[Nb. Groupes (2)]]</f>
        <v>48</v>
      </c>
      <c r="M8" s="15">
        <f xml:space="preserve"> IF(  T_AttrTotal3[[#This Row],[Nb. Groupes (2)]]&lt;=0,0,
COUNTIFS(  T_AttrTotal3[UE / mission (1)],T_AttrTotal3[[#This Row],[UE / mission (1)]],T_AttrTotal3[Intitulé cours / mission],
T_AttrTotal3[[#This Row],[Intitulé cours / mission]],T_AttrTotal3[Nb. Groupes (2)],"&gt;0", T_AttrTotal3[Nb. Groupes (2)],"&lt;&gt;")-1  )</f>
        <v>1</v>
      </c>
      <c r="N8" s="16"/>
    </row>
    <row r="9" spans="1:20" x14ac:dyDescent="0.25">
      <c r="A9" s="13" t="s">
        <v>27</v>
      </c>
      <c r="B9" s="14" t="s">
        <v>20</v>
      </c>
      <c r="C9" s="14" t="s">
        <v>18</v>
      </c>
      <c r="D9" s="14"/>
      <c r="E9" s="14">
        <v>2</v>
      </c>
      <c r="F9" s="14">
        <v>1</v>
      </c>
      <c r="G9" s="14">
        <f>T_AttrTotal3[[#This Row],[Nb. Heures (1)]]*T_AttrTotal3[[#This Row],[Nb. Groupes (1)]]</f>
        <v>2</v>
      </c>
      <c r="H9" s="14">
        <f xml:space="preserve"> IF(  T_AttrTotal3[[#This Row],[Nb. Groupes (1)]]&lt;=0,0,
COUNTIFS(  T_AttrTotal3[UE / mission (1)],T_AttrTotal3[[#This Row],[UE / mission (1)]],T_AttrTotal3[Intitulé cours / mission],
T_AttrTotal3[[#This Row],[Intitulé cours / mission]],T_AttrTotal3[Nb. Groupes (1)],"&gt;0", T_AttrTotal3[Nb. Groupes (1)],"&lt;&gt;")-1  )</f>
        <v>0</v>
      </c>
      <c r="I9" s="14" t="str">
        <f ca="1">Parralèle(T_AttrTotal3[Enseignant],T_AttrTotal3[Intitulé cours / mission],T_AttrTotal3[[#This Row],[Enseignant]])</f>
        <v>Damien / Altares Valentin / test1 / test2</v>
      </c>
      <c r="J9" s="15"/>
      <c r="K9" s="15"/>
      <c r="L9" s="15">
        <f>T_AttrTotal3[[#This Row],[Nb. Heures (2)]]*T_AttrTotal3[[#This Row],[Nb. Groupes (2)]]</f>
        <v>0</v>
      </c>
      <c r="M9" s="15">
        <f xml:space="preserve"> IF(  T_AttrTotal3[[#This Row],[Nb. Groupes (2)]]&lt;=0,0,
COUNTIFS(  T_AttrTotal3[UE / mission (1)],T_AttrTotal3[[#This Row],[UE / mission (1)]],T_AttrTotal3[Intitulé cours / mission],
T_AttrTotal3[[#This Row],[Intitulé cours / mission]],T_AttrTotal3[Nb. Groupes (2)],"&gt;0", T_AttrTotal3[Nb. Groupes (2)],"&lt;&gt;")-1  )</f>
        <v>0</v>
      </c>
      <c r="N9" s="16"/>
    </row>
    <row r="10" spans="1:20" x14ac:dyDescent="0.25">
      <c r="A10" s="13" t="s">
        <v>28</v>
      </c>
      <c r="B10" s="14" t="s">
        <v>17</v>
      </c>
      <c r="C10" s="14" t="s">
        <v>18</v>
      </c>
      <c r="D10" s="14"/>
      <c r="E10" s="14">
        <v>5</v>
      </c>
      <c r="F10" s="14">
        <v>1</v>
      </c>
      <c r="G10" s="14">
        <f>T_AttrTotal3[[#This Row],[Nb. Heures (1)]]*T_AttrTotal3[[#This Row],[Nb. Groupes (1)]]</f>
        <v>5</v>
      </c>
      <c r="H10" s="14">
        <f xml:space="preserve"> IF(  T_AttrTotal3[[#This Row],[Nb. Groupes (1)]]&lt;=0,0,
COUNTIFS(  T_AttrTotal3[UE / mission (1)],T_AttrTotal3[[#This Row],[UE / mission (1)]],T_AttrTotal3[Intitulé cours / mission],
T_AttrTotal3[[#This Row],[Intitulé cours / mission]],T_AttrTotal3[Nb. Groupes (1)],"&gt;0", T_AttrTotal3[Nb. Groupes (1)],"&lt;&gt;")-1  )</f>
        <v>2</v>
      </c>
      <c r="I10" s="14" t="str">
        <f ca="1">Parralèle(T_AttrTotal3[Enseignant],T_AttrTotal3[Intitulé cours / mission],T_AttrTotal3[[#This Row],[Enseignant]])</f>
        <v>Damien / Altares Valentin / Nicolas / test2</v>
      </c>
      <c r="J10" s="15"/>
      <c r="K10" s="15"/>
      <c r="L10" s="15">
        <f>T_AttrTotal3[[#This Row],[Nb. Heures (2)]]*T_AttrTotal3[[#This Row],[Nb. Groupes (2)]]</f>
        <v>0</v>
      </c>
      <c r="M10" s="15">
        <f xml:space="preserve"> IF(  T_AttrTotal3[[#This Row],[Nb. Groupes (2)]]&lt;=0,0,
COUNTIFS(  T_AttrTotal3[UE / mission (1)],T_AttrTotal3[[#This Row],[UE / mission (1)]],T_AttrTotal3[Intitulé cours / mission],
T_AttrTotal3[[#This Row],[Intitulé cours / mission]],T_AttrTotal3[Nb. Groupes (2)],"&gt;0", T_AttrTotal3[Nb. Groupes (2)],"&lt;&gt;")-1  )</f>
        <v>0</v>
      </c>
      <c r="N10" s="16"/>
    </row>
    <row r="11" spans="1:20" x14ac:dyDescent="0.25">
      <c r="A11" s="13" t="s">
        <v>29</v>
      </c>
      <c r="B11" s="14" t="s">
        <v>20</v>
      </c>
      <c r="C11" s="14" t="s">
        <v>18</v>
      </c>
      <c r="D11" s="14"/>
      <c r="E11" s="14"/>
      <c r="F11" s="14">
        <v>0</v>
      </c>
      <c r="G11" s="14">
        <f>T_AttrTotal3[[#This Row],[Nb. Heures (1)]]*T_AttrTotal3[[#This Row],[Nb. Groupes (1)]]</f>
        <v>0</v>
      </c>
      <c r="H11" s="14">
        <f xml:space="preserve"> IF(  T_AttrTotal3[[#This Row],[Nb. Groupes (1)]]&lt;=0,0,
COUNTIFS(  T_AttrTotal3[UE / mission (1)],T_AttrTotal3[[#This Row],[UE / mission (1)]],T_AttrTotal3[Intitulé cours / mission],
T_AttrTotal3[[#This Row],[Intitulé cours / mission]],T_AttrTotal3[Nb. Groupes (1)],"&gt;0", T_AttrTotal3[Nb. Groupes (1)],"&lt;&gt;")-1  )</f>
        <v>0</v>
      </c>
      <c r="I11" s="14" t="str">
        <f ca="1">Parralèle(T_AttrTotal3[Enseignant],T_AttrTotal3[Intitulé cours / mission],T_AttrTotal3[[#This Row],[Enseignant]])</f>
        <v>Damien / Altares Valentin / Nicolas / test1</v>
      </c>
      <c r="J11" s="15"/>
      <c r="K11" s="15"/>
      <c r="L11" s="15">
        <f>T_AttrTotal3[[#This Row],[Nb. Heures (2)]]*T_AttrTotal3[[#This Row],[Nb. Groupes (2)]]</f>
        <v>0</v>
      </c>
      <c r="M11" s="15">
        <f xml:space="preserve"> IF(  T_AttrTotal3[[#This Row],[Nb. Groupes (2)]]&lt;=0,0,
COUNTIFS(  T_AttrTotal3[UE / mission (1)],T_AttrTotal3[[#This Row],[UE / mission (1)]],T_AttrTotal3[Intitulé cours / mission],
T_AttrTotal3[[#This Row],[Intitulé cours / mission]],T_AttrTotal3[Nb. Groupes (2)],"&gt;0", T_AttrTotal3[Nb. Groupes (2)],"&lt;&gt;")-1  )</f>
        <v>0</v>
      </c>
      <c r="N11" s="16"/>
    </row>
  </sheetData>
  <mergeCells count="3">
    <mergeCell ref="A1:N1"/>
    <mergeCell ref="E2:I2"/>
    <mergeCell ref="J2:N2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Auversack</dc:creator>
  <cp:lastModifiedBy>LouReeD</cp:lastModifiedBy>
  <dcterms:created xsi:type="dcterms:W3CDTF">2020-05-05T15:54:40Z</dcterms:created>
  <dcterms:modified xsi:type="dcterms:W3CDTF">2020-05-05T20:47:35Z</dcterms:modified>
</cp:coreProperties>
</file>